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llyfangmann/Desktop/Class Folder/Challenge 1 - 7.6.2022/"/>
    </mc:Choice>
  </mc:AlternateContent>
  <xr:revisionPtr revIDLastSave="0" documentId="13_ncr:1_{25211336-0D44-894E-8F64-1DF945827E46}" xr6:coauthVersionLast="47" xr6:coauthVersionMax="47" xr10:uidLastSave="{00000000-0000-0000-0000-000000000000}"/>
  <bookViews>
    <workbookView xWindow="36540" yWindow="2160" windowWidth="34980" windowHeight="26300" xr2:uid="{00000000-000D-0000-FFFF-FFFF00000000}"/>
  </bookViews>
  <sheets>
    <sheet name="Theater Outcomes by Launch Date" sheetId="5" r:id="rId1"/>
    <sheet name="Outcomes Based on Goals" sheetId="16" r:id="rId2"/>
    <sheet name="Kickstarter" sheetId="1" r:id="rId3"/>
  </sheets>
  <definedNames>
    <definedName name="_xlnm._FilterDatabase" localSheetId="2" hidden="1">Kickstarter!$A$1:$U$4115</definedName>
    <definedName name="_xlchart.v1.0" hidden="1">'Outcomes Based on Goals'!$A$2:$A$13</definedName>
    <definedName name="_xlchart.v1.1" hidden="1">'Outcomes Based on Goals'!$B$1</definedName>
    <definedName name="_xlchart.v1.10" hidden="1">'Outcomes Based on Goals'!$F$2:$F$13</definedName>
    <definedName name="_xlchart.v1.100" hidden="1">'Outcomes Based on Goals'!$F$2:$F$13</definedName>
    <definedName name="_xlchart.v1.101" hidden="1">'Outcomes Based on Goals'!$G$1</definedName>
    <definedName name="_xlchart.v1.102" hidden="1">'Outcomes Based on Goals'!$G$2:$G$13</definedName>
    <definedName name="_xlchart.v1.103" hidden="1">'Outcomes Based on Goals'!$H$1</definedName>
    <definedName name="_xlchart.v1.104" hidden="1">'Outcomes Based on Goals'!$H$2:$H$13</definedName>
    <definedName name="_xlchart.v1.105" hidden="1">'Outcomes Based on Goals'!$A$2:$A$13</definedName>
    <definedName name="_xlchart.v1.106" hidden="1">'Outcomes Based on Goals'!$B$1</definedName>
    <definedName name="_xlchart.v1.107" hidden="1">'Outcomes Based on Goals'!$B$2:$B$13</definedName>
    <definedName name="_xlchart.v1.108" hidden="1">'Outcomes Based on Goals'!$C$1</definedName>
    <definedName name="_xlchart.v1.109" hidden="1">'Outcomes Based on Goals'!$C$2:$C$13</definedName>
    <definedName name="_xlchart.v1.11" hidden="1">'Outcomes Based on Goals'!$G$1</definedName>
    <definedName name="_xlchart.v1.110" hidden="1">'Outcomes Based on Goals'!$D$1</definedName>
    <definedName name="_xlchart.v1.111" hidden="1">'Outcomes Based on Goals'!$D$2:$D$13</definedName>
    <definedName name="_xlchart.v1.112" hidden="1">'Outcomes Based on Goals'!$E$1</definedName>
    <definedName name="_xlchart.v1.113" hidden="1">'Outcomes Based on Goals'!$E$2:$E$13</definedName>
    <definedName name="_xlchart.v1.114" hidden="1">'Outcomes Based on Goals'!$F$1</definedName>
    <definedName name="_xlchart.v1.115" hidden="1">'Outcomes Based on Goals'!$F$2:$F$13</definedName>
    <definedName name="_xlchart.v1.116" hidden="1">'Outcomes Based on Goals'!$G$1</definedName>
    <definedName name="_xlchart.v1.117" hidden="1">'Outcomes Based on Goals'!$G$2:$G$13</definedName>
    <definedName name="_xlchart.v1.118" hidden="1">'Outcomes Based on Goals'!$H$1</definedName>
    <definedName name="_xlchart.v1.119" hidden="1">'Outcomes Based on Goals'!$H$2:$H$13</definedName>
    <definedName name="_xlchart.v1.12" hidden="1">'Outcomes Based on Goals'!$G$2:$G$13</definedName>
    <definedName name="_xlchart.v1.13" hidden="1">'Outcomes Based on Goals'!$H$1</definedName>
    <definedName name="_xlchart.v1.14" hidden="1">'Outcomes Based on Goals'!$H$2:$H$13</definedName>
    <definedName name="_xlchart.v1.15" hidden="1">'Outcomes Based on Goals'!$A$2:$A$13</definedName>
    <definedName name="_xlchart.v1.16" hidden="1">'Outcomes Based on Goals'!$B$1</definedName>
    <definedName name="_xlchart.v1.17" hidden="1">'Outcomes Based on Goals'!$B$2:$B$13</definedName>
    <definedName name="_xlchart.v1.18" hidden="1">'Outcomes Based on Goals'!$C$1</definedName>
    <definedName name="_xlchart.v1.19" hidden="1">'Outcomes Based on Goals'!$C$2:$C$13</definedName>
    <definedName name="_xlchart.v1.2" hidden="1">'Outcomes Based on Goals'!$B$2:$B$13</definedName>
    <definedName name="_xlchart.v1.20" hidden="1">'Outcomes Based on Goals'!$D$1</definedName>
    <definedName name="_xlchart.v1.21" hidden="1">'Outcomes Based on Goals'!$D$2:$D$13</definedName>
    <definedName name="_xlchart.v1.22" hidden="1">'Outcomes Based on Goals'!$E$1</definedName>
    <definedName name="_xlchart.v1.23" hidden="1">'Outcomes Based on Goals'!$E$2:$E$13</definedName>
    <definedName name="_xlchart.v1.24" hidden="1">'Outcomes Based on Goals'!$F$1</definedName>
    <definedName name="_xlchart.v1.25" hidden="1">'Outcomes Based on Goals'!$F$2:$F$13</definedName>
    <definedName name="_xlchart.v1.26" hidden="1">'Outcomes Based on Goals'!$G$1</definedName>
    <definedName name="_xlchart.v1.27" hidden="1">'Outcomes Based on Goals'!$G$2:$G$13</definedName>
    <definedName name="_xlchart.v1.28" hidden="1">'Outcomes Based on Goals'!$H$1</definedName>
    <definedName name="_xlchart.v1.29" hidden="1">'Outcomes Based on Goals'!$H$2:$H$13</definedName>
    <definedName name="_xlchart.v1.3" hidden="1">'Outcomes Based on Goals'!$C$1</definedName>
    <definedName name="_xlchart.v1.30" hidden="1">'Outcomes Based on Goals'!$A$2:$A$13</definedName>
    <definedName name="_xlchart.v1.31" hidden="1">'Outcomes Based on Goals'!$B$1</definedName>
    <definedName name="_xlchart.v1.32" hidden="1">'Outcomes Based on Goals'!$B$2:$B$13</definedName>
    <definedName name="_xlchart.v1.33" hidden="1">'Outcomes Based on Goals'!$C$1</definedName>
    <definedName name="_xlchart.v1.34" hidden="1">'Outcomes Based on Goals'!$C$2:$C$13</definedName>
    <definedName name="_xlchart.v1.35" hidden="1">'Outcomes Based on Goals'!$D$1</definedName>
    <definedName name="_xlchart.v1.36" hidden="1">'Outcomes Based on Goals'!$D$2:$D$13</definedName>
    <definedName name="_xlchart.v1.37" hidden="1">'Outcomes Based on Goals'!$E$1</definedName>
    <definedName name="_xlchart.v1.38" hidden="1">'Outcomes Based on Goals'!$E$2:$E$13</definedName>
    <definedName name="_xlchart.v1.39" hidden="1">'Outcomes Based on Goals'!$F$1</definedName>
    <definedName name="_xlchart.v1.4" hidden="1">'Outcomes Based on Goals'!$C$2:$C$13</definedName>
    <definedName name="_xlchart.v1.40" hidden="1">'Outcomes Based on Goals'!$F$2:$F$13</definedName>
    <definedName name="_xlchart.v1.41" hidden="1">'Outcomes Based on Goals'!$G$1</definedName>
    <definedName name="_xlchart.v1.42" hidden="1">'Outcomes Based on Goals'!$G$2:$G$13</definedName>
    <definedName name="_xlchart.v1.43" hidden="1">'Outcomes Based on Goals'!$H$1</definedName>
    <definedName name="_xlchart.v1.44" hidden="1">'Outcomes Based on Goals'!$H$2:$H$13</definedName>
    <definedName name="_xlchart.v1.45" hidden="1">'Outcomes Based on Goals'!$A$2:$A$13</definedName>
    <definedName name="_xlchart.v1.46" hidden="1">'Outcomes Based on Goals'!$B$1</definedName>
    <definedName name="_xlchart.v1.47" hidden="1">'Outcomes Based on Goals'!$B$2:$B$13</definedName>
    <definedName name="_xlchart.v1.48" hidden="1">'Outcomes Based on Goals'!$C$1</definedName>
    <definedName name="_xlchart.v1.49" hidden="1">'Outcomes Based on Goals'!$C$2:$C$13</definedName>
    <definedName name="_xlchart.v1.5" hidden="1">'Outcomes Based on Goals'!$D$1</definedName>
    <definedName name="_xlchart.v1.50" hidden="1">'Outcomes Based on Goals'!$D$1</definedName>
    <definedName name="_xlchart.v1.51" hidden="1">'Outcomes Based on Goals'!$D$2:$D$13</definedName>
    <definedName name="_xlchart.v1.52" hidden="1">'Outcomes Based on Goals'!$E$1</definedName>
    <definedName name="_xlchart.v1.53" hidden="1">'Outcomes Based on Goals'!$E$2:$E$13</definedName>
    <definedName name="_xlchart.v1.54" hidden="1">'Outcomes Based on Goals'!$F$1</definedName>
    <definedName name="_xlchart.v1.55" hidden="1">'Outcomes Based on Goals'!$F$2:$F$13</definedName>
    <definedName name="_xlchart.v1.56" hidden="1">'Outcomes Based on Goals'!$G$1</definedName>
    <definedName name="_xlchart.v1.57" hidden="1">'Outcomes Based on Goals'!$G$2:$G$13</definedName>
    <definedName name="_xlchart.v1.58" hidden="1">'Outcomes Based on Goals'!$H$1</definedName>
    <definedName name="_xlchart.v1.59" hidden="1">'Outcomes Based on Goals'!$H$2:$H$13</definedName>
    <definedName name="_xlchart.v1.6" hidden="1">'Outcomes Based on Goals'!$D$2:$D$13</definedName>
    <definedName name="_xlchart.v1.60" hidden="1">'Outcomes Based on Goals'!$A$2:$A$13</definedName>
    <definedName name="_xlchart.v1.61" hidden="1">'Outcomes Based on Goals'!$B$1</definedName>
    <definedName name="_xlchart.v1.62" hidden="1">'Outcomes Based on Goals'!$B$2:$B$13</definedName>
    <definedName name="_xlchart.v1.63" hidden="1">'Outcomes Based on Goals'!$C$1</definedName>
    <definedName name="_xlchart.v1.64" hidden="1">'Outcomes Based on Goals'!$C$2:$C$13</definedName>
    <definedName name="_xlchart.v1.65" hidden="1">'Outcomes Based on Goals'!$D$1</definedName>
    <definedName name="_xlchart.v1.66" hidden="1">'Outcomes Based on Goals'!$D$2:$D$13</definedName>
    <definedName name="_xlchart.v1.67" hidden="1">'Outcomes Based on Goals'!$E$1</definedName>
    <definedName name="_xlchart.v1.68" hidden="1">'Outcomes Based on Goals'!$E$2:$E$13</definedName>
    <definedName name="_xlchart.v1.69" hidden="1">'Outcomes Based on Goals'!$F$1</definedName>
    <definedName name="_xlchart.v1.7" hidden="1">'Outcomes Based on Goals'!$E$1</definedName>
    <definedName name="_xlchart.v1.70" hidden="1">'Outcomes Based on Goals'!$F$2:$F$13</definedName>
    <definedName name="_xlchart.v1.71" hidden="1">'Outcomes Based on Goals'!$G$1</definedName>
    <definedName name="_xlchart.v1.72" hidden="1">'Outcomes Based on Goals'!$G$2:$G$13</definedName>
    <definedName name="_xlchart.v1.73" hidden="1">'Outcomes Based on Goals'!$H$1</definedName>
    <definedName name="_xlchart.v1.74" hidden="1">'Outcomes Based on Goals'!$H$2:$H$13</definedName>
    <definedName name="_xlchart.v1.75" hidden="1">'Outcomes Based on Goals'!$A$2:$A$13</definedName>
    <definedName name="_xlchart.v1.76" hidden="1">'Outcomes Based on Goals'!$B$1</definedName>
    <definedName name="_xlchart.v1.77" hidden="1">'Outcomes Based on Goals'!$B$2:$B$13</definedName>
    <definedName name="_xlchart.v1.78" hidden="1">'Outcomes Based on Goals'!$C$1</definedName>
    <definedName name="_xlchart.v1.79" hidden="1">'Outcomes Based on Goals'!$C$2:$C$13</definedName>
    <definedName name="_xlchart.v1.8" hidden="1">'Outcomes Based on Goals'!$E$2:$E$13</definedName>
    <definedName name="_xlchart.v1.80" hidden="1">'Outcomes Based on Goals'!$D$1</definedName>
    <definedName name="_xlchart.v1.81" hidden="1">'Outcomes Based on Goals'!$D$2:$D$13</definedName>
    <definedName name="_xlchart.v1.82" hidden="1">'Outcomes Based on Goals'!$E$1</definedName>
    <definedName name="_xlchart.v1.83" hidden="1">'Outcomes Based on Goals'!$E$2:$E$13</definedName>
    <definedName name="_xlchart.v1.84" hidden="1">'Outcomes Based on Goals'!$F$1</definedName>
    <definedName name="_xlchart.v1.85" hidden="1">'Outcomes Based on Goals'!$F$2:$F$13</definedName>
    <definedName name="_xlchart.v1.86" hidden="1">'Outcomes Based on Goals'!$G$1</definedName>
    <definedName name="_xlchart.v1.87" hidden="1">'Outcomes Based on Goals'!$G$2:$G$13</definedName>
    <definedName name="_xlchart.v1.88" hidden="1">'Outcomes Based on Goals'!$H$1</definedName>
    <definedName name="_xlchart.v1.89" hidden="1">'Outcomes Based on Goals'!$H$2:$H$13</definedName>
    <definedName name="_xlchart.v1.9" hidden="1">'Outcomes Based on Goals'!$F$1</definedName>
    <definedName name="_xlchart.v1.90" hidden="1">'Outcomes Based on Goals'!$A$2:$A$13</definedName>
    <definedName name="_xlchart.v1.91" hidden="1">'Outcomes Based on Goals'!$B$1</definedName>
    <definedName name="_xlchart.v1.92" hidden="1">'Outcomes Based on Goals'!$B$2:$B$13</definedName>
    <definedName name="_xlchart.v1.93" hidden="1">'Outcomes Based on Goals'!$C$1</definedName>
    <definedName name="_xlchart.v1.94" hidden="1">'Outcomes Based on Goals'!$C$2:$C$13</definedName>
    <definedName name="_xlchart.v1.95" hidden="1">'Outcomes Based on Goals'!$D$1</definedName>
    <definedName name="_xlchart.v1.96" hidden="1">'Outcomes Based on Goals'!$D$2:$D$13</definedName>
    <definedName name="_xlchart.v1.97" hidden="1">'Outcomes Based on Goals'!$E$1</definedName>
    <definedName name="_xlchart.v1.98" hidden="1">'Outcomes Based on Goals'!$E$2:$E$13</definedName>
    <definedName name="_xlchart.v1.99" hidden="1">'Outcomes Based on Goals'!$F$1</definedName>
  </definedNames>
  <calcPr calcId="191029"/>
  <pivotCaches>
    <pivotCache cacheId="9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6" l="1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2" i="16"/>
  <c r="B13" i="16"/>
  <c r="B12" i="16"/>
  <c r="B11" i="16"/>
  <c r="B10" i="16"/>
  <c r="B9" i="16"/>
  <c r="B8" i="16"/>
  <c r="B7" i="16"/>
  <c r="B6" i="16"/>
  <c r="B5" i="16"/>
  <c r="B4" i="16"/>
  <c r="B3" i="16"/>
  <c r="C2" i="16"/>
  <c r="B2" i="16"/>
  <c r="E12" i="16" l="1"/>
  <c r="G12" i="16" s="1"/>
  <c r="E11" i="16"/>
  <c r="H11" i="16" s="1"/>
  <c r="E9" i="16"/>
  <c r="H9" i="16" s="1"/>
  <c r="E8" i="16"/>
  <c r="F8" i="16" s="1"/>
  <c r="E6" i="16"/>
  <c r="G6" i="16" s="1"/>
  <c r="E5" i="16"/>
  <c r="G5" i="16" s="1"/>
  <c r="E4" i="16"/>
  <c r="F4" i="16" s="1"/>
  <c r="E3" i="16"/>
  <c r="H3" i="16" s="1"/>
  <c r="E2" i="16"/>
  <c r="F2" i="16" s="1"/>
  <c r="E13" i="16"/>
  <c r="H13" i="16" s="1"/>
  <c r="H12" i="16"/>
  <c r="G11" i="16"/>
  <c r="E7" i="16"/>
  <c r="G7" i="16" s="1"/>
  <c r="F12" i="16"/>
  <c r="E10" i="16"/>
  <c r="H10" i="16" s="1"/>
  <c r="F11" i="16"/>
  <c r="G9" i="16"/>
  <c r="F6" i="16" l="1"/>
  <c r="F13" i="16"/>
  <c r="G13" i="16"/>
  <c r="G8" i="16"/>
  <c r="H8" i="16"/>
  <c r="H6" i="16"/>
  <c r="H5" i="16"/>
  <c r="F5" i="16"/>
  <c r="H4" i="16"/>
  <c r="G4" i="16"/>
  <c r="G3" i="16"/>
  <c r="F3" i="16"/>
  <c r="G2" i="16"/>
  <c r="H2" i="16"/>
  <c r="F9" i="16"/>
  <c r="H7" i="16"/>
  <c r="F7" i="16"/>
  <c r="F10" i="16"/>
  <c r="G10" i="16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158" i="1"/>
  <c r="T3159" i="1"/>
  <c r="T3382" i="1"/>
  <c r="T3160" i="1"/>
  <c r="T3331" i="1"/>
  <c r="T2943" i="1"/>
  <c r="T3708" i="1"/>
  <c r="T2967" i="1"/>
  <c r="T3807" i="1"/>
  <c r="T3790" i="1"/>
  <c r="T3364" i="1"/>
  <c r="T3284" i="1"/>
  <c r="T2968" i="1"/>
  <c r="T3576" i="1"/>
  <c r="T2899" i="1"/>
  <c r="T3577" i="1"/>
  <c r="T3370" i="1"/>
  <c r="T3578" i="1"/>
  <c r="T3161" i="1"/>
  <c r="T3972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3579" i="1"/>
  <c r="T3580" i="1"/>
  <c r="T3709" i="1"/>
  <c r="T4069" i="1"/>
  <c r="T3285" i="1"/>
  <c r="T3710" i="1"/>
  <c r="T3332" i="1"/>
  <c r="T3383" i="1"/>
  <c r="T3696" i="1"/>
  <c r="T2900" i="1"/>
  <c r="T3973" i="1"/>
  <c r="T3497" i="1"/>
  <c r="T3901" i="1"/>
  <c r="T2862" i="1"/>
  <c r="T3581" i="1"/>
  <c r="T3333" i="1"/>
  <c r="T3384" i="1"/>
  <c r="T3582" i="1"/>
  <c r="T3498" i="1"/>
  <c r="T3334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3365" i="1"/>
  <c r="T2969" i="1"/>
  <c r="T2794" i="1"/>
  <c r="T2888" i="1"/>
  <c r="T2896" i="1"/>
  <c r="T2802" i="1"/>
  <c r="T3062" i="1"/>
  <c r="T2863" i="1"/>
  <c r="T2717" i="1"/>
  <c r="T2712" i="1"/>
  <c r="T3322" i="1"/>
  <c r="T3143" i="1"/>
  <c r="T1289" i="1"/>
  <c r="T2828" i="1"/>
  <c r="T2944" i="1"/>
  <c r="T2970" i="1"/>
  <c r="T2829" i="1"/>
  <c r="T2889" i="1"/>
  <c r="T3116" i="1"/>
  <c r="T2830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3782" i="1"/>
  <c r="T3813" i="1"/>
  <c r="T3814" i="1"/>
  <c r="T3117" i="1"/>
  <c r="T3162" i="1"/>
  <c r="T3499" i="1"/>
  <c r="T3815" i="1"/>
  <c r="T3583" i="1"/>
  <c r="T3385" i="1"/>
  <c r="T3386" i="1"/>
  <c r="T3584" i="1"/>
  <c r="T3585" i="1"/>
  <c r="T2971" i="1"/>
  <c r="T4112" i="1"/>
  <c r="T3933" i="1"/>
  <c r="T3906" i="1"/>
  <c r="T3063" i="1"/>
  <c r="T3163" i="1"/>
  <c r="T3164" i="1"/>
  <c r="T3816" i="1"/>
  <c r="T3974" i="1"/>
  <c r="T3387" i="1"/>
  <c r="T2972" i="1"/>
  <c r="T3817" i="1"/>
  <c r="T4039" i="1"/>
  <c r="T3388" i="1"/>
  <c r="T3165" i="1"/>
  <c r="T3264" i="1"/>
  <c r="T3500" i="1"/>
  <c r="T3501" i="1"/>
  <c r="T2973" i="1"/>
  <c r="T3166" i="1"/>
  <c r="T3485" i="1"/>
  <c r="T3711" i="1"/>
  <c r="T4070" i="1"/>
  <c r="T3389" i="1"/>
  <c r="T3952" i="1"/>
  <c r="T2974" i="1"/>
  <c r="T3167" i="1"/>
  <c r="T4088" i="1"/>
  <c r="T3818" i="1"/>
  <c r="T3118" i="1"/>
  <c r="T4105" i="1"/>
  <c r="T3948" i="1"/>
  <c r="T3390" i="1"/>
  <c r="T3586" i="1"/>
  <c r="T3587" i="1"/>
  <c r="T3047" i="1"/>
  <c r="T3502" i="1"/>
  <c r="T3391" i="1"/>
  <c r="T3392" i="1"/>
  <c r="T3503" i="1"/>
  <c r="T3493" i="1"/>
  <c r="T3907" i="1"/>
  <c r="T3819" i="1"/>
  <c r="T4038" i="1"/>
  <c r="T3902" i="1"/>
  <c r="T3588" i="1"/>
  <c r="T3335" i="1"/>
  <c r="T3504" i="1"/>
  <c r="T3820" i="1"/>
  <c r="T3712" i="1"/>
  <c r="T3791" i="1"/>
  <c r="T3966" i="1"/>
  <c r="T3090" i="1"/>
  <c r="T3064" i="1"/>
  <c r="T3589" i="1"/>
  <c r="T2803" i="1"/>
  <c r="T3975" i="1"/>
  <c r="T3065" i="1"/>
  <c r="T3265" i="1"/>
  <c r="T3168" i="1"/>
  <c r="T3048" i="1"/>
  <c r="T3821" i="1"/>
  <c r="T3953" i="1"/>
  <c r="T3393" i="1"/>
  <c r="T2801" i="1"/>
  <c r="T3822" i="1"/>
  <c r="T3590" i="1"/>
  <c r="T3286" i="1"/>
  <c r="T4071" i="1"/>
  <c r="T2940" i="1"/>
  <c r="T2718" i="1"/>
  <c r="T3505" i="1"/>
  <c r="T3481" i="1"/>
  <c r="T3169" i="1"/>
  <c r="T3506" i="1"/>
  <c r="T2901" i="1"/>
  <c r="T2864" i="1"/>
  <c r="T3170" i="1"/>
  <c r="T2975" i="1"/>
  <c r="T3394" i="1"/>
  <c r="T3507" i="1"/>
  <c r="T3171" i="1"/>
  <c r="T2865" i="1"/>
  <c r="T1290" i="1"/>
  <c r="T3119" i="1"/>
  <c r="T3395" i="1"/>
  <c r="T2959" i="1"/>
  <c r="T2945" i="1"/>
  <c r="T3144" i="1"/>
  <c r="T3921" i="1"/>
  <c r="T2976" i="1"/>
  <c r="T2792" i="1"/>
  <c r="T4040" i="1"/>
  <c r="T4089" i="1"/>
  <c r="T3396" i="1"/>
  <c r="T2811" i="1"/>
  <c r="T3397" i="1"/>
  <c r="T3591" i="1"/>
  <c r="T2977" i="1"/>
  <c r="T3145" i="1"/>
  <c r="T3172" i="1"/>
  <c r="T2719" i="1"/>
  <c r="T3976" i="1"/>
  <c r="T3398" i="1"/>
  <c r="T2946" i="1"/>
  <c r="T3091" i="1"/>
  <c r="T2978" i="1"/>
  <c r="T3146" i="1"/>
  <c r="T3922" i="1"/>
  <c r="T1291" i="1"/>
  <c r="T3173" i="1"/>
  <c r="T3713" i="1"/>
  <c r="T3336" i="1"/>
  <c r="T3120" i="1"/>
  <c r="T3508" i="1"/>
  <c r="T3045" i="1"/>
  <c r="T1288" i="1"/>
  <c r="T2812" i="1"/>
  <c r="T3684" i="1"/>
  <c r="T2933" i="1"/>
  <c r="T2979" i="1"/>
  <c r="T2831" i="1"/>
  <c r="T3823" i="1"/>
  <c r="T3683" i="1"/>
  <c r="T3592" i="1"/>
  <c r="T3174" i="1"/>
  <c r="T3954" i="1"/>
  <c r="T3509" i="1"/>
  <c r="T4106" i="1"/>
  <c r="T3977" i="1"/>
  <c r="T4052" i="1"/>
  <c r="T2832" i="1"/>
  <c r="T2793" i="1"/>
  <c r="T3399" i="1"/>
  <c r="T3685" i="1"/>
  <c r="T3824" i="1"/>
  <c r="T3066" i="1"/>
  <c r="T2980" i="1"/>
  <c r="T3923" i="1"/>
  <c r="T3380" i="1"/>
  <c r="T3510" i="1"/>
  <c r="T3511" i="1"/>
  <c r="T3337" i="1"/>
  <c r="T3825" i="1"/>
  <c r="T3714" i="1"/>
  <c r="T3287" i="1"/>
  <c r="T3067" i="1"/>
  <c r="T3512" i="1"/>
  <c r="T2833" i="1"/>
  <c r="T1286" i="1"/>
  <c r="T3400" i="1"/>
  <c r="T2981" i="1"/>
  <c r="T2720" i="1"/>
  <c r="T3593" i="1"/>
  <c r="T2834" i="1"/>
  <c r="T534" i="1"/>
  <c r="T3826" i="1"/>
  <c r="T523" i="1"/>
  <c r="T2721" i="1"/>
  <c r="T2866" i="1"/>
  <c r="T536" i="1"/>
  <c r="T2902" i="1"/>
  <c r="T3792" i="1"/>
  <c r="T3087" i="1"/>
  <c r="T2903" i="1"/>
  <c r="T2704" i="1"/>
  <c r="T2982" i="1"/>
  <c r="T522" i="1"/>
  <c r="T3175" i="1"/>
  <c r="T3827" i="1"/>
  <c r="T2983" i="1"/>
  <c r="T3176" i="1"/>
  <c r="T3715" i="1"/>
  <c r="T2984" i="1"/>
  <c r="T3177" i="1"/>
  <c r="T3338" i="1"/>
  <c r="T3828" i="1"/>
  <c r="T3121" i="1"/>
  <c r="T3377" i="1"/>
  <c r="T3594" i="1"/>
  <c r="T3178" i="1"/>
  <c r="T3179" i="1"/>
  <c r="T3068" i="1"/>
  <c r="T4111" i="1"/>
  <c r="T3401" i="1"/>
  <c r="T3924" i="1"/>
  <c r="T3180" i="1"/>
  <c r="T3402" i="1"/>
  <c r="T3288" i="1"/>
  <c r="T3181" i="1"/>
  <c r="T1295" i="1"/>
  <c r="T2835" i="1"/>
  <c r="T2985" i="1"/>
  <c r="T3565" i="1"/>
  <c r="T2836" i="1"/>
  <c r="T3829" i="1"/>
  <c r="T2867" i="1"/>
  <c r="T2986" i="1"/>
  <c r="T3056" i="1"/>
  <c r="T3403" i="1"/>
  <c r="T3830" i="1"/>
  <c r="T4053" i="1"/>
  <c r="T2904" i="1"/>
  <c r="T2804" i="1"/>
  <c r="T2987" i="1"/>
  <c r="T2722" i="1"/>
  <c r="T3779" i="1"/>
  <c r="T3978" i="1"/>
  <c r="T3098" i="1"/>
  <c r="T3100" i="1"/>
  <c r="T3404" i="1"/>
  <c r="T2795" i="1"/>
  <c r="T2964" i="1"/>
  <c r="T3069" i="1"/>
  <c r="T3955" i="1"/>
  <c r="T3405" i="1"/>
  <c r="T2837" i="1"/>
  <c r="T3716" i="1"/>
  <c r="T4054" i="1"/>
  <c r="T3289" i="1"/>
  <c r="T2988" i="1"/>
  <c r="T2838" i="1"/>
  <c r="T3366" i="1"/>
  <c r="T3057" i="1"/>
  <c r="T2858" i="1"/>
  <c r="T3279" i="1"/>
  <c r="T2905" i="1"/>
  <c r="T3101" i="1"/>
  <c r="T3266" i="1"/>
  <c r="T2989" i="1"/>
  <c r="T3934" i="1"/>
  <c r="T3182" i="1"/>
  <c r="T3513" i="1"/>
  <c r="T3897" i="1"/>
  <c r="T2796" i="1"/>
  <c r="T3183" i="1"/>
  <c r="T2813" i="1"/>
  <c r="T3692" i="1"/>
  <c r="T3717" i="1"/>
  <c r="T3831" i="1"/>
  <c r="T3406" i="1"/>
  <c r="T1298" i="1"/>
  <c r="T2839" i="1"/>
  <c r="T2840" i="1"/>
  <c r="T3979" i="1"/>
  <c r="T3832" i="1"/>
  <c r="T2868" i="1"/>
  <c r="T3407" i="1"/>
  <c r="T3061" i="1"/>
  <c r="T3718" i="1"/>
  <c r="T2906" i="1"/>
  <c r="T2947" i="1"/>
  <c r="T3290" i="1"/>
  <c r="T3088" i="1"/>
  <c r="T3980" i="1"/>
  <c r="T3184" i="1"/>
  <c r="T3326" i="1"/>
  <c r="T3956" i="1"/>
  <c r="T3339" i="1"/>
  <c r="T2783" i="1"/>
  <c r="T2990" i="1"/>
  <c r="T4055" i="1"/>
  <c r="T2869" i="1"/>
  <c r="T2841" i="1"/>
  <c r="T2784" i="1"/>
  <c r="T2890" i="1"/>
  <c r="T2907" i="1"/>
  <c r="T541" i="1"/>
  <c r="T530" i="1"/>
  <c r="T2991" i="1"/>
  <c r="T3408" i="1"/>
  <c r="T2705" i="1"/>
  <c r="T2842" i="1"/>
  <c r="T538" i="1"/>
  <c r="T3070" i="1"/>
  <c r="T539" i="1"/>
  <c r="T3833" i="1"/>
  <c r="T2992" i="1"/>
  <c r="T2948" i="1"/>
  <c r="T2949" i="1"/>
  <c r="T525" i="1"/>
  <c r="T2843" i="1"/>
  <c r="T2908" i="1"/>
  <c r="T2993" i="1"/>
  <c r="T2859" i="1"/>
  <c r="T2713" i="1"/>
  <c r="T528" i="1"/>
  <c r="T526" i="1"/>
  <c r="T531" i="1"/>
  <c r="T3052" i="1"/>
  <c r="T2870" i="1"/>
  <c r="T3283" i="1"/>
  <c r="T2844" i="1"/>
  <c r="T2871" i="1"/>
  <c r="T2872" i="1"/>
  <c r="T2711" i="1"/>
  <c r="T2845" i="1"/>
  <c r="T540" i="1"/>
  <c r="T3185" i="1"/>
  <c r="T1299" i="1"/>
  <c r="T3291" i="1"/>
  <c r="T1300" i="1"/>
  <c r="T2932" i="1"/>
  <c r="T2873" i="1"/>
  <c r="T2994" i="1"/>
  <c r="T2791" i="1"/>
  <c r="T3595" i="1"/>
  <c r="T2950" i="1"/>
  <c r="T3514" i="1"/>
  <c r="T2897" i="1"/>
  <c r="T3281" i="1"/>
  <c r="T3292" i="1"/>
  <c r="T3139" i="1"/>
  <c r="T3834" i="1"/>
  <c r="T2797" i="1"/>
  <c r="T2785" i="1"/>
  <c r="T2826" i="1"/>
  <c r="T2846" i="1"/>
  <c r="T2874" i="1"/>
  <c r="T2961" i="1"/>
  <c r="T1297" i="1"/>
  <c r="T2706" i="1"/>
  <c r="T2995" i="1"/>
  <c r="T3925" i="1"/>
  <c r="T3835" i="1"/>
  <c r="T535" i="1"/>
  <c r="T2996" i="1"/>
  <c r="T529" i="1"/>
  <c r="T3719" i="1"/>
  <c r="T4098" i="1"/>
  <c r="T1294" i="1"/>
  <c r="T533" i="1"/>
  <c r="T527" i="1"/>
  <c r="T2847" i="1"/>
  <c r="T1301" i="1"/>
  <c r="T2909" i="1"/>
  <c r="T3783" i="1"/>
  <c r="T2997" i="1"/>
  <c r="T3282" i="1"/>
  <c r="T2814" i="1"/>
  <c r="T3981" i="1"/>
  <c r="T3836" i="1"/>
  <c r="T3919" i="1"/>
  <c r="T3982" i="1"/>
  <c r="T3720" i="1"/>
  <c r="T4090" i="1"/>
  <c r="T2786" i="1"/>
  <c r="T2998" i="1"/>
  <c r="T3983" i="1"/>
  <c r="T3489" i="1"/>
  <c r="T3935" i="1"/>
  <c r="T2999" i="1"/>
  <c r="T2848" i="1"/>
  <c r="T2787" i="1"/>
  <c r="T2875" i="1"/>
  <c r="T3686" i="1"/>
  <c r="T3784" i="1"/>
  <c r="T3340" i="1"/>
  <c r="T3341" i="1"/>
  <c r="T3570" i="1"/>
  <c r="T3409" i="1"/>
  <c r="T3102" i="1"/>
  <c r="T3186" i="1"/>
  <c r="T3147" i="1"/>
  <c r="T3293" i="1"/>
  <c r="T3187" i="1"/>
  <c r="T3721" i="1"/>
  <c r="T3267" i="1"/>
  <c r="T3596" i="1"/>
  <c r="T3294" i="1"/>
  <c r="T2937" i="1"/>
  <c r="T3515" i="1"/>
  <c r="T3926" i="1"/>
  <c r="T2805" i="1"/>
  <c r="T3410" i="1"/>
  <c r="T3516" i="1"/>
  <c r="T3071" i="1"/>
  <c r="T3597" i="1"/>
  <c r="T3103" i="1"/>
  <c r="T3598" i="1"/>
  <c r="T3000" i="1"/>
  <c r="T3411" i="1"/>
  <c r="T3188" i="1"/>
  <c r="T3682" i="1"/>
  <c r="T3517" i="1"/>
  <c r="T3722" i="1"/>
  <c r="T3280" i="1"/>
  <c r="T3793" i="1"/>
  <c r="T3984" i="1"/>
  <c r="T3104" i="1"/>
  <c r="T3518" i="1"/>
  <c r="T3277" i="1"/>
  <c r="T3837" i="1"/>
  <c r="T3378" i="1"/>
  <c r="T2910" i="1"/>
  <c r="T4091" i="1"/>
  <c r="T2716" i="1"/>
  <c r="T3295" i="1"/>
  <c r="T3327" i="1"/>
  <c r="T3001" i="1"/>
  <c r="T3189" i="1"/>
  <c r="T2962" i="1"/>
  <c r="T3342" i="1"/>
  <c r="T524" i="1"/>
  <c r="T3002" i="1"/>
  <c r="T2815" i="1"/>
  <c r="T3190" i="1"/>
  <c r="T2788" i="1"/>
  <c r="T3599" i="1"/>
  <c r="T3191" i="1"/>
  <c r="T3838" i="1"/>
  <c r="T3985" i="1"/>
  <c r="T3072" i="1"/>
  <c r="T3192" i="1"/>
  <c r="T3148" i="1"/>
  <c r="T3193" i="1"/>
  <c r="T3049" i="1"/>
  <c r="T3412" i="1"/>
  <c r="T2855" i="1"/>
  <c r="T3296" i="1"/>
  <c r="T3122" i="1"/>
  <c r="T2951" i="1"/>
  <c r="T2806" i="1"/>
  <c r="T3600" i="1"/>
  <c r="T3268" i="1"/>
  <c r="T2952" i="1"/>
  <c r="T2876" i="1"/>
  <c r="T2911" i="1"/>
  <c r="T3297" i="1"/>
  <c r="T3519" i="1"/>
  <c r="T3381" i="1"/>
  <c r="T2816" i="1"/>
  <c r="T3601" i="1"/>
  <c r="T3794" i="1"/>
  <c r="T3795" i="1"/>
  <c r="T3105" i="1"/>
  <c r="T2877" i="1"/>
  <c r="T3495" i="1"/>
  <c r="T3839" i="1"/>
  <c r="T3840" i="1"/>
  <c r="T3194" i="1"/>
  <c r="T3298" i="1"/>
  <c r="T2912" i="1"/>
  <c r="T2878" i="1"/>
  <c r="T2807" i="1"/>
  <c r="T3486" i="1"/>
  <c r="T3138" i="1"/>
  <c r="T3413" i="1"/>
  <c r="T3058" i="1"/>
  <c r="T3003" i="1"/>
  <c r="T3073" i="1"/>
  <c r="T3703" i="1"/>
  <c r="T2861" i="1"/>
  <c r="T3004" i="1"/>
  <c r="T3520" i="1"/>
  <c r="T2953" i="1"/>
  <c r="T3149" i="1"/>
  <c r="T2849" i="1"/>
  <c r="T3723" i="1"/>
  <c r="T3568" i="1"/>
  <c r="T2879" i="1"/>
  <c r="T2938" i="1"/>
  <c r="T4056" i="1"/>
  <c r="T3005" i="1"/>
  <c r="T3602" i="1"/>
  <c r="T3106" i="1"/>
  <c r="T2856" i="1"/>
  <c r="T3195" i="1"/>
  <c r="T3371" i="1"/>
  <c r="T2942" i="1"/>
  <c r="T3521" i="1"/>
  <c r="T3522" i="1"/>
  <c r="T3494" i="1"/>
  <c r="T3123" i="1"/>
  <c r="T2913" i="1"/>
  <c r="T3603" i="1"/>
  <c r="T3074" i="1"/>
  <c r="T3687" i="1"/>
  <c r="T3724" i="1"/>
  <c r="T3006" i="1"/>
  <c r="T3299" i="1"/>
  <c r="T2898" i="1"/>
  <c r="T3688" i="1"/>
  <c r="T3269" i="1"/>
  <c r="T3196" i="1"/>
  <c r="T3523" i="1"/>
  <c r="T3140" i="1"/>
  <c r="T3604" i="1"/>
  <c r="T3197" i="1"/>
  <c r="T2810" i="1"/>
  <c r="T3908" i="1"/>
  <c r="T3414" i="1"/>
  <c r="T3262" i="1"/>
  <c r="T2914" i="1"/>
  <c r="T3524" i="1"/>
  <c r="T3007" i="1"/>
  <c r="T3986" i="1"/>
  <c r="T3605" i="1"/>
  <c r="T3987" i="1"/>
  <c r="T4104" i="1"/>
  <c r="T3270" i="1"/>
  <c r="T3957" i="1"/>
  <c r="T3936" i="1"/>
  <c r="T3725" i="1"/>
  <c r="T3150" i="1"/>
  <c r="T3008" i="1"/>
  <c r="T3415" i="1"/>
  <c r="T3416" i="1"/>
  <c r="T3417" i="1"/>
  <c r="T3060" i="1"/>
  <c r="T3689" i="1"/>
  <c r="T2915" i="1"/>
  <c r="T3300" i="1"/>
  <c r="T3726" i="1"/>
  <c r="T3841" i="1"/>
  <c r="T3343" i="1"/>
  <c r="T4044" i="1"/>
  <c r="T3114" i="1"/>
  <c r="T3525" i="1"/>
  <c r="T3526" i="1"/>
  <c r="T3606" i="1"/>
  <c r="T3909" i="1"/>
  <c r="T3301" i="1"/>
  <c r="T2957" i="1"/>
  <c r="T3811" i="1"/>
  <c r="T3607" i="1"/>
  <c r="T3988" i="1"/>
  <c r="T3527" i="1"/>
  <c r="T3989" i="1"/>
  <c r="T3372" i="1"/>
  <c r="T3842" i="1"/>
  <c r="T3727" i="1"/>
  <c r="T4041" i="1"/>
  <c r="T3075" i="1"/>
  <c r="T3910" i="1"/>
  <c r="T3690" i="1"/>
  <c r="T3843" i="1"/>
  <c r="T3728" i="1"/>
  <c r="T3198" i="1"/>
  <c r="T3124" i="1"/>
  <c r="T3344" i="1"/>
  <c r="T3324" i="1"/>
  <c r="T3199" i="1"/>
  <c r="T4072" i="1"/>
  <c r="T3528" i="1"/>
  <c r="T2916" i="1"/>
  <c r="T3076" i="1"/>
  <c r="T3418" i="1"/>
  <c r="T3368" i="1"/>
  <c r="T3125" i="1"/>
  <c r="T3937" i="1"/>
  <c r="T3271" i="1"/>
  <c r="T3990" i="1"/>
  <c r="T3729" i="1"/>
  <c r="T3608" i="1"/>
  <c r="T3151" i="1"/>
  <c r="T3844" i="1"/>
  <c r="T3345" i="1"/>
  <c r="T3200" i="1"/>
  <c r="T3201" i="1"/>
  <c r="T3991" i="1"/>
  <c r="T3419" i="1"/>
  <c r="T3693" i="1"/>
  <c r="T3730" i="1"/>
  <c r="T3609" i="1"/>
  <c r="T3009" i="1"/>
  <c r="T3302" i="1"/>
  <c r="T3053" i="1"/>
  <c r="T3202" i="1"/>
  <c r="T3992" i="1"/>
  <c r="T3089" i="1"/>
  <c r="T3420" i="1"/>
  <c r="T3529" i="1"/>
  <c r="T3993" i="1"/>
  <c r="T3927" i="1"/>
  <c r="T3845" i="1"/>
  <c r="T3203" i="1"/>
  <c r="T3731" i="1"/>
  <c r="T4092" i="1"/>
  <c r="T3846" i="1"/>
  <c r="T3610" i="1"/>
  <c r="T3346" i="1"/>
  <c r="T3421" i="1"/>
  <c r="T3077" i="1"/>
  <c r="T3078" i="1"/>
  <c r="T3967" i="1"/>
  <c r="T3611" i="1"/>
  <c r="T3422" i="1"/>
  <c r="T3303" i="1"/>
  <c r="T3347" i="1"/>
  <c r="T3694" i="1"/>
  <c r="T3126" i="1"/>
  <c r="T3612" i="1"/>
  <c r="T3613" i="1"/>
  <c r="T3423" i="1"/>
  <c r="T3732" i="1"/>
  <c r="T3010" i="1"/>
  <c r="T3733" i="1"/>
  <c r="T3994" i="1"/>
  <c r="T3995" i="1"/>
  <c r="T3734" i="1"/>
  <c r="T3968" i="1"/>
  <c r="T3996" i="1"/>
  <c r="T3735" i="1"/>
  <c r="T4073" i="1"/>
  <c r="T3304" i="1"/>
  <c r="T3796" i="1"/>
  <c r="T3011" i="1"/>
  <c r="T3480" i="1"/>
  <c r="T2917" i="1"/>
  <c r="T3614" i="1"/>
  <c r="T3997" i="1"/>
  <c r="T4045" i="1"/>
  <c r="T3012" i="1"/>
  <c r="T3615" i="1"/>
  <c r="T3998" i="1"/>
  <c r="T3999" i="1"/>
  <c r="T3424" i="1"/>
  <c r="T2918" i="1"/>
  <c r="T3425" i="1"/>
  <c r="T4000" i="1"/>
  <c r="T3426" i="1"/>
  <c r="T4093" i="1"/>
  <c r="T3305" i="1"/>
  <c r="T3697" i="1"/>
  <c r="T3306" i="1"/>
  <c r="T3490" i="1"/>
  <c r="T3938" i="1"/>
  <c r="T3013" i="1"/>
  <c r="T3427" i="1"/>
  <c r="T4074" i="1"/>
  <c r="T3127" i="1"/>
  <c r="T2817" i="1"/>
  <c r="T3328" i="1"/>
  <c r="T3736" i="1"/>
  <c r="T3616" i="1"/>
  <c r="T4099" i="1"/>
  <c r="T3617" i="1"/>
  <c r="T3618" i="1"/>
  <c r="T3619" i="1"/>
  <c r="T3050" i="1"/>
  <c r="T3014" i="1"/>
  <c r="T3847" i="1"/>
  <c r="T3204" i="1"/>
  <c r="T3428" i="1"/>
  <c r="T3530" i="1"/>
  <c r="T3797" i="1"/>
  <c r="T3205" i="1"/>
  <c r="T3531" i="1"/>
  <c r="T4075" i="1"/>
  <c r="T3848" i="1"/>
  <c r="T4057" i="1"/>
  <c r="T3620" i="1"/>
  <c r="T3849" i="1"/>
  <c r="T3850" i="1"/>
  <c r="T3573" i="1"/>
  <c r="T3911" i="1"/>
  <c r="T4001" i="1"/>
  <c r="T3949" i="1"/>
  <c r="T3851" i="1"/>
  <c r="T4058" i="1"/>
  <c r="T3939" i="1"/>
  <c r="T3015" i="1"/>
  <c r="T3429" i="1"/>
  <c r="T3621" i="1"/>
  <c r="T3895" i="1"/>
  <c r="T4002" i="1"/>
  <c r="T4003" i="1"/>
  <c r="T4004" i="1"/>
  <c r="T4076" i="1"/>
  <c r="T3016" i="1"/>
  <c r="T3206" i="1"/>
  <c r="T3622" i="1"/>
  <c r="T3348" i="1"/>
  <c r="T3430" i="1"/>
  <c r="T3017" i="1"/>
  <c r="T3487" i="1"/>
  <c r="T4077" i="1"/>
  <c r="T4005" i="1"/>
  <c r="T3623" i="1"/>
  <c r="T3263" i="1"/>
  <c r="T3624" i="1"/>
  <c r="T4059" i="1"/>
  <c r="T4060" i="1"/>
  <c r="T3691" i="1"/>
  <c r="T3625" i="1"/>
  <c r="T3737" i="1"/>
  <c r="T3738" i="1"/>
  <c r="T3018" i="1"/>
  <c r="T3431" i="1"/>
  <c r="T3369" i="1"/>
  <c r="T3532" i="1"/>
  <c r="T3699" i="1"/>
  <c r="T3432" i="1"/>
  <c r="T3626" i="1"/>
  <c r="T3433" i="1"/>
  <c r="T3207" i="1"/>
  <c r="T3852" i="1"/>
  <c r="T4006" i="1"/>
  <c r="T3325" i="1"/>
  <c r="T3739" i="1"/>
  <c r="T4042" i="1"/>
  <c r="T3208" i="1"/>
  <c r="T3434" i="1"/>
  <c r="T3707" i="1"/>
  <c r="T3700" i="1"/>
  <c r="T3627" i="1"/>
  <c r="T3853" i="1"/>
  <c r="T3740" i="1"/>
  <c r="T3307" i="1"/>
  <c r="T3533" i="1"/>
  <c r="T3854" i="1"/>
  <c r="T3534" i="1"/>
  <c r="T3435" i="1"/>
  <c r="T3019" i="1"/>
  <c r="T4107" i="1"/>
  <c r="T3436" i="1"/>
  <c r="T3898" i="1"/>
  <c r="T3741" i="1"/>
  <c r="T3855" i="1"/>
  <c r="T3488" i="1"/>
  <c r="T4007" i="1"/>
  <c r="T3437" i="1"/>
  <c r="T3535" i="1"/>
  <c r="T3308" i="1"/>
  <c r="T3742" i="1"/>
  <c r="T3628" i="1"/>
  <c r="T3629" i="1"/>
  <c r="T4046" i="1"/>
  <c r="T3778" i="1"/>
  <c r="T3309" i="1"/>
  <c r="T3020" i="1"/>
  <c r="T4008" i="1"/>
  <c r="T3373" i="1"/>
  <c r="T3128" i="1"/>
  <c r="T3701" i="1"/>
  <c r="T4009" i="1"/>
  <c r="T3491" i="1"/>
  <c r="T3856" i="1"/>
  <c r="T3896" i="1"/>
  <c r="T4010" i="1"/>
  <c r="T3209" i="1"/>
  <c r="T3630" i="1"/>
  <c r="T4100" i="1"/>
  <c r="T3947" i="1"/>
  <c r="T3631" i="1"/>
  <c r="T3958" i="1"/>
  <c r="T4061" i="1"/>
  <c r="T3798" i="1"/>
  <c r="T3152" i="1"/>
  <c r="T3743" i="1"/>
  <c r="T3536" i="1"/>
  <c r="T4078" i="1"/>
  <c r="T3808" i="1"/>
  <c r="T2808" i="1"/>
  <c r="T3574" i="1"/>
  <c r="T3857" i="1"/>
  <c r="T3537" i="1"/>
  <c r="T3744" i="1"/>
  <c r="T3920" i="1"/>
  <c r="T3153" i="1"/>
  <c r="T3210" i="1"/>
  <c r="T3566" i="1"/>
  <c r="T3571" i="1"/>
  <c r="T1302" i="1"/>
  <c r="T4047" i="1"/>
  <c r="T3858" i="1"/>
  <c r="T3379" i="1"/>
  <c r="T3538" i="1"/>
  <c r="T4051" i="1"/>
  <c r="T4011" i="1"/>
  <c r="T3859" i="1"/>
  <c r="T3899" i="1"/>
  <c r="T3632" i="1"/>
  <c r="T3860" i="1"/>
  <c r="T3861" i="1"/>
  <c r="T3211" i="1"/>
  <c r="T3633" i="1"/>
  <c r="T3745" i="1"/>
  <c r="T4012" i="1"/>
  <c r="T3438" i="1"/>
  <c r="T3141" i="1"/>
  <c r="T3021" i="1"/>
  <c r="T4108" i="1"/>
  <c r="T3959" i="1"/>
  <c r="T3746" i="1"/>
  <c r="T4013" i="1"/>
  <c r="T3900" i="1"/>
  <c r="T3747" i="1"/>
  <c r="T3862" i="1"/>
  <c r="T3439" i="1"/>
  <c r="T3440" i="1"/>
  <c r="T3367" i="1"/>
  <c r="T3092" i="1"/>
  <c r="T4014" i="1"/>
  <c r="T4094" i="1"/>
  <c r="T3310" i="1"/>
  <c r="T3212" i="1"/>
  <c r="T3940" i="1"/>
  <c r="T3634" i="1"/>
  <c r="T3441" i="1"/>
  <c r="T3704" i="1"/>
  <c r="T3496" i="1"/>
  <c r="T3809" i="1"/>
  <c r="T3539" i="1"/>
  <c r="T3863" i="1"/>
  <c r="T4015" i="1"/>
  <c r="T4114" i="1"/>
  <c r="T3635" i="1"/>
  <c r="T3311" i="1"/>
  <c r="T3748" i="1"/>
  <c r="T3442" i="1"/>
  <c r="T4079" i="1"/>
  <c r="T3443" i="1"/>
  <c r="T3969" i="1"/>
  <c r="T3912" i="1"/>
  <c r="T3680" i="1"/>
  <c r="T3864" i="1"/>
  <c r="T3540" i="1"/>
  <c r="T3213" i="1"/>
  <c r="T3785" i="1"/>
  <c r="T3541" i="1"/>
  <c r="T3542" i="1"/>
  <c r="T3543" i="1"/>
  <c r="T3932" i="1"/>
  <c r="T3636" i="1"/>
  <c r="T3865" i="1"/>
  <c r="T2965" i="1"/>
  <c r="T3444" i="1"/>
  <c r="T3866" i="1"/>
  <c r="T3544" i="1"/>
  <c r="T3445" i="1"/>
  <c r="T3446" i="1"/>
  <c r="T3312" i="1"/>
  <c r="T3637" i="1"/>
  <c r="T1303" i="1"/>
  <c r="T532" i="1"/>
  <c r="T3447" i="1"/>
  <c r="T2894" i="1"/>
  <c r="T4016" i="1"/>
  <c r="T3214" i="1"/>
  <c r="T2707" i="1"/>
  <c r="T3349" i="1"/>
  <c r="T1292" i="1"/>
  <c r="T3448" i="1"/>
  <c r="T3374" i="1"/>
  <c r="T2850" i="1"/>
  <c r="T3867" i="1"/>
  <c r="T3449" i="1"/>
  <c r="T3941" i="1"/>
  <c r="T2851" i="1"/>
  <c r="T3215" i="1"/>
  <c r="T3868" i="1"/>
  <c r="T3022" i="1"/>
  <c r="T4017" i="1"/>
  <c r="T2798" i="1"/>
  <c r="T3928" i="1"/>
  <c r="T4018" i="1"/>
  <c r="T4019" i="1"/>
  <c r="T4062" i="1"/>
  <c r="T3638" i="1"/>
  <c r="T3749" i="1"/>
  <c r="T3216" i="1"/>
  <c r="T3217" i="1"/>
  <c r="T3639" i="1"/>
  <c r="T3750" i="1"/>
  <c r="T3450" i="1"/>
  <c r="T4080" i="1"/>
  <c r="T3451" i="1"/>
  <c r="T3079" i="1"/>
  <c r="T4086" i="1"/>
  <c r="T3913" i="1"/>
  <c r="T3950" i="1"/>
  <c r="T3799" i="1"/>
  <c r="T3452" i="1"/>
  <c r="T3869" i="1"/>
  <c r="T3870" i="1"/>
  <c r="T4087" i="1"/>
  <c r="T3350" i="1"/>
  <c r="T3453" i="1"/>
  <c r="T3313" i="1"/>
  <c r="T3272" i="1"/>
  <c r="T4113" i="1"/>
  <c r="T3914" i="1"/>
  <c r="T2954" i="1"/>
  <c r="T3640" i="1"/>
  <c r="T3641" i="1"/>
  <c r="T3454" i="1"/>
  <c r="T3871" i="1"/>
  <c r="T3455" i="1"/>
  <c r="T3351" i="1"/>
  <c r="T3929" i="1"/>
  <c r="T3218" i="1"/>
  <c r="T4048" i="1"/>
  <c r="T3219" i="1"/>
  <c r="T3456" i="1"/>
  <c r="T3457" i="1"/>
  <c r="T3751" i="1"/>
  <c r="T2799" i="1"/>
  <c r="T3872" i="1"/>
  <c r="T4050" i="1"/>
  <c r="T3352" i="1"/>
  <c r="T3314" i="1"/>
  <c r="T3642" i="1"/>
  <c r="T3643" i="1"/>
  <c r="T3220" i="1"/>
  <c r="T3545" i="1"/>
  <c r="T4020" i="1"/>
  <c r="T3752" i="1"/>
  <c r="T3458" i="1"/>
  <c r="T3812" i="1"/>
  <c r="T4063" i="1"/>
  <c r="T3483" i="1"/>
  <c r="T3753" i="1"/>
  <c r="T3873" i="1"/>
  <c r="T3942" i="1"/>
  <c r="T3874" i="1"/>
  <c r="T3780" i="1"/>
  <c r="T4021" i="1"/>
  <c r="T3093" i="1"/>
  <c r="T3644" i="1"/>
  <c r="T3023" i="1"/>
  <c r="T3353" i="1"/>
  <c r="T3915" i="1"/>
  <c r="T3315" i="1"/>
  <c r="T4022" i="1"/>
  <c r="T4095" i="1"/>
  <c r="T3375" i="1"/>
  <c r="T3221" i="1"/>
  <c r="T3754" i="1"/>
  <c r="T3273" i="1"/>
  <c r="T3278" i="1"/>
  <c r="T4064" i="1"/>
  <c r="T3903" i="1"/>
  <c r="T3645" i="1"/>
  <c r="T2880" i="1"/>
  <c r="T3222" i="1"/>
  <c r="T3875" i="1"/>
  <c r="T3154" i="1"/>
  <c r="T3904" i="1"/>
  <c r="T3755" i="1"/>
  <c r="T3756" i="1"/>
  <c r="T4101" i="1"/>
  <c r="T3757" i="1"/>
  <c r="T3943" i="1"/>
  <c r="T3758" i="1"/>
  <c r="T3316" i="1"/>
  <c r="T3646" i="1"/>
  <c r="T2881" i="1"/>
  <c r="T3223" i="1"/>
  <c r="T3572" i="1"/>
  <c r="T3800" i="1"/>
  <c r="T4109" i="1"/>
  <c r="T3059" i="1"/>
  <c r="T3546" i="1"/>
  <c r="T3224" i="1"/>
  <c r="T4023" i="1"/>
  <c r="T3129" i="1"/>
  <c r="T3876" i="1"/>
  <c r="T4024" i="1"/>
  <c r="T3225" i="1"/>
  <c r="T3547" i="1"/>
  <c r="T3970" i="1"/>
  <c r="T3274" i="1"/>
  <c r="T3354" i="1"/>
  <c r="T3759" i="1"/>
  <c r="T3317" i="1"/>
  <c r="T3226" i="1"/>
  <c r="T4025" i="1"/>
  <c r="T3786" i="1"/>
  <c r="T3227" i="1"/>
  <c r="T3760" i="1"/>
  <c r="T3107" i="1"/>
  <c r="T3024" i="1"/>
  <c r="T3647" i="1"/>
  <c r="T3318" i="1"/>
  <c r="T3810" i="1"/>
  <c r="T3648" i="1"/>
  <c r="T3877" i="1"/>
  <c r="T3228" i="1"/>
  <c r="T3229" i="1"/>
  <c r="T3548" i="1"/>
  <c r="T3649" i="1"/>
  <c r="T3080" i="1"/>
  <c r="T3650" i="1"/>
  <c r="T3567" i="1"/>
  <c r="T2919" i="1"/>
  <c r="T3549" i="1"/>
  <c r="T3275" i="1"/>
  <c r="T3651" i="1"/>
  <c r="T3801" i="1"/>
  <c r="T3878" i="1"/>
  <c r="T3652" i="1"/>
  <c r="T3130" i="1"/>
  <c r="T4049" i="1"/>
  <c r="T2708" i="1"/>
  <c r="T3330" i="1"/>
  <c r="T2920" i="1"/>
  <c r="T3761" i="1"/>
  <c r="T2941" i="1"/>
  <c r="T3108" i="1"/>
  <c r="T3230" i="1"/>
  <c r="T3960" i="1"/>
  <c r="T2857" i="1"/>
  <c r="T3131" i="1"/>
  <c r="T2710" i="1"/>
  <c r="T3025" i="1"/>
  <c r="T2860" i="1"/>
  <c r="T3231" i="1"/>
  <c r="T3459" i="1"/>
  <c r="T2955" i="1"/>
  <c r="T3081" i="1"/>
  <c r="T1293" i="1"/>
  <c r="T3094" i="1"/>
  <c r="T3762" i="1"/>
  <c r="T3879" i="1"/>
  <c r="T3653" i="1"/>
  <c r="T3763" i="1"/>
  <c r="T4081" i="1"/>
  <c r="T3654" i="1"/>
  <c r="T3575" i="1"/>
  <c r="T3764" i="1"/>
  <c r="T3880" i="1"/>
  <c r="T3765" i="1"/>
  <c r="T3655" i="1"/>
  <c r="T4082" i="1"/>
  <c r="T3881" i="1"/>
  <c r="T4065" i="1"/>
  <c r="T3355" i="1"/>
  <c r="T3232" i="1"/>
  <c r="T3550" i="1"/>
  <c r="T4083" i="1"/>
  <c r="T3233" i="1"/>
  <c r="T3961" i="1"/>
  <c r="T3460" i="1"/>
  <c r="T3234" i="1"/>
  <c r="T4026" i="1"/>
  <c r="T4110" i="1"/>
  <c r="T4027" i="1"/>
  <c r="T3802" i="1"/>
  <c r="T3803" i="1"/>
  <c r="T3461" i="1"/>
  <c r="T4096" i="1"/>
  <c r="T3916" i="1"/>
  <c r="T3656" i="1"/>
  <c r="T1304" i="1"/>
  <c r="T3657" i="1"/>
  <c r="T4115" i="1"/>
  <c r="T3026" i="1"/>
  <c r="T3235" i="1"/>
  <c r="T3236" i="1"/>
  <c r="T3044" i="1"/>
  <c r="T2800" i="1"/>
  <c r="T3109" i="1"/>
  <c r="T2966" i="1"/>
  <c r="T2939" i="1"/>
  <c r="T2818" i="1"/>
  <c r="T3882" i="1"/>
  <c r="T3551" i="1"/>
  <c r="T3027" i="1"/>
  <c r="T1305" i="1"/>
  <c r="T2963" i="1"/>
  <c r="T3883" i="1"/>
  <c r="T3237" i="1"/>
  <c r="T3238" i="1"/>
  <c r="T4028" i="1"/>
  <c r="T3552" i="1"/>
  <c r="T3132" i="1"/>
  <c r="T3658" i="1"/>
  <c r="T3095" i="1"/>
  <c r="T3133" i="1"/>
  <c r="T3239" i="1"/>
  <c r="T3564" i="1"/>
  <c r="T3659" i="1"/>
  <c r="T3660" i="1"/>
  <c r="T3240" i="1"/>
  <c r="T2936" i="1"/>
  <c r="T3028" i="1"/>
  <c r="T3766" i="1"/>
  <c r="T2921" i="1"/>
  <c r="T3155" i="1"/>
  <c r="T3951" i="1"/>
  <c r="T2819" i="1"/>
  <c r="T3323" i="1"/>
  <c r="T2852" i="1"/>
  <c r="T2891" i="1"/>
  <c r="T2922" i="1"/>
  <c r="T3096" i="1"/>
  <c r="T4029" i="1"/>
  <c r="T2820" i="1"/>
  <c r="T2923" i="1"/>
  <c r="T3029" i="1"/>
  <c r="T537" i="1"/>
  <c r="T3030" i="1"/>
  <c r="T3661" i="1"/>
  <c r="T3662" i="1"/>
  <c r="T3082" i="1"/>
  <c r="T2924" i="1"/>
  <c r="T3917" i="1"/>
  <c r="T3884" i="1"/>
  <c r="T2789" i="1"/>
  <c r="T2925" i="1"/>
  <c r="T3885" i="1"/>
  <c r="T3705" i="1"/>
  <c r="T3553" i="1"/>
  <c r="T3554" i="1"/>
  <c r="T3031" i="1"/>
  <c r="T3555" i="1"/>
  <c r="T3462" i="1"/>
  <c r="T3463" i="1"/>
  <c r="T3767" i="1"/>
  <c r="T3032" i="1"/>
  <c r="T3768" i="1"/>
  <c r="T3769" i="1"/>
  <c r="T3886" i="1"/>
  <c r="T3930" i="1"/>
  <c r="T2714" i="1"/>
  <c r="T3134" i="1"/>
  <c r="T3083" i="1"/>
  <c r="T2926" i="1"/>
  <c r="T3033" i="1"/>
  <c r="T3556" i="1"/>
  <c r="T3770" i="1"/>
  <c r="T3663" i="1"/>
  <c r="T3356" i="1"/>
  <c r="T2715" i="1"/>
  <c r="T3241" i="1"/>
  <c r="T3557" i="1"/>
  <c r="T3464" i="1"/>
  <c r="T3931" i="1"/>
  <c r="T2958" i="1"/>
  <c r="T2927" i="1"/>
  <c r="T4102" i="1"/>
  <c r="T3242" i="1"/>
  <c r="T3558" i="1"/>
  <c r="T3243" i="1"/>
  <c r="T2882" i="1"/>
  <c r="T3034" i="1"/>
  <c r="T3084" i="1"/>
  <c r="T2956" i="1"/>
  <c r="T3110" i="1"/>
  <c r="T3244" i="1"/>
  <c r="T3465" i="1"/>
  <c r="T2883" i="1"/>
  <c r="T3482" i="1"/>
  <c r="T3376" i="1"/>
  <c r="T3245" i="1"/>
  <c r="T3246" i="1"/>
  <c r="T3156" i="1"/>
  <c r="T3804" i="1"/>
  <c r="T3247" i="1"/>
  <c r="T3248" i="1"/>
  <c r="T3664" i="1"/>
  <c r="T3135" i="1"/>
  <c r="T3466" i="1"/>
  <c r="T2821" i="1"/>
  <c r="T3035" i="1"/>
  <c r="T3319" i="1"/>
  <c r="T1287" i="1"/>
  <c r="T2827" i="1"/>
  <c r="T2893" i="1"/>
  <c r="T2853" i="1"/>
  <c r="T3695" i="1"/>
  <c r="T3157" i="1"/>
  <c r="T2825" i="1"/>
  <c r="T3665" i="1"/>
  <c r="T3805" i="1"/>
  <c r="T3467" i="1"/>
  <c r="T3249" i="1"/>
  <c r="T3777" i="1"/>
  <c r="T3036" i="1"/>
  <c r="T3666" i="1"/>
  <c r="T3667" i="1"/>
  <c r="T3097" i="1"/>
  <c r="T3698" i="1"/>
  <c r="T3250" i="1"/>
  <c r="T3484" i="1"/>
  <c r="T2928" i="1"/>
  <c r="T2934" i="1"/>
  <c r="T3887" i="1"/>
  <c r="T3251" i="1"/>
  <c r="T3888" i="1"/>
  <c r="T3946" i="1"/>
  <c r="T3781" i="1"/>
  <c r="T2703" i="1"/>
  <c r="T3668" i="1"/>
  <c r="T3136" i="1"/>
  <c r="T3559" i="1"/>
  <c r="T2822" i="1"/>
  <c r="T3905" i="1"/>
  <c r="T2960" i="1"/>
  <c r="T3771" i="1"/>
  <c r="T3669" i="1"/>
  <c r="T3252" i="1"/>
  <c r="T4043" i="1"/>
  <c r="T3772" i="1"/>
  <c r="T3468" i="1"/>
  <c r="T3702" i="1"/>
  <c r="T4030" i="1"/>
  <c r="T3037" i="1"/>
  <c r="T2790" i="1"/>
  <c r="T3670" i="1"/>
  <c r="T4097" i="1"/>
  <c r="T3469" i="1"/>
  <c r="T3470" i="1"/>
  <c r="T3787" i="1"/>
  <c r="T3111" i="1"/>
  <c r="T3085" i="1"/>
  <c r="T3806" i="1"/>
  <c r="T3788" i="1"/>
  <c r="T3671" i="1"/>
  <c r="T4031" i="1"/>
  <c r="T3471" i="1"/>
  <c r="T2823" i="1"/>
  <c r="T3672" i="1"/>
  <c r="T3889" i="1"/>
  <c r="T3681" i="1"/>
  <c r="T3099" i="1"/>
  <c r="T4084" i="1"/>
  <c r="T3965" i="1"/>
  <c r="T3673" i="1"/>
  <c r="T3054" i="1"/>
  <c r="T3112" i="1"/>
  <c r="T4032" i="1"/>
  <c r="T3038" i="1"/>
  <c r="T3773" i="1"/>
  <c r="T3357" i="1"/>
  <c r="T3962" i="1"/>
  <c r="T2929" i="1"/>
  <c r="T2892" i="1"/>
  <c r="T3113" i="1"/>
  <c r="T3918" i="1"/>
  <c r="T3253" i="1"/>
  <c r="T3320" i="1"/>
  <c r="T3472" i="1"/>
  <c r="T3674" i="1"/>
  <c r="T2884" i="1"/>
  <c r="T3560" i="1"/>
  <c r="T3254" i="1"/>
  <c r="T3115" i="1"/>
  <c r="T2854" i="1"/>
  <c r="T2935" i="1"/>
  <c r="T3039" i="1"/>
  <c r="T3137" i="1"/>
  <c r="T3944" i="1"/>
  <c r="T3561" i="1"/>
  <c r="T4033" i="1"/>
  <c r="T3086" i="1"/>
  <c r="T3255" i="1"/>
  <c r="T3040" i="1"/>
  <c r="T4066" i="1"/>
  <c r="T3963" i="1"/>
  <c r="T3256" i="1"/>
  <c r="T3142" i="1"/>
  <c r="T3257" i="1"/>
  <c r="T2895" i="1"/>
  <c r="T2885" i="1"/>
  <c r="T3774" i="1"/>
  <c r="T4034" i="1"/>
  <c r="T3473" i="1"/>
  <c r="T4035" i="1"/>
  <c r="T3055" i="1"/>
  <c r="T3258" i="1"/>
  <c r="T3775" i="1"/>
  <c r="T3358" i="1"/>
  <c r="T3329" i="1"/>
  <c r="T3041" i="1"/>
  <c r="T3042" i="1"/>
  <c r="T3971" i="1"/>
  <c r="T2886" i="1"/>
  <c r="T3051" i="1"/>
  <c r="T3675" i="1"/>
  <c r="T3321" i="1"/>
  <c r="T2930" i="1"/>
  <c r="T3259" i="1"/>
  <c r="T3363" i="1"/>
  <c r="T3789" i="1"/>
  <c r="T3890" i="1"/>
  <c r="T2887" i="1"/>
  <c r="T3891" i="1"/>
  <c r="T3359" i="1"/>
  <c r="T3492" i="1"/>
  <c r="T3676" i="1"/>
  <c r="T3945" i="1"/>
  <c r="T2931" i="1"/>
  <c r="T4085" i="1"/>
  <c r="T3474" i="1"/>
  <c r="T3475" i="1"/>
  <c r="T3569" i="1"/>
  <c r="T4103" i="1"/>
  <c r="T3360" i="1"/>
  <c r="T3476" i="1"/>
  <c r="T3361" i="1"/>
  <c r="T3892" i="1"/>
  <c r="T3046" i="1"/>
  <c r="T3677" i="1"/>
  <c r="T3260" i="1"/>
  <c r="T3893" i="1"/>
  <c r="T3706" i="1"/>
  <c r="T1296" i="1"/>
  <c r="T3562" i="1"/>
  <c r="T3678" i="1"/>
  <c r="T2824" i="1"/>
  <c r="T3362" i="1"/>
  <c r="T3043" i="1"/>
  <c r="T2709" i="1"/>
  <c r="T3276" i="1"/>
  <c r="T4068" i="1"/>
  <c r="T3964" i="1"/>
  <c r="T4036" i="1"/>
  <c r="T3894" i="1"/>
  <c r="T3477" i="1"/>
  <c r="T2809" i="1"/>
  <c r="T3261" i="1"/>
  <c r="T3679" i="1"/>
  <c r="T3478" i="1"/>
  <c r="T4037" i="1"/>
  <c r="T4067" i="1"/>
  <c r="T3479" i="1"/>
  <c r="T3563" i="1"/>
  <c r="T3776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3158" i="1"/>
  <c r="U3158" i="1" s="1"/>
  <c r="S3159" i="1"/>
  <c r="U3159" i="1" s="1"/>
  <c r="S3382" i="1"/>
  <c r="U3382" i="1" s="1"/>
  <c r="S3160" i="1"/>
  <c r="U3160" i="1" s="1"/>
  <c r="S3331" i="1"/>
  <c r="U3331" i="1" s="1"/>
  <c r="S2943" i="1"/>
  <c r="U2943" i="1" s="1"/>
  <c r="S3708" i="1"/>
  <c r="U3708" i="1" s="1"/>
  <c r="S2967" i="1"/>
  <c r="U2967" i="1" s="1"/>
  <c r="S3807" i="1"/>
  <c r="U3807" i="1" s="1"/>
  <c r="S3790" i="1"/>
  <c r="U3790" i="1" s="1"/>
  <c r="S3364" i="1"/>
  <c r="U3364" i="1" s="1"/>
  <c r="S3284" i="1"/>
  <c r="U3284" i="1" s="1"/>
  <c r="S2968" i="1"/>
  <c r="U2968" i="1" s="1"/>
  <c r="S3576" i="1"/>
  <c r="U3576" i="1" s="1"/>
  <c r="S2899" i="1"/>
  <c r="U2899" i="1" s="1"/>
  <c r="S3577" i="1"/>
  <c r="U3577" i="1" s="1"/>
  <c r="S3370" i="1"/>
  <c r="U3370" i="1" s="1"/>
  <c r="S3578" i="1"/>
  <c r="U3578" i="1" s="1"/>
  <c r="S3161" i="1"/>
  <c r="U3161" i="1" s="1"/>
  <c r="S3972" i="1"/>
  <c r="U3972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3579" i="1"/>
  <c r="U3579" i="1" s="1"/>
  <c r="S3580" i="1"/>
  <c r="U3580" i="1" s="1"/>
  <c r="S3709" i="1"/>
  <c r="U3709" i="1" s="1"/>
  <c r="S4069" i="1"/>
  <c r="U4069" i="1" s="1"/>
  <c r="S3285" i="1"/>
  <c r="U3285" i="1" s="1"/>
  <c r="S3710" i="1"/>
  <c r="U3710" i="1" s="1"/>
  <c r="S3332" i="1"/>
  <c r="U3332" i="1" s="1"/>
  <c r="S3383" i="1"/>
  <c r="U3383" i="1" s="1"/>
  <c r="S3696" i="1"/>
  <c r="U3696" i="1" s="1"/>
  <c r="S2900" i="1"/>
  <c r="U2900" i="1" s="1"/>
  <c r="S3973" i="1"/>
  <c r="U3973" i="1" s="1"/>
  <c r="S3497" i="1"/>
  <c r="U3497" i="1" s="1"/>
  <c r="S3901" i="1"/>
  <c r="U3901" i="1" s="1"/>
  <c r="S2862" i="1"/>
  <c r="U2862" i="1" s="1"/>
  <c r="S3581" i="1"/>
  <c r="U3581" i="1" s="1"/>
  <c r="S3333" i="1"/>
  <c r="U3333" i="1" s="1"/>
  <c r="S3384" i="1"/>
  <c r="U3384" i="1" s="1"/>
  <c r="S3582" i="1"/>
  <c r="U3582" i="1" s="1"/>
  <c r="S3498" i="1"/>
  <c r="U3498" i="1" s="1"/>
  <c r="S3334" i="1"/>
  <c r="U3334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3365" i="1"/>
  <c r="U3365" i="1" s="1"/>
  <c r="S2969" i="1"/>
  <c r="U2969" i="1" s="1"/>
  <c r="S2794" i="1"/>
  <c r="U2794" i="1" s="1"/>
  <c r="S2888" i="1"/>
  <c r="U2888" i="1" s="1"/>
  <c r="S2896" i="1"/>
  <c r="U2896" i="1" s="1"/>
  <c r="S2802" i="1"/>
  <c r="U2802" i="1" s="1"/>
  <c r="S3062" i="1"/>
  <c r="U3062" i="1" s="1"/>
  <c r="S2863" i="1"/>
  <c r="U2863" i="1" s="1"/>
  <c r="S2717" i="1"/>
  <c r="U2717" i="1" s="1"/>
  <c r="S2712" i="1"/>
  <c r="U2712" i="1" s="1"/>
  <c r="S3322" i="1"/>
  <c r="U3322" i="1" s="1"/>
  <c r="S3143" i="1"/>
  <c r="U3143" i="1" s="1"/>
  <c r="S1289" i="1"/>
  <c r="U1289" i="1" s="1"/>
  <c r="S2828" i="1"/>
  <c r="U2828" i="1" s="1"/>
  <c r="S2944" i="1"/>
  <c r="U2944" i="1" s="1"/>
  <c r="S2970" i="1"/>
  <c r="U2970" i="1" s="1"/>
  <c r="S2829" i="1"/>
  <c r="U2829" i="1" s="1"/>
  <c r="S2889" i="1"/>
  <c r="U2889" i="1" s="1"/>
  <c r="S3116" i="1"/>
  <c r="U3116" i="1" s="1"/>
  <c r="S2830" i="1"/>
  <c r="U2830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3782" i="1"/>
  <c r="U3782" i="1" s="1"/>
  <c r="S3813" i="1"/>
  <c r="U3813" i="1" s="1"/>
  <c r="S3814" i="1"/>
  <c r="U3814" i="1" s="1"/>
  <c r="S3117" i="1"/>
  <c r="U3117" i="1" s="1"/>
  <c r="S3162" i="1"/>
  <c r="U3162" i="1" s="1"/>
  <c r="S3499" i="1"/>
  <c r="U3499" i="1" s="1"/>
  <c r="S3815" i="1"/>
  <c r="U3815" i="1" s="1"/>
  <c r="S3583" i="1"/>
  <c r="U3583" i="1" s="1"/>
  <c r="S3385" i="1"/>
  <c r="U3385" i="1" s="1"/>
  <c r="S3386" i="1"/>
  <c r="U3386" i="1" s="1"/>
  <c r="S3584" i="1"/>
  <c r="U3584" i="1" s="1"/>
  <c r="S3585" i="1"/>
  <c r="U3585" i="1" s="1"/>
  <c r="S2971" i="1"/>
  <c r="U2971" i="1" s="1"/>
  <c r="S4112" i="1"/>
  <c r="U4112" i="1" s="1"/>
  <c r="S3933" i="1"/>
  <c r="U3933" i="1" s="1"/>
  <c r="S3906" i="1"/>
  <c r="U3906" i="1" s="1"/>
  <c r="S3063" i="1"/>
  <c r="U3063" i="1" s="1"/>
  <c r="S3163" i="1"/>
  <c r="U3163" i="1" s="1"/>
  <c r="S3164" i="1"/>
  <c r="U3164" i="1" s="1"/>
  <c r="S3816" i="1"/>
  <c r="U3816" i="1" s="1"/>
  <c r="S3974" i="1"/>
  <c r="U3974" i="1" s="1"/>
  <c r="S3387" i="1"/>
  <c r="U3387" i="1" s="1"/>
  <c r="S2972" i="1"/>
  <c r="U2972" i="1" s="1"/>
  <c r="S3817" i="1"/>
  <c r="U3817" i="1" s="1"/>
  <c r="S4039" i="1"/>
  <c r="U4039" i="1" s="1"/>
  <c r="S3388" i="1"/>
  <c r="U3388" i="1" s="1"/>
  <c r="S3165" i="1"/>
  <c r="U3165" i="1" s="1"/>
  <c r="S3264" i="1"/>
  <c r="U3264" i="1" s="1"/>
  <c r="S3500" i="1"/>
  <c r="U3500" i="1" s="1"/>
  <c r="S3501" i="1"/>
  <c r="U3501" i="1" s="1"/>
  <c r="S2973" i="1"/>
  <c r="U2973" i="1" s="1"/>
  <c r="S3166" i="1"/>
  <c r="U3166" i="1" s="1"/>
  <c r="S3485" i="1"/>
  <c r="U3485" i="1" s="1"/>
  <c r="S3711" i="1"/>
  <c r="U3711" i="1" s="1"/>
  <c r="S4070" i="1"/>
  <c r="U4070" i="1" s="1"/>
  <c r="S3389" i="1"/>
  <c r="U3389" i="1" s="1"/>
  <c r="S3952" i="1"/>
  <c r="U3952" i="1" s="1"/>
  <c r="S2974" i="1"/>
  <c r="U2974" i="1" s="1"/>
  <c r="S3167" i="1"/>
  <c r="U3167" i="1" s="1"/>
  <c r="S4088" i="1"/>
  <c r="U4088" i="1" s="1"/>
  <c r="S3818" i="1"/>
  <c r="U3818" i="1" s="1"/>
  <c r="S3118" i="1"/>
  <c r="U3118" i="1" s="1"/>
  <c r="S4105" i="1"/>
  <c r="U4105" i="1" s="1"/>
  <c r="S3948" i="1"/>
  <c r="U3948" i="1" s="1"/>
  <c r="S3390" i="1"/>
  <c r="U3390" i="1" s="1"/>
  <c r="S3586" i="1"/>
  <c r="U3586" i="1" s="1"/>
  <c r="S3587" i="1"/>
  <c r="U3587" i="1" s="1"/>
  <c r="S3047" i="1"/>
  <c r="U3047" i="1" s="1"/>
  <c r="S3502" i="1"/>
  <c r="U3502" i="1" s="1"/>
  <c r="S3391" i="1"/>
  <c r="U3391" i="1" s="1"/>
  <c r="S3392" i="1"/>
  <c r="U3392" i="1" s="1"/>
  <c r="S3503" i="1"/>
  <c r="U3503" i="1" s="1"/>
  <c r="S3493" i="1"/>
  <c r="U3493" i="1" s="1"/>
  <c r="S3907" i="1"/>
  <c r="U3907" i="1" s="1"/>
  <c r="S3819" i="1"/>
  <c r="U3819" i="1" s="1"/>
  <c r="S4038" i="1"/>
  <c r="U4038" i="1" s="1"/>
  <c r="S3902" i="1"/>
  <c r="U3902" i="1" s="1"/>
  <c r="S3588" i="1"/>
  <c r="U3588" i="1" s="1"/>
  <c r="S3335" i="1"/>
  <c r="U3335" i="1" s="1"/>
  <c r="S3504" i="1"/>
  <c r="U3504" i="1" s="1"/>
  <c r="S3820" i="1"/>
  <c r="U3820" i="1" s="1"/>
  <c r="S3712" i="1"/>
  <c r="U3712" i="1" s="1"/>
  <c r="S3791" i="1"/>
  <c r="U3791" i="1" s="1"/>
  <c r="S3966" i="1"/>
  <c r="U3966" i="1" s="1"/>
  <c r="S3090" i="1"/>
  <c r="U3090" i="1" s="1"/>
  <c r="S3064" i="1"/>
  <c r="U3064" i="1" s="1"/>
  <c r="S3589" i="1"/>
  <c r="U3589" i="1" s="1"/>
  <c r="S2803" i="1"/>
  <c r="U2803" i="1" s="1"/>
  <c r="S3975" i="1"/>
  <c r="U3975" i="1" s="1"/>
  <c r="S3065" i="1"/>
  <c r="U3065" i="1" s="1"/>
  <c r="S3265" i="1"/>
  <c r="U3265" i="1" s="1"/>
  <c r="S3168" i="1"/>
  <c r="U3168" i="1" s="1"/>
  <c r="S3048" i="1"/>
  <c r="U3048" i="1" s="1"/>
  <c r="S3821" i="1"/>
  <c r="U3821" i="1" s="1"/>
  <c r="S3953" i="1"/>
  <c r="U3953" i="1" s="1"/>
  <c r="S3393" i="1"/>
  <c r="U3393" i="1" s="1"/>
  <c r="S2801" i="1"/>
  <c r="U2801" i="1" s="1"/>
  <c r="S3822" i="1"/>
  <c r="U3822" i="1" s="1"/>
  <c r="S3590" i="1"/>
  <c r="U3590" i="1" s="1"/>
  <c r="S3286" i="1"/>
  <c r="U3286" i="1" s="1"/>
  <c r="S4071" i="1"/>
  <c r="U4071" i="1" s="1"/>
  <c r="S2940" i="1"/>
  <c r="U2940" i="1" s="1"/>
  <c r="S2718" i="1"/>
  <c r="U2718" i="1" s="1"/>
  <c r="S3505" i="1"/>
  <c r="U3505" i="1" s="1"/>
  <c r="S3481" i="1"/>
  <c r="U3481" i="1" s="1"/>
  <c r="S3169" i="1"/>
  <c r="U3169" i="1" s="1"/>
  <c r="S3506" i="1"/>
  <c r="U3506" i="1" s="1"/>
  <c r="S2901" i="1"/>
  <c r="U2901" i="1" s="1"/>
  <c r="S2864" i="1"/>
  <c r="U2864" i="1" s="1"/>
  <c r="S3170" i="1"/>
  <c r="U3170" i="1" s="1"/>
  <c r="S2975" i="1"/>
  <c r="U2975" i="1" s="1"/>
  <c r="S3394" i="1"/>
  <c r="U3394" i="1" s="1"/>
  <c r="S3507" i="1"/>
  <c r="U3507" i="1" s="1"/>
  <c r="S3171" i="1"/>
  <c r="U3171" i="1" s="1"/>
  <c r="S2865" i="1"/>
  <c r="U2865" i="1" s="1"/>
  <c r="S1290" i="1"/>
  <c r="U1290" i="1" s="1"/>
  <c r="S3119" i="1"/>
  <c r="U3119" i="1" s="1"/>
  <c r="S3395" i="1"/>
  <c r="U3395" i="1" s="1"/>
  <c r="S2959" i="1"/>
  <c r="U2959" i="1" s="1"/>
  <c r="S2945" i="1"/>
  <c r="U2945" i="1" s="1"/>
  <c r="S3144" i="1"/>
  <c r="U3144" i="1" s="1"/>
  <c r="S3921" i="1"/>
  <c r="U3921" i="1" s="1"/>
  <c r="S2976" i="1"/>
  <c r="U2976" i="1" s="1"/>
  <c r="S2792" i="1"/>
  <c r="U2792" i="1" s="1"/>
  <c r="S4040" i="1"/>
  <c r="U4040" i="1" s="1"/>
  <c r="S4089" i="1"/>
  <c r="U4089" i="1" s="1"/>
  <c r="S3396" i="1"/>
  <c r="U3396" i="1" s="1"/>
  <c r="S2811" i="1"/>
  <c r="U2811" i="1" s="1"/>
  <c r="S3397" i="1"/>
  <c r="U3397" i="1" s="1"/>
  <c r="S3591" i="1"/>
  <c r="U3591" i="1" s="1"/>
  <c r="S2977" i="1"/>
  <c r="U2977" i="1" s="1"/>
  <c r="S3145" i="1"/>
  <c r="U3145" i="1" s="1"/>
  <c r="S3172" i="1"/>
  <c r="U3172" i="1" s="1"/>
  <c r="S2719" i="1"/>
  <c r="U2719" i="1" s="1"/>
  <c r="S3976" i="1"/>
  <c r="U3976" i="1" s="1"/>
  <c r="S3398" i="1"/>
  <c r="U3398" i="1" s="1"/>
  <c r="S2946" i="1"/>
  <c r="U2946" i="1" s="1"/>
  <c r="S3091" i="1"/>
  <c r="U3091" i="1" s="1"/>
  <c r="S2978" i="1"/>
  <c r="U2978" i="1" s="1"/>
  <c r="S3146" i="1"/>
  <c r="U3146" i="1" s="1"/>
  <c r="S3922" i="1"/>
  <c r="U3922" i="1" s="1"/>
  <c r="S1291" i="1"/>
  <c r="U1291" i="1" s="1"/>
  <c r="S3173" i="1"/>
  <c r="U3173" i="1" s="1"/>
  <c r="S3713" i="1"/>
  <c r="U3713" i="1" s="1"/>
  <c r="S3336" i="1"/>
  <c r="U3336" i="1" s="1"/>
  <c r="S3120" i="1"/>
  <c r="U3120" i="1" s="1"/>
  <c r="S3508" i="1"/>
  <c r="U3508" i="1" s="1"/>
  <c r="S3045" i="1"/>
  <c r="U3045" i="1" s="1"/>
  <c r="S1288" i="1"/>
  <c r="U1288" i="1" s="1"/>
  <c r="S2812" i="1"/>
  <c r="U2812" i="1" s="1"/>
  <c r="S3684" i="1"/>
  <c r="U3684" i="1" s="1"/>
  <c r="S2933" i="1"/>
  <c r="U2933" i="1" s="1"/>
  <c r="S2979" i="1"/>
  <c r="U2979" i="1" s="1"/>
  <c r="S2831" i="1"/>
  <c r="U2831" i="1" s="1"/>
  <c r="S3823" i="1"/>
  <c r="U3823" i="1" s="1"/>
  <c r="S3683" i="1"/>
  <c r="U3683" i="1" s="1"/>
  <c r="S3592" i="1"/>
  <c r="U3592" i="1" s="1"/>
  <c r="S3174" i="1"/>
  <c r="U3174" i="1" s="1"/>
  <c r="S3954" i="1"/>
  <c r="U3954" i="1" s="1"/>
  <c r="S3509" i="1"/>
  <c r="U3509" i="1" s="1"/>
  <c r="S4106" i="1"/>
  <c r="U4106" i="1" s="1"/>
  <c r="S3977" i="1"/>
  <c r="U3977" i="1" s="1"/>
  <c r="S4052" i="1"/>
  <c r="U4052" i="1" s="1"/>
  <c r="S2832" i="1"/>
  <c r="U2832" i="1" s="1"/>
  <c r="S2793" i="1"/>
  <c r="U2793" i="1" s="1"/>
  <c r="S3399" i="1"/>
  <c r="U3399" i="1" s="1"/>
  <c r="S3685" i="1"/>
  <c r="U3685" i="1" s="1"/>
  <c r="S3824" i="1"/>
  <c r="U3824" i="1" s="1"/>
  <c r="S3066" i="1"/>
  <c r="U3066" i="1" s="1"/>
  <c r="S2980" i="1"/>
  <c r="U2980" i="1" s="1"/>
  <c r="S3923" i="1"/>
  <c r="U3923" i="1" s="1"/>
  <c r="S3380" i="1"/>
  <c r="U3380" i="1" s="1"/>
  <c r="S3510" i="1"/>
  <c r="U3510" i="1" s="1"/>
  <c r="S3511" i="1"/>
  <c r="U3511" i="1" s="1"/>
  <c r="S3337" i="1"/>
  <c r="U3337" i="1" s="1"/>
  <c r="S3825" i="1"/>
  <c r="U3825" i="1" s="1"/>
  <c r="S3714" i="1"/>
  <c r="U3714" i="1" s="1"/>
  <c r="S3287" i="1"/>
  <c r="U3287" i="1" s="1"/>
  <c r="S3067" i="1"/>
  <c r="U3067" i="1" s="1"/>
  <c r="S3512" i="1"/>
  <c r="U3512" i="1" s="1"/>
  <c r="S2833" i="1"/>
  <c r="U2833" i="1" s="1"/>
  <c r="S1286" i="1"/>
  <c r="U1286" i="1" s="1"/>
  <c r="S3400" i="1"/>
  <c r="U3400" i="1" s="1"/>
  <c r="S2981" i="1"/>
  <c r="U2981" i="1" s="1"/>
  <c r="S2720" i="1"/>
  <c r="U2720" i="1" s="1"/>
  <c r="S3593" i="1"/>
  <c r="U3593" i="1" s="1"/>
  <c r="S2834" i="1"/>
  <c r="U2834" i="1" s="1"/>
  <c r="S534" i="1"/>
  <c r="U534" i="1" s="1"/>
  <c r="S3826" i="1"/>
  <c r="U3826" i="1" s="1"/>
  <c r="S523" i="1"/>
  <c r="U523" i="1" s="1"/>
  <c r="S2721" i="1"/>
  <c r="U2721" i="1" s="1"/>
  <c r="S2866" i="1"/>
  <c r="U2866" i="1" s="1"/>
  <c r="S536" i="1"/>
  <c r="U536" i="1" s="1"/>
  <c r="S2902" i="1"/>
  <c r="U2902" i="1" s="1"/>
  <c r="S3792" i="1"/>
  <c r="U3792" i="1" s="1"/>
  <c r="S3087" i="1"/>
  <c r="U3087" i="1" s="1"/>
  <c r="S2903" i="1"/>
  <c r="U2903" i="1" s="1"/>
  <c r="S2704" i="1"/>
  <c r="U2704" i="1" s="1"/>
  <c r="S2982" i="1"/>
  <c r="U2982" i="1" s="1"/>
  <c r="S522" i="1"/>
  <c r="U522" i="1" s="1"/>
  <c r="S3175" i="1"/>
  <c r="U3175" i="1" s="1"/>
  <c r="S3827" i="1"/>
  <c r="U3827" i="1" s="1"/>
  <c r="S2983" i="1"/>
  <c r="U2983" i="1" s="1"/>
  <c r="S3176" i="1"/>
  <c r="U3176" i="1" s="1"/>
  <c r="S3715" i="1"/>
  <c r="U3715" i="1" s="1"/>
  <c r="S2984" i="1"/>
  <c r="U2984" i="1" s="1"/>
  <c r="S3177" i="1"/>
  <c r="U3177" i="1" s="1"/>
  <c r="S3338" i="1"/>
  <c r="U3338" i="1" s="1"/>
  <c r="S3828" i="1"/>
  <c r="U3828" i="1" s="1"/>
  <c r="S3121" i="1"/>
  <c r="U3121" i="1" s="1"/>
  <c r="S3377" i="1"/>
  <c r="U3377" i="1" s="1"/>
  <c r="S3594" i="1"/>
  <c r="U3594" i="1" s="1"/>
  <c r="S3178" i="1"/>
  <c r="U3178" i="1" s="1"/>
  <c r="S3179" i="1"/>
  <c r="U3179" i="1" s="1"/>
  <c r="S3068" i="1"/>
  <c r="U3068" i="1" s="1"/>
  <c r="S4111" i="1"/>
  <c r="U4111" i="1" s="1"/>
  <c r="S3401" i="1"/>
  <c r="U3401" i="1" s="1"/>
  <c r="S3924" i="1"/>
  <c r="U3924" i="1" s="1"/>
  <c r="S3180" i="1"/>
  <c r="U3180" i="1" s="1"/>
  <c r="S3402" i="1"/>
  <c r="U3402" i="1" s="1"/>
  <c r="S3288" i="1"/>
  <c r="U3288" i="1" s="1"/>
  <c r="S3181" i="1"/>
  <c r="U3181" i="1" s="1"/>
  <c r="S1295" i="1"/>
  <c r="U1295" i="1" s="1"/>
  <c r="S2835" i="1"/>
  <c r="U2835" i="1" s="1"/>
  <c r="S2985" i="1"/>
  <c r="U2985" i="1" s="1"/>
  <c r="S3565" i="1"/>
  <c r="U3565" i="1" s="1"/>
  <c r="S2836" i="1"/>
  <c r="U2836" i="1" s="1"/>
  <c r="S3829" i="1"/>
  <c r="U3829" i="1" s="1"/>
  <c r="S2867" i="1"/>
  <c r="U2867" i="1" s="1"/>
  <c r="S2986" i="1"/>
  <c r="U2986" i="1" s="1"/>
  <c r="S3056" i="1"/>
  <c r="U3056" i="1" s="1"/>
  <c r="S3403" i="1"/>
  <c r="U3403" i="1" s="1"/>
  <c r="S3830" i="1"/>
  <c r="U3830" i="1" s="1"/>
  <c r="S4053" i="1"/>
  <c r="U4053" i="1" s="1"/>
  <c r="S2904" i="1"/>
  <c r="U2904" i="1" s="1"/>
  <c r="S2804" i="1"/>
  <c r="U2804" i="1" s="1"/>
  <c r="S2987" i="1"/>
  <c r="U2987" i="1" s="1"/>
  <c r="S2722" i="1"/>
  <c r="U2722" i="1" s="1"/>
  <c r="S3779" i="1"/>
  <c r="U3779" i="1" s="1"/>
  <c r="S3978" i="1"/>
  <c r="U3978" i="1" s="1"/>
  <c r="S3098" i="1"/>
  <c r="U3098" i="1" s="1"/>
  <c r="S3100" i="1"/>
  <c r="U3100" i="1" s="1"/>
  <c r="S3404" i="1"/>
  <c r="U3404" i="1" s="1"/>
  <c r="S2795" i="1"/>
  <c r="U2795" i="1" s="1"/>
  <c r="S2964" i="1"/>
  <c r="U2964" i="1" s="1"/>
  <c r="S3069" i="1"/>
  <c r="U3069" i="1" s="1"/>
  <c r="S3955" i="1"/>
  <c r="U3955" i="1" s="1"/>
  <c r="S3405" i="1"/>
  <c r="U3405" i="1" s="1"/>
  <c r="S2837" i="1"/>
  <c r="U2837" i="1" s="1"/>
  <c r="S3716" i="1"/>
  <c r="U3716" i="1" s="1"/>
  <c r="S4054" i="1"/>
  <c r="U4054" i="1" s="1"/>
  <c r="S3289" i="1"/>
  <c r="U3289" i="1" s="1"/>
  <c r="S2988" i="1"/>
  <c r="U2988" i="1" s="1"/>
  <c r="S2838" i="1"/>
  <c r="U2838" i="1" s="1"/>
  <c r="S3366" i="1"/>
  <c r="U3366" i="1" s="1"/>
  <c r="S3057" i="1"/>
  <c r="U3057" i="1" s="1"/>
  <c r="S2858" i="1"/>
  <c r="U2858" i="1" s="1"/>
  <c r="S3279" i="1"/>
  <c r="U3279" i="1" s="1"/>
  <c r="S2905" i="1"/>
  <c r="U2905" i="1" s="1"/>
  <c r="S3101" i="1"/>
  <c r="U3101" i="1" s="1"/>
  <c r="S3266" i="1"/>
  <c r="U3266" i="1" s="1"/>
  <c r="S2989" i="1"/>
  <c r="U2989" i="1" s="1"/>
  <c r="S3934" i="1"/>
  <c r="U3934" i="1" s="1"/>
  <c r="S3182" i="1"/>
  <c r="U3182" i="1" s="1"/>
  <c r="S3513" i="1"/>
  <c r="U3513" i="1" s="1"/>
  <c r="S3897" i="1"/>
  <c r="U3897" i="1" s="1"/>
  <c r="S2796" i="1"/>
  <c r="U2796" i="1" s="1"/>
  <c r="S3183" i="1"/>
  <c r="U3183" i="1" s="1"/>
  <c r="S2813" i="1"/>
  <c r="U2813" i="1" s="1"/>
  <c r="S3692" i="1"/>
  <c r="U3692" i="1" s="1"/>
  <c r="S3717" i="1"/>
  <c r="U3717" i="1" s="1"/>
  <c r="S3831" i="1"/>
  <c r="U3831" i="1" s="1"/>
  <c r="S3406" i="1"/>
  <c r="U3406" i="1" s="1"/>
  <c r="S1298" i="1"/>
  <c r="U1298" i="1" s="1"/>
  <c r="S2839" i="1"/>
  <c r="U2839" i="1" s="1"/>
  <c r="S2840" i="1"/>
  <c r="U2840" i="1" s="1"/>
  <c r="S3979" i="1"/>
  <c r="U3979" i="1" s="1"/>
  <c r="S3832" i="1"/>
  <c r="U3832" i="1" s="1"/>
  <c r="S2868" i="1"/>
  <c r="U2868" i="1" s="1"/>
  <c r="S3407" i="1"/>
  <c r="U3407" i="1" s="1"/>
  <c r="S3061" i="1"/>
  <c r="U3061" i="1" s="1"/>
  <c r="S3718" i="1"/>
  <c r="U3718" i="1" s="1"/>
  <c r="S2906" i="1"/>
  <c r="U2906" i="1" s="1"/>
  <c r="S2947" i="1"/>
  <c r="U2947" i="1" s="1"/>
  <c r="S3290" i="1"/>
  <c r="U3290" i="1" s="1"/>
  <c r="S3088" i="1"/>
  <c r="U3088" i="1" s="1"/>
  <c r="S3980" i="1"/>
  <c r="U3980" i="1" s="1"/>
  <c r="S3184" i="1"/>
  <c r="U3184" i="1" s="1"/>
  <c r="S3326" i="1"/>
  <c r="U3326" i="1" s="1"/>
  <c r="S3956" i="1"/>
  <c r="U3956" i="1" s="1"/>
  <c r="S3339" i="1"/>
  <c r="U3339" i="1" s="1"/>
  <c r="S2783" i="1"/>
  <c r="U2783" i="1" s="1"/>
  <c r="S2990" i="1"/>
  <c r="U2990" i="1" s="1"/>
  <c r="S4055" i="1"/>
  <c r="U4055" i="1" s="1"/>
  <c r="S2869" i="1"/>
  <c r="U2869" i="1" s="1"/>
  <c r="S2841" i="1"/>
  <c r="U2841" i="1" s="1"/>
  <c r="S2784" i="1"/>
  <c r="U2784" i="1" s="1"/>
  <c r="S2890" i="1"/>
  <c r="U2890" i="1" s="1"/>
  <c r="S2907" i="1"/>
  <c r="U2907" i="1" s="1"/>
  <c r="S541" i="1"/>
  <c r="U541" i="1" s="1"/>
  <c r="S530" i="1"/>
  <c r="U530" i="1" s="1"/>
  <c r="S2991" i="1"/>
  <c r="U2991" i="1" s="1"/>
  <c r="S3408" i="1"/>
  <c r="U3408" i="1" s="1"/>
  <c r="S2705" i="1"/>
  <c r="U2705" i="1" s="1"/>
  <c r="S2842" i="1"/>
  <c r="U2842" i="1" s="1"/>
  <c r="S538" i="1"/>
  <c r="U538" i="1" s="1"/>
  <c r="S3070" i="1"/>
  <c r="U3070" i="1" s="1"/>
  <c r="S539" i="1"/>
  <c r="U539" i="1" s="1"/>
  <c r="S3833" i="1"/>
  <c r="U3833" i="1" s="1"/>
  <c r="S2992" i="1"/>
  <c r="U2992" i="1" s="1"/>
  <c r="S2948" i="1"/>
  <c r="U2948" i="1" s="1"/>
  <c r="S2949" i="1"/>
  <c r="U2949" i="1" s="1"/>
  <c r="S525" i="1"/>
  <c r="U525" i="1" s="1"/>
  <c r="S2843" i="1"/>
  <c r="U2843" i="1" s="1"/>
  <c r="S2908" i="1"/>
  <c r="U2908" i="1" s="1"/>
  <c r="S2993" i="1"/>
  <c r="U2993" i="1" s="1"/>
  <c r="S2859" i="1"/>
  <c r="U2859" i="1" s="1"/>
  <c r="S2713" i="1"/>
  <c r="U2713" i="1" s="1"/>
  <c r="S528" i="1"/>
  <c r="U528" i="1" s="1"/>
  <c r="S526" i="1"/>
  <c r="U526" i="1" s="1"/>
  <c r="S531" i="1"/>
  <c r="U531" i="1" s="1"/>
  <c r="S3052" i="1"/>
  <c r="U3052" i="1" s="1"/>
  <c r="S2870" i="1"/>
  <c r="U2870" i="1" s="1"/>
  <c r="S3283" i="1"/>
  <c r="U3283" i="1" s="1"/>
  <c r="S2844" i="1"/>
  <c r="U2844" i="1" s="1"/>
  <c r="S2871" i="1"/>
  <c r="U2871" i="1" s="1"/>
  <c r="S2872" i="1"/>
  <c r="U2872" i="1" s="1"/>
  <c r="S2711" i="1"/>
  <c r="U2711" i="1" s="1"/>
  <c r="S2845" i="1"/>
  <c r="U2845" i="1" s="1"/>
  <c r="S540" i="1"/>
  <c r="U540" i="1" s="1"/>
  <c r="S3185" i="1"/>
  <c r="U3185" i="1" s="1"/>
  <c r="S1299" i="1"/>
  <c r="U1299" i="1" s="1"/>
  <c r="S3291" i="1"/>
  <c r="U3291" i="1" s="1"/>
  <c r="S1300" i="1"/>
  <c r="U1300" i="1" s="1"/>
  <c r="S2932" i="1"/>
  <c r="U2932" i="1" s="1"/>
  <c r="S2873" i="1"/>
  <c r="U2873" i="1" s="1"/>
  <c r="S2994" i="1"/>
  <c r="U2994" i="1" s="1"/>
  <c r="S2791" i="1"/>
  <c r="U2791" i="1" s="1"/>
  <c r="S3595" i="1"/>
  <c r="U3595" i="1" s="1"/>
  <c r="S2950" i="1"/>
  <c r="U2950" i="1" s="1"/>
  <c r="S3514" i="1"/>
  <c r="U3514" i="1" s="1"/>
  <c r="S2897" i="1"/>
  <c r="U2897" i="1" s="1"/>
  <c r="S3281" i="1"/>
  <c r="U3281" i="1" s="1"/>
  <c r="S3292" i="1"/>
  <c r="U3292" i="1" s="1"/>
  <c r="S3139" i="1"/>
  <c r="U3139" i="1" s="1"/>
  <c r="S3834" i="1"/>
  <c r="U3834" i="1" s="1"/>
  <c r="S2797" i="1"/>
  <c r="U2797" i="1" s="1"/>
  <c r="S2785" i="1"/>
  <c r="U2785" i="1" s="1"/>
  <c r="S2826" i="1"/>
  <c r="U2826" i="1" s="1"/>
  <c r="S2846" i="1"/>
  <c r="U2846" i="1" s="1"/>
  <c r="S2874" i="1"/>
  <c r="U2874" i="1" s="1"/>
  <c r="S2961" i="1"/>
  <c r="U2961" i="1" s="1"/>
  <c r="S1297" i="1"/>
  <c r="U1297" i="1" s="1"/>
  <c r="S2706" i="1"/>
  <c r="U2706" i="1" s="1"/>
  <c r="S2995" i="1"/>
  <c r="U2995" i="1" s="1"/>
  <c r="S3925" i="1"/>
  <c r="U3925" i="1" s="1"/>
  <c r="S3835" i="1"/>
  <c r="U3835" i="1" s="1"/>
  <c r="S535" i="1"/>
  <c r="U535" i="1" s="1"/>
  <c r="S2996" i="1"/>
  <c r="U2996" i="1" s="1"/>
  <c r="S529" i="1"/>
  <c r="U529" i="1" s="1"/>
  <c r="S3719" i="1"/>
  <c r="U3719" i="1" s="1"/>
  <c r="S4098" i="1"/>
  <c r="U4098" i="1" s="1"/>
  <c r="S1294" i="1"/>
  <c r="U1294" i="1" s="1"/>
  <c r="S533" i="1"/>
  <c r="U533" i="1" s="1"/>
  <c r="S527" i="1"/>
  <c r="U527" i="1" s="1"/>
  <c r="S2847" i="1"/>
  <c r="U2847" i="1" s="1"/>
  <c r="S1301" i="1"/>
  <c r="U1301" i="1" s="1"/>
  <c r="S2909" i="1"/>
  <c r="U2909" i="1" s="1"/>
  <c r="S3783" i="1"/>
  <c r="U3783" i="1" s="1"/>
  <c r="S2997" i="1"/>
  <c r="U2997" i="1" s="1"/>
  <c r="S3282" i="1"/>
  <c r="U3282" i="1" s="1"/>
  <c r="S2814" i="1"/>
  <c r="U2814" i="1" s="1"/>
  <c r="S3981" i="1"/>
  <c r="U3981" i="1" s="1"/>
  <c r="S3836" i="1"/>
  <c r="U3836" i="1" s="1"/>
  <c r="S3919" i="1"/>
  <c r="U3919" i="1" s="1"/>
  <c r="S3982" i="1"/>
  <c r="U3982" i="1" s="1"/>
  <c r="S3720" i="1"/>
  <c r="U3720" i="1" s="1"/>
  <c r="S4090" i="1"/>
  <c r="U4090" i="1" s="1"/>
  <c r="S2786" i="1"/>
  <c r="U2786" i="1" s="1"/>
  <c r="S2998" i="1"/>
  <c r="U2998" i="1" s="1"/>
  <c r="S3983" i="1"/>
  <c r="U3983" i="1" s="1"/>
  <c r="S3489" i="1"/>
  <c r="U3489" i="1" s="1"/>
  <c r="S3935" i="1"/>
  <c r="U3935" i="1" s="1"/>
  <c r="S2999" i="1"/>
  <c r="U2999" i="1" s="1"/>
  <c r="S2848" i="1"/>
  <c r="U2848" i="1" s="1"/>
  <c r="S2787" i="1"/>
  <c r="U2787" i="1" s="1"/>
  <c r="S2875" i="1"/>
  <c r="U2875" i="1" s="1"/>
  <c r="S3686" i="1"/>
  <c r="U3686" i="1" s="1"/>
  <c r="S3784" i="1"/>
  <c r="U3784" i="1" s="1"/>
  <c r="S3340" i="1"/>
  <c r="U3340" i="1" s="1"/>
  <c r="S3341" i="1"/>
  <c r="U3341" i="1" s="1"/>
  <c r="S3570" i="1"/>
  <c r="U3570" i="1" s="1"/>
  <c r="S3409" i="1"/>
  <c r="U3409" i="1" s="1"/>
  <c r="S3102" i="1"/>
  <c r="U3102" i="1" s="1"/>
  <c r="S3186" i="1"/>
  <c r="U3186" i="1" s="1"/>
  <c r="S3147" i="1"/>
  <c r="U3147" i="1" s="1"/>
  <c r="S3293" i="1"/>
  <c r="U3293" i="1" s="1"/>
  <c r="S3187" i="1"/>
  <c r="U3187" i="1" s="1"/>
  <c r="S3721" i="1"/>
  <c r="U3721" i="1" s="1"/>
  <c r="S3267" i="1"/>
  <c r="U3267" i="1" s="1"/>
  <c r="S3596" i="1"/>
  <c r="U3596" i="1" s="1"/>
  <c r="S3294" i="1"/>
  <c r="U3294" i="1" s="1"/>
  <c r="S2937" i="1"/>
  <c r="U2937" i="1" s="1"/>
  <c r="S3515" i="1"/>
  <c r="U3515" i="1" s="1"/>
  <c r="S3926" i="1"/>
  <c r="U3926" i="1" s="1"/>
  <c r="S2805" i="1"/>
  <c r="U2805" i="1" s="1"/>
  <c r="S3410" i="1"/>
  <c r="U3410" i="1" s="1"/>
  <c r="S3516" i="1"/>
  <c r="U3516" i="1" s="1"/>
  <c r="S3071" i="1"/>
  <c r="U3071" i="1" s="1"/>
  <c r="S3597" i="1"/>
  <c r="U3597" i="1" s="1"/>
  <c r="S3103" i="1"/>
  <c r="U3103" i="1" s="1"/>
  <c r="S3598" i="1"/>
  <c r="U3598" i="1" s="1"/>
  <c r="S3000" i="1"/>
  <c r="U3000" i="1" s="1"/>
  <c r="S3411" i="1"/>
  <c r="U3411" i="1" s="1"/>
  <c r="S3188" i="1"/>
  <c r="U3188" i="1" s="1"/>
  <c r="S3682" i="1"/>
  <c r="U3682" i="1" s="1"/>
  <c r="S3517" i="1"/>
  <c r="U3517" i="1" s="1"/>
  <c r="S3722" i="1"/>
  <c r="U3722" i="1" s="1"/>
  <c r="S3280" i="1"/>
  <c r="U3280" i="1" s="1"/>
  <c r="S3793" i="1"/>
  <c r="U3793" i="1" s="1"/>
  <c r="S3984" i="1"/>
  <c r="U3984" i="1" s="1"/>
  <c r="S3104" i="1"/>
  <c r="U3104" i="1" s="1"/>
  <c r="S3518" i="1"/>
  <c r="U3518" i="1" s="1"/>
  <c r="S3277" i="1"/>
  <c r="U3277" i="1" s="1"/>
  <c r="S3837" i="1"/>
  <c r="U3837" i="1" s="1"/>
  <c r="S3378" i="1"/>
  <c r="U3378" i="1" s="1"/>
  <c r="S2910" i="1"/>
  <c r="U2910" i="1" s="1"/>
  <c r="S4091" i="1"/>
  <c r="U4091" i="1" s="1"/>
  <c r="S2716" i="1"/>
  <c r="U2716" i="1" s="1"/>
  <c r="S3295" i="1"/>
  <c r="U3295" i="1" s="1"/>
  <c r="S3327" i="1"/>
  <c r="U3327" i="1" s="1"/>
  <c r="S3001" i="1"/>
  <c r="U3001" i="1" s="1"/>
  <c r="S3189" i="1"/>
  <c r="U3189" i="1" s="1"/>
  <c r="S2962" i="1"/>
  <c r="U2962" i="1" s="1"/>
  <c r="S3342" i="1"/>
  <c r="U3342" i="1" s="1"/>
  <c r="S524" i="1"/>
  <c r="U524" i="1" s="1"/>
  <c r="S3002" i="1"/>
  <c r="U3002" i="1" s="1"/>
  <c r="S2815" i="1"/>
  <c r="U2815" i="1" s="1"/>
  <c r="S3190" i="1"/>
  <c r="U3190" i="1" s="1"/>
  <c r="S2788" i="1"/>
  <c r="U2788" i="1" s="1"/>
  <c r="S3599" i="1"/>
  <c r="U3599" i="1" s="1"/>
  <c r="S3191" i="1"/>
  <c r="U3191" i="1" s="1"/>
  <c r="S3838" i="1"/>
  <c r="U3838" i="1" s="1"/>
  <c r="S3985" i="1"/>
  <c r="U3985" i="1" s="1"/>
  <c r="S3072" i="1"/>
  <c r="U3072" i="1" s="1"/>
  <c r="S3192" i="1"/>
  <c r="U3192" i="1" s="1"/>
  <c r="S3148" i="1"/>
  <c r="U3148" i="1" s="1"/>
  <c r="S3193" i="1"/>
  <c r="U3193" i="1" s="1"/>
  <c r="S3049" i="1"/>
  <c r="U3049" i="1" s="1"/>
  <c r="S3412" i="1"/>
  <c r="U3412" i="1" s="1"/>
  <c r="S2855" i="1"/>
  <c r="U2855" i="1" s="1"/>
  <c r="S3296" i="1"/>
  <c r="U3296" i="1" s="1"/>
  <c r="S3122" i="1"/>
  <c r="U3122" i="1" s="1"/>
  <c r="S2951" i="1"/>
  <c r="U2951" i="1" s="1"/>
  <c r="S2806" i="1"/>
  <c r="U2806" i="1" s="1"/>
  <c r="S3600" i="1"/>
  <c r="U3600" i="1" s="1"/>
  <c r="S3268" i="1"/>
  <c r="U3268" i="1" s="1"/>
  <c r="S2952" i="1"/>
  <c r="U2952" i="1" s="1"/>
  <c r="S2876" i="1"/>
  <c r="U2876" i="1" s="1"/>
  <c r="S2911" i="1"/>
  <c r="U2911" i="1" s="1"/>
  <c r="S3297" i="1"/>
  <c r="U3297" i="1" s="1"/>
  <c r="S3519" i="1"/>
  <c r="U3519" i="1" s="1"/>
  <c r="S3381" i="1"/>
  <c r="U3381" i="1" s="1"/>
  <c r="S2816" i="1"/>
  <c r="U2816" i="1" s="1"/>
  <c r="S3601" i="1"/>
  <c r="U3601" i="1" s="1"/>
  <c r="S3794" i="1"/>
  <c r="U3794" i="1" s="1"/>
  <c r="S3795" i="1"/>
  <c r="U3795" i="1" s="1"/>
  <c r="S3105" i="1"/>
  <c r="U3105" i="1" s="1"/>
  <c r="S2877" i="1"/>
  <c r="U2877" i="1" s="1"/>
  <c r="S3495" i="1"/>
  <c r="U3495" i="1" s="1"/>
  <c r="S3839" i="1"/>
  <c r="U3839" i="1" s="1"/>
  <c r="S3840" i="1"/>
  <c r="U3840" i="1" s="1"/>
  <c r="S3194" i="1"/>
  <c r="U3194" i="1" s="1"/>
  <c r="S3298" i="1"/>
  <c r="U3298" i="1" s="1"/>
  <c r="S2912" i="1"/>
  <c r="U2912" i="1" s="1"/>
  <c r="S2878" i="1"/>
  <c r="U2878" i="1" s="1"/>
  <c r="S2807" i="1"/>
  <c r="U2807" i="1" s="1"/>
  <c r="S3486" i="1"/>
  <c r="U3486" i="1" s="1"/>
  <c r="S3138" i="1"/>
  <c r="U3138" i="1" s="1"/>
  <c r="S3413" i="1"/>
  <c r="U3413" i="1" s="1"/>
  <c r="S3058" i="1"/>
  <c r="U3058" i="1" s="1"/>
  <c r="S3003" i="1"/>
  <c r="U3003" i="1" s="1"/>
  <c r="S3073" i="1"/>
  <c r="U3073" i="1" s="1"/>
  <c r="S3703" i="1"/>
  <c r="U3703" i="1" s="1"/>
  <c r="S2861" i="1"/>
  <c r="U2861" i="1" s="1"/>
  <c r="S3004" i="1"/>
  <c r="U3004" i="1" s="1"/>
  <c r="S3520" i="1"/>
  <c r="U3520" i="1" s="1"/>
  <c r="S2953" i="1"/>
  <c r="U2953" i="1" s="1"/>
  <c r="S3149" i="1"/>
  <c r="U3149" i="1" s="1"/>
  <c r="S2849" i="1"/>
  <c r="U2849" i="1" s="1"/>
  <c r="S3723" i="1"/>
  <c r="U3723" i="1" s="1"/>
  <c r="S3568" i="1"/>
  <c r="U3568" i="1" s="1"/>
  <c r="S2879" i="1"/>
  <c r="U2879" i="1" s="1"/>
  <c r="S2938" i="1"/>
  <c r="U2938" i="1" s="1"/>
  <c r="S4056" i="1"/>
  <c r="U4056" i="1" s="1"/>
  <c r="S3005" i="1"/>
  <c r="U3005" i="1" s="1"/>
  <c r="S3602" i="1"/>
  <c r="U3602" i="1" s="1"/>
  <c r="S3106" i="1"/>
  <c r="U3106" i="1" s="1"/>
  <c r="S2856" i="1"/>
  <c r="U2856" i="1" s="1"/>
  <c r="S3195" i="1"/>
  <c r="U3195" i="1" s="1"/>
  <c r="S3371" i="1"/>
  <c r="U3371" i="1" s="1"/>
  <c r="S2942" i="1"/>
  <c r="U2942" i="1" s="1"/>
  <c r="S3521" i="1"/>
  <c r="U3521" i="1" s="1"/>
  <c r="S3522" i="1"/>
  <c r="U3522" i="1" s="1"/>
  <c r="S3494" i="1"/>
  <c r="U3494" i="1" s="1"/>
  <c r="S3123" i="1"/>
  <c r="U3123" i="1" s="1"/>
  <c r="S2913" i="1"/>
  <c r="U2913" i="1" s="1"/>
  <c r="S3603" i="1"/>
  <c r="U3603" i="1" s="1"/>
  <c r="S3074" i="1"/>
  <c r="U3074" i="1" s="1"/>
  <c r="S3687" i="1"/>
  <c r="U3687" i="1" s="1"/>
  <c r="S3724" i="1"/>
  <c r="U3724" i="1" s="1"/>
  <c r="S3006" i="1"/>
  <c r="U3006" i="1" s="1"/>
  <c r="S3299" i="1"/>
  <c r="U3299" i="1" s="1"/>
  <c r="S2898" i="1"/>
  <c r="U2898" i="1" s="1"/>
  <c r="S3688" i="1"/>
  <c r="U3688" i="1" s="1"/>
  <c r="S3269" i="1"/>
  <c r="U3269" i="1" s="1"/>
  <c r="S3196" i="1"/>
  <c r="U3196" i="1" s="1"/>
  <c r="S3523" i="1"/>
  <c r="U3523" i="1" s="1"/>
  <c r="S3140" i="1"/>
  <c r="U3140" i="1" s="1"/>
  <c r="S3604" i="1"/>
  <c r="U3604" i="1" s="1"/>
  <c r="S3197" i="1"/>
  <c r="U3197" i="1" s="1"/>
  <c r="S2810" i="1"/>
  <c r="U2810" i="1" s="1"/>
  <c r="S3908" i="1"/>
  <c r="U3908" i="1" s="1"/>
  <c r="S3414" i="1"/>
  <c r="U3414" i="1" s="1"/>
  <c r="S3262" i="1"/>
  <c r="U3262" i="1" s="1"/>
  <c r="S2914" i="1"/>
  <c r="U2914" i="1" s="1"/>
  <c r="S3524" i="1"/>
  <c r="U3524" i="1" s="1"/>
  <c r="S3007" i="1"/>
  <c r="U3007" i="1" s="1"/>
  <c r="S3986" i="1"/>
  <c r="U3986" i="1" s="1"/>
  <c r="S3605" i="1"/>
  <c r="U3605" i="1" s="1"/>
  <c r="S3987" i="1"/>
  <c r="U3987" i="1" s="1"/>
  <c r="S4104" i="1"/>
  <c r="U4104" i="1" s="1"/>
  <c r="S3270" i="1"/>
  <c r="U3270" i="1" s="1"/>
  <c r="S3957" i="1"/>
  <c r="U3957" i="1" s="1"/>
  <c r="S3936" i="1"/>
  <c r="U3936" i="1" s="1"/>
  <c r="S3725" i="1"/>
  <c r="U3725" i="1" s="1"/>
  <c r="S3150" i="1"/>
  <c r="U3150" i="1" s="1"/>
  <c r="S3008" i="1"/>
  <c r="U3008" i="1" s="1"/>
  <c r="S3415" i="1"/>
  <c r="U3415" i="1" s="1"/>
  <c r="S3416" i="1"/>
  <c r="U3416" i="1" s="1"/>
  <c r="S3417" i="1"/>
  <c r="U3417" i="1" s="1"/>
  <c r="S3060" i="1"/>
  <c r="U3060" i="1" s="1"/>
  <c r="S3689" i="1"/>
  <c r="U3689" i="1" s="1"/>
  <c r="S2915" i="1"/>
  <c r="U2915" i="1" s="1"/>
  <c r="S3300" i="1"/>
  <c r="U3300" i="1" s="1"/>
  <c r="S3726" i="1"/>
  <c r="U3726" i="1" s="1"/>
  <c r="S3841" i="1"/>
  <c r="U3841" i="1" s="1"/>
  <c r="S3343" i="1"/>
  <c r="U3343" i="1" s="1"/>
  <c r="S4044" i="1"/>
  <c r="U4044" i="1" s="1"/>
  <c r="S3114" i="1"/>
  <c r="U3114" i="1" s="1"/>
  <c r="S3525" i="1"/>
  <c r="U3525" i="1" s="1"/>
  <c r="S3526" i="1"/>
  <c r="U3526" i="1" s="1"/>
  <c r="S3606" i="1"/>
  <c r="U3606" i="1" s="1"/>
  <c r="S3909" i="1"/>
  <c r="U3909" i="1" s="1"/>
  <c r="S3301" i="1"/>
  <c r="U3301" i="1" s="1"/>
  <c r="S2957" i="1"/>
  <c r="U2957" i="1" s="1"/>
  <c r="S3811" i="1"/>
  <c r="U3811" i="1" s="1"/>
  <c r="S3607" i="1"/>
  <c r="U3607" i="1" s="1"/>
  <c r="S3988" i="1"/>
  <c r="U3988" i="1" s="1"/>
  <c r="S3527" i="1"/>
  <c r="U3527" i="1" s="1"/>
  <c r="S3989" i="1"/>
  <c r="U3989" i="1" s="1"/>
  <c r="S3372" i="1"/>
  <c r="U3372" i="1" s="1"/>
  <c r="S3842" i="1"/>
  <c r="U3842" i="1" s="1"/>
  <c r="S3727" i="1"/>
  <c r="U3727" i="1" s="1"/>
  <c r="S4041" i="1"/>
  <c r="U4041" i="1" s="1"/>
  <c r="S3075" i="1"/>
  <c r="U3075" i="1" s="1"/>
  <c r="S3910" i="1"/>
  <c r="U3910" i="1" s="1"/>
  <c r="S3690" i="1"/>
  <c r="U3690" i="1" s="1"/>
  <c r="S3843" i="1"/>
  <c r="U3843" i="1" s="1"/>
  <c r="S3728" i="1"/>
  <c r="U3728" i="1" s="1"/>
  <c r="S3198" i="1"/>
  <c r="U3198" i="1" s="1"/>
  <c r="S3124" i="1"/>
  <c r="U3124" i="1" s="1"/>
  <c r="S3344" i="1"/>
  <c r="U3344" i="1" s="1"/>
  <c r="S3324" i="1"/>
  <c r="U3324" i="1" s="1"/>
  <c r="S3199" i="1"/>
  <c r="U3199" i="1" s="1"/>
  <c r="S4072" i="1"/>
  <c r="U4072" i="1" s="1"/>
  <c r="S3528" i="1"/>
  <c r="U3528" i="1" s="1"/>
  <c r="S2916" i="1"/>
  <c r="U2916" i="1" s="1"/>
  <c r="S3076" i="1"/>
  <c r="U3076" i="1" s="1"/>
  <c r="S3418" i="1"/>
  <c r="U3418" i="1" s="1"/>
  <c r="S3368" i="1"/>
  <c r="U3368" i="1" s="1"/>
  <c r="S3125" i="1"/>
  <c r="U3125" i="1" s="1"/>
  <c r="S3937" i="1"/>
  <c r="U3937" i="1" s="1"/>
  <c r="S3271" i="1"/>
  <c r="U3271" i="1" s="1"/>
  <c r="S3990" i="1"/>
  <c r="U3990" i="1" s="1"/>
  <c r="S3729" i="1"/>
  <c r="U3729" i="1" s="1"/>
  <c r="S3608" i="1"/>
  <c r="U3608" i="1" s="1"/>
  <c r="S3151" i="1"/>
  <c r="U3151" i="1" s="1"/>
  <c r="S3844" i="1"/>
  <c r="U3844" i="1" s="1"/>
  <c r="S3345" i="1"/>
  <c r="U3345" i="1" s="1"/>
  <c r="S3200" i="1"/>
  <c r="U3200" i="1" s="1"/>
  <c r="S3201" i="1"/>
  <c r="U3201" i="1" s="1"/>
  <c r="S3991" i="1"/>
  <c r="U3991" i="1" s="1"/>
  <c r="S3419" i="1"/>
  <c r="U3419" i="1" s="1"/>
  <c r="S3693" i="1"/>
  <c r="U3693" i="1" s="1"/>
  <c r="S3730" i="1"/>
  <c r="U3730" i="1" s="1"/>
  <c r="S3609" i="1"/>
  <c r="U3609" i="1" s="1"/>
  <c r="S3009" i="1"/>
  <c r="U3009" i="1" s="1"/>
  <c r="S3302" i="1"/>
  <c r="U3302" i="1" s="1"/>
  <c r="S3053" i="1"/>
  <c r="U3053" i="1" s="1"/>
  <c r="S3202" i="1"/>
  <c r="U3202" i="1" s="1"/>
  <c r="S3992" i="1"/>
  <c r="U3992" i="1" s="1"/>
  <c r="S3089" i="1"/>
  <c r="U3089" i="1" s="1"/>
  <c r="S3420" i="1"/>
  <c r="U3420" i="1" s="1"/>
  <c r="S3529" i="1"/>
  <c r="U3529" i="1" s="1"/>
  <c r="S3993" i="1"/>
  <c r="U3993" i="1" s="1"/>
  <c r="S3927" i="1"/>
  <c r="U3927" i="1" s="1"/>
  <c r="S3845" i="1"/>
  <c r="U3845" i="1" s="1"/>
  <c r="S3203" i="1"/>
  <c r="U3203" i="1" s="1"/>
  <c r="S3731" i="1"/>
  <c r="U3731" i="1" s="1"/>
  <c r="S4092" i="1"/>
  <c r="U4092" i="1" s="1"/>
  <c r="S3846" i="1"/>
  <c r="U3846" i="1" s="1"/>
  <c r="S3610" i="1"/>
  <c r="U3610" i="1" s="1"/>
  <c r="S3346" i="1"/>
  <c r="U3346" i="1" s="1"/>
  <c r="S3421" i="1"/>
  <c r="U3421" i="1" s="1"/>
  <c r="S3077" i="1"/>
  <c r="U3077" i="1" s="1"/>
  <c r="S3078" i="1"/>
  <c r="U3078" i="1" s="1"/>
  <c r="S3967" i="1"/>
  <c r="U3967" i="1" s="1"/>
  <c r="S3611" i="1"/>
  <c r="U3611" i="1" s="1"/>
  <c r="S3422" i="1"/>
  <c r="U3422" i="1" s="1"/>
  <c r="S3303" i="1"/>
  <c r="U3303" i="1" s="1"/>
  <c r="S3347" i="1"/>
  <c r="U3347" i="1" s="1"/>
  <c r="S3694" i="1"/>
  <c r="U3694" i="1" s="1"/>
  <c r="S3126" i="1"/>
  <c r="U3126" i="1" s="1"/>
  <c r="S3612" i="1"/>
  <c r="U3612" i="1" s="1"/>
  <c r="S3613" i="1"/>
  <c r="U3613" i="1" s="1"/>
  <c r="S3423" i="1"/>
  <c r="U3423" i="1" s="1"/>
  <c r="S3732" i="1"/>
  <c r="U3732" i="1" s="1"/>
  <c r="S3010" i="1"/>
  <c r="U3010" i="1" s="1"/>
  <c r="S3733" i="1"/>
  <c r="U3733" i="1" s="1"/>
  <c r="S3994" i="1"/>
  <c r="U3994" i="1" s="1"/>
  <c r="S3995" i="1"/>
  <c r="U3995" i="1" s="1"/>
  <c r="S3734" i="1"/>
  <c r="U3734" i="1" s="1"/>
  <c r="S3968" i="1"/>
  <c r="U3968" i="1" s="1"/>
  <c r="S3996" i="1"/>
  <c r="U3996" i="1" s="1"/>
  <c r="S3735" i="1"/>
  <c r="U3735" i="1" s="1"/>
  <c r="S4073" i="1"/>
  <c r="U4073" i="1" s="1"/>
  <c r="S3304" i="1"/>
  <c r="U3304" i="1" s="1"/>
  <c r="S3796" i="1"/>
  <c r="U3796" i="1" s="1"/>
  <c r="S3011" i="1"/>
  <c r="U3011" i="1" s="1"/>
  <c r="S3480" i="1"/>
  <c r="U3480" i="1" s="1"/>
  <c r="S2917" i="1"/>
  <c r="U2917" i="1" s="1"/>
  <c r="S3614" i="1"/>
  <c r="U3614" i="1" s="1"/>
  <c r="S3997" i="1"/>
  <c r="U3997" i="1" s="1"/>
  <c r="S4045" i="1"/>
  <c r="U4045" i="1" s="1"/>
  <c r="S3012" i="1"/>
  <c r="U3012" i="1" s="1"/>
  <c r="S3615" i="1"/>
  <c r="U3615" i="1" s="1"/>
  <c r="S3998" i="1"/>
  <c r="U3998" i="1" s="1"/>
  <c r="S3999" i="1"/>
  <c r="U3999" i="1" s="1"/>
  <c r="S3424" i="1"/>
  <c r="U3424" i="1" s="1"/>
  <c r="S2918" i="1"/>
  <c r="U2918" i="1" s="1"/>
  <c r="S3425" i="1"/>
  <c r="U3425" i="1" s="1"/>
  <c r="S4000" i="1"/>
  <c r="U4000" i="1" s="1"/>
  <c r="S3426" i="1"/>
  <c r="U3426" i="1" s="1"/>
  <c r="S4093" i="1"/>
  <c r="U4093" i="1" s="1"/>
  <c r="S3305" i="1"/>
  <c r="U3305" i="1" s="1"/>
  <c r="S3697" i="1"/>
  <c r="U3697" i="1" s="1"/>
  <c r="S3306" i="1"/>
  <c r="U3306" i="1" s="1"/>
  <c r="S3490" i="1"/>
  <c r="U3490" i="1" s="1"/>
  <c r="S3938" i="1"/>
  <c r="U3938" i="1" s="1"/>
  <c r="S3013" i="1"/>
  <c r="U3013" i="1" s="1"/>
  <c r="S3427" i="1"/>
  <c r="U3427" i="1" s="1"/>
  <c r="S4074" i="1"/>
  <c r="U4074" i="1" s="1"/>
  <c r="S3127" i="1"/>
  <c r="U3127" i="1" s="1"/>
  <c r="S2817" i="1"/>
  <c r="U2817" i="1" s="1"/>
  <c r="S3328" i="1"/>
  <c r="U3328" i="1" s="1"/>
  <c r="S3736" i="1"/>
  <c r="U3736" i="1" s="1"/>
  <c r="S3616" i="1"/>
  <c r="U3616" i="1" s="1"/>
  <c r="S4099" i="1"/>
  <c r="U4099" i="1" s="1"/>
  <c r="S3617" i="1"/>
  <c r="U3617" i="1" s="1"/>
  <c r="S3618" i="1"/>
  <c r="U3618" i="1" s="1"/>
  <c r="S3619" i="1"/>
  <c r="U3619" i="1" s="1"/>
  <c r="S3050" i="1"/>
  <c r="U3050" i="1" s="1"/>
  <c r="S3014" i="1"/>
  <c r="U3014" i="1" s="1"/>
  <c r="S3847" i="1"/>
  <c r="U3847" i="1" s="1"/>
  <c r="S3204" i="1"/>
  <c r="U3204" i="1" s="1"/>
  <c r="S3428" i="1"/>
  <c r="U3428" i="1" s="1"/>
  <c r="S3530" i="1"/>
  <c r="U3530" i="1" s="1"/>
  <c r="S3797" i="1"/>
  <c r="U3797" i="1" s="1"/>
  <c r="S3205" i="1"/>
  <c r="U3205" i="1" s="1"/>
  <c r="S3531" i="1"/>
  <c r="U3531" i="1" s="1"/>
  <c r="S4075" i="1"/>
  <c r="U4075" i="1" s="1"/>
  <c r="S3848" i="1"/>
  <c r="U3848" i="1" s="1"/>
  <c r="S4057" i="1"/>
  <c r="U4057" i="1" s="1"/>
  <c r="S3620" i="1"/>
  <c r="U3620" i="1" s="1"/>
  <c r="S3849" i="1"/>
  <c r="U3849" i="1" s="1"/>
  <c r="S3850" i="1"/>
  <c r="U3850" i="1" s="1"/>
  <c r="S3573" i="1"/>
  <c r="U3573" i="1" s="1"/>
  <c r="S3911" i="1"/>
  <c r="U3911" i="1" s="1"/>
  <c r="S4001" i="1"/>
  <c r="U4001" i="1" s="1"/>
  <c r="S3949" i="1"/>
  <c r="U3949" i="1" s="1"/>
  <c r="S3851" i="1"/>
  <c r="U3851" i="1" s="1"/>
  <c r="S4058" i="1"/>
  <c r="U4058" i="1" s="1"/>
  <c r="S3939" i="1"/>
  <c r="U3939" i="1" s="1"/>
  <c r="S3015" i="1"/>
  <c r="U3015" i="1" s="1"/>
  <c r="S3429" i="1"/>
  <c r="U3429" i="1" s="1"/>
  <c r="S3621" i="1"/>
  <c r="U3621" i="1" s="1"/>
  <c r="S3895" i="1"/>
  <c r="U3895" i="1" s="1"/>
  <c r="S4002" i="1"/>
  <c r="U4002" i="1" s="1"/>
  <c r="S4003" i="1"/>
  <c r="U4003" i="1" s="1"/>
  <c r="S4004" i="1"/>
  <c r="U4004" i="1" s="1"/>
  <c r="S4076" i="1"/>
  <c r="U4076" i="1" s="1"/>
  <c r="S3016" i="1"/>
  <c r="U3016" i="1" s="1"/>
  <c r="S3206" i="1"/>
  <c r="U3206" i="1" s="1"/>
  <c r="S3622" i="1"/>
  <c r="U3622" i="1" s="1"/>
  <c r="S3348" i="1"/>
  <c r="U3348" i="1" s="1"/>
  <c r="S3430" i="1"/>
  <c r="U3430" i="1" s="1"/>
  <c r="S3017" i="1"/>
  <c r="U3017" i="1" s="1"/>
  <c r="S3487" i="1"/>
  <c r="U3487" i="1" s="1"/>
  <c r="S4077" i="1"/>
  <c r="U4077" i="1" s="1"/>
  <c r="S4005" i="1"/>
  <c r="U4005" i="1" s="1"/>
  <c r="S3623" i="1"/>
  <c r="U3623" i="1" s="1"/>
  <c r="S3263" i="1"/>
  <c r="U3263" i="1" s="1"/>
  <c r="S3624" i="1"/>
  <c r="U3624" i="1" s="1"/>
  <c r="S4059" i="1"/>
  <c r="U4059" i="1" s="1"/>
  <c r="S4060" i="1"/>
  <c r="U4060" i="1" s="1"/>
  <c r="S3691" i="1"/>
  <c r="U3691" i="1" s="1"/>
  <c r="S3625" i="1"/>
  <c r="U3625" i="1" s="1"/>
  <c r="S3737" i="1"/>
  <c r="U3737" i="1" s="1"/>
  <c r="S3738" i="1"/>
  <c r="U3738" i="1" s="1"/>
  <c r="S3018" i="1"/>
  <c r="U3018" i="1" s="1"/>
  <c r="S3431" i="1"/>
  <c r="U3431" i="1" s="1"/>
  <c r="S3369" i="1"/>
  <c r="U3369" i="1" s="1"/>
  <c r="S3532" i="1"/>
  <c r="U3532" i="1" s="1"/>
  <c r="S3699" i="1"/>
  <c r="U3699" i="1" s="1"/>
  <c r="S3432" i="1"/>
  <c r="U3432" i="1" s="1"/>
  <c r="S3626" i="1"/>
  <c r="U3626" i="1" s="1"/>
  <c r="S3433" i="1"/>
  <c r="U3433" i="1" s="1"/>
  <c r="S3207" i="1"/>
  <c r="U3207" i="1" s="1"/>
  <c r="S3852" i="1"/>
  <c r="U3852" i="1" s="1"/>
  <c r="S4006" i="1"/>
  <c r="U4006" i="1" s="1"/>
  <c r="S3325" i="1"/>
  <c r="U3325" i="1" s="1"/>
  <c r="S3739" i="1"/>
  <c r="U3739" i="1" s="1"/>
  <c r="S4042" i="1"/>
  <c r="U4042" i="1" s="1"/>
  <c r="S3208" i="1"/>
  <c r="U3208" i="1" s="1"/>
  <c r="S3434" i="1"/>
  <c r="U3434" i="1" s="1"/>
  <c r="S3707" i="1"/>
  <c r="U3707" i="1" s="1"/>
  <c r="S3700" i="1"/>
  <c r="U3700" i="1" s="1"/>
  <c r="S3627" i="1"/>
  <c r="U3627" i="1" s="1"/>
  <c r="S3853" i="1"/>
  <c r="U3853" i="1" s="1"/>
  <c r="S3740" i="1"/>
  <c r="U3740" i="1" s="1"/>
  <c r="S3307" i="1"/>
  <c r="U3307" i="1" s="1"/>
  <c r="S3533" i="1"/>
  <c r="U3533" i="1" s="1"/>
  <c r="S3854" i="1"/>
  <c r="U3854" i="1" s="1"/>
  <c r="S3534" i="1"/>
  <c r="U3534" i="1" s="1"/>
  <c r="S3435" i="1"/>
  <c r="U3435" i="1" s="1"/>
  <c r="S3019" i="1"/>
  <c r="U3019" i="1" s="1"/>
  <c r="S4107" i="1"/>
  <c r="U4107" i="1" s="1"/>
  <c r="S3436" i="1"/>
  <c r="U3436" i="1" s="1"/>
  <c r="S3898" i="1"/>
  <c r="U3898" i="1" s="1"/>
  <c r="S3741" i="1"/>
  <c r="U3741" i="1" s="1"/>
  <c r="S3855" i="1"/>
  <c r="U3855" i="1" s="1"/>
  <c r="S3488" i="1"/>
  <c r="U3488" i="1" s="1"/>
  <c r="S4007" i="1"/>
  <c r="U4007" i="1" s="1"/>
  <c r="S3437" i="1"/>
  <c r="U3437" i="1" s="1"/>
  <c r="S3535" i="1"/>
  <c r="U3535" i="1" s="1"/>
  <c r="S3308" i="1"/>
  <c r="U3308" i="1" s="1"/>
  <c r="S3742" i="1"/>
  <c r="U3742" i="1" s="1"/>
  <c r="S3628" i="1"/>
  <c r="U3628" i="1" s="1"/>
  <c r="S3629" i="1"/>
  <c r="U3629" i="1" s="1"/>
  <c r="S4046" i="1"/>
  <c r="U4046" i="1" s="1"/>
  <c r="S3778" i="1"/>
  <c r="U3778" i="1" s="1"/>
  <c r="S3309" i="1"/>
  <c r="U3309" i="1" s="1"/>
  <c r="S3020" i="1"/>
  <c r="U3020" i="1" s="1"/>
  <c r="S4008" i="1"/>
  <c r="U4008" i="1" s="1"/>
  <c r="S3373" i="1"/>
  <c r="U3373" i="1" s="1"/>
  <c r="S3128" i="1"/>
  <c r="U3128" i="1" s="1"/>
  <c r="S3701" i="1"/>
  <c r="U3701" i="1" s="1"/>
  <c r="S4009" i="1"/>
  <c r="U4009" i="1" s="1"/>
  <c r="S3491" i="1"/>
  <c r="U3491" i="1" s="1"/>
  <c r="S3856" i="1"/>
  <c r="U3856" i="1" s="1"/>
  <c r="S3896" i="1"/>
  <c r="U3896" i="1" s="1"/>
  <c r="S4010" i="1"/>
  <c r="U4010" i="1" s="1"/>
  <c r="S3209" i="1"/>
  <c r="U3209" i="1" s="1"/>
  <c r="S3630" i="1"/>
  <c r="U3630" i="1" s="1"/>
  <c r="S4100" i="1"/>
  <c r="U4100" i="1" s="1"/>
  <c r="S3947" i="1"/>
  <c r="U3947" i="1" s="1"/>
  <c r="S3631" i="1"/>
  <c r="U3631" i="1" s="1"/>
  <c r="S3958" i="1"/>
  <c r="U3958" i="1" s="1"/>
  <c r="S4061" i="1"/>
  <c r="U4061" i="1" s="1"/>
  <c r="S3798" i="1"/>
  <c r="U3798" i="1" s="1"/>
  <c r="S3152" i="1"/>
  <c r="U3152" i="1" s="1"/>
  <c r="S3743" i="1"/>
  <c r="U3743" i="1" s="1"/>
  <c r="S3536" i="1"/>
  <c r="U3536" i="1" s="1"/>
  <c r="S4078" i="1"/>
  <c r="U4078" i="1" s="1"/>
  <c r="S3808" i="1"/>
  <c r="U3808" i="1" s="1"/>
  <c r="S2808" i="1"/>
  <c r="U2808" i="1" s="1"/>
  <c r="S3574" i="1"/>
  <c r="U3574" i="1" s="1"/>
  <c r="S3857" i="1"/>
  <c r="U3857" i="1" s="1"/>
  <c r="S3537" i="1"/>
  <c r="U3537" i="1" s="1"/>
  <c r="S3744" i="1"/>
  <c r="U3744" i="1" s="1"/>
  <c r="S3920" i="1"/>
  <c r="U3920" i="1" s="1"/>
  <c r="S3153" i="1"/>
  <c r="U3153" i="1" s="1"/>
  <c r="S3210" i="1"/>
  <c r="U3210" i="1" s="1"/>
  <c r="S3566" i="1"/>
  <c r="U3566" i="1" s="1"/>
  <c r="S3571" i="1"/>
  <c r="U3571" i="1" s="1"/>
  <c r="S1302" i="1"/>
  <c r="U1302" i="1" s="1"/>
  <c r="S4047" i="1"/>
  <c r="U4047" i="1" s="1"/>
  <c r="S3858" i="1"/>
  <c r="U3858" i="1" s="1"/>
  <c r="S3379" i="1"/>
  <c r="U3379" i="1" s="1"/>
  <c r="S3538" i="1"/>
  <c r="U3538" i="1" s="1"/>
  <c r="S4051" i="1"/>
  <c r="U4051" i="1" s="1"/>
  <c r="S4011" i="1"/>
  <c r="U4011" i="1" s="1"/>
  <c r="S3859" i="1"/>
  <c r="U3859" i="1" s="1"/>
  <c r="S3899" i="1"/>
  <c r="U3899" i="1" s="1"/>
  <c r="S3632" i="1"/>
  <c r="U3632" i="1" s="1"/>
  <c r="S3860" i="1"/>
  <c r="U3860" i="1" s="1"/>
  <c r="S3861" i="1"/>
  <c r="U3861" i="1" s="1"/>
  <c r="S3211" i="1"/>
  <c r="U3211" i="1" s="1"/>
  <c r="S3633" i="1"/>
  <c r="U3633" i="1" s="1"/>
  <c r="S3745" i="1"/>
  <c r="U3745" i="1" s="1"/>
  <c r="S4012" i="1"/>
  <c r="U4012" i="1" s="1"/>
  <c r="S3438" i="1"/>
  <c r="U3438" i="1" s="1"/>
  <c r="S3141" i="1"/>
  <c r="U3141" i="1" s="1"/>
  <c r="S3021" i="1"/>
  <c r="U3021" i="1" s="1"/>
  <c r="S4108" i="1"/>
  <c r="U4108" i="1" s="1"/>
  <c r="S3959" i="1"/>
  <c r="U3959" i="1" s="1"/>
  <c r="S3746" i="1"/>
  <c r="U3746" i="1" s="1"/>
  <c r="S4013" i="1"/>
  <c r="U4013" i="1" s="1"/>
  <c r="S3900" i="1"/>
  <c r="U3900" i="1" s="1"/>
  <c r="S3747" i="1"/>
  <c r="U3747" i="1" s="1"/>
  <c r="S3862" i="1"/>
  <c r="U3862" i="1" s="1"/>
  <c r="S3439" i="1"/>
  <c r="U3439" i="1" s="1"/>
  <c r="S3440" i="1"/>
  <c r="U3440" i="1" s="1"/>
  <c r="S3367" i="1"/>
  <c r="U3367" i="1" s="1"/>
  <c r="S3092" i="1"/>
  <c r="U3092" i="1" s="1"/>
  <c r="S4014" i="1"/>
  <c r="U4014" i="1" s="1"/>
  <c r="S4094" i="1"/>
  <c r="U4094" i="1" s="1"/>
  <c r="S3310" i="1"/>
  <c r="U3310" i="1" s="1"/>
  <c r="S3212" i="1"/>
  <c r="U3212" i="1" s="1"/>
  <c r="S3940" i="1"/>
  <c r="U3940" i="1" s="1"/>
  <c r="S3634" i="1"/>
  <c r="U3634" i="1" s="1"/>
  <c r="S3441" i="1"/>
  <c r="U3441" i="1" s="1"/>
  <c r="S3704" i="1"/>
  <c r="U3704" i="1" s="1"/>
  <c r="S3496" i="1"/>
  <c r="U3496" i="1" s="1"/>
  <c r="S3809" i="1"/>
  <c r="U3809" i="1" s="1"/>
  <c r="S3539" i="1"/>
  <c r="U3539" i="1" s="1"/>
  <c r="S3863" i="1"/>
  <c r="U3863" i="1" s="1"/>
  <c r="S4015" i="1"/>
  <c r="U4015" i="1" s="1"/>
  <c r="S4114" i="1"/>
  <c r="U4114" i="1" s="1"/>
  <c r="S3635" i="1"/>
  <c r="U3635" i="1" s="1"/>
  <c r="S3311" i="1"/>
  <c r="U3311" i="1" s="1"/>
  <c r="S3748" i="1"/>
  <c r="U3748" i="1" s="1"/>
  <c r="S3442" i="1"/>
  <c r="U3442" i="1" s="1"/>
  <c r="S4079" i="1"/>
  <c r="U4079" i="1" s="1"/>
  <c r="S3443" i="1"/>
  <c r="U3443" i="1" s="1"/>
  <c r="S3969" i="1"/>
  <c r="U3969" i="1" s="1"/>
  <c r="S3912" i="1"/>
  <c r="U3912" i="1" s="1"/>
  <c r="S3680" i="1"/>
  <c r="U3680" i="1" s="1"/>
  <c r="S3864" i="1"/>
  <c r="U3864" i="1" s="1"/>
  <c r="S3540" i="1"/>
  <c r="U3540" i="1" s="1"/>
  <c r="S3213" i="1"/>
  <c r="U3213" i="1" s="1"/>
  <c r="S3785" i="1"/>
  <c r="U3785" i="1" s="1"/>
  <c r="S3541" i="1"/>
  <c r="U3541" i="1" s="1"/>
  <c r="S3542" i="1"/>
  <c r="U3542" i="1" s="1"/>
  <c r="S3543" i="1"/>
  <c r="U3543" i="1" s="1"/>
  <c r="S3932" i="1"/>
  <c r="U3932" i="1" s="1"/>
  <c r="S3636" i="1"/>
  <c r="U3636" i="1" s="1"/>
  <c r="S3865" i="1"/>
  <c r="U3865" i="1" s="1"/>
  <c r="S2965" i="1"/>
  <c r="U2965" i="1" s="1"/>
  <c r="S3444" i="1"/>
  <c r="U3444" i="1" s="1"/>
  <c r="S3866" i="1"/>
  <c r="U3866" i="1" s="1"/>
  <c r="S3544" i="1"/>
  <c r="U3544" i="1" s="1"/>
  <c r="S3445" i="1"/>
  <c r="U3445" i="1" s="1"/>
  <c r="S3446" i="1"/>
  <c r="U3446" i="1" s="1"/>
  <c r="S3312" i="1"/>
  <c r="U3312" i="1" s="1"/>
  <c r="S3637" i="1"/>
  <c r="U3637" i="1" s="1"/>
  <c r="S1303" i="1"/>
  <c r="U1303" i="1" s="1"/>
  <c r="S532" i="1"/>
  <c r="U532" i="1" s="1"/>
  <c r="S3447" i="1"/>
  <c r="U3447" i="1" s="1"/>
  <c r="S2894" i="1"/>
  <c r="U2894" i="1" s="1"/>
  <c r="S4016" i="1"/>
  <c r="U4016" i="1" s="1"/>
  <c r="S3214" i="1"/>
  <c r="U3214" i="1" s="1"/>
  <c r="S2707" i="1"/>
  <c r="U2707" i="1" s="1"/>
  <c r="S3349" i="1"/>
  <c r="U3349" i="1" s="1"/>
  <c r="S1292" i="1"/>
  <c r="U1292" i="1" s="1"/>
  <c r="S3448" i="1"/>
  <c r="U3448" i="1" s="1"/>
  <c r="S3374" i="1"/>
  <c r="U3374" i="1" s="1"/>
  <c r="S2850" i="1"/>
  <c r="U2850" i="1" s="1"/>
  <c r="S3867" i="1"/>
  <c r="U3867" i="1" s="1"/>
  <c r="S3449" i="1"/>
  <c r="U3449" i="1" s="1"/>
  <c r="S3941" i="1"/>
  <c r="U3941" i="1" s="1"/>
  <c r="S2851" i="1"/>
  <c r="U2851" i="1" s="1"/>
  <c r="S3215" i="1"/>
  <c r="U3215" i="1" s="1"/>
  <c r="S3868" i="1"/>
  <c r="U3868" i="1" s="1"/>
  <c r="S3022" i="1"/>
  <c r="U3022" i="1" s="1"/>
  <c r="S4017" i="1"/>
  <c r="U4017" i="1" s="1"/>
  <c r="S2798" i="1"/>
  <c r="U2798" i="1" s="1"/>
  <c r="S3928" i="1"/>
  <c r="U3928" i="1" s="1"/>
  <c r="S4018" i="1"/>
  <c r="U4018" i="1" s="1"/>
  <c r="S4019" i="1"/>
  <c r="U4019" i="1" s="1"/>
  <c r="S4062" i="1"/>
  <c r="U4062" i="1" s="1"/>
  <c r="S3638" i="1"/>
  <c r="U3638" i="1" s="1"/>
  <c r="S3749" i="1"/>
  <c r="U3749" i="1" s="1"/>
  <c r="S3216" i="1"/>
  <c r="U3216" i="1" s="1"/>
  <c r="S3217" i="1"/>
  <c r="U3217" i="1" s="1"/>
  <c r="S3639" i="1"/>
  <c r="U3639" i="1" s="1"/>
  <c r="S3750" i="1"/>
  <c r="U3750" i="1" s="1"/>
  <c r="S3450" i="1"/>
  <c r="U3450" i="1" s="1"/>
  <c r="S4080" i="1"/>
  <c r="U4080" i="1" s="1"/>
  <c r="S3451" i="1"/>
  <c r="U3451" i="1" s="1"/>
  <c r="S3079" i="1"/>
  <c r="U3079" i="1" s="1"/>
  <c r="S4086" i="1"/>
  <c r="U4086" i="1" s="1"/>
  <c r="S3913" i="1"/>
  <c r="U3913" i="1" s="1"/>
  <c r="S3950" i="1"/>
  <c r="U3950" i="1" s="1"/>
  <c r="S3799" i="1"/>
  <c r="U3799" i="1" s="1"/>
  <c r="S3452" i="1"/>
  <c r="U3452" i="1" s="1"/>
  <c r="S3869" i="1"/>
  <c r="U3869" i="1" s="1"/>
  <c r="S3870" i="1"/>
  <c r="U3870" i="1" s="1"/>
  <c r="S4087" i="1"/>
  <c r="U4087" i="1" s="1"/>
  <c r="S3350" i="1"/>
  <c r="U3350" i="1" s="1"/>
  <c r="S3453" i="1"/>
  <c r="U3453" i="1" s="1"/>
  <c r="S3313" i="1"/>
  <c r="U3313" i="1" s="1"/>
  <c r="S3272" i="1"/>
  <c r="U3272" i="1" s="1"/>
  <c r="S4113" i="1"/>
  <c r="U4113" i="1" s="1"/>
  <c r="S3914" i="1"/>
  <c r="U3914" i="1" s="1"/>
  <c r="S2954" i="1"/>
  <c r="U2954" i="1" s="1"/>
  <c r="S3640" i="1"/>
  <c r="U3640" i="1" s="1"/>
  <c r="S3641" i="1"/>
  <c r="U3641" i="1" s="1"/>
  <c r="S3454" i="1"/>
  <c r="U3454" i="1" s="1"/>
  <c r="S3871" i="1"/>
  <c r="U3871" i="1" s="1"/>
  <c r="S3455" i="1"/>
  <c r="U3455" i="1" s="1"/>
  <c r="S3351" i="1"/>
  <c r="U3351" i="1" s="1"/>
  <c r="S3929" i="1"/>
  <c r="U3929" i="1" s="1"/>
  <c r="S3218" i="1"/>
  <c r="U3218" i="1" s="1"/>
  <c r="S4048" i="1"/>
  <c r="U4048" i="1" s="1"/>
  <c r="S3219" i="1"/>
  <c r="U3219" i="1" s="1"/>
  <c r="S3456" i="1"/>
  <c r="U3456" i="1" s="1"/>
  <c r="S3457" i="1"/>
  <c r="U3457" i="1" s="1"/>
  <c r="S3751" i="1"/>
  <c r="U3751" i="1" s="1"/>
  <c r="S2799" i="1"/>
  <c r="U2799" i="1" s="1"/>
  <c r="S3872" i="1"/>
  <c r="U3872" i="1" s="1"/>
  <c r="S4050" i="1"/>
  <c r="U4050" i="1" s="1"/>
  <c r="S3352" i="1"/>
  <c r="U3352" i="1" s="1"/>
  <c r="S3314" i="1"/>
  <c r="U3314" i="1" s="1"/>
  <c r="S3642" i="1"/>
  <c r="U3642" i="1" s="1"/>
  <c r="S3643" i="1"/>
  <c r="U3643" i="1" s="1"/>
  <c r="S3220" i="1"/>
  <c r="U3220" i="1" s="1"/>
  <c r="S3545" i="1"/>
  <c r="U3545" i="1" s="1"/>
  <c r="S4020" i="1"/>
  <c r="U4020" i="1" s="1"/>
  <c r="S3752" i="1"/>
  <c r="U3752" i="1" s="1"/>
  <c r="S3458" i="1"/>
  <c r="U3458" i="1" s="1"/>
  <c r="S3812" i="1"/>
  <c r="U3812" i="1" s="1"/>
  <c r="S4063" i="1"/>
  <c r="U4063" i="1" s="1"/>
  <c r="S3483" i="1"/>
  <c r="U3483" i="1" s="1"/>
  <c r="S3753" i="1"/>
  <c r="U3753" i="1" s="1"/>
  <c r="S3873" i="1"/>
  <c r="U3873" i="1" s="1"/>
  <c r="S3942" i="1"/>
  <c r="U3942" i="1" s="1"/>
  <c r="S3874" i="1"/>
  <c r="U3874" i="1" s="1"/>
  <c r="S3780" i="1"/>
  <c r="U3780" i="1" s="1"/>
  <c r="S4021" i="1"/>
  <c r="U4021" i="1" s="1"/>
  <c r="S3093" i="1"/>
  <c r="U3093" i="1" s="1"/>
  <c r="S3644" i="1"/>
  <c r="U3644" i="1" s="1"/>
  <c r="S3023" i="1"/>
  <c r="U3023" i="1" s="1"/>
  <c r="S3353" i="1"/>
  <c r="U3353" i="1" s="1"/>
  <c r="S3915" i="1"/>
  <c r="U3915" i="1" s="1"/>
  <c r="S3315" i="1"/>
  <c r="U3315" i="1" s="1"/>
  <c r="S4022" i="1"/>
  <c r="U4022" i="1" s="1"/>
  <c r="S4095" i="1"/>
  <c r="U4095" i="1" s="1"/>
  <c r="S3375" i="1"/>
  <c r="U3375" i="1" s="1"/>
  <c r="S3221" i="1"/>
  <c r="U3221" i="1" s="1"/>
  <c r="S3754" i="1"/>
  <c r="U3754" i="1" s="1"/>
  <c r="S3273" i="1"/>
  <c r="U3273" i="1" s="1"/>
  <c r="S3278" i="1"/>
  <c r="U3278" i="1" s="1"/>
  <c r="S4064" i="1"/>
  <c r="U4064" i="1" s="1"/>
  <c r="S3903" i="1"/>
  <c r="U3903" i="1" s="1"/>
  <c r="S3645" i="1"/>
  <c r="U3645" i="1" s="1"/>
  <c r="S2880" i="1"/>
  <c r="U2880" i="1" s="1"/>
  <c r="S3222" i="1"/>
  <c r="U3222" i="1" s="1"/>
  <c r="S3875" i="1"/>
  <c r="U3875" i="1" s="1"/>
  <c r="S3154" i="1"/>
  <c r="U3154" i="1" s="1"/>
  <c r="S3904" i="1"/>
  <c r="U3904" i="1" s="1"/>
  <c r="S3755" i="1"/>
  <c r="U3755" i="1" s="1"/>
  <c r="S3756" i="1"/>
  <c r="U3756" i="1" s="1"/>
  <c r="S4101" i="1"/>
  <c r="U4101" i="1" s="1"/>
  <c r="S3757" i="1"/>
  <c r="U3757" i="1" s="1"/>
  <c r="S3943" i="1"/>
  <c r="U3943" i="1" s="1"/>
  <c r="S3758" i="1"/>
  <c r="U3758" i="1" s="1"/>
  <c r="S3316" i="1"/>
  <c r="U3316" i="1" s="1"/>
  <c r="S3646" i="1"/>
  <c r="U3646" i="1" s="1"/>
  <c r="S2881" i="1"/>
  <c r="U2881" i="1" s="1"/>
  <c r="S3223" i="1"/>
  <c r="U3223" i="1" s="1"/>
  <c r="S3572" i="1"/>
  <c r="U3572" i="1" s="1"/>
  <c r="S3800" i="1"/>
  <c r="U3800" i="1" s="1"/>
  <c r="S4109" i="1"/>
  <c r="U4109" i="1" s="1"/>
  <c r="S3059" i="1"/>
  <c r="U3059" i="1" s="1"/>
  <c r="S3546" i="1"/>
  <c r="U3546" i="1" s="1"/>
  <c r="S3224" i="1"/>
  <c r="U3224" i="1" s="1"/>
  <c r="S4023" i="1"/>
  <c r="U4023" i="1" s="1"/>
  <c r="S3129" i="1"/>
  <c r="U3129" i="1" s="1"/>
  <c r="S3876" i="1"/>
  <c r="U3876" i="1" s="1"/>
  <c r="S4024" i="1"/>
  <c r="U4024" i="1" s="1"/>
  <c r="S3225" i="1"/>
  <c r="U3225" i="1" s="1"/>
  <c r="S3547" i="1"/>
  <c r="U3547" i="1" s="1"/>
  <c r="S3970" i="1"/>
  <c r="U3970" i="1" s="1"/>
  <c r="S3274" i="1"/>
  <c r="U3274" i="1" s="1"/>
  <c r="S3354" i="1"/>
  <c r="U3354" i="1" s="1"/>
  <c r="S3759" i="1"/>
  <c r="U3759" i="1" s="1"/>
  <c r="S3317" i="1"/>
  <c r="U3317" i="1" s="1"/>
  <c r="S3226" i="1"/>
  <c r="U3226" i="1" s="1"/>
  <c r="S4025" i="1"/>
  <c r="U4025" i="1" s="1"/>
  <c r="S3786" i="1"/>
  <c r="U3786" i="1" s="1"/>
  <c r="S3227" i="1"/>
  <c r="U3227" i="1" s="1"/>
  <c r="S3760" i="1"/>
  <c r="U3760" i="1" s="1"/>
  <c r="S3107" i="1"/>
  <c r="U3107" i="1" s="1"/>
  <c r="S3024" i="1"/>
  <c r="U3024" i="1" s="1"/>
  <c r="S3647" i="1"/>
  <c r="U3647" i="1" s="1"/>
  <c r="S3318" i="1"/>
  <c r="U3318" i="1" s="1"/>
  <c r="S3810" i="1"/>
  <c r="U3810" i="1" s="1"/>
  <c r="S3648" i="1"/>
  <c r="U3648" i="1" s="1"/>
  <c r="S3877" i="1"/>
  <c r="U3877" i="1" s="1"/>
  <c r="S3228" i="1"/>
  <c r="U3228" i="1" s="1"/>
  <c r="S3229" i="1"/>
  <c r="U3229" i="1" s="1"/>
  <c r="S3548" i="1"/>
  <c r="U3548" i="1" s="1"/>
  <c r="S3649" i="1"/>
  <c r="U3649" i="1" s="1"/>
  <c r="S3080" i="1"/>
  <c r="U3080" i="1" s="1"/>
  <c r="S3650" i="1"/>
  <c r="U3650" i="1" s="1"/>
  <c r="S3567" i="1"/>
  <c r="U3567" i="1" s="1"/>
  <c r="S2919" i="1"/>
  <c r="U2919" i="1" s="1"/>
  <c r="S3549" i="1"/>
  <c r="U3549" i="1" s="1"/>
  <c r="S3275" i="1"/>
  <c r="U3275" i="1" s="1"/>
  <c r="S3651" i="1"/>
  <c r="U3651" i="1" s="1"/>
  <c r="S3801" i="1"/>
  <c r="U3801" i="1" s="1"/>
  <c r="S3878" i="1"/>
  <c r="U3878" i="1" s="1"/>
  <c r="S3652" i="1"/>
  <c r="U3652" i="1" s="1"/>
  <c r="S3130" i="1"/>
  <c r="U3130" i="1" s="1"/>
  <c r="S4049" i="1"/>
  <c r="U4049" i="1" s="1"/>
  <c r="S2708" i="1"/>
  <c r="U2708" i="1" s="1"/>
  <c r="S3330" i="1"/>
  <c r="U3330" i="1" s="1"/>
  <c r="S2920" i="1"/>
  <c r="U2920" i="1" s="1"/>
  <c r="S3761" i="1"/>
  <c r="U3761" i="1" s="1"/>
  <c r="S2941" i="1"/>
  <c r="U2941" i="1" s="1"/>
  <c r="S3108" i="1"/>
  <c r="U3108" i="1" s="1"/>
  <c r="S3230" i="1"/>
  <c r="U3230" i="1" s="1"/>
  <c r="S3960" i="1"/>
  <c r="U3960" i="1" s="1"/>
  <c r="S2857" i="1"/>
  <c r="U2857" i="1" s="1"/>
  <c r="S3131" i="1"/>
  <c r="U3131" i="1" s="1"/>
  <c r="S2710" i="1"/>
  <c r="U2710" i="1" s="1"/>
  <c r="S3025" i="1"/>
  <c r="U3025" i="1" s="1"/>
  <c r="S2860" i="1"/>
  <c r="U2860" i="1" s="1"/>
  <c r="S3231" i="1"/>
  <c r="U3231" i="1" s="1"/>
  <c r="S3459" i="1"/>
  <c r="U3459" i="1" s="1"/>
  <c r="S2955" i="1"/>
  <c r="U2955" i="1" s="1"/>
  <c r="S3081" i="1"/>
  <c r="U3081" i="1" s="1"/>
  <c r="S1293" i="1"/>
  <c r="U1293" i="1" s="1"/>
  <c r="S3094" i="1"/>
  <c r="U3094" i="1" s="1"/>
  <c r="S3762" i="1"/>
  <c r="U3762" i="1" s="1"/>
  <c r="S3879" i="1"/>
  <c r="U3879" i="1" s="1"/>
  <c r="S3653" i="1"/>
  <c r="U3653" i="1" s="1"/>
  <c r="S3763" i="1"/>
  <c r="U3763" i="1" s="1"/>
  <c r="S4081" i="1"/>
  <c r="U4081" i="1" s="1"/>
  <c r="S3654" i="1"/>
  <c r="U3654" i="1" s="1"/>
  <c r="S3575" i="1"/>
  <c r="U3575" i="1" s="1"/>
  <c r="S3764" i="1"/>
  <c r="U3764" i="1" s="1"/>
  <c r="S3880" i="1"/>
  <c r="U3880" i="1" s="1"/>
  <c r="S3765" i="1"/>
  <c r="U3765" i="1" s="1"/>
  <c r="S3655" i="1"/>
  <c r="U3655" i="1" s="1"/>
  <c r="S4082" i="1"/>
  <c r="U4082" i="1" s="1"/>
  <c r="S3881" i="1"/>
  <c r="U3881" i="1" s="1"/>
  <c r="S4065" i="1"/>
  <c r="U4065" i="1" s="1"/>
  <c r="S3355" i="1"/>
  <c r="U3355" i="1" s="1"/>
  <c r="S3232" i="1"/>
  <c r="U3232" i="1" s="1"/>
  <c r="S3550" i="1"/>
  <c r="U3550" i="1" s="1"/>
  <c r="S4083" i="1"/>
  <c r="U4083" i="1" s="1"/>
  <c r="S3233" i="1"/>
  <c r="U3233" i="1" s="1"/>
  <c r="S3961" i="1"/>
  <c r="U3961" i="1" s="1"/>
  <c r="S3460" i="1"/>
  <c r="U3460" i="1" s="1"/>
  <c r="S3234" i="1"/>
  <c r="U3234" i="1" s="1"/>
  <c r="S4026" i="1"/>
  <c r="U4026" i="1" s="1"/>
  <c r="S4110" i="1"/>
  <c r="U4110" i="1" s="1"/>
  <c r="S4027" i="1"/>
  <c r="U4027" i="1" s="1"/>
  <c r="S3802" i="1"/>
  <c r="U3802" i="1" s="1"/>
  <c r="S3803" i="1"/>
  <c r="U3803" i="1" s="1"/>
  <c r="S3461" i="1"/>
  <c r="U3461" i="1" s="1"/>
  <c r="S4096" i="1"/>
  <c r="U4096" i="1" s="1"/>
  <c r="S3916" i="1"/>
  <c r="U3916" i="1" s="1"/>
  <c r="S3656" i="1"/>
  <c r="U3656" i="1" s="1"/>
  <c r="S1304" i="1"/>
  <c r="U1304" i="1" s="1"/>
  <c r="S3657" i="1"/>
  <c r="U3657" i="1" s="1"/>
  <c r="S4115" i="1"/>
  <c r="U4115" i="1" s="1"/>
  <c r="S3026" i="1"/>
  <c r="U3026" i="1" s="1"/>
  <c r="S3235" i="1"/>
  <c r="U3235" i="1" s="1"/>
  <c r="S3236" i="1"/>
  <c r="U3236" i="1" s="1"/>
  <c r="S3044" i="1"/>
  <c r="U3044" i="1" s="1"/>
  <c r="S2800" i="1"/>
  <c r="U2800" i="1" s="1"/>
  <c r="S3109" i="1"/>
  <c r="U3109" i="1" s="1"/>
  <c r="S2966" i="1"/>
  <c r="U2966" i="1" s="1"/>
  <c r="S2939" i="1"/>
  <c r="U2939" i="1" s="1"/>
  <c r="S2818" i="1"/>
  <c r="U2818" i="1" s="1"/>
  <c r="S3882" i="1"/>
  <c r="U3882" i="1" s="1"/>
  <c r="S3551" i="1"/>
  <c r="U3551" i="1" s="1"/>
  <c r="S3027" i="1"/>
  <c r="U3027" i="1" s="1"/>
  <c r="S1305" i="1"/>
  <c r="U1305" i="1" s="1"/>
  <c r="S2963" i="1"/>
  <c r="U2963" i="1" s="1"/>
  <c r="S3883" i="1"/>
  <c r="U3883" i="1" s="1"/>
  <c r="S3237" i="1"/>
  <c r="U3237" i="1" s="1"/>
  <c r="S3238" i="1"/>
  <c r="U3238" i="1" s="1"/>
  <c r="S4028" i="1"/>
  <c r="U4028" i="1" s="1"/>
  <c r="S3552" i="1"/>
  <c r="U3552" i="1" s="1"/>
  <c r="S3132" i="1"/>
  <c r="U3132" i="1" s="1"/>
  <c r="S3658" i="1"/>
  <c r="U3658" i="1" s="1"/>
  <c r="S3095" i="1"/>
  <c r="U3095" i="1" s="1"/>
  <c r="S3133" i="1"/>
  <c r="U3133" i="1" s="1"/>
  <c r="S3239" i="1"/>
  <c r="U3239" i="1" s="1"/>
  <c r="S3564" i="1"/>
  <c r="U3564" i="1" s="1"/>
  <c r="S3659" i="1"/>
  <c r="U3659" i="1" s="1"/>
  <c r="S3660" i="1"/>
  <c r="U3660" i="1" s="1"/>
  <c r="S3240" i="1"/>
  <c r="U3240" i="1" s="1"/>
  <c r="S2936" i="1"/>
  <c r="U2936" i="1" s="1"/>
  <c r="S3028" i="1"/>
  <c r="U3028" i="1" s="1"/>
  <c r="S3766" i="1"/>
  <c r="U3766" i="1" s="1"/>
  <c r="S2921" i="1"/>
  <c r="U2921" i="1" s="1"/>
  <c r="S3155" i="1"/>
  <c r="U3155" i="1" s="1"/>
  <c r="S3951" i="1"/>
  <c r="U3951" i="1" s="1"/>
  <c r="S2819" i="1"/>
  <c r="U2819" i="1" s="1"/>
  <c r="S3323" i="1"/>
  <c r="U3323" i="1" s="1"/>
  <c r="S2852" i="1"/>
  <c r="U2852" i="1" s="1"/>
  <c r="S2891" i="1"/>
  <c r="U2891" i="1" s="1"/>
  <c r="S2922" i="1"/>
  <c r="U2922" i="1" s="1"/>
  <c r="S3096" i="1"/>
  <c r="U3096" i="1" s="1"/>
  <c r="S4029" i="1"/>
  <c r="U4029" i="1" s="1"/>
  <c r="S2820" i="1"/>
  <c r="U2820" i="1" s="1"/>
  <c r="S2923" i="1"/>
  <c r="U2923" i="1" s="1"/>
  <c r="S3029" i="1"/>
  <c r="U3029" i="1" s="1"/>
  <c r="S537" i="1"/>
  <c r="U537" i="1" s="1"/>
  <c r="S3030" i="1"/>
  <c r="U3030" i="1" s="1"/>
  <c r="S3661" i="1"/>
  <c r="U3661" i="1" s="1"/>
  <c r="S3662" i="1"/>
  <c r="U3662" i="1" s="1"/>
  <c r="S3082" i="1"/>
  <c r="U3082" i="1" s="1"/>
  <c r="S2924" i="1"/>
  <c r="U2924" i="1" s="1"/>
  <c r="S3917" i="1"/>
  <c r="U3917" i="1" s="1"/>
  <c r="S3884" i="1"/>
  <c r="U3884" i="1" s="1"/>
  <c r="S2789" i="1"/>
  <c r="U2789" i="1" s="1"/>
  <c r="S2925" i="1"/>
  <c r="U2925" i="1" s="1"/>
  <c r="S3885" i="1"/>
  <c r="U3885" i="1" s="1"/>
  <c r="S3705" i="1"/>
  <c r="U3705" i="1" s="1"/>
  <c r="S3553" i="1"/>
  <c r="U3553" i="1" s="1"/>
  <c r="S3554" i="1"/>
  <c r="U3554" i="1" s="1"/>
  <c r="S3031" i="1"/>
  <c r="U3031" i="1" s="1"/>
  <c r="S3555" i="1"/>
  <c r="U3555" i="1" s="1"/>
  <c r="S3462" i="1"/>
  <c r="U3462" i="1" s="1"/>
  <c r="S3463" i="1"/>
  <c r="U3463" i="1" s="1"/>
  <c r="S3767" i="1"/>
  <c r="U3767" i="1" s="1"/>
  <c r="S3032" i="1"/>
  <c r="U3032" i="1" s="1"/>
  <c r="S3768" i="1"/>
  <c r="U3768" i="1" s="1"/>
  <c r="S3769" i="1"/>
  <c r="U3769" i="1" s="1"/>
  <c r="S3886" i="1"/>
  <c r="U3886" i="1" s="1"/>
  <c r="S3930" i="1"/>
  <c r="U3930" i="1" s="1"/>
  <c r="S2714" i="1"/>
  <c r="U2714" i="1" s="1"/>
  <c r="S3134" i="1"/>
  <c r="U3134" i="1" s="1"/>
  <c r="S3083" i="1"/>
  <c r="U3083" i="1" s="1"/>
  <c r="S2926" i="1"/>
  <c r="U2926" i="1" s="1"/>
  <c r="S3033" i="1"/>
  <c r="U3033" i="1" s="1"/>
  <c r="S3556" i="1"/>
  <c r="U3556" i="1" s="1"/>
  <c r="S3770" i="1"/>
  <c r="U3770" i="1" s="1"/>
  <c r="S3663" i="1"/>
  <c r="U3663" i="1" s="1"/>
  <c r="S3356" i="1"/>
  <c r="U3356" i="1" s="1"/>
  <c r="S2715" i="1"/>
  <c r="U2715" i="1" s="1"/>
  <c r="S3241" i="1"/>
  <c r="U3241" i="1" s="1"/>
  <c r="S3557" i="1"/>
  <c r="U3557" i="1" s="1"/>
  <c r="S3464" i="1"/>
  <c r="U3464" i="1" s="1"/>
  <c r="S3931" i="1"/>
  <c r="U3931" i="1" s="1"/>
  <c r="S2958" i="1"/>
  <c r="U2958" i="1" s="1"/>
  <c r="S2927" i="1"/>
  <c r="U2927" i="1" s="1"/>
  <c r="S4102" i="1"/>
  <c r="U4102" i="1" s="1"/>
  <c r="S3242" i="1"/>
  <c r="U3242" i="1" s="1"/>
  <c r="S3558" i="1"/>
  <c r="U3558" i="1" s="1"/>
  <c r="S3243" i="1"/>
  <c r="U3243" i="1" s="1"/>
  <c r="S2882" i="1"/>
  <c r="U2882" i="1" s="1"/>
  <c r="S3034" i="1"/>
  <c r="U3034" i="1" s="1"/>
  <c r="S3084" i="1"/>
  <c r="U3084" i="1" s="1"/>
  <c r="S2956" i="1"/>
  <c r="U2956" i="1" s="1"/>
  <c r="S3110" i="1"/>
  <c r="U3110" i="1" s="1"/>
  <c r="S3244" i="1"/>
  <c r="U3244" i="1" s="1"/>
  <c r="S3465" i="1"/>
  <c r="U3465" i="1" s="1"/>
  <c r="S2883" i="1"/>
  <c r="U2883" i="1" s="1"/>
  <c r="S3482" i="1"/>
  <c r="U3482" i="1" s="1"/>
  <c r="S3376" i="1"/>
  <c r="U3376" i="1" s="1"/>
  <c r="S3245" i="1"/>
  <c r="U3245" i="1" s="1"/>
  <c r="S3246" i="1"/>
  <c r="U3246" i="1" s="1"/>
  <c r="S3156" i="1"/>
  <c r="U3156" i="1" s="1"/>
  <c r="S3804" i="1"/>
  <c r="U3804" i="1" s="1"/>
  <c r="S3247" i="1"/>
  <c r="U3247" i="1" s="1"/>
  <c r="S3248" i="1"/>
  <c r="U3248" i="1" s="1"/>
  <c r="S3664" i="1"/>
  <c r="U3664" i="1" s="1"/>
  <c r="S3135" i="1"/>
  <c r="U3135" i="1" s="1"/>
  <c r="S3466" i="1"/>
  <c r="U3466" i="1" s="1"/>
  <c r="S2821" i="1"/>
  <c r="U2821" i="1" s="1"/>
  <c r="S3035" i="1"/>
  <c r="U3035" i="1" s="1"/>
  <c r="S3319" i="1"/>
  <c r="U3319" i="1" s="1"/>
  <c r="S1287" i="1"/>
  <c r="U1287" i="1" s="1"/>
  <c r="S2827" i="1"/>
  <c r="U2827" i="1" s="1"/>
  <c r="S2893" i="1"/>
  <c r="U2893" i="1" s="1"/>
  <c r="S2853" i="1"/>
  <c r="U2853" i="1" s="1"/>
  <c r="S3695" i="1"/>
  <c r="U3695" i="1" s="1"/>
  <c r="S3157" i="1"/>
  <c r="U3157" i="1" s="1"/>
  <c r="S2825" i="1"/>
  <c r="U2825" i="1" s="1"/>
  <c r="S3665" i="1"/>
  <c r="U3665" i="1" s="1"/>
  <c r="S3805" i="1"/>
  <c r="U3805" i="1" s="1"/>
  <c r="S3467" i="1"/>
  <c r="U3467" i="1" s="1"/>
  <c r="S3249" i="1"/>
  <c r="U3249" i="1" s="1"/>
  <c r="S3777" i="1"/>
  <c r="U3777" i="1" s="1"/>
  <c r="S3036" i="1"/>
  <c r="U3036" i="1" s="1"/>
  <c r="S3666" i="1"/>
  <c r="U3666" i="1" s="1"/>
  <c r="S3667" i="1"/>
  <c r="U3667" i="1" s="1"/>
  <c r="S3097" i="1"/>
  <c r="U3097" i="1" s="1"/>
  <c r="S3698" i="1"/>
  <c r="U3698" i="1" s="1"/>
  <c r="S3250" i="1"/>
  <c r="U3250" i="1" s="1"/>
  <c r="S3484" i="1"/>
  <c r="U3484" i="1" s="1"/>
  <c r="S2928" i="1"/>
  <c r="U2928" i="1" s="1"/>
  <c r="S2934" i="1"/>
  <c r="U2934" i="1" s="1"/>
  <c r="S3887" i="1"/>
  <c r="U3887" i="1" s="1"/>
  <c r="S3251" i="1"/>
  <c r="U3251" i="1" s="1"/>
  <c r="S3888" i="1"/>
  <c r="U3888" i="1" s="1"/>
  <c r="S3946" i="1"/>
  <c r="U3946" i="1" s="1"/>
  <c r="S3781" i="1"/>
  <c r="U3781" i="1" s="1"/>
  <c r="S2703" i="1"/>
  <c r="U2703" i="1" s="1"/>
  <c r="S3668" i="1"/>
  <c r="U3668" i="1" s="1"/>
  <c r="S3136" i="1"/>
  <c r="U3136" i="1" s="1"/>
  <c r="S3559" i="1"/>
  <c r="U3559" i="1" s="1"/>
  <c r="S2822" i="1"/>
  <c r="U2822" i="1" s="1"/>
  <c r="S3905" i="1"/>
  <c r="U3905" i="1" s="1"/>
  <c r="S2960" i="1"/>
  <c r="U2960" i="1" s="1"/>
  <c r="S3771" i="1"/>
  <c r="U3771" i="1" s="1"/>
  <c r="S3669" i="1"/>
  <c r="U3669" i="1" s="1"/>
  <c r="S3252" i="1"/>
  <c r="U3252" i="1" s="1"/>
  <c r="S4043" i="1"/>
  <c r="U4043" i="1" s="1"/>
  <c r="S3772" i="1"/>
  <c r="U3772" i="1" s="1"/>
  <c r="S3468" i="1"/>
  <c r="U3468" i="1" s="1"/>
  <c r="S3702" i="1"/>
  <c r="U3702" i="1" s="1"/>
  <c r="S4030" i="1"/>
  <c r="U4030" i="1" s="1"/>
  <c r="S3037" i="1"/>
  <c r="U3037" i="1" s="1"/>
  <c r="S2790" i="1"/>
  <c r="U2790" i="1" s="1"/>
  <c r="S3670" i="1"/>
  <c r="U3670" i="1" s="1"/>
  <c r="S4097" i="1"/>
  <c r="U4097" i="1" s="1"/>
  <c r="S3469" i="1"/>
  <c r="U3469" i="1" s="1"/>
  <c r="S3470" i="1"/>
  <c r="U3470" i="1" s="1"/>
  <c r="S3787" i="1"/>
  <c r="U3787" i="1" s="1"/>
  <c r="S3111" i="1"/>
  <c r="U3111" i="1" s="1"/>
  <c r="S3085" i="1"/>
  <c r="U3085" i="1" s="1"/>
  <c r="S3806" i="1"/>
  <c r="U3806" i="1" s="1"/>
  <c r="S3788" i="1"/>
  <c r="U3788" i="1" s="1"/>
  <c r="S3671" i="1"/>
  <c r="U3671" i="1" s="1"/>
  <c r="S4031" i="1"/>
  <c r="U4031" i="1" s="1"/>
  <c r="S3471" i="1"/>
  <c r="U3471" i="1" s="1"/>
  <c r="S2823" i="1"/>
  <c r="U2823" i="1" s="1"/>
  <c r="S3672" i="1"/>
  <c r="U3672" i="1" s="1"/>
  <c r="S3889" i="1"/>
  <c r="U3889" i="1" s="1"/>
  <c r="S3681" i="1"/>
  <c r="U3681" i="1" s="1"/>
  <c r="S3099" i="1"/>
  <c r="U3099" i="1" s="1"/>
  <c r="S4084" i="1"/>
  <c r="U4084" i="1" s="1"/>
  <c r="S3965" i="1"/>
  <c r="U3965" i="1" s="1"/>
  <c r="S3673" i="1"/>
  <c r="U3673" i="1" s="1"/>
  <c r="S3054" i="1"/>
  <c r="U3054" i="1" s="1"/>
  <c r="S3112" i="1"/>
  <c r="U3112" i="1" s="1"/>
  <c r="S4032" i="1"/>
  <c r="U4032" i="1" s="1"/>
  <c r="S3038" i="1"/>
  <c r="U3038" i="1" s="1"/>
  <c r="S3773" i="1"/>
  <c r="U3773" i="1" s="1"/>
  <c r="S3357" i="1"/>
  <c r="U3357" i="1" s="1"/>
  <c r="S3962" i="1"/>
  <c r="U3962" i="1" s="1"/>
  <c r="S2929" i="1"/>
  <c r="U2929" i="1" s="1"/>
  <c r="S2892" i="1"/>
  <c r="U2892" i="1" s="1"/>
  <c r="S3113" i="1"/>
  <c r="U3113" i="1" s="1"/>
  <c r="S3918" i="1"/>
  <c r="U3918" i="1" s="1"/>
  <c r="S3253" i="1"/>
  <c r="U3253" i="1" s="1"/>
  <c r="S3320" i="1"/>
  <c r="U3320" i="1" s="1"/>
  <c r="S3472" i="1"/>
  <c r="U3472" i="1" s="1"/>
  <c r="S3674" i="1"/>
  <c r="U3674" i="1" s="1"/>
  <c r="S2884" i="1"/>
  <c r="U2884" i="1" s="1"/>
  <c r="S3560" i="1"/>
  <c r="U3560" i="1" s="1"/>
  <c r="S3254" i="1"/>
  <c r="U3254" i="1" s="1"/>
  <c r="S3115" i="1"/>
  <c r="U3115" i="1" s="1"/>
  <c r="S2854" i="1"/>
  <c r="U2854" i="1" s="1"/>
  <c r="S2935" i="1"/>
  <c r="U2935" i="1" s="1"/>
  <c r="S3039" i="1"/>
  <c r="U3039" i="1" s="1"/>
  <c r="S3137" i="1"/>
  <c r="U3137" i="1" s="1"/>
  <c r="S3944" i="1"/>
  <c r="U3944" i="1" s="1"/>
  <c r="S3561" i="1"/>
  <c r="U3561" i="1" s="1"/>
  <c r="S4033" i="1"/>
  <c r="U4033" i="1" s="1"/>
  <c r="S3086" i="1"/>
  <c r="U3086" i="1" s="1"/>
  <c r="S3255" i="1"/>
  <c r="U3255" i="1" s="1"/>
  <c r="S3040" i="1"/>
  <c r="U3040" i="1" s="1"/>
  <c r="S4066" i="1"/>
  <c r="U4066" i="1" s="1"/>
  <c r="S3963" i="1"/>
  <c r="U3963" i="1" s="1"/>
  <c r="S3256" i="1"/>
  <c r="U3256" i="1" s="1"/>
  <c r="S3142" i="1"/>
  <c r="U3142" i="1" s="1"/>
  <c r="S3257" i="1"/>
  <c r="U3257" i="1" s="1"/>
  <c r="S2895" i="1"/>
  <c r="U2895" i="1" s="1"/>
  <c r="S2885" i="1"/>
  <c r="U2885" i="1" s="1"/>
  <c r="S3774" i="1"/>
  <c r="U3774" i="1" s="1"/>
  <c r="S4034" i="1"/>
  <c r="U4034" i="1" s="1"/>
  <c r="S3473" i="1"/>
  <c r="U3473" i="1" s="1"/>
  <c r="S4035" i="1"/>
  <c r="U4035" i="1" s="1"/>
  <c r="S3055" i="1"/>
  <c r="U3055" i="1" s="1"/>
  <c r="S3258" i="1"/>
  <c r="U3258" i="1" s="1"/>
  <c r="S3775" i="1"/>
  <c r="U3775" i="1" s="1"/>
  <c r="S3358" i="1"/>
  <c r="U3358" i="1" s="1"/>
  <c r="S3329" i="1"/>
  <c r="U3329" i="1" s="1"/>
  <c r="S3041" i="1"/>
  <c r="U3041" i="1" s="1"/>
  <c r="S3042" i="1"/>
  <c r="U3042" i="1" s="1"/>
  <c r="S3971" i="1"/>
  <c r="U3971" i="1" s="1"/>
  <c r="S2886" i="1"/>
  <c r="U2886" i="1" s="1"/>
  <c r="S3051" i="1"/>
  <c r="U3051" i="1" s="1"/>
  <c r="S3675" i="1"/>
  <c r="U3675" i="1" s="1"/>
  <c r="S3321" i="1"/>
  <c r="U3321" i="1" s="1"/>
  <c r="S2930" i="1"/>
  <c r="U2930" i="1" s="1"/>
  <c r="S3259" i="1"/>
  <c r="U3259" i="1" s="1"/>
  <c r="S3363" i="1"/>
  <c r="U3363" i="1" s="1"/>
  <c r="S3789" i="1"/>
  <c r="U3789" i="1" s="1"/>
  <c r="S3890" i="1"/>
  <c r="U3890" i="1" s="1"/>
  <c r="S2887" i="1"/>
  <c r="U2887" i="1" s="1"/>
  <c r="S3891" i="1"/>
  <c r="U3891" i="1" s="1"/>
  <c r="S3359" i="1"/>
  <c r="U3359" i="1" s="1"/>
  <c r="S3492" i="1"/>
  <c r="U3492" i="1" s="1"/>
  <c r="S3676" i="1"/>
  <c r="U3676" i="1" s="1"/>
  <c r="S3945" i="1"/>
  <c r="U3945" i="1" s="1"/>
  <c r="S2931" i="1"/>
  <c r="U2931" i="1" s="1"/>
  <c r="S4085" i="1"/>
  <c r="U4085" i="1" s="1"/>
  <c r="S3474" i="1"/>
  <c r="U3474" i="1" s="1"/>
  <c r="S3475" i="1"/>
  <c r="U3475" i="1" s="1"/>
  <c r="S3569" i="1"/>
  <c r="U3569" i="1" s="1"/>
  <c r="S4103" i="1"/>
  <c r="U4103" i="1" s="1"/>
  <c r="S3360" i="1"/>
  <c r="U3360" i="1" s="1"/>
  <c r="S3476" i="1"/>
  <c r="U3476" i="1" s="1"/>
  <c r="S3361" i="1"/>
  <c r="U3361" i="1" s="1"/>
  <c r="S3892" i="1"/>
  <c r="U3892" i="1" s="1"/>
  <c r="S3046" i="1"/>
  <c r="U3046" i="1" s="1"/>
  <c r="S3677" i="1"/>
  <c r="U3677" i="1" s="1"/>
  <c r="S3260" i="1"/>
  <c r="U3260" i="1" s="1"/>
  <c r="S3893" i="1"/>
  <c r="U3893" i="1" s="1"/>
  <c r="S3706" i="1"/>
  <c r="U3706" i="1" s="1"/>
  <c r="S1296" i="1"/>
  <c r="U1296" i="1" s="1"/>
  <c r="S3562" i="1"/>
  <c r="U3562" i="1" s="1"/>
  <c r="S3678" i="1"/>
  <c r="U3678" i="1" s="1"/>
  <c r="S2824" i="1"/>
  <c r="U2824" i="1" s="1"/>
  <c r="S3362" i="1"/>
  <c r="U3362" i="1" s="1"/>
  <c r="S3043" i="1"/>
  <c r="U3043" i="1" s="1"/>
  <c r="S2709" i="1"/>
  <c r="U2709" i="1" s="1"/>
  <c r="S3276" i="1"/>
  <c r="U3276" i="1" s="1"/>
  <c r="S4068" i="1"/>
  <c r="U4068" i="1" s="1"/>
  <c r="S3964" i="1"/>
  <c r="U3964" i="1" s="1"/>
  <c r="S4036" i="1"/>
  <c r="U4036" i="1" s="1"/>
  <c r="S3894" i="1"/>
  <c r="U3894" i="1" s="1"/>
  <c r="S3477" i="1"/>
  <c r="U3477" i="1" s="1"/>
  <c r="S2809" i="1"/>
  <c r="U2809" i="1" s="1"/>
  <c r="S3261" i="1"/>
  <c r="U3261" i="1" s="1"/>
  <c r="S3679" i="1"/>
  <c r="U3679" i="1" s="1"/>
  <c r="S3478" i="1"/>
  <c r="U3478" i="1" s="1"/>
  <c r="S4037" i="1"/>
  <c r="U4037" i="1" s="1"/>
  <c r="S4067" i="1"/>
  <c r="U4067" i="1" s="1"/>
  <c r="S3479" i="1"/>
  <c r="U3479" i="1" s="1"/>
  <c r="S3563" i="1"/>
  <c r="U3563" i="1" s="1"/>
  <c r="S3776" i="1"/>
  <c r="U3776" i="1" s="1"/>
  <c r="S2" i="1"/>
  <c r="U2" i="1" s="1"/>
  <c r="P3776" i="1" l="1"/>
  <c r="P3563" i="1"/>
  <c r="P3479" i="1"/>
  <c r="P4067" i="1"/>
  <c r="P4037" i="1"/>
  <c r="P3478" i="1"/>
  <c r="P3679" i="1"/>
  <c r="P3261" i="1"/>
  <c r="P2809" i="1"/>
  <c r="P3477" i="1"/>
  <c r="P3894" i="1"/>
  <c r="P4036" i="1"/>
  <c r="P3964" i="1"/>
  <c r="P4068" i="1"/>
  <c r="P3276" i="1"/>
  <c r="P2709" i="1"/>
  <c r="P3043" i="1"/>
  <c r="P3362" i="1"/>
  <c r="P2824" i="1"/>
  <c r="P3678" i="1"/>
  <c r="P3562" i="1"/>
  <c r="P1296" i="1"/>
  <c r="P3706" i="1"/>
  <c r="P3893" i="1"/>
  <c r="P3260" i="1"/>
  <c r="P3677" i="1"/>
  <c r="P3046" i="1"/>
  <c r="P3892" i="1"/>
  <c r="P3361" i="1"/>
  <c r="P3476" i="1"/>
  <c r="P3360" i="1"/>
  <c r="P4103" i="1"/>
  <c r="P3569" i="1"/>
  <c r="P3475" i="1"/>
  <c r="P3474" i="1"/>
  <c r="P4085" i="1"/>
  <c r="P2931" i="1"/>
  <c r="P3945" i="1"/>
  <c r="P3676" i="1"/>
  <c r="P3492" i="1"/>
  <c r="P3359" i="1"/>
  <c r="P3891" i="1"/>
  <c r="P2887" i="1"/>
  <c r="P3890" i="1"/>
  <c r="P3789" i="1"/>
  <c r="P3363" i="1"/>
  <c r="P3259" i="1"/>
  <c r="P2930" i="1"/>
  <c r="P3321" i="1"/>
  <c r="P3675" i="1"/>
  <c r="P3051" i="1"/>
  <c r="P2886" i="1"/>
  <c r="P3971" i="1"/>
  <c r="P3042" i="1"/>
  <c r="P3041" i="1"/>
  <c r="P3329" i="1"/>
  <c r="P3358" i="1"/>
  <c r="P3775" i="1"/>
  <c r="P3258" i="1"/>
  <c r="P3055" i="1"/>
  <c r="P4035" i="1"/>
  <c r="P3473" i="1"/>
  <c r="P4034" i="1"/>
  <c r="P3774" i="1"/>
  <c r="P2885" i="1"/>
  <c r="P2895" i="1"/>
  <c r="P3257" i="1"/>
  <c r="P3142" i="1"/>
  <c r="P3256" i="1"/>
  <c r="P3963" i="1"/>
  <c r="P4066" i="1"/>
  <c r="P3040" i="1"/>
  <c r="P3255" i="1"/>
  <c r="P3086" i="1"/>
  <c r="P4033" i="1"/>
  <c r="P3561" i="1"/>
  <c r="P3944" i="1"/>
  <c r="P3137" i="1"/>
  <c r="P3039" i="1"/>
  <c r="P2935" i="1"/>
  <c r="P2854" i="1"/>
  <c r="P3115" i="1"/>
  <c r="P3254" i="1"/>
  <c r="P3560" i="1"/>
  <c r="P2884" i="1"/>
  <c r="P3674" i="1"/>
  <c r="P3472" i="1"/>
  <c r="P3320" i="1"/>
  <c r="P3253" i="1"/>
  <c r="P3918" i="1"/>
  <c r="P3113" i="1"/>
  <c r="P2892" i="1"/>
  <c r="P2929" i="1"/>
  <c r="P3962" i="1"/>
  <c r="P3357" i="1"/>
  <c r="P3773" i="1"/>
  <c r="P3038" i="1"/>
  <c r="P4032" i="1"/>
  <c r="P3112" i="1"/>
  <c r="P3054" i="1"/>
  <c r="P3673" i="1"/>
  <c r="P3965" i="1"/>
  <c r="P4084" i="1"/>
  <c r="P3099" i="1"/>
  <c r="P3681" i="1"/>
  <c r="P3889" i="1"/>
  <c r="P3672" i="1"/>
  <c r="P2823" i="1"/>
  <c r="P3471" i="1"/>
  <c r="P4031" i="1"/>
  <c r="P3671" i="1"/>
  <c r="P3788" i="1"/>
  <c r="P3806" i="1"/>
  <c r="P3085" i="1"/>
  <c r="P3111" i="1"/>
  <c r="P3787" i="1"/>
  <c r="P3470" i="1"/>
  <c r="P3469" i="1"/>
  <c r="P4097" i="1"/>
  <c r="P3670" i="1"/>
  <c r="P2790" i="1"/>
  <c r="P3037" i="1"/>
  <c r="P4030" i="1"/>
  <c r="P3702" i="1"/>
  <c r="P3468" i="1"/>
  <c r="P3772" i="1"/>
  <c r="P4043" i="1"/>
  <c r="P3252" i="1"/>
  <c r="P3669" i="1"/>
  <c r="P3771" i="1"/>
  <c r="P2960" i="1"/>
  <c r="P3905" i="1"/>
  <c r="P2822" i="1"/>
  <c r="P3559" i="1"/>
  <c r="P3136" i="1"/>
  <c r="P3668" i="1"/>
  <c r="P2703" i="1"/>
  <c r="P3781" i="1"/>
  <c r="P3946" i="1"/>
  <c r="P3888" i="1"/>
  <c r="P3251" i="1"/>
  <c r="P3887" i="1"/>
  <c r="P2934" i="1"/>
  <c r="P2928" i="1"/>
  <c r="P3484" i="1"/>
  <c r="P3250" i="1"/>
  <c r="P3698" i="1"/>
  <c r="P3097" i="1"/>
  <c r="P3667" i="1"/>
  <c r="P3666" i="1"/>
  <c r="P3036" i="1"/>
  <c r="P3777" i="1"/>
  <c r="P3249" i="1"/>
  <c r="P3467" i="1"/>
  <c r="P3805" i="1"/>
  <c r="P3665" i="1"/>
  <c r="P2825" i="1"/>
  <c r="P3157" i="1"/>
  <c r="P3695" i="1"/>
  <c r="P2853" i="1"/>
  <c r="P2893" i="1"/>
  <c r="P2827" i="1"/>
  <c r="P1287" i="1"/>
  <c r="P3319" i="1"/>
  <c r="P3035" i="1"/>
  <c r="P2821" i="1"/>
  <c r="P3466" i="1"/>
  <c r="P3135" i="1"/>
  <c r="P3664" i="1"/>
  <c r="P3248" i="1"/>
  <c r="P3247" i="1"/>
  <c r="P3804" i="1"/>
  <c r="P3156" i="1"/>
  <c r="P3246" i="1"/>
  <c r="P3245" i="1"/>
  <c r="P3376" i="1"/>
  <c r="P3482" i="1"/>
  <c r="P2883" i="1"/>
  <c r="P3465" i="1"/>
  <c r="P3244" i="1"/>
  <c r="P3110" i="1"/>
  <c r="P2956" i="1"/>
  <c r="P3084" i="1"/>
  <c r="P3034" i="1"/>
  <c r="P2882" i="1"/>
  <c r="P3243" i="1"/>
  <c r="P3558" i="1"/>
  <c r="P3242" i="1"/>
  <c r="P4102" i="1"/>
  <c r="P2927" i="1"/>
  <c r="P2958" i="1"/>
  <c r="P3931" i="1"/>
  <c r="P3464" i="1"/>
  <c r="P3557" i="1"/>
  <c r="P3241" i="1"/>
  <c r="P2715" i="1"/>
  <c r="P3356" i="1"/>
  <c r="P3663" i="1"/>
  <c r="P3770" i="1"/>
  <c r="P3556" i="1"/>
  <c r="P3033" i="1"/>
  <c r="P2926" i="1"/>
  <c r="P3083" i="1"/>
  <c r="P3134" i="1"/>
  <c r="P2714" i="1"/>
  <c r="P3930" i="1"/>
  <c r="P3886" i="1"/>
  <c r="P3769" i="1"/>
  <c r="P3768" i="1"/>
  <c r="P3032" i="1"/>
  <c r="P3767" i="1"/>
  <c r="P3463" i="1"/>
  <c r="P3462" i="1"/>
  <c r="P3555" i="1"/>
  <c r="P3031" i="1"/>
  <c r="P3554" i="1"/>
  <c r="P3553" i="1"/>
  <c r="P3705" i="1"/>
  <c r="P3885" i="1"/>
  <c r="P2925" i="1"/>
  <c r="P2789" i="1"/>
  <c r="P3884" i="1"/>
  <c r="P3917" i="1"/>
  <c r="P2924" i="1"/>
  <c r="P3082" i="1"/>
  <c r="P3662" i="1"/>
  <c r="P3660" i="1"/>
  <c r="P3659" i="1"/>
  <c r="P3564" i="1"/>
  <c r="P3239" i="1"/>
  <c r="P3133" i="1"/>
  <c r="P3095" i="1"/>
  <c r="P3658" i="1"/>
  <c r="P3132" i="1"/>
  <c r="P3552" i="1"/>
  <c r="P4028" i="1"/>
  <c r="P3238" i="1"/>
  <c r="P3237" i="1"/>
  <c r="P3883" i="1"/>
  <c r="P2963" i="1"/>
  <c r="P1305" i="1"/>
  <c r="P3027" i="1"/>
  <c r="P3551" i="1"/>
  <c r="P3882" i="1"/>
  <c r="P2818" i="1"/>
  <c r="P2939" i="1"/>
  <c r="P2966" i="1"/>
  <c r="P3109" i="1"/>
  <c r="P2800" i="1"/>
  <c r="P3044" i="1"/>
  <c r="P3236" i="1"/>
  <c r="P3235" i="1"/>
  <c r="P3026" i="1"/>
  <c r="P4115" i="1"/>
  <c r="P3657" i="1"/>
  <c r="P1304" i="1"/>
  <c r="P3656" i="1"/>
  <c r="P3916" i="1"/>
  <c r="P4096" i="1"/>
  <c r="P3461" i="1"/>
  <c r="P3803" i="1"/>
  <c r="P3802" i="1"/>
  <c r="P4027" i="1"/>
  <c r="P4110" i="1"/>
  <c r="P4026" i="1"/>
  <c r="P3234" i="1"/>
  <c r="P3460" i="1"/>
  <c r="P3961" i="1"/>
  <c r="P3233" i="1"/>
  <c r="P4083" i="1"/>
  <c r="P3550" i="1"/>
  <c r="P3232" i="1"/>
  <c r="P3355" i="1"/>
  <c r="P4065" i="1"/>
  <c r="P3881" i="1"/>
  <c r="P4082" i="1"/>
  <c r="P3655" i="1"/>
  <c r="P3765" i="1"/>
  <c r="P3880" i="1"/>
  <c r="P3764" i="1"/>
  <c r="P3575" i="1"/>
  <c r="P3654" i="1"/>
  <c r="P4081" i="1"/>
  <c r="P3763" i="1"/>
  <c r="P3653" i="1"/>
  <c r="P3879" i="1"/>
  <c r="P3546" i="1"/>
  <c r="P3059" i="1"/>
  <c r="P4109" i="1"/>
  <c r="P3800" i="1"/>
  <c r="P3572" i="1"/>
  <c r="P3223" i="1"/>
  <c r="P2881" i="1"/>
  <c r="P3646" i="1"/>
  <c r="P3316" i="1"/>
  <c r="P3758" i="1"/>
  <c r="P3943" i="1"/>
  <c r="P3757" i="1"/>
  <c r="P4101" i="1"/>
  <c r="P3756" i="1"/>
  <c r="P3755" i="1"/>
  <c r="P3904" i="1"/>
  <c r="P3154" i="1"/>
  <c r="P3875" i="1"/>
  <c r="P3222" i="1"/>
  <c r="P2880" i="1"/>
  <c r="P3645" i="1"/>
  <c r="P3903" i="1"/>
  <c r="P4064" i="1"/>
  <c r="P3278" i="1"/>
  <c r="P3273" i="1"/>
  <c r="P3754" i="1"/>
  <c r="P3221" i="1"/>
  <c r="P3375" i="1"/>
  <c r="P4095" i="1"/>
  <c r="P4022" i="1"/>
  <c r="P3315" i="1"/>
  <c r="P3915" i="1"/>
  <c r="P3353" i="1"/>
  <c r="P3023" i="1"/>
  <c r="P3644" i="1"/>
  <c r="P3093" i="1"/>
  <c r="P4021" i="1"/>
  <c r="P3780" i="1"/>
  <c r="P3874" i="1"/>
  <c r="P3942" i="1"/>
  <c r="P3873" i="1"/>
  <c r="P3753" i="1"/>
  <c r="P3483" i="1"/>
  <c r="P4063" i="1"/>
  <c r="P3812" i="1"/>
  <c r="P3458" i="1"/>
  <c r="P3752" i="1"/>
  <c r="P4020" i="1"/>
  <c r="P3545" i="1"/>
  <c r="P3220" i="1"/>
  <c r="P3643" i="1"/>
  <c r="P3642" i="1"/>
  <c r="P3314" i="1"/>
  <c r="P3352" i="1"/>
  <c r="P4050" i="1"/>
  <c r="P3872" i="1"/>
  <c r="P2799" i="1"/>
  <c r="P3751" i="1"/>
  <c r="P3457" i="1"/>
  <c r="P3456" i="1"/>
  <c r="P3219" i="1"/>
  <c r="P4048" i="1"/>
  <c r="P3218" i="1"/>
  <c r="P3929" i="1"/>
  <c r="P3351" i="1"/>
  <c r="P3455" i="1"/>
  <c r="P3871" i="1"/>
  <c r="P3454" i="1"/>
  <c r="P3641" i="1"/>
  <c r="P3640" i="1"/>
  <c r="P2954" i="1"/>
  <c r="P3914" i="1"/>
  <c r="P4113" i="1"/>
  <c r="P3272" i="1"/>
  <c r="P3313" i="1"/>
  <c r="P3453" i="1"/>
  <c r="P3350" i="1"/>
  <c r="P4087" i="1"/>
  <c r="P3870" i="1"/>
  <c r="P3869" i="1"/>
  <c r="P3452" i="1"/>
  <c r="P3799" i="1"/>
  <c r="P3950" i="1"/>
  <c r="P3913" i="1"/>
  <c r="P4086" i="1"/>
  <c r="P3079" i="1"/>
  <c r="P3451" i="1"/>
  <c r="P4080" i="1"/>
  <c r="P3450" i="1"/>
  <c r="P3750" i="1"/>
  <c r="P3639" i="1"/>
  <c r="P3217" i="1"/>
  <c r="P3216" i="1"/>
  <c r="P3749" i="1"/>
  <c r="P3638" i="1"/>
  <c r="P4062" i="1"/>
  <c r="P4019" i="1"/>
  <c r="P4018" i="1"/>
  <c r="P3928" i="1"/>
  <c r="P2798" i="1"/>
  <c r="P3637" i="1"/>
  <c r="P3312" i="1"/>
  <c r="P3446" i="1"/>
  <c r="P3445" i="1"/>
  <c r="P3544" i="1"/>
  <c r="P3866" i="1"/>
  <c r="P3444" i="1"/>
  <c r="P2965" i="1"/>
  <c r="P3865" i="1"/>
  <c r="P3636" i="1"/>
  <c r="P3932" i="1"/>
  <c r="P3543" i="1"/>
  <c r="P3542" i="1"/>
  <c r="P3541" i="1"/>
  <c r="P3785" i="1"/>
  <c r="P3213" i="1"/>
  <c r="P3540" i="1"/>
  <c r="P3864" i="1"/>
  <c r="P3680" i="1"/>
  <c r="P3912" i="1"/>
  <c r="P3969" i="1"/>
  <c r="P3443" i="1"/>
  <c r="P4079" i="1"/>
  <c r="P3442" i="1"/>
  <c r="P3748" i="1"/>
  <c r="P3311" i="1"/>
  <c r="P3635" i="1"/>
  <c r="P4114" i="1"/>
  <c r="P4015" i="1"/>
  <c r="P3863" i="1"/>
  <c r="P3539" i="1"/>
  <c r="P3809" i="1"/>
  <c r="P3496" i="1"/>
  <c r="P3704" i="1"/>
  <c r="P3441" i="1"/>
  <c r="P3634" i="1"/>
  <c r="P3940" i="1"/>
  <c r="P3212" i="1"/>
  <c r="P3310" i="1"/>
  <c r="P4094" i="1"/>
  <c r="P4014" i="1"/>
  <c r="P3092" i="1"/>
  <c r="P3367" i="1"/>
  <c r="P3440" i="1"/>
  <c r="P3439" i="1"/>
  <c r="P3862" i="1"/>
  <c r="P3747" i="1"/>
  <c r="P3900" i="1"/>
  <c r="P4013" i="1"/>
  <c r="P3746" i="1"/>
  <c r="P3959" i="1"/>
  <c r="P4108" i="1"/>
  <c r="P3021" i="1"/>
  <c r="P3141" i="1"/>
  <c r="P3438" i="1"/>
  <c r="P4012" i="1"/>
  <c r="P3745" i="1"/>
  <c r="P3633" i="1"/>
  <c r="P3211" i="1"/>
  <c r="P3861" i="1"/>
  <c r="P3860" i="1"/>
  <c r="P3632" i="1"/>
  <c r="P3899" i="1"/>
  <c r="P3859" i="1"/>
  <c r="P4011" i="1"/>
  <c r="P4051" i="1"/>
  <c r="P3538" i="1"/>
  <c r="P3379" i="1"/>
  <c r="P3858" i="1"/>
  <c r="P4047" i="1"/>
  <c r="P1302" i="1"/>
  <c r="P3571" i="1"/>
  <c r="P3566" i="1"/>
  <c r="P3210" i="1"/>
  <c r="P3153" i="1"/>
  <c r="P3920" i="1"/>
  <c r="P3744" i="1"/>
  <c r="P3537" i="1"/>
  <c r="P3857" i="1"/>
  <c r="P3574" i="1"/>
  <c r="P2808" i="1"/>
  <c r="P3808" i="1"/>
  <c r="P4078" i="1"/>
  <c r="P3536" i="1"/>
  <c r="P3743" i="1"/>
  <c r="P3152" i="1"/>
  <c r="P3798" i="1"/>
  <c r="P4061" i="1"/>
  <c r="P3958" i="1"/>
  <c r="P3631" i="1"/>
  <c r="P3947" i="1"/>
  <c r="P4100" i="1"/>
  <c r="P3630" i="1"/>
  <c r="P3209" i="1"/>
  <c r="P4010" i="1"/>
  <c r="P3896" i="1"/>
  <c r="P3856" i="1"/>
  <c r="P3491" i="1"/>
  <c r="P4009" i="1"/>
  <c r="P3701" i="1"/>
  <c r="P3128" i="1"/>
  <c r="P3373" i="1"/>
  <c r="P4008" i="1"/>
  <c r="P3020" i="1"/>
  <c r="P3309" i="1"/>
  <c r="P3778" i="1"/>
  <c r="P4046" i="1"/>
  <c r="P3629" i="1"/>
  <c r="P3628" i="1"/>
  <c r="P3742" i="1"/>
  <c r="P3308" i="1"/>
  <c r="P3535" i="1"/>
  <c r="P3437" i="1"/>
  <c r="P4007" i="1"/>
  <c r="P3488" i="1"/>
  <c r="P3855" i="1"/>
  <c r="P3741" i="1"/>
  <c r="P3898" i="1"/>
  <c r="P3436" i="1"/>
  <c r="P4107" i="1"/>
  <c r="P3019" i="1"/>
  <c r="P3435" i="1"/>
  <c r="P3534" i="1"/>
  <c r="P3854" i="1"/>
  <c r="P3533" i="1"/>
  <c r="P3307" i="1"/>
  <c r="P3740" i="1"/>
  <c r="P3853" i="1"/>
  <c r="P3627" i="1"/>
  <c r="P3700" i="1"/>
  <c r="P3707" i="1"/>
  <c r="P3434" i="1"/>
  <c r="P3208" i="1"/>
  <c r="P4042" i="1"/>
  <c r="P3739" i="1"/>
  <c r="P3325" i="1"/>
  <c r="P4006" i="1"/>
  <c r="P3852" i="1"/>
  <c r="P3207" i="1"/>
  <c r="P3433" i="1"/>
  <c r="P3626" i="1"/>
  <c r="P3432" i="1"/>
  <c r="P3699" i="1"/>
  <c r="P3532" i="1"/>
  <c r="P3369" i="1"/>
  <c r="P3431" i="1"/>
  <c r="P3018" i="1"/>
  <c r="P3738" i="1"/>
  <c r="P3737" i="1"/>
  <c r="P3625" i="1"/>
  <c r="P3691" i="1"/>
  <c r="P4060" i="1"/>
  <c r="P4059" i="1"/>
  <c r="P3624" i="1"/>
  <c r="P3263" i="1"/>
  <c r="P3623" i="1"/>
  <c r="P4005" i="1"/>
  <c r="P4077" i="1"/>
  <c r="P3487" i="1"/>
  <c r="P3017" i="1"/>
  <c r="P3430" i="1"/>
  <c r="P3348" i="1"/>
  <c r="P3622" i="1"/>
  <c r="P3206" i="1"/>
  <c r="P3016" i="1"/>
  <c r="P4076" i="1"/>
  <c r="P4004" i="1"/>
  <c r="P4003" i="1"/>
  <c r="P4002" i="1"/>
  <c r="P3895" i="1"/>
  <c r="P3621" i="1"/>
  <c r="P3429" i="1"/>
  <c r="P3015" i="1"/>
  <c r="P3939" i="1"/>
  <c r="P4058" i="1"/>
  <c r="P3851" i="1"/>
  <c r="P3949" i="1"/>
  <c r="P4001" i="1"/>
  <c r="P3911" i="1"/>
  <c r="P3573" i="1"/>
  <c r="P3850" i="1"/>
  <c r="P3849" i="1"/>
  <c r="P3620" i="1"/>
  <c r="P4057" i="1"/>
  <c r="P3848" i="1"/>
  <c r="P4075" i="1"/>
  <c r="P3531" i="1"/>
  <c r="P3205" i="1"/>
  <c r="P3797" i="1"/>
  <c r="P3530" i="1"/>
  <c r="P3428" i="1"/>
  <c r="P3204" i="1"/>
  <c r="P3847" i="1"/>
  <c r="P3014" i="1"/>
  <c r="P3050" i="1"/>
  <c r="P3619" i="1"/>
  <c r="P3618" i="1"/>
  <c r="P3617" i="1"/>
  <c r="P4099" i="1"/>
  <c r="P3616" i="1"/>
  <c r="P3736" i="1"/>
  <c r="P3328" i="1"/>
  <c r="P2817" i="1"/>
  <c r="P3127" i="1"/>
  <c r="P4074" i="1"/>
  <c r="P3427" i="1"/>
  <c r="P3013" i="1"/>
  <c r="P3938" i="1"/>
  <c r="P3490" i="1"/>
  <c r="P3306" i="1"/>
  <c r="P3697" i="1"/>
  <c r="P3305" i="1"/>
  <c r="P4093" i="1"/>
  <c r="P3426" i="1"/>
  <c r="P4000" i="1"/>
  <c r="P3425" i="1"/>
  <c r="P2918" i="1"/>
  <c r="P3424" i="1"/>
  <c r="P3999" i="1"/>
  <c r="P3998" i="1"/>
  <c r="P3615" i="1"/>
  <c r="P3012" i="1"/>
  <c r="P4045" i="1"/>
  <c r="P3997" i="1"/>
  <c r="P3614" i="1"/>
  <c r="P2917" i="1"/>
  <c r="P3480" i="1"/>
  <c r="P3011" i="1"/>
  <c r="P3796" i="1"/>
  <c r="P3304" i="1"/>
  <c r="P4073" i="1"/>
  <c r="P3735" i="1"/>
  <c r="P3996" i="1"/>
  <c r="P3968" i="1"/>
  <c r="P3734" i="1"/>
  <c r="P3995" i="1"/>
  <c r="P3994" i="1"/>
  <c r="P3733" i="1"/>
  <c r="P3010" i="1"/>
  <c r="P3732" i="1"/>
  <c r="P3423" i="1"/>
  <c r="P3613" i="1"/>
  <c r="P3612" i="1"/>
  <c r="P3126" i="1"/>
  <c r="P3694" i="1"/>
  <c r="P3347" i="1"/>
  <c r="P3303" i="1"/>
  <c r="P3422" i="1"/>
  <c r="P3611" i="1"/>
  <c r="P3967" i="1"/>
  <c r="P3078" i="1"/>
  <c r="P3077" i="1"/>
  <c r="P3421" i="1"/>
  <c r="P3346" i="1"/>
  <c r="P3610" i="1"/>
  <c r="P3846" i="1"/>
  <c r="P4092" i="1"/>
  <c r="P3731" i="1"/>
  <c r="P3203" i="1"/>
  <c r="P3845" i="1"/>
  <c r="P3927" i="1"/>
  <c r="P3993" i="1"/>
  <c r="P3529" i="1"/>
  <c r="P3420" i="1"/>
  <c r="P3089" i="1"/>
  <c r="P3992" i="1"/>
  <c r="P3202" i="1"/>
  <c r="P3053" i="1"/>
  <c r="P3302" i="1"/>
  <c r="P3009" i="1"/>
  <c r="P3609" i="1"/>
  <c r="P3730" i="1"/>
  <c r="P3693" i="1"/>
  <c r="P3419" i="1"/>
  <c r="P3991" i="1"/>
  <c r="P3201" i="1"/>
  <c r="P3200" i="1"/>
  <c r="P3345" i="1"/>
  <c r="P3844" i="1"/>
  <c r="P3151" i="1"/>
  <c r="P3608" i="1"/>
  <c r="P3729" i="1"/>
  <c r="P3990" i="1"/>
  <c r="P3271" i="1"/>
  <c r="P3937" i="1"/>
  <c r="P3125" i="1"/>
  <c r="P3368" i="1"/>
  <c r="P3418" i="1"/>
  <c r="P3076" i="1"/>
  <c r="P2916" i="1"/>
  <c r="P3528" i="1"/>
  <c r="P4072" i="1"/>
  <c r="P3199" i="1"/>
  <c r="P3324" i="1"/>
  <c r="P3344" i="1"/>
  <c r="P3124" i="1"/>
  <c r="P3198" i="1"/>
  <c r="P3728" i="1"/>
  <c r="P3843" i="1"/>
  <c r="P3690" i="1"/>
  <c r="P3910" i="1"/>
  <c r="P3075" i="1"/>
  <c r="P4041" i="1"/>
  <c r="P3727" i="1"/>
  <c r="P3842" i="1"/>
  <c r="P3372" i="1"/>
  <c r="P3989" i="1"/>
  <c r="P3527" i="1"/>
  <c r="P3988" i="1"/>
  <c r="P3607" i="1"/>
  <c r="P3811" i="1"/>
  <c r="P2957" i="1"/>
  <c r="P3301" i="1"/>
  <c r="P3909" i="1"/>
  <c r="P3606" i="1"/>
  <c r="P3526" i="1"/>
  <c r="P3525" i="1"/>
  <c r="P3114" i="1"/>
  <c r="P4044" i="1"/>
  <c r="P3343" i="1"/>
  <c r="P3841" i="1"/>
  <c r="P3726" i="1"/>
  <c r="P3300" i="1"/>
  <c r="P2915" i="1"/>
  <c r="P3689" i="1"/>
  <c r="P3060" i="1"/>
  <c r="P3417" i="1"/>
  <c r="P3416" i="1"/>
  <c r="P3415" i="1"/>
  <c r="P3008" i="1"/>
  <c r="P3150" i="1"/>
  <c r="P3725" i="1"/>
  <c r="P3936" i="1"/>
  <c r="P3957" i="1"/>
  <c r="P3270" i="1"/>
  <c r="P4104" i="1"/>
  <c r="P3987" i="1"/>
  <c r="P3605" i="1"/>
  <c r="P3986" i="1"/>
  <c r="P3007" i="1"/>
  <c r="P3524" i="1"/>
  <c r="P2914" i="1"/>
  <c r="P3262" i="1"/>
  <c r="P3414" i="1"/>
  <c r="P3908" i="1"/>
  <c r="P2810" i="1"/>
  <c r="P3197" i="1"/>
  <c r="P3604" i="1"/>
  <c r="P3140" i="1"/>
  <c r="P3523" i="1"/>
  <c r="P3196" i="1"/>
  <c r="P3269" i="1"/>
  <c r="P3688" i="1"/>
  <c r="P2898" i="1"/>
  <c r="P3299" i="1"/>
  <c r="P3006" i="1"/>
  <c r="P3724" i="1"/>
  <c r="P3687" i="1"/>
  <c r="P3074" i="1"/>
  <c r="P3603" i="1"/>
  <c r="P2913" i="1"/>
  <c r="P3123" i="1"/>
  <c r="P3494" i="1"/>
  <c r="P3522" i="1"/>
  <c r="P3521" i="1"/>
  <c r="P2942" i="1"/>
  <c r="P3371" i="1"/>
  <c r="P3195" i="1"/>
  <c r="P2856" i="1"/>
  <c r="P3106" i="1"/>
  <c r="P3602" i="1"/>
  <c r="P3005" i="1"/>
  <c r="P4056" i="1"/>
  <c r="P2938" i="1"/>
  <c r="P2879" i="1"/>
  <c r="P3568" i="1"/>
  <c r="P3723" i="1"/>
  <c r="P2849" i="1"/>
  <c r="P3149" i="1"/>
  <c r="P2953" i="1"/>
  <c r="P3520" i="1"/>
  <c r="P3004" i="1"/>
  <c r="P2861" i="1"/>
  <c r="P3703" i="1"/>
  <c r="P3073" i="1"/>
  <c r="P3003" i="1"/>
  <c r="P3058" i="1"/>
  <c r="P3413" i="1"/>
  <c r="P3138" i="1"/>
  <c r="P3486" i="1"/>
  <c r="P2807" i="1"/>
  <c r="P2878" i="1"/>
  <c r="P2912" i="1"/>
  <c r="P3298" i="1"/>
  <c r="P3194" i="1"/>
  <c r="P3840" i="1"/>
  <c r="P3839" i="1"/>
  <c r="P3495" i="1"/>
  <c r="P2877" i="1"/>
  <c r="P3105" i="1"/>
  <c r="P3795" i="1"/>
  <c r="P3794" i="1"/>
  <c r="P3601" i="1"/>
  <c r="P2816" i="1"/>
  <c r="P3381" i="1"/>
  <c r="P3519" i="1"/>
  <c r="P3297" i="1"/>
  <c r="P2911" i="1"/>
  <c r="P2876" i="1"/>
  <c r="P2952" i="1"/>
  <c r="P3268" i="1"/>
  <c r="P3600" i="1"/>
  <c r="P2806" i="1"/>
  <c r="P2951" i="1"/>
  <c r="P3122" i="1"/>
  <c r="P3296" i="1"/>
  <c r="P2855" i="1"/>
  <c r="P3412" i="1"/>
  <c r="P3049" i="1"/>
  <c r="P3193" i="1"/>
  <c r="P2910" i="1"/>
  <c r="P3378" i="1"/>
  <c r="P3837" i="1"/>
  <c r="P3277" i="1"/>
  <c r="P3518" i="1"/>
  <c r="P3104" i="1"/>
  <c r="P3984" i="1"/>
  <c r="P3793" i="1"/>
  <c r="P3280" i="1"/>
  <c r="P3722" i="1"/>
  <c r="P3517" i="1"/>
  <c r="P3682" i="1"/>
  <c r="P3188" i="1"/>
  <c r="P3411" i="1"/>
  <c r="P3000" i="1"/>
  <c r="P3598" i="1"/>
  <c r="P3103" i="1"/>
  <c r="P3597" i="1"/>
  <c r="P3071" i="1"/>
  <c r="P3516" i="1"/>
  <c r="P3410" i="1"/>
  <c r="P2805" i="1"/>
  <c r="P3926" i="1"/>
  <c r="P3515" i="1"/>
  <c r="P2937" i="1"/>
  <c r="P3294" i="1"/>
  <c r="P3596" i="1"/>
  <c r="P3267" i="1"/>
  <c r="P3721" i="1"/>
  <c r="P3187" i="1"/>
  <c r="P3293" i="1"/>
  <c r="P3147" i="1"/>
  <c r="P3186" i="1"/>
  <c r="P3102" i="1"/>
  <c r="P3409" i="1"/>
  <c r="P3570" i="1"/>
  <c r="P3341" i="1"/>
  <c r="P3340" i="1"/>
  <c r="P3784" i="1"/>
  <c r="P3686" i="1"/>
  <c r="P2875" i="1"/>
  <c r="P2787" i="1"/>
  <c r="P2848" i="1"/>
  <c r="P2999" i="1"/>
  <c r="P3935" i="1"/>
  <c r="P3489" i="1"/>
  <c r="P3983" i="1"/>
  <c r="P2998" i="1"/>
  <c r="P2786" i="1"/>
  <c r="P4090" i="1"/>
  <c r="P3720" i="1"/>
  <c r="P3982" i="1"/>
  <c r="P3919" i="1"/>
  <c r="P3836" i="1"/>
  <c r="P3981" i="1"/>
  <c r="P2814" i="1"/>
  <c r="P3282" i="1"/>
  <c r="P2997" i="1"/>
  <c r="P3783" i="1"/>
  <c r="P2909" i="1"/>
  <c r="P1301" i="1"/>
  <c r="P2847" i="1"/>
  <c r="P527" i="1"/>
  <c r="P533" i="1"/>
  <c r="P1294" i="1"/>
  <c r="P4098" i="1"/>
  <c r="P3719" i="1"/>
  <c r="P529" i="1"/>
  <c r="P2996" i="1"/>
  <c r="P535" i="1"/>
  <c r="P3835" i="1"/>
  <c r="P3925" i="1"/>
  <c r="P2995" i="1"/>
  <c r="P2706" i="1"/>
  <c r="P1297" i="1"/>
  <c r="P2961" i="1"/>
  <c r="P2874" i="1"/>
  <c r="P2846" i="1"/>
  <c r="P2826" i="1"/>
  <c r="P2785" i="1"/>
  <c r="P2797" i="1"/>
  <c r="P3834" i="1"/>
  <c r="P3139" i="1"/>
  <c r="P3292" i="1"/>
  <c r="P3281" i="1"/>
  <c r="P2897" i="1"/>
  <c r="P3514" i="1"/>
  <c r="P2950" i="1"/>
  <c r="P3595" i="1"/>
  <c r="P2791" i="1"/>
  <c r="P2994" i="1"/>
  <c r="P2873" i="1"/>
  <c r="P2932" i="1"/>
  <c r="P1300" i="1"/>
  <c r="P3291" i="1"/>
  <c r="P1299" i="1"/>
  <c r="P3185" i="1"/>
  <c r="P540" i="1"/>
  <c r="P2845" i="1"/>
  <c r="P2711" i="1"/>
  <c r="P2872" i="1"/>
  <c r="P2871" i="1"/>
  <c r="P2844" i="1"/>
  <c r="P3283" i="1"/>
  <c r="P2870" i="1"/>
  <c r="P3052" i="1"/>
  <c r="P531" i="1"/>
  <c r="P526" i="1"/>
  <c r="P528" i="1"/>
  <c r="P2713" i="1"/>
  <c r="P2859" i="1"/>
  <c r="P2993" i="1"/>
  <c r="P2908" i="1"/>
  <c r="P2843" i="1"/>
  <c r="P525" i="1"/>
  <c r="P2949" i="1"/>
  <c r="P2948" i="1"/>
  <c r="P2992" i="1"/>
  <c r="P3833" i="1"/>
  <c r="P539" i="1"/>
  <c r="P3070" i="1"/>
  <c r="P538" i="1"/>
  <c r="P2842" i="1"/>
  <c r="P2705" i="1"/>
  <c r="P3408" i="1"/>
  <c r="P2991" i="1"/>
  <c r="P530" i="1"/>
  <c r="P541" i="1"/>
  <c r="P2907" i="1"/>
  <c r="P2890" i="1"/>
  <c r="P2784" i="1"/>
  <c r="P2841" i="1"/>
  <c r="P2869" i="1"/>
  <c r="P4055" i="1"/>
  <c r="P2990" i="1"/>
  <c r="P2783" i="1"/>
  <c r="P3339" i="1"/>
  <c r="P3956" i="1"/>
  <c r="P3326" i="1"/>
  <c r="P3184" i="1"/>
  <c r="P3980" i="1"/>
  <c r="P3088" i="1"/>
  <c r="P3290" i="1"/>
  <c r="P2947" i="1"/>
  <c r="P2906" i="1"/>
  <c r="P3718" i="1"/>
  <c r="P3061" i="1"/>
  <c r="P3407" i="1"/>
  <c r="P2868" i="1"/>
  <c r="P3832" i="1"/>
  <c r="P3979" i="1"/>
  <c r="P2840" i="1"/>
  <c r="P2839" i="1"/>
  <c r="P1298" i="1"/>
  <c r="P3406" i="1"/>
  <c r="P3831" i="1"/>
  <c r="P3717" i="1"/>
  <c r="P3692" i="1"/>
  <c r="P2813" i="1"/>
  <c r="P3183" i="1"/>
  <c r="P2796" i="1"/>
  <c r="P3897" i="1"/>
  <c r="P3513" i="1"/>
  <c r="P3182" i="1"/>
  <c r="P3934" i="1"/>
  <c r="P2989" i="1"/>
  <c r="P3266" i="1"/>
  <c r="P3101" i="1"/>
  <c r="P2905" i="1"/>
  <c r="P3279" i="1"/>
  <c r="P2858" i="1"/>
  <c r="P3057" i="1"/>
  <c r="P3366" i="1"/>
  <c r="P2838" i="1"/>
  <c r="P2988" i="1"/>
  <c r="P3289" i="1"/>
  <c r="P4054" i="1"/>
  <c r="P3716" i="1"/>
  <c r="P2837" i="1"/>
  <c r="P3405" i="1"/>
  <c r="P3955" i="1"/>
  <c r="P3069" i="1"/>
  <c r="P2964" i="1"/>
  <c r="P2795" i="1"/>
  <c r="P3404" i="1"/>
  <c r="P3100" i="1"/>
  <c r="P3098" i="1"/>
  <c r="P3978" i="1"/>
  <c r="P3779" i="1"/>
  <c r="P2722" i="1"/>
  <c r="P2987" i="1"/>
  <c r="P2804" i="1"/>
  <c r="P2904" i="1"/>
  <c r="P4053" i="1"/>
  <c r="P3830" i="1"/>
  <c r="P3403" i="1"/>
  <c r="P3056" i="1"/>
  <c r="P2986" i="1"/>
  <c r="P2867" i="1"/>
  <c r="P3829" i="1"/>
  <c r="P2836" i="1"/>
  <c r="P3565" i="1"/>
  <c r="P2985" i="1"/>
  <c r="P2835" i="1"/>
  <c r="P1295" i="1"/>
  <c r="P3181" i="1"/>
  <c r="P3288" i="1"/>
  <c r="P3402" i="1"/>
  <c r="P3180" i="1"/>
  <c r="P3924" i="1"/>
  <c r="P3401" i="1"/>
  <c r="P4111" i="1"/>
  <c r="P3068" i="1"/>
  <c r="P3179" i="1"/>
  <c r="P3178" i="1"/>
  <c r="P3594" i="1"/>
  <c r="P3377" i="1"/>
  <c r="P3121" i="1"/>
  <c r="P3828" i="1"/>
  <c r="P3338" i="1"/>
  <c r="P3177" i="1"/>
  <c r="P2984" i="1"/>
  <c r="P3715" i="1"/>
  <c r="P3176" i="1"/>
  <c r="P2983" i="1"/>
  <c r="P3827" i="1"/>
  <c r="P3175" i="1"/>
  <c r="P522" i="1"/>
  <c r="P2982" i="1"/>
  <c r="P2704" i="1"/>
  <c r="P2903" i="1"/>
  <c r="P3087" i="1"/>
  <c r="P3792" i="1"/>
  <c r="P2902" i="1"/>
  <c r="P536" i="1"/>
  <c r="P2866" i="1"/>
  <c r="P2721" i="1"/>
  <c r="P523" i="1"/>
  <c r="P3826" i="1"/>
  <c r="P534" i="1"/>
  <c r="P2834" i="1"/>
  <c r="P3593" i="1"/>
  <c r="P2720" i="1"/>
  <c r="P2981" i="1"/>
  <c r="P3400" i="1"/>
  <c r="P1286" i="1"/>
  <c r="P2833" i="1"/>
  <c r="P3509" i="1"/>
  <c r="P3954" i="1"/>
  <c r="P3174" i="1"/>
  <c r="P3592" i="1"/>
  <c r="P3683" i="1"/>
  <c r="P3823" i="1"/>
  <c r="P2831" i="1"/>
  <c r="P2979" i="1"/>
  <c r="P2933" i="1"/>
  <c r="P3684" i="1"/>
  <c r="P2812" i="1"/>
  <c r="P1288" i="1"/>
  <c r="P3045" i="1"/>
  <c r="P3508" i="1"/>
  <c r="P3120" i="1"/>
  <c r="P3336" i="1"/>
  <c r="P3713" i="1"/>
  <c r="P3173" i="1"/>
  <c r="P1291" i="1"/>
  <c r="P3922" i="1"/>
  <c r="P3146" i="1"/>
  <c r="P2978" i="1"/>
  <c r="P3091" i="1"/>
  <c r="P2946" i="1"/>
  <c r="P3398" i="1"/>
  <c r="P3976" i="1"/>
  <c r="P2719" i="1"/>
  <c r="P3172" i="1"/>
  <c r="P3145" i="1"/>
  <c r="P2977" i="1"/>
  <c r="P3591" i="1"/>
  <c r="P3397" i="1"/>
  <c r="P2811" i="1"/>
  <c r="P3396" i="1"/>
  <c r="P4089" i="1"/>
  <c r="P4040" i="1"/>
  <c r="P2792" i="1"/>
  <c r="P2976" i="1"/>
  <c r="P3921" i="1"/>
  <c r="P3144" i="1"/>
  <c r="P2945" i="1"/>
  <c r="P2959" i="1"/>
  <c r="P3395" i="1"/>
  <c r="P3119" i="1"/>
  <c r="P1290" i="1"/>
  <c r="P2865" i="1"/>
  <c r="P3171" i="1"/>
  <c r="P3507" i="1"/>
  <c r="P3394" i="1"/>
  <c r="P2975" i="1"/>
  <c r="P3170" i="1"/>
  <c r="P2864" i="1"/>
  <c r="P2901" i="1"/>
  <c r="P3506" i="1"/>
  <c r="P3169" i="1"/>
  <c r="P3481" i="1"/>
  <c r="P3505" i="1"/>
  <c r="P2718" i="1"/>
  <c r="P2940" i="1"/>
  <c r="P4071" i="1"/>
  <c r="P3286" i="1"/>
  <c r="P3590" i="1"/>
  <c r="P3822" i="1"/>
  <c r="P2801" i="1"/>
  <c r="P3393" i="1"/>
  <c r="P3953" i="1"/>
  <c r="P3821" i="1"/>
  <c r="P3048" i="1"/>
  <c r="P3168" i="1"/>
  <c r="P3265" i="1"/>
  <c r="P3065" i="1"/>
  <c r="P3975" i="1"/>
  <c r="P2803" i="1"/>
  <c r="P3589" i="1"/>
  <c r="P3064" i="1"/>
  <c r="P3090" i="1"/>
  <c r="P3966" i="1"/>
  <c r="P3791" i="1"/>
  <c r="P371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3158" i="1"/>
  <c r="P3159" i="1"/>
  <c r="P3382" i="1"/>
  <c r="P3160" i="1"/>
  <c r="P3331" i="1"/>
  <c r="P2943" i="1"/>
  <c r="P3708" i="1"/>
  <c r="P2967" i="1"/>
  <c r="P3807" i="1"/>
  <c r="P3790" i="1"/>
  <c r="P3364" i="1"/>
  <c r="P3284" i="1"/>
  <c r="P2968" i="1"/>
  <c r="P3576" i="1"/>
  <c r="P2899" i="1"/>
  <c r="P3577" i="1"/>
  <c r="P3370" i="1"/>
  <c r="P3578" i="1"/>
  <c r="P3161" i="1"/>
  <c r="P3972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3579" i="1"/>
  <c r="P3580" i="1"/>
  <c r="P3709" i="1"/>
  <c r="P4069" i="1"/>
  <c r="P3285" i="1"/>
  <c r="P3710" i="1"/>
  <c r="P3332" i="1"/>
  <c r="P3383" i="1"/>
  <c r="P3696" i="1"/>
  <c r="P2900" i="1"/>
  <c r="P3973" i="1"/>
  <c r="P3497" i="1"/>
  <c r="P3901" i="1"/>
  <c r="P2862" i="1"/>
  <c r="P3581" i="1"/>
  <c r="P3333" i="1"/>
  <c r="P3384" i="1"/>
  <c r="P3582" i="1"/>
  <c r="P3498" i="1"/>
  <c r="P3334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3365" i="1"/>
  <c r="P2969" i="1"/>
  <c r="P2794" i="1"/>
  <c r="P2888" i="1"/>
  <c r="P2896" i="1"/>
  <c r="P2802" i="1"/>
  <c r="P3062" i="1"/>
  <c r="P2863" i="1"/>
  <c r="P2717" i="1"/>
  <c r="P2712" i="1"/>
  <c r="P3322" i="1"/>
  <c r="P3143" i="1"/>
  <c r="P1289" i="1"/>
  <c r="P2828" i="1"/>
  <c r="P2944" i="1"/>
  <c r="P2970" i="1"/>
  <c r="P2829" i="1"/>
  <c r="P2889" i="1"/>
  <c r="P3116" i="1"/>
  <c r="P2830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3782" i="1"/>
  <c r="P3813" i="1"/>
  <c r="P3814" i="1"/>
  <c r="P3117" i="1"/>
  <c r="P3162" i="1"/>
  <c r="P3499" i="1"/>
  <c r="P3815" i="1"/>
  <c r="P3583" i="1"/>
  <c r="P3385" i="1"/>
  <c r="P3386" i="1"/>
  <c r="P3584" i="1"/>
  <c r="P3585" i="1"/>
  <c r="P2971" i="1"/>
  <c r="P4112" i="1"/>
  <c r="P3933" i="1"/>
  <c r="P3906" i="1"/>
  <c r="P3063" i="1"/>
  <c r="P3163" i="1"/>
  <c r="P3164" i="1"/>
  <c r="P3816" i="1"/>
  <c r="P3974" i="1"/>
  <c r="P3387" i="1"/>
  <c r="P2972" i="1"/>
  <c r="P3817" i="1"/>
  <c r="P4039" i="1"/>
  <c r="P3388" i="1"/>
  <c r="P3165" i="1"/>
  <c r="P3264" i="1"/>
  <c r="P3500" i="1"/>
  <c r="P3501" i="1"/>
  <c r="P2973" i="1"/>
  <c r="P3166" i="1"/>
  <c r="P3485" i="1"/>
  <c r="P3711" i="1"/>
  <c r="P4070" i="1"/>
  <c r="P3389" i="1"/>
  <c r="P3952" i="1"/>
  <c r="P2974" i="1"/>
  <c r="P3167" i="1"/>
  <c r="P4088" i="1"/>
  <c r="P3818" i="1"/>
  <c r="P3118" i="1"/>
  <c r="P4105" i="1"/>
  <c r="P3948" i="1"/>
  <c r="P3390" i="1"/>
  <c r="P3586" i="1"/>
  <c r="P3587" i="1"/>
  <c r="P3047" i="1"/>
  <c r="P3502" i="1"/>
  <c r="P3391" i="1"/>
  <c r="P3392" i="1"/>
  <c r="P3503" i="1"/>
  <c r="P3493" i="1"/>
  <c r="P3907" i="1"/>
  <c r="P3819" i="1"/>
  <c r="P4038" i="1"/>
  <c r="P3902" i="1"/>
  <c r="P3588" i="1"/>
  <c r="P3335" i="1"/>
  <c r="P3504" i="1"/>
  <c r="P3820" i="1"/>
  <c r="P4106" i="1"/>
  <c r="P3977" i="1"/>
  <c r="P4052" i="1"/>
  <c r="P2832" i="1"/>
  <c r="P2793" i="1"/>
  <c r="P3399" i="1"/>
  <c r="P3685" i="1"/>
  <c r="P3824" i="1"/>
  <c r="P3066" i="1"/>
  <c r="P2980" i="1"/>
  <c r="P3923" i="1"/>
  <c r="P3380" i="1"/>
  <c r="P3510" i="1"/>
  <c r="P3511" i="1"/>
  <c r="P3337" i="1"/>
  <c r="P3825" i="1"/>
  <c r="P3714" i="1"/>
  <c r="P3287" i="1"/>
  <c r="P3067" i="1"/>
  <c r="P3512" i="1"/>
  <c r="P4091" i="1"/>
  <c r="P2716" i="1"/>
  <c r="P3295" i="1"/>
  <c r="P3327" i="1"/>
  <c r="P3001" i="1"/>
  <c r="P3189" i="1"/>
  <c r="P2962" i="1"/>
  <c r="P3342" i="1"/>
  <c r="P524" i="1"/>
  <c r="P3002" i="1"/>
  <c r="P2815" i="1"/>
  <c r="P3190" i="1"/>
  <c r="P2788" i="1"/>
  <c r="P3599" i="1"/>
  <c r="P3191" i="1"/>
  <c r="P3838" i="1"/>
  <c r="P3985" i="1"/>
  <c r="P3072" i="1"/>
  <c r="P3192" i="1"/>
  <c r="P3148" i="1"/>
  <c r="P1303" i="1"/>
  <c r="P532" i="1"/>
  <c r="P3447" i="1"/>
  <c r="P2894" i="1"/>
  <c r="P4016" i="1"/>
  <c r="P3214" i="1"/>
  <c r="P2707" i="1"/>
  <c r="P3349" i="1"/>
  <c r="P1292" i="1"/>
  <c r="P3448" i="1"/>
  <c r="P3374" i="1"/>
  <c r="P2850" i="1"/>
  <c r="P3867" i="1"/>
  <c r="P3449" i="1"/>
  <c r="P3941" i="1"/>
  <c r="P2851" i="1"/>
  <c r="P3215" i="1"/>
  <c r="P3868" i="1"/>
  <c r="P3022" i="1"/>
  <c r="P4017" i="1"/>
  <c r="P3224" i="1"/>
  <c r="P4023" i="1"/>
  <c r="P3129" i="1"/>
  <c r="P3876" i="1"/>
  <c r="P4024" i="1"/>
  <c r="P3225" i="1"/>
  <c r="P3547" i="1"/>
  <c r="P3970" i="1"/>
  <c r="P3274" i="1"/>
  <c r="P3354" i="1"/>
  <c r="P3759" i="1"/>
  <c r="P3317" i="1"/>
  <c r="P3226" i="1"/>
  <c r="P4025" i="1"/>
  <c r="P3786" i="1"/>
  <c r="P3227" i="1"/>
  <c r="P3760" i="1"/>
  <c r="P3107" i="1"/>
  <c r="P3024" i="1"/>
  <c r="P3647" i="1"/>
  <c r="P3318" i="1"/>
  <c r="P3810" i="1"/>
  <c r="P3648" i="1"/>
  <c r="P3877" i="1"/>
  <c r="P3228" i="1"/>
  <c r="P3229" i="1"/>
  <c r="P3548" i="1"/>
  <c r="P3649" i="1"/>
  <c r="P3080" i="1"/>
  <c r="P3650" i="1"/>
  <c r="P3567" i="1"/>
  <c r="P2919" i="1"/>
  <c r="P3549" i="1"/>
  <c r="P3275" i="1"/>
  <c r="P3651" i="1"/>
  <c r="P3801" i="1"/>
  <c r="P3878" i="1"/>
  <c r="P3652" i="1"/>
  <c r="P3130" i="1"/>
  <c r="P4049" i="1"/>
  <c r="P2708" i="1"/>
  <c r="P3330" i="1"/>
  <c r="P2920" i="1"/>
  <c r="P3761" i="1"/>
  <c r="P2941" i="1"/>
  <c r="P3108" i="1"/>
  <c r="P3230" i="1"/>
  <c r="P3960" i="1"/>
  <c r="P2857" i="1"/>
  <c r="P3131" i="1"/>
  <c r="P2710" i="1"/>
  <c r="P3025" i="1"/>
  <c r="P2860" i="1"/>
  <c r="P3231" i="1"/>
  <c r="P3459" i="1"/>
  <c r="P2955" i="1"/>
  <c r="P3081" i="1"/>
  <c r="P1293" i="1"/>
  <c r="P3094" i="1"/>
  <c r="P3762" i="1"/>
  <c r="P3240" i="1"/>
  <c r="P2936" i="1"/>
  <c r="P3028" i="1"/>
  <c r="P3766" i="1"/>
  <c r="P2921" i="1"/>
  <c r="P3155" i="1"/>
  <c r="P3951" i="1"/>
  <c r="P2819" i="1"/>
  <c r="P3323" i="1"/>
  <c r="P2852" i="1"/>
  <c r="P2891" i="1"/>
  <c r="P2922" i="1"/>
  <c r="P3096" i="1"/>
  <c r="P4029" i="1"/>
  <c r="P2820" i="1"/>
  <c r="P2923" i="1"/>
  <c r="P3029" i="1"/>
  <c r="P537" i="1"/>
  <c r="P3030" i="1"/>
  <c r="P3661" i="1"/>
  <c r="P2" i="1"/>
  <c r="O522" i="1"/>
  <c r="O1462" i="1"/>
  <c r="O494" i="1"/>
  <c r="O2680" i="1"/>
  <c r="O226" i="1"/>
  <c r="O523" i="1"/>
  <c r="O524" i="1"/>
  <c r="O525" i="1"/>
  <c r="O621" i="1"/>
  <c r="O526" i="1"/>
  <c r="O165" i="1"/>
  <c r="O197" i="1"/>
  <c r="O225" i="1"/>
  <c r="O233" i="1"/>
  <c r="O527" i="1"/>
  <c r="O157" i="1"/>
  <c r="O528" i="1"/>
  <c r="O529" i="1"/>
  <c r="O2645" i="1"/>
  <c r="O531" i="1"/>
  <c r="O194" i="1"/>
  <c r="O532" i="1"/>
  <c r="O641" i="1"/>
  <c r="O530" i="1"/>
  <c r="O1107" i="1"/>
  <c r="O1002" i="1"/>
  <c r="O2375" i="1"/>
  <c r="O533" i="1"/>
  <c r="O488" i="1"/>
  <c r="O2392" i="1"/>
  <c r="O2648" i="1"/>
  <c r="O1097" i="1"/>
  <c r="O535" i="1"/>
  <c r="O2142" i="1"/>
  <c r="O191" i="1"/>
  <c r="O1118" i="1"/>
  <c r="O1449" i="1"/>
  <c r="O534" i="1"/>
  <c r="O161" i="1"/>
  <c r="O180" i="1"/>
  <c r="O688" i="1"/>
  <c r="O1232" i="1"/>
  <c r="O2644" i="1"/>
  <c r="O2351" i="1"/>
  <c r="O1323" i="1"/>
  <c r="O629" i="1"/>
  <c r="O1973" i="1"/>
  <c r="O536" i="1"/>
  <c r="O1919" i="1"/>
  <c r="O2149" i="1"/>
  <c r="O154" i="1"/>
  <c r="O537" i="1"/>
  <c r="O2155" i="1"/>
  <c r="O53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539" i="1"/>
  <c r="O153" i="1"/>
  <c r="O1123" i="1"/>
  <c r="O544" i="1"/>
  <c r="O1863" i="1"/>
  <c r="O561" i="1"/>
  <c r="O540" i="1"/>
  <c r="O478" i="1"/>
  <c r="O541" i="1"/>
  <c r="O1981" i="1"/>
  <c r="O1007" i="1"/>
  <c r="O691" i="1"/>
  <c r="O671" i="1"/>
  <c r="O1286" i="1"/>
  <c r="O1319" i="1"/>
  <c r="O996" i="1"/>
  <c r="O665" i="1"/>
  <c r="O631" i="1"/>
  <c r="O2581" i="1"/>
  <c r="O508" i="1"/>
  <c r="O1423" i="1"/>
  <c r="O640" i="1"/>
  <c r="O668" i="1"/>
  <c r="O1287" i="1"/>
  <c r="O142" i="1"/>
  <c r="O1450" i="1"/>
  <c r="O1975" i="1"/>
  <c r="O1316" i="1"/>
  <c r="O1443" i="1"/>
  <c r="O1288" i="1"/>
  <c r="O1984" i="1"/>
  <c r="O2515" i="1"/>
  <c r="O2078" i="1"/>
  <c r="O1178" i="1"/>
  <c r="O698" i="1"/>
  <c r="O2365" i="1"/>
  <c r="O980" i="1"/>
  <c r="O2015" i="1"/>
  <c r="O1876" i="1"/>
  <c r="O373" i="1"/>
  <c r="O328" i="1"/>
  <c r="O1289" i="1"/>
  <c r="O2658" i="1"/>
  <c r="O1001" i="1"/>
  <c r="O1068" i="1"/>
  <c r="O140" i="1"/>
  <c r="O978" i="1"/>
  <c r="O610" i="1"/>
  <c r="O559" i="1"/>
  <c r="O2389" i="1"/>
  <c r="O696" i="1"/>
  <c r="O2521" i="1"/>
  <c r="O1291" i="1"/>
  <c r="O1293" i="1"/>
  <c r="O238" i="1"/>
  <c r="O1290" i="1"/>
  <c r="O1292" i="1"/>
  <c r="O2431" i="1"/>
  <c r="O1998" i="1"/>
  <c r="O1336" i="1"/>
  <c r="O701" i="1"/>
  <c r="O152" i="1"/>
  <c r="O1447" i="1"/>
  <c r="O300" i="1"/>
  <c r="O2072" i="1"/>
  <c r="O2041" i="1"/>
  <c r="O1294" i="1"/>
  <c r="O2651" i="1"/>
  <c r="O1175" i="1"/>
  <c r="O580" i="1"/>
  <c r="O1700" i="1"/>
  <c r="O2399" i="1"/>
  <c r="O166" i="1"/>
  <c r="O2438" i="1"/>
  <c r="O1295" i="1"/>
  <c r="O1012" i="1"/>
  <c r="O1308" i="1"/>
  <c r="O966" i="1"/>
  <c r="O2504" i="1"/>
  <c r="O1296" i="1"/>
  <c r="O169" i="1"/>
  <c r="O1867" i="1"/>
  <c r="O437" i="1"/>
  <c r="O2380" i="1"/>
  <c r="O1297" i="1"/>
  <c r="O985" i="1"/>
  <c r="O1950" i="1"/>
  <c r="O1947" i="1"/>
  <c r="O1968" i="1"/>
  <c r="O2025" i="1"/>
  <c r="O2075" i="1"/>
  <c r="O271" i="1"/>
  <c r="O2024" i="1"/>
  <c r="O2029" i="1"/>
  <c r="O2064" i="1"/>
  <c r="O334" i="1"/>
  <c r="O1298" i="1"/>
  <c r="O2607" i="1"/>
  <c r="O2728" i="1"/>
  <c r="O1304" i="1"/>
  <c r="O1302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1299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1305" i="1"/>
  <c r="O1300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1301" i="1"/>
  <c r="O1303" i="1"/>
  <c r="O1903" i="1"/>
  <c r="O2049" i="1"/>
  <c r="O2660" i="1"/>
  <c r="O517" i="1"/>
  <c r="O963" i="1"/>
  <c r="O2511" i="1"/>
  <c r="O174" i="1"/>
  <c r="O455" i="1"/>
  <c r="O1010" i="1"/>
  <c r="O672" i="1"/>
  <c r="O1066" i="1"/>
  <c r="O2703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704" i="1"/>
  <c r="O2036" i="1"/>
  <c r="O282" i="1"/>
  <c r="O655" i="1"/>
  <c r="O261" i="1"/>
  <c r="O330" i="1"/>
  <c r="O294" i="1"/>
  <c r="O1078" i="1"/>
  <c r="O2159" i="1"/>
  <c r="O682" i="1"/>
  <c r="O2705" i="1"/>
  <c r="O553" i="1"/>
  <c r="O2707" i="1"/>
  <c r="O1330" i="1"/>
  <c r="O2708" i="1"/>
  <c r="O565" i="1"/>
  <c r="O1074" i="1"/>
  <c r="O1180" i="1"/>
  <c r="O1318" i="1"/>
  <c r="O625" i="1"/>
  <c r="O2706" i="1"/>
  <c r="O2709" i="1"/>
  <c r="O491" i="1"/>
  <c r="O135" i="1"/>
  <c r="O2074" i="1"/>
  <c r="O1962" i="1"/>
  <c r="O1027" i="1"/>
  <c r="O995" i="1"/>
  <c r="O271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2711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2714" i="1"/>
  <c r="O2715" i="1"/>
  <c r="O2713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2716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2722" i="1"/>
  <c r="O1345" i="1"/>
  <c r="O2717" i="1"/>
  <c r="O2310" i="1"/>
  <c r="O218" i="1"/>
  <c r="O1339" i="1"/>
  <c r="O1908" i="1"/>
  <c r="O961" i="1"/>
  <c r="O953" i="1"/>
  <c r="O2139" i="1"/>
  <c r="O547" i="1"/>
  <c r="O679" i="1"/>
  <c r="O674" i="1"/>
  <c r="O2789" i="1"/>
  <c r="O221" i="1"/>
  <c r="O515" i="1"/>
  <c r="O946" i="1"/>
  <c r="O989" i="1"/>
  <c r="O1011" i="1"/>
  <c r="O1182" i="1"/>
  <c r="O1309" i="1"/>
  <c r="O2787" i="1"/>
  <c r="O669" i="1"/>
  <c r="O1326" i="1"/>
  <c r="O2602" i="1"/>
  <c r="O1341" i="1"/>
  <c r="O2786" i="1"/>
  <c r="O1228" i="1"/>
  <c r="O662" i="1"/>
  <c r="O2589" i="1"/>
  <c r="O943" i="1"/>
  <c r="O2721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2783" i="1"/>
  <c r="O2690" i="1"/>
  <c r="O684" i="1"/>
  <c r="O1906" i="1"/>
  <c r="O150" i="1"/>
  <c r="O601" i="1"/>
  <c r="O2785" i="1"/>
  <c r="O215" i="1"/>
  <c r="O2718" i="1"/>
  <c r="O676" i="1"/>
  <c r="O2687" i="1"/>
  <c r="O427" i="1"/>
  <c r="O163" i="1"/>
  <c r="O2591" i="1"/>
  <c r="O1183" i="1"/>
  <c r="O2790" i="1"/>
  <c r="O173" i="1"/>
  <c r="O2429" i="1"/>
  <c r="O2788" i="1"/>
  <c r="O210" i="1"/>
  <c r="O223" i="1"/>
  <c r="O489" i="1"/>
  <c r="O564" i="1"/>
  <c r="O1236" i="1"/>
  <c r="O1418" i="1"/>
  <c r="O2352" i="1"/>
  <c r="O2402" i="1"/>
  <c r="O2719" i="1"/>
  <c r="O2720" i="1"/>
  <c r="O2784" i="1"/>
  <c r="O954" i="1"/>
  <c r="O2661" i="1"/>
  <c r="O2791" i="1"/>
  <c r="O714" i="1"/>
  <c r="O1952" i="1"/>
  <c r="O2118" i="1"/>
  <c r="O1329" i="1"/>
  <c r="O1915" i="1"/>
  <c r="O737" i="1"/>
  <c r="O1802" i="1"/>
  <c r="O1535" i="1"/>
  <c r="O2793" i="1"/>
  <c r="O284" i="1"/>
  <c r="O1021" i="1"/>
  <c r="O1090" i="1"/>
  <c r="O1145" i="1"/>
  <c r="O2792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2796" i="1"/>
  <c r="O2799" i="1"/>
  <c r="O335" i="1"/>
  <c r="O643" i="1"/>
  <c r="O1469" i="1"/>
  <c r="O2795" i="1"/>
  <c r="O349" i="1"/>
  <c r="O333" i="1"/>
  <c r="O2342" i="1"/>
  <c r="O286" i="1"/>
  <c r="O2794" i="1"/>
  <c r="O2798" i="1"/>
  <c r="O1306" i="1"/>
  <c r="O1315" i="1"/>
  <c r="O2675" i="1"/>
  <c r="O1785" i="1"/>
  <c r="O710" i="1"/>
  <c r="O2797" i="1"/>
  <c r="O482" i="1"/>
  <c r="O1320" i="1"/>
  <c r="O187" i="1"/>
  <c r="O1771" i="1"/>
  <c r="O2800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01" i="1"/>
  <c r="O773" i="1"/>
  <c r="O487" i="1"/>
  <c r="O1523" i="1"/>
  <c r="O2390" i="1"/>
  <c r="O1461" i="1"/>
  <c r="O243" i="1"/>
  <c r="O2146" i="1"/>
  <c r="O2329" i="1"/>
  <c r="O2611" i="1"/>
  <c r="O1954" i="1"/>
  <c r="O2804" i="1"/>
  <c r="O2805" i="1"/>
  <c r="O1532" i="1"/>
  <c r="O650" i="1"/>
  <c r="O342" i="1"/>
  <c r="O357" i="1"/>
  <c r="O2808" i="1"/>
  <c r="O2056" i="1"/>
  <c r="O2802" i="1"/>
  <c r="O363" i="1"/>
  <c r="O26" i="1"/>
  <c r="O259" i="1"/>
  <c r="O406" i="1"/>
  <c r="O323" i="1"/>
  <c r="O2332" i="1"/>
  <c r="O332" i="1"/>
  <c r="O2456" i="1"/>
  <c r="O2807" i="1"/>
  <c r="O2806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03" i="1"/>
  <c r="O2356" i="1"/>
  <c r="O2430" i="1"/>
  <c r="O2691" i="1"/>
  <c r="O2506" i="1"/>
  <c r="O2568" i="1"/>
  <c r="O353" i="1"/>
  <c r="O346" i="1"/>
  <c r="O2809" i="1"/>
  <c r="O1792" i="1"/>
  <c r="O1985" i="1"/>
  <c r="O2397" i="1"/>
  <c r="O2032" i="1"/>
  <c r="O1777" i="1"/>
  <c r="O1371" i="1"/>
  <c r="O1473" i="1"/>
  <c r="O2682" i="1"/>
  <c r="O2810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2813" i="1"/>
  <c r="O20" i="1"/>
  <c r="O252" i="1"/>
  <c r="O2300" i="1"/>
  <c r="O273" i="1"/>
  <c r="O2733" i="1"/>
  <c r="O2817" i="1"/>
  <c r="O2461" i="1"/>
  <c r="O281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2818" i="1"/>
  <c r="O915" i="1"/>
  <c r="O987" i="1"/>
  <c r="O1775" i="1"/>
  <c r="O483" i="1"/>
  <c r="O2141" i="1"/>
  <c r="O2822" i="1"/>
  <c r="O1162" i="1"/>
  <c r="O1087" i="1"/>
  <c r="O1340" i="1"/>
  <c r="O475" i="1"/>
  <c r="O2824" i="1"/>
  <c r="O622" i="1"/>
  <c r="O2815" i="1"/>
  <c r="O1425" i="1"/>
  <c r="O904" i="1"/>
  <c r="O1909" i="1"/>
  <c r="O2154" i="1"/>
  <c r="O2587" i="1"/>
  <c r="O2594" i="1"/>
  <c r="O1070" i="1"/>
  <c r="O2814" i="1"/>
  <c r="O449" i="1"/>
  <c r="O2823" i="1"/>
  <c r="O2696" i="1"/>
  <c r="O2812" i="1"/>
  <c r="O495" i="1"/>
  <c r="O1571" i="1"/>
  <c r="O2381" i="1"/>
  <c r="O2388" i="1"/>
  <c r="O2574" i="1"/>
  <c r="O2688" i="1"/>
  <c r="O2811" i="1"/>
  <c r="O2819" i="1"/>
  <c r="O2820" i="1"/>
  <c r="O2821" i="1"/>
  <c r="O680" i="1"/>
  <c r="O228" i="1"/>
  <c r="O660" i="1"/>
  <c r="O34" i="1"/>
  <c r="O2270" i="1"/>
  <c r="O1810" i="1"/>
  <c r="O1797" i="1"/>
  <c r="O2129" i="1"/>
  <c r="O2403" i="1"/>
  <c r="O2825" i="1"/>
  <c r="O229" i="1"/>
  <c r="O856" i="1"/>
  <c r="O717" i="1"/>
  <c r="O2732" i="1"/>
  <c r="O280" i="1"/>
  <c r="O924" i="1"/>
  <c r="O2359" i="1"/>
  <c r="O1219" i="1"/>
  <c r="O2826" i="1"/>
  <c r="O295" i="1"/>
  <c r="O1822" i="1"/>
  <c r="O1081" i="1"/>
  <c r="O2827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2840" i="1"/>
  <c r="O2019" i="1"/>
  <c r="O372" i="1"/>
  <c r="O2829" i="1"/>
  <c r="O2837" i="1"/>
  <c r="O298" i="1"/>
  <c r="O2830" i="1"/>
  <c r="O265" i="1"/>
  <c r="O338" i="1"/>
  <c r="O2828" i="1"/>
  <c r="O352" i="1"/>
  <c r="O2618" i="1"/>
  <c r="O2838" i="1"/>
  <c r="O2836" i="1"/>
  <c r="O2839" i="1"/>
  <c r="O324" i="1"/>
  <c r="O1516" i="1"/>
  <c r="O2334" i="1"/>
  <c r="O387" i="1"/>
  <c r="O2331" i="1"/>
  <c r="O645" i="1"/>
  <c r="O2070" i="1"/>
  <c r="O1659" i="1"/>
  <c r="O383" i="1"/>
  <c r="O2832" i="1"/>
  <c r="O245" i="1"/>
  <c r="O2337" i="1"/>
  <c r="O302" i="1"/>
  <c r="O2849" i="1"/>
  <c r="O317" i="1"/>
  <c r="O653" i="1"/>
  <c r="O2835" i="1"/>
  <c r="O1006" i="1"/>
  <c r="O1343" i="1"/>
  <c r="O1794" i="1"/>
  <c r="O1139" i="1"/>
  <c r="O1015" i="1"/>
  <c r="O1079" i="1"/>
  <c r="O2845" i="1"/>
  <c r="O1337" i="1"/>
  <c r="O628" i="1"/>
  <c r="O1570" i="1"/>
  <c r="O2673" i="1"/>
  <c r="O2368" i="1"/>
  <c r="O891" i="1"/>
  <c r="O1716" i="1"/>
  <c r="O2677" i="1"/>
  <c r="O1100" i="1"/>
  <c r="O128" i="1"/>
  <c r="O2852" i="1"/>
  <c r="O1870" i="1"/>
  <c r="O2834" i="1"/>
  <c r="O2847" i="1"/>
  <c r="O1110" i="1"/>
  <c r="O2844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2843" i="1"/>
  <c r="O2842" i="1"/>
  <c r="O2846" i="1"/>
  <c r="O2420" i="1"/>
  <c r="O637" i="1"/>
  <c r="O1136" i="1"/>
  <c r="O2831" i="1"/>
  <c r="O2833" i="1"/>
  <c r="O2850" i="1"/>
  <c r="O211" i="1"/>
  <c r="O567" i="1"/>
  <c r="O627" i="1"/>
  <c r="O1122" i="1"/>
  <c r="O1149" i="1"/>
  <c r="O1153" i="1"/>
  <c r="O1239" i="1"/>
  <c r="O1455" i="1"/>
  <c r="O2371" i="1"/>
  <c r="O2841" i="1"/>
  <c r="O2848" i="1"/>
  <c r="O2851" i="1"/>
  <c r="O2853" i="1"/>
  <c r="O1772" i="1"/>
  <c r="O506" i="1"/>
  <c r="O570" i="1"/>
  <c r="O361" i="1"/>
  <c r="O2444" i="1"/>
  <c r="O256" i="1"/>
  <c r="O1787" i="1"/>
  <c r="O2854" i="1"/>
  <c r="O1528" i="1"/>
  <c r="O2855" i="1"/>
  <c r="O2856" i="1"/>
  <c r="O2459" i="1"/>
  <c r="O703" i="1"/>
  <c r="O2699" i="1"/>
  <c r="O2612" i="1"/>
  <c r="O1807" i="1"/>
  <c r="O2857" i="1"/>
  <c r="O420" i="1"/>
  <c r="O39" i="1"/>
  <c r="O309" i="1"/>
  <c r="O2858" i="1"/>
  <c r="O1186" i="1"/>
  <c r="O1269" i="1"/>
  <c r="O1504" i="1"/>
  <c r="O2409" i="1"/>
  <c r="O2860" i="1"/>
  <c r="O2859" i="1"/>
  <c r="O545" i="1"/>
  <c r="O2376" i="1"/>
  <c r="O1595" i="1"/>
  <c r="O2518" i="1"/>
  <c r="O2227" i="1"/>
  <c r="O2861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863" i="1"/>
  <c r="O2445" i="1"/>
  <c r="O2867" i="1"/>
  <c r="O1541" i="1"/>
  <c r="O732" i="1"/>
  <c r="O2080" i="1"/>
  <c r="O2495" i="1"/>
  <c r="O1026" i="1"/>
  <c r="O2875" i="1"/>
  <c r="O2633" i="1"/>
  <c r="O386" i="1"/>
  <c r="O29" i="1"/>
  <c r="O2188" i="1"/>
  <c r="O2862" i="1"/>
  <c r="O2868" i="1"/>
  <c r="O277" i="1"/>
  <c r="O2877" i="1"/>
  <c r="O263" i="1"/>
  <c r="O401" i="1"/>
  <c r="O2664" i="1"/>
  <c r="O322" i="1"/>
  <c r="O2665" i="1"/>
  <c r="O2606" i="1"/>
  <c r="O313" i="1"/>
  <c r="O2537" i="1"/>
  <c r="O2879" i="1"/>
  <c r="O1353" i="1"/>
  <c r="O299" i="1"/>
  <c r="O393" i="1"/>
  <c r="O2878" i="1"/>
  <c r="O727" i="1"/>
  <c r="O1830" i="1"/>
  <c r="O61" i="1"/>
  <c r="O2876" i="1"/>
  <c r="O690" i="1"/>
  <c r="O896" i="1"/>
  <c r="O974" i="1"/>
  <c r="O2874" i="1"/>
  <c r="O1702" i="1"/>
  <c r="O469" i="1"/>
  <c r="O969" i="1"/>
  <c r="O1005" i="1"/>
  <c r="O1312" i="1"/>
  <c r="O988" i="1"/>
  <c r="O692" i="1"/>
  <c r="O2647" i="1"/>
  <c r="O2772" i="1"/>
  <c r="O501" i="1"/>
  <c r="O440" i="1"/>
  <c r="O2880" i="1"/>
  <c r="O1082" i="1"/>
  <c r="O2866" i="1"/>
  <c r="O694" i="1"/>
  <c r="O177" i="1"/>
  <c r="O2873" i="1"/>
  <c r="O509" i="1"/>
  <c r="O1020" i="1"/>
  <c r="O1440" i="1"/>
  <c r="O1808" i="1"/>
  <c r="O1177" i="1"/>
  <c r="O2886" i="1"/>
  <c r="O1327" i="1"/>
  <c r="O2882" i="1"/>
  <c r="O975" i="1"/>
  <c r="O951" i="1"/>
  <c r="O504" i="1"/>
  <c r="O1874" i="1"/>
  <c r="O2864" i="1"/>
  <c r="O425" i="1"/>
  <c r="O2872" i="1"/>
  <c r="O148" i="1"/>
  <c r="O1918" i="1"/>
  <c r="O921" i="1"/>
  <c r="O1013" i="1"/>
  <c r="O872" i="1"/>
  <c r="O2870" i="1"/>
  <c r="O2871" i="1"/>
  <c r="O1488" i="1"/>
  <c r="O496" i="1"/>
  <c r="O2436" i="1"/>
  <c r="O2393" i="1"/>
  <c r="O1131" i="1"/>
  <c r="O2662" i="1"/>
  <c r="O2885" i="1"/>
  <c r="O1585" i="1"/>
  <c r="O1869" i="1"/>
  <c r="O2128" i="1"/>
  <c r="O2865" i="1"/>
  <c r="O598" i="1"/>
  <c r="O2418" i="1"/>
  <c r="O2869" i="1"/>
  <c r="O131" i="1"/>
  <c r="O453" i="1"/>
  <c r="O459" i="1"/>
  <c r="O634" i="1"/>
  <c r="O929" i="1"/>
  <c r="O1556" i="1"/>
  <c r="O2428" i="1"/>
  <c r="O2510" i="1"/>
  <c r="O2565" i="1"/>
  <c r="O2881" i="1"/>
  <c r="O2883" i="1"/>
  <c r="O2884" i="1"/>
  <c r="O2887" i="1"/>
  <c r="O2773" i="1"/>
  <c r="O1225" i="1"/>
  <c r="O2225" i="1"/>
  <c r="O2679" i="1"/>
  <c r="O2192" i="1"/>
  <c r="O1965" i="1"/>
  <c r="O1531" i="1"/>
  <c r="O1798" i="1"/>
  <c r="O2888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889" i="1"/>
  <c r="O1522" i="1"/>
  <c r="O2307" i="1"/>
  <c r="O2892" i="1"/>
  <c r="O1819" i="1"/>
  <c r="O1096" i="1"/>
  <c r="O2519" i="1"/>
  <c r="O1864" i="1"/>
  <c r="O1170" i="1"/>
  <c r="O1088" i="1"/>
  <c r="O2891" i="1"/>
  <c r="O1543" i="1"/>
  <c r="O2890" i="1"/>
  <c r="O566" i="1"/>
  <c r="O1163" i="1"/>
  <c r="O2893" i="1"/>
  <c r="O1511" i="1"/>
  <c r="O2666" i="1"/>
  <c r="O1805" i="1"/>
  <c r="O984" i="1"/>
  <c r="O772" i="1"/>
  <c r="O823" i="1"/>
  <c r="O2894" i="1"/>
  <c r="O281" i="1"/>
  <c r="O1518" i="1"/>
  <c r="O315" i="1"/>
  <c r="O444" i="1"/>
  <c r="O1433" i="1"/>
  <c r="O2895" i="1"/>
  <c r="O1803" i="1"/>
  <c r="O167" i="1"/>
  <c r="O2422" i="1"/>
  <c r="O1209" i="1"/>
  <c r="O2896" i="1"/>
  <c r="O1704" i="1"/>
  <c r="O1221" i="1"/>
  <c r="O1205" i="1"/>
  <c r="O1977" i="1"/>
  <c r="O1468" i="1"/>
  <c r="O2110" i="1"/>
  <c r="O1507" i="1"/>
  <c r="O1512" i="1"/>
  <c r="O2897" i="1"/>
  <c r="O1800" i="1"/>
  <c r="O1154" i="1"/>
  <c r="O2746" i="1"/>
  <c r="O911" i="1"/>
  <c r="O2391" i="1"/>
  <c r="O2898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2905" i="1"/>
  <c r="O1542" i="1"/>
  <c r="O1854" i="1"/>
  <c r="O2910" i="1"/>
  <c r="O381" i="1"/>
  <c r="O1940" i="1"/>
  <c r="O318" i="1"/>
  <c r="O1282" i="1"/>
  <c r="O340" i="1"/>
  <c r="O2906" i="1"/>
  <c r="O2917" i="1"/>
  <c r="O288" i="1"/>
  <c r="O2909" i="1"/>
  <c r="O2046" i="1"/>
  <c r="O1755" i="1"/>
  <c r="O242" i="1"/>
  <c r="O398" i="1"/>
  <c r="O1279" i="1"/>
  <c r="O2620" i="1"/>
  <c r="O2904" i="1"/>
  <c r="O291" i="1"/>
  <c r="O2899" i="1"/>
  <c r="O2915" i="1"/>
  <c r="O2318" i="1"/>
  <c r="O2919" i="1"/>
  <c r="O367" i="1"/>
  <c r="O1222" i="1"/>
  <c r="O2918" i="1"/>
  <c r="O2912" i="1"/>
  <c r="O2900" i="1"/>
  <c r="O2916" i="1"/>
  <c r="O1856" i="1"/>
  <c r="O2913" i="1"/>
  <c r="O59" i="1"/>
  <c r="O2914" i="1"/>
  <c r="O2452" i="1"/>
  <c r="O1832" i="1"/>
  <c r="O1463" i="1"/>
  <c r="O2340" i="1"/>
  <c r="O2911" i="1"/>
  <c r="O834" i="1"/>
  <c r="O485" i="1"/>
  <c r="O956" i="1"/>
  <c r="O2901" i="1"/>
  <c r="O481" i="1"/>
  <c r="O923" i="1"/>
  <c r="O704" i="1"/>
  <c r="O2147" i="1"/>
  <c r="O1986" i="1"/>
  <c r="O2657" i="1"/>
  <c r="O1168" i="1"/>
  <c r="O2924" i="1"/>
  <c r="O2927" i="1"/>
  <c r="O716" i="1"/>
  <c r="O2597" i="1"/>
  <c r="O1457" i="1"/>
  <c r="O2931" i="1"/>
  <c r="O1325" i="1"/>
  <c r="O2908" i="1"/>
  <c r="O1091" i="1"/>
  <c r="O1226" i="1"/>
  <c r="O1176" i="1"/>
  <c r="O705" i="1"/>
  <c r="O670" i="1"/>
  <c r="O605" i="1"/>
  <c r="O2925" i="1"/>
  <c r="O2416" i="1"/>
  <c r="O2907" i="1"/>
  <c r="O702" i="1"/>
  <c r="O781" i="1"/>
  <c r="O1490" i="1"/>
  <c r="O925" i="1"/>
  <c r="O423" i="1"/>
  <c r="O948" i="1"/>
  <c r="O2903" i="1"/>
  <c r="O1105" i="1"/>
  <c r="O1050" i="1"/>
  <c r="O519" i="1"/>
  <c r="O721" i="1"/>
  <c r="O955" i="1"/>
  <c r="O2929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2930" i="1"/>
  <c r="O1437" i="1"/>
  <c r="O2928" i="1"/>
  <c r="O542" i="1"/>
  <c r="O1499" i="1"/>
  <c r="O2926" i="1"/>
  <c r="O908" i="1"/>
  <c r="O1599" i="1"/>
  <c r="O1820" i="1"/>
  <c r="O2143" i="1"/>
  <c r="O2406" i="1"/>
  <c r="O2412" i="1"/>
  <c r="O2579" i="1"/>
  <c r="O2689" i="1"/>
  <c r="O2902" i="1"/>
  <c r="O2920" i="1"/>
  <c r="O2921" i="1"/>
  <c r="O2922" i="1"/>
  <c r="O2923" i="1"/>
  <c r="O2932" i="1"/>
  <c r="O1198" i="1"/>
  <c r="O347" i="1"/>
  <c r="O930" i="1"/>
  <c r="O1406" i="1"/>
  <c r="O2933" i="1"/>
  <c r="O287" i="1"/>
  <c r="O1218" i="1"/>
  <c r="O44" i="1"/>
  <c r="O2198" i="1"/>
  <c r="O1513" i="1"/>
  <c r="O797" i="1"/>
  <c r="O1593" i="1"/>
  <c r="O862" i="1"/>
  <c r="O209" i="1"/>
  <c r="O2934" i="1"/>
  <c r="O2434" i="1"/>
  <c r="O512" i="1"/>
  <c r="O1454" i="1"/>
  <c r="O612" i="1"/>
  <c r="O2935" i="1"/>
  <c r="O2936" i="1"/>
  <c r="O2229" i="1"/>
  <c r="O2237" i="1"/>
  <c r="O258" i="1"/>
  <c r="O303" i="1"/>
  <c r="O244" i="1"/>
  <c r="O2937" i="1"/>
  <c r="O1206" i="1"/>
  <c r="O743" i="1"/>
  <c r="O2938" i="1"/>
  <c r="O1207" i="1"/>
  <c r="O2939" i="1"/>
  <c r="O1442" i="1"/>
  <c r="O1427" i="1"/>
  <c r="O1445" i="1"/>
  <c r="O2401" i="1"/>
  <c r="O1092" i="1"/>
  <c r="O415" i="1"/>
  <c r="O2940" i="1"/>
  <c r="O208" i="1"/>
  <c r="O1281" i="1"/>
  <c r="O1196" i="1"/>
  <c r="O2523" i="1"/>
  <c r="O1187" i="1"/>
  <c r="O370" i="1"/>
  <c r="O827" i="1"/>
  <c r="O1767" i="1"/>
  <c r="O185" i="1"/>
  <c r="O1699" i="1"/>
  <c r="O2941" i="1"/>
  <c r="O216" i="1"/>
  <c r="O399" i="1"/>
  <c r="O2942" i="1"/>
  <c r="O1573" i="1"/>
  <c r="O521" i="1"/>
  <c r="O2194" i="1"/>
  <c r="O2604" i="1"/>
  <c r="O656" i="1"/>
  <c r="O2944" i="1"/>
  <c r="O1538" i="1"/>
  <c r="O1260" i="1"/>
  <c r="O1539" i="1"/>
  <c r="O1892" i="1"/>
  <c r="O2725" i="1"/>
  <c r="O2734" i="1"/>
  <c r="O1270" i="1"/>
  <c r="O379" i="1"/>
  <c r="O2339" i="1"/>
  <c r="O2947" i="1"/>
  <c r="O82" i="1"/>
  <c r="O310" i="1"/>
  <c r="O2954" i="1"/>
  <c r="O2951" i="1"/>
  <c r="O2952" i="1"/>
  <c r="O1765" i="1"/>
  <c r="O362" i="1"/>
  <c r="O2953" i="1"/>
  <c r="O30" i="1"/>
  <c r="O18" i="1"/>
  <c r="O51" i="1"/>
  <c r="O2943" i="1"/>
  <c r="O2948" i="1"/>
  <c r="O1816" i="1"/>
  <c r="O212" i="1"/>
  <c r="O2945" i="1"/>
  <c r="O2955" i="1"/>
  <c r="O1098" i="1"/>
  <c r="O2950" i="1"/>
  <c r="O968" i="1"/>
  <c r="O1245" i="1"/>
  <c r="O1697" i="1"/>
  <c r="O143" i="1"/>
  <c r="O666" i="1"/>
  <c r="O1435" i="1"/>
  <c r="O430" i="1"/>
  <c r="O2946" i="1"/>
  <c r="O959" i="1"/>
  <c r="O2516" i="1"/>
  <c r="O581" i="1"/>
  <c r="O2650" i="1"/>
  <c r="O720" i="1"/>
  <c r="O507" i="1"/>
  <c r="O2404" i="1"/>
  <c r="O192" i="1"/>
  <c r="O1408" i="1"/>
  <c r="O2949" i="1"/>
  <c r="O2956" i="1"/>
  <c r="O490" i="1"/>
  <c r="O1051" i="1"/>
  <c r="O632" i="1"/>
  <c r="O2957" i="1"/>
  <c r="O1311" i="1"/>
  <c r="O2637" i="1"/>
  <c r="O2958" i="1"/>
  <c r="O351" i="1"/>
  <c r="O2959" i="1"/>
  <c r="O576" i="1"/>
  <c r="O2960" i="1"/>
  <c r="O2613" i="1"/>
  <c r="O53" i="1"/>
  <c r="O2608" i="1"/>
  <c r="O1781" i="1"/>
  <c r="O1766" i="1"/>
  <c r="O2963" i="1"/>
  <c r="O2961" i="1"/>
  <c r="O2503" i="1"/>
  <c r="O2962" i="1"/>
  <c r="O2964" i="1"/>
  <c r="O2323" i="1"/>
  <c r="O2965" i="1"/>
  <c r="O2616" i="1"/>
  <c r="O419" i="1"/>
  <c r="O2966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2988" i="1"/>
  <c r="O1961" i="1"/>
  <c r="O1633" i="1"/>
  <c r="O1210" i="1"/>
  <c r="O3006" i="1"/>
  <c r="O1609" i="1"/>
  <c r="O792" i="1"/>
  <c r="O1354" i="1"/>
  <c r="O1197" i="1"/>
  <c r="O3005" i="1"/>
  <c r="O755" i="1"/>
  <c r="O2972" i="1"/>
  <c r="O3003" i="1"/>
  <c r="O1845" i="1"/>
  <c r="O2044" i="1"/>
  <c r="O2968" i="1"/>
  <c r="O3017" i="1"/>
  <c r="O2985" i="1"/>
  <c r="O2048" i="1"/>
  <c r="O842" i="1"/>
  <c r="O2970" i="1"/>
  <c r="O3018" i="1"/>
  <c r="O1836" i="1"/>
  <c r="O1030" i="1"/>
  <c r="O354" i="1"/>
  <c r="O54" i="1"/>
  <c r="O2009" i="1"/>
  <c r="O2453" i="1"/>
  <c r="O1272" i="1"/>
  <c r="O3010" i="1"/>
  <c r="O1399" i="1"/>
  <c r="O2984" i="1"/>
  <c r="O251" i="1"/>
  <c r="O402" i="1"/>
  <c r="O1031" i="1"/>
  <c r="O1381" i="1"/>
  <c r="O3004" i="1"/>
  <c r="O71" i="1"/>
  <c r="O1941" i="1"/>
  <c r="O2971" i="1"/>
  <c r="O1646" i="1"/>
  <c r="O397" i="1"/>
  <c r="O2451" i="1"/>
  <c r="O1033" i="1"/>
  <c r="O2983" i="1"/>
  <c r="O262" i="1"/>
  <c r="O2974" i="1"/>
  <c r="O751" i="1"/>
  <c r="O1893" i="1"/>
  <c r="O3014" i="1"/>
  <c r="O331" i="1"/>
  <c r="O1375" i="1"/>
  <c r="O3019" i="1"/>
  <c r="O1618" i="1"/>
  <c r="O5" i="1"/>
  <c r="O2987" i="1"/>
  <c r="O3016" i="1"/>
  <c r="O369" i="1"/>
  <c r="O350" i="1"/>
  <c r="O3000" i="1"/>
  <c r="O3009" i="1"/>
  <c r="O60" i="1"/>
  <c r="O1753" i="1"/>
  <c r="O3024" i="1"/>
  <c r="O1395" i="1"/>
  <c r="O3023" i="1"/>
  <c r="O3008" i="1"/>
  <c r="O3020" i="1"/>
  <c r="O798" i="1"/>
  <c r="O3021" i="1"/>
  <c r="O336" i="1"/>
  <c r="O3013" i="1"/>
  <c r="O56" i="1"/>
  <c r="O2980" i="1"/>
  <c r="O2989" i="1"/>
  <c r="O2967" i="1"/>
  <c r="O3015" i="1"/>
  <c r="O304" i="1"/>
  <c r="O3011" i="1"/>
  <c r="O3012" i="1"/>
  <c r="O2973" i="1"/>
  <c r="O3007" i="1"/>
  <c r="O2541" i="1"/>
  <c r="O1635" i="1"/>
  <c r="O2986" i="1"/>
  <c r="O2999" i="1"/>
  <c r="O1799" i="1"/>
  <c r="O2991" i="1"/>
  <c r="O1922" i="1"/>
  <c r="O3039" i="1"/>
  <c r="O2969" i="1"/>
  <c r="O2674" i="1"/>
  <c r="O1689" i="1"/>
  <c r="O1016" i="1"/>
  <c r="O1577" i="1"/>
  <c r="O1167" i="1"/>
  <c r="O2976" i="1"/>
  <c r="O667" i="1"/>
  <c r="O2994" i="1"/>
  <c r="O991" i="1"/>
  <c r="O3035" i="1"/>
  <c r="O1789" i="1"/>
  <c r="O2993" i="1"/>
  <c r="O3028" i="1"/>
  <c r="O982" i="1"/>
  <c r="O1134" i="1"/>
  <c r="O635" i="1"/>
  <c r="O3002" i="1"/>
  <c r="O1310" i="1"/>
  <c r="O1713" i="1"/>
  <c r="O2758" i="1"/>
  <c r="O3033" i="1"/>
  <c r="O3026" i="1"/>
  <c r="O460" i="1"/>
  <c r="O997" i="1"/>
  <c r="O1725" i="1"/>
  <c r="O3037" i="1"/>
  <c r="O1576" i="1"/>
  <c r="O3022" i="1"/>
  <c r="O2975" i="1"/>
  <c r="O2385" i="1"/>
  <c r="O3025" i="1"/>
  <c r="O2997" i="1"/>
  <c r="O2992" i="1"/>
  <c r="O172" i="1"/>
  <c r="O2345" i="1"/>
  <c r="O2995" i="1"/>
  <c r="O3042" i="1"/>
  <c r="O2977" i="1"/>
  <c r="O1047" i="1"/>
  <c r="O3041" i="1"/>
  <c r="O777" i="1"/>
  <c r="O1159" i="1"/>
  <c r="O603" i="1"/>
  <c r="O428" i="1"/>
  <c r="O3031" i="1"/>
  <c r="O2751" i="1"/>
  <c r="O986" i="1"/>
  <c r="O3038" i="1"/>
  <c r="O3001" i="1"/>
  <c r="O2567" i="1"/>
  <c r="O2981" i="1"/>
  <c r="O2998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2990" i="1"/>
  <c r="O3040" i="1"/>
  <c r="O3027" i="1"/>
  <c r="O1171" i="1"/>
  <c r="O445" i="1"/>
  <c r="O484" i="1"/>
  <c r="O1566" i="1"/>
  <c r="O550" i="1"/>
  <c r="O1696" i="1"/>
  <c r="O2996" i="1"/>
  <c r="O3032" i="1"/>
  <c r="O2979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78" i="1"/>
  <c r="O2982" i="1"/>
  <c r="O3029" i="1"/>
  <c r="O3030" i="1"/>
  <c r="O3034" i="1"/>
  <c r="O3036" i="1"/>
  <c r="O3043" i="1"/>
  <c r="O2077" i="1"/>
  <c r="O1004" i="1"/>
  <c r="O2702" i="1"/>
  <c r="O269" i="1"/>
  <c r="O2282" i="1"/>
  <c r="O3044" i="1"/>
  <c r="O364" i="1"/>
  <c r="O3045" i="1"/>
  <c r="O3046" i="1"/>
  <c r="O2043" i="1"/>
  <c r="O3049" i="1"/>
  <c r="O1470" i="1"/>
  <c r="O1268" i="1"/>
  <c r="O3047" i="1"/>
  <c r="O3050" i="1"/>
  <c r="O934" i="1"/>
  <c r="O3051" i="1"/>
  <c r="O3048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053" i="1"/>
  <c r="O9" i="1"/>
  <c r="O942" i="1"/>
  <c r="O1796" i="1"/>
  <c r="O590" i="1"/>
  <c r="O1017" i="1"/>
  <c r="O1575" i="1"/>
  <c r="O585" i="1"/>
  <c r="O587" i="1"/>
  <c r="O1174" i="1"/>
  <c r="O3052" i="1"/>
  <c r="O3054" i="1"/>
  <c r="O365" i="1"/>
  <c r="O458" i="1"/>
  <c r="O1451" i="1"/>
  <c r="O3055" i="1"/>
  <c r="O871" i="1"/>
  <c r="O1857" i="1"/>
  <c r="O1189" i="1"/>
  <c r="O1815" i="1"/>
  <c r="O57" i="1"/>
  <c r="O2279" i="1"/>
  <c r="O2" i="1"/>
  <c r="O2253" i="1"/>
  <c r="O2232" i="1"/>
  <c r="O736" i="1"/>
  <c r="O3058" i="1"/>
  <c r="O1756" i="1"/>
  <c r="O3056" i="1"/>
  <c r="O337" i="1"/>
  <c r="O3057" i="1"/>
  <c r="O326" i="1"/>
  <c r="O2462" i="1"/>
  <c r="O1569" i="1"/>
  <c r="O3059" i="1"/>
  <c r="O2582" i="1"/>
  <c r="O462" i="1"/>
  <c r="O48" i="1"/>
  <c r="O3060" i="1"/>
  <c r="O3061" i="1"/>
  <c r="O723" i="1"/>
  <c r="O2231" i="1"/>
  <c r="O2626" i="1"/>
  <c r="O2040" i="1"/>
  <c r="O2609" i="1"/>
  <c r="O3062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69" i="1"/>
  <c r="O58" i="1"/>
  <c r="O257" i="1"/>
  <c r="O3080" i="1"/>
  <c r="O8" i="1"/>
  <c r="O796" i="1"/>
  <c r="O808" i="1"/>
  <c r="O1384" i="1"/>
  <c r="O3076" i="1"/>
  <c r="O3071" i="1"/>
  <c r="O3067" i="1"/>
  <c r="O3073" i="1"/>
  <c r="O3063" i="1"/>
  <c r="O1664" i="1"/>
  <c r="O1670" i="1"/>
  <c r="O3066" i="1"/>
  <c r="O3074" i="1"/>
  <c r="O3079" i="1"/>
  <c r="O3075" i="1"/>
  <c r="O1628" i="1"/>
  <c r="O3078" i="1"/>
  <c r="O1608" i="1"/>
  <c r="O2122" i="1"/>
  <c r="O1829" i="1"/>
  <c r="O421" i="1"/>
  <c r="O2527" i="1"/>
  <c r="O3068" i="1"/>
  <c r="O3077" i="1"/>
  <c r="O898" i="1"/>
  <c r="O3083" i="1"/>
  <c r="O3086" i="1"/>
  <c r="O2747" i="1"/>
  <c r="O207" i="1"/>
  <c r="O1104" i="1"/>
  <c r="O170" i="1"/>
  <c r="O3065" i="1"/>
  <c r="O3072" i="1"/>
  <c r="O893" i="1"/>
  <c r="O1242" i="1"/>
  <c r="O558" i="1"/>
  <c r="O3070" i="1"/>
  <c r="O897" i="1"/>
  <c r="O129" i="1"/>
  <c r="O3082" i="1"/>
  <c r="O970" i="1"/>
  <c r="O874" i="1"/>
  <c r="O2357" i="1"/>
  <c r="O2683" i="1"/>
  <c r="O1155" i="1"/>
  <c r="O1791" i="1"/>
  <c r="O1875" i="1"/>
  <c r="O2743" i="1"/>
  <c r="O2700" i="1"/>
  <c r="O514" i="1"/>
  <c r="O3085" i="1"/>
  <c r="O1141" i="1"/>
  <c r="O230" i="1"/>
  <c r="O1880" i="1"/>
  <c r="O2414" i="1"/>
  <c r="O2439" i="1"/>
  <c r="O2575" i="1"/>
  <c r="O2774" i="1"/>
  <c r="O3064" i="1"/>
  <c r="O3081" i="1"/>
  <c r="O3084" i="1"/>
  <c r="O3088" i="1"/>
  <c r="O1663" i="1"/>
  <c r="O3087" i="1"/>
  <c r="O2105" i="1"/>
  <c r="O960" i="1"/>
  <c r="O3089" i="1"/>
  <c r="O1237" i="1"/>
  <c r="O1029" i="1"/>
  <c r="O1536" i="1"/>
  <c r="O1627" i="1"/>
  <c r="O3093" i="1"/>
  <c r="O1948" i="1"/>
  <c r="O2474" i="1"/>
  <c r="O307" i="1"/>
  <c r="O1368" i="1"/>
  <c r="O400" i="1"/>
  <c r="O1938" i="1"/>
  <c r="O2265" i="1"/>
  <c r="O2535" i="1"/>
  <c r="O3092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3090" i="1"/>
  <c r="O146" i="1"/>
  <c r="O2326" i="1"/>
  <c r="O1426" i="1"/>
  <c r="O2361" i="1"/>
  <c r="O3096" i="1"/>
  <c r="O944" i="1"/>
  <c r="O1983" i="1"/>
  <c r="O3091" i="1"/>
  <c r="O594" i="1"/>
  <c r="O3097" i="1"/>
  <c r="O1160" i="1"/>
  <c r="O599" i="1"/>
  <c r="O3094" i="1"/>
  <c r="O591" i="1"/>
  <c r="O1589" i="1"/>
  <c r="O3095" i="1"/>
  <c r="O470" i="1"/>
  <c r="O549" i="1"/>
  <c r="O557" i="1"/>
  <c r="O3098" i="1"/>
  <c r="O2017" i="1"/>
  <c r="O3099" i="1"/>
  <c r="O520" i="1"/>
  <c r="O1960" i="1"/>
  <c r="O2298" i="1"/>
  <c r="O1619" i="1"/>
  <c r="O818" i="1"/>
  <c r="O1747" i="1"/>
  <c r="O3107" i="1"/>
  <c r="O3102" i="1"/>
  <c r="O1283" i="1"/>
  <c r="O366" i="1"/>
  <c r="O3103" i="1"/>
  <c r="O3100" i="1"/>
  <c r="O67" i="1"/>
  <c r="O2250" i="1"/>
  <c r="O726" i="1"/>
  <c r="O3106" i="1"/>
  <c r="O2115" i="1"/>
  <c r="O1540" i="1"/>
  <c r="O3105" i="1"/>
  <c r="O3104" i="1"/>
  <c r="O3101" i="1"/>
  <c r="O749" i="1"/>
  <c r="O1028" i="1"/>
  <c r="O3108" i="1"/>
  <c r="O778" i="1"/>
  <c r="O767" i="1"/>
  <c r="O3111" i="1"/>
  <c r="O3110" i="1"/>
  <c r="O2770" i="1"/>
  <c r="O718" i="1"/>
  <c r="O1414" i="1"/>
  <c r="O3109" i="1"/>
  <c r="O2572" i="1"/>
  <c r="O1485" i="1"/>
  <c r="O940" i="1"/>
  <c r="O1046" i="1"/>
  <c r="O3112" i="1"/>
  <c r="O149" i="1"/>
  <c r="O439" i="1"/>
  <c r="O497" i="1"/>
  <c r="O928" i="1"/>
  <c r="O1710" i="1"/>
  <c r="O2507" i="1"/>
  <c r="O3113" i="1"/>
  <c r="O1373" i="1"/>
  <c r="O1624" i="1"/>
  <c r="O1161" i="1"/>
  <c r="O1256" i="1"/>
  <c r="O1487" i="1"/>
  <c r="O1506" i="1"/>
  <c r="O1280" i="1"/>
  <c r="O1264" i="1"/>
  <c r="O371" i="1"/>
  <c r="O1215" i="1"/>
  <c r="O2552" i="1"/>
  <c r="O3114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3115" i="1"/>
  <c r="O1478" i="1"/>
  <c r="O2266" i="1"/>
  <c r="O1935" i="1"/>
  <c r="O2057" i="1"/>
  <c r="O741" i="1"/>
  <c r="O38" i="1"/>
  <c r="O1944" i="1"/>
  <c r="O1660" i="1"/>
  <c r="O3123" i="1"/>
  <c r="O376" i="1"/>
  <c r="O104" i="1"/>
  <c r="O1363" i="1"/>
  <c r="O2087" i="1"/>
  <c r="O3117" i="1"/>
  <c r="O3128" i="1"/>
  <c r="O91" i="1"/>
  <c r="O2214" i="1"/>
  <c r="O1679" i="1"/>
  <c r="O3130" i="1"/>
  <c r="O3116" i="1"/>
  <c r="O341" i="1"/>
  <c r="O1398" i="1"/>
  <c r="O2311" i="1"/>
  <c r="O88" i="1"/>
  <c r="O2286" i="1"/>
  <c r="O1211" i="1"/>
  <c r="O3121" i="1"/>
  <c r="O2531" i="1"/>
  <c r="O1631" i="1"/>
  <c r="O3127" i="1"/>
  <c r="O1203" i="1"/>
  <c r="O2550" i="1"/>
  <c r="O1253" i="1"/>
  <c r="O835" i="1"/>
  <c r="O3125" i="1"/>
  <c r="O410" i="1"/>
  <c r="O804" i="1"/>
  <c r="O2094" i="1"/>
  <c r="O16" i="1"/>
  <c r="O2306" i="1"/>
  <c r="O1607" i="1"/>
  <c r="O3129" i="1"/>
  <c r="O1745" i="1"/>
  <c r="O2100" i="1"/>
  <c r="O3122" i="1"/>
  <c r="O3126" i="1"/>
  <c r="O2498" i="1"/>
  <c r="O3118" i="1"/>
  <c r="O3124" i="1"/>
  <c r="O3131" i="1"/>
  <c r="O3137" i="1"/>
  <c r="O1572" i="1"/>
  <c r="O894" i="1"/>
  <c r="O2684" i="1"/>
  <c r="O202" i="1"/>
  <c r="O3132" i="1"/>
  <c r="O677" i="1"/>
  <c r="O3119" i="1"/>
  <c r="O434" i="1"/>
  <c r="O3120" i="1"/>
  <c r="O1148" i="1"/>
  <c r="O624" i="1"/>
  <c r="O873" i="1"/>
  <c r="O2590" i="1"/>
  <c r="O3135" i="1"/>
  <c r="O3134" i="1"/>
  <c r="O927" i="1"/>
  <c r="O3136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133" i="1"/>
  <c r="O2745" i="1"/>
  <c r="O1350" i="1"/>
  <c r="O3138" i="1"/>
  <c r="O3139" i="1"/>
  <c r="O3140" i="1"/>
  <c r="O3141" i="1"/>
  <c r="O1321" i="1"/>
  <c r="O3142" i="1"/>
  <c r="O1860" i="1"/>
  <c r="O1259" i="1"/>
  <c r="O3143" i="1"/>
  <c r="O836" i="1"/>
  <c r="O283" i="1"/>
  <c r="O2549" i="1"/>
  <c r="O1746" i="1"/>
  <c r="O3153" i="1"/>
  <c r="O3149" i="1"/>
  <c r="O1758" i="1"/>
  <c r="O2166" i="1"/>
  <c r="O3152" i="1"/>
  <c r="O3147" i="1"/>
  <c r="O828" i="1"/>
  <c r="O3151" i="1"/>
  <c r="O3150" i="1"/>
  <c r="O806" i="1"/>
  <c r="O3146" i="1"/>
  <c r="O3148" i="1"/>
  <c r="O1989" i="1"/>
  <c r="O1783" i="1"/>
  <c r="O2780" i="1"/>
  <c r="O1774" i="1"/>
  <c r="O3154" i="1"/>
  <c r="O1727" i="1"/>
  <c r="O3145" i="1"/>
  <c r="O2374" i="1"/>
  <c r="O1790" i="1"/>
  <c r="O3156" i="1"/>
  <c r="O145" i="1"/>
  <c r="O922" i="1"/>
  <c r="O1708" i="1"/>
  <c r="O2344" i="1"/>
  <c r="O3144" i="1"/>
  <c r="O3155" i="1"/>
  <c r="O3157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3161" i="1"/>
  <c r="O320" i="1"/>
  <c r="O2023" i="1"/>
  <c r="O2242" i="1"/>
  <c r="O1967" i="1"/>
  <c r="O2724" i="1"/>
  <c r="O3182" i="1"/>
  <c r="O2014" i="1"/>
  <c r="O658" i="1"/>
  <c r="O1351" i="1"/>
  <c r="O1676" i="1"/>
  <c r="O1752" i="1"/>
  <c r="O1838" i="1"/>
  <c r="O3186" i="1"/>
  <c r="O254" i="1"/>
  <c r="O2315" i="1"/>
  <c r="O3178" i="1"/>
  <c r="O1655" i="1"/>
  <c r="O2447" i="1"/>
  <c r="O3183" i="1"/>
  <c r="O2448" i="1"/>
  <c r="O3184" i="1"/>
  <c r="O1762" i="1"/>
  <c r="O1466" i="1"/>
  <c r="O3209" i="1"/>
  <c r="O63" i="1"/>
  <c r="O2740" i="1"/>
  <c r="O2296" i="1"/>
  <c r="O3213" i="1"/>
  <c r="O788" i="1"/>
  <c r="O115" i="1"/>
  <c r="O1390" i="1"/>
  <c r="O249" i="1"/>
  <c r="O2303" i="1"/>
  <c r="O1036" i="1"/>
  <c r="O2631" i="1"/>
  <c r="O390" i="1"/>
  <c r="O2178" i="1"/>
  <c r="O733" i="1"/>
  <c r="O3165" i="1"/>
  <c r="O1645" i="1"/>
  <c r="O1936" i="1"/>
  <c r="O739" i="1"/>
  <c r="O3197" i="1"/>
  <c r="O1623" i="1"/>
  <c r="O2320" i="1"/>
  <c r="O3160" i="1"/>
  <c r="O13" i="1"/>
  <c r="O847" i="1"/>
  <c r="O293" i="1"/>
  <c r="O47" i="1"/>
  <c r="O3194" i="1"/>
  <c r="O266" i="1"/>
  <c r="O3164" i="1"/>
  <c r="O841" i="1"/>
  <c r="O3216" i="1"/>
  <c r="O1759" i="1"/>
  <c r="O1369" i="1"/>
  <c r="O3187" i="1"/>
  <c r="O3177" i="1"/>
  <c r="O3202" i="1"/>
  <c r="O3210" i="1"/>
  <c r="O3166" i="1"/>
  <c r="O120" i="1"/>
  <c r="O3207" i="1"/>
  <c r="O321" i="1"/>
  <c r="O754" i="1"/>
  <c r="O270" i="1"/>
  <c r="O267" i="1"/>
  <c r="O1647" i="1"/>
  <c r="O1370" i="1"/>
  <c r="O3220" i="1"/>
  <c r="O3228" i="1"/>
  <c r="O2460" i="1"/>
  <c r="O3232" i="1"/>
  <c r="O3175" i="1"/>
  <c r="O3188" i="1"/>
  <c r="O725" i="1"/>
  <c r="O3195" i="1"/>
  <c r="O2322" i="1"/>
  <c r="O3196" i="1"/>
  <c r="O3229" i="1"/>
  <c r="O2063" i="1"/>
  <c r="O275" i="1"/>
  <c r="O49" i="1"/>
  <c r="O3201" i="1"/>
  <c r="O2182" i="1"/>
  <c r="O1383" i="1"/>
  <c r="O3208" i="1"/>
  <c r="O1761" i="1"/>
  <c r="O1274" i="1"/>
  <c r="O3204" i="1"/>
  <c r="O3217" i="1"/>
  <c r="O3218" i="1"/>
  <c r="O3233" i="1"/>
  <c r="O405" i="1"/>
  <c r="O3205" i="1"/>
  <c r="O94" i="1"/>
  <c r="O3167" i="1"/>
  <c r="O1649" i="1"/>
  <c r="O2116" i="1"/>
  <c r="O3162" i="1"/>
  <c r="O3159" i="1"/>
  <c r="O3198" i="1"/>
  <c r="O1251" i="1"/>
  <c r="O1352" i="1"/>
  <c r="O114" i="1"/>
  <c r="O1003" i="1"/>
  <c r="O3203" i="1"/>
  <c r="O247" i="1"/>
  <c r="O3224" i="1"/>
  <c r="O3193" i="1"/>
  <c r="O3225" i="1"/>
  <c r="O2663" i="1"/>
  <c r="O1616" i="1"/>
  <c r="O3206" i="1"/>
  <c r="O746" i="1"/>
  <c r="O3158" i="1"/>
  <c r="O3181" i="1"/>
  <c r="O3179" i="1"/>
  <c r="O761" i="1"/>
  <c r="O3163" i="1"/>
  <c r="O3180" i="1"/>
  <c r="O843" i="1"/>
  <c r="O3200" i="1"/>
  <c r="O2055" i="1"/>
  <c r="O3226" i="1"/>
  <c r="O838" i="1"/>
  <c r="O2546" i="1"/>
  <c r="O3221" i="1"/>
  <c r="O3176" i="1"/>
  <c r="O108" i="1"/>
  <c r="O3211" i="1"/>
  <c r="O3199" i="1"/>
  <c r="O3219" i="1"/>
  <c r="O3212" i="1"/>
  <c r="O801" i="1"/>
  <c r="O2476" i="1"/>
  <c r="O102" i="1"/>
  <c r="O296" i="1"/>
  <c r="O2524" i="1"/>
  <c r="O3227" i="1"/>
  <c r="O3234" i="1"/>
  <c r="O3251" i="1"/>
  <c r="O3261" i="1"/>
  <c r="O3259" i="1"/>
  <c r="O168" i="1"/>
  <c r="O1914" i="1"/>
  <c r="O3191" i="1"/>
  <c r="O3190" i="1"/>
  <c r="O1243" i="1"/>
  <c r="O1694" i="1"/>
  <c r="O699" i="1"/>
  <c r="O972" i="1"/>
  <c r="O1769" i="1"/>
  <c r="O213" i="1"/>
  <c r="O885" i="1"/>
  <c r="O1786" i="1"/>
  <c r="O3247" i="1"/>
  <c r="O3214" i="1"/>
  <c r="O936" i="1"/>
  <c r="O1230" i="1"/>
  <c r="O952" i="1"/>
  <c r="O3174" i="1"/>
  <c r="O869" i="1"/>
  <c r="O2407" i="1"/>
  <c r="O3235" i="1"/>
  <c r="O3236" i="1"/>
  <c r="O1882" i="1"/>
  <c r="O2517" i="1"/>
  <c r="O3258" i="1"/>
  <c r="O3215" i="1"/>
  <c r="O189" i="1"/>
  <c r="O3185" i="1"/>
  <c r="O3170" i="1"/>
  <c r="O3243" i="1"/>
  <c r="O1578" i="1"/>
  <c r="O2002" i="1"/>
  <c r="O3189" i="1"/>
  <c r="O1809" i="1"/>
  <c r="O3244" i="1"/>
  <c r="O2583" i="1"/>
  <c r="O3250" i="1"/>
  <c r="O3252" i="1"/>
  <c r="O1709" i="1"/>
  <c r="O2137" i="1"/>
  <c r="O1496" i="1"/>
  <c r="O3231" i="1"/>
  <c r="O1429" i="1"/>
  <c r="O1432" i="1"/>
  <c r="O1602" i="1"/>
  <c r="O3222" i="1"/>
  <c r="O1778" i="1"/>
  <c r="O1156" i="1"/>
  <c r="O3171" i="1"/>
  <c r="O3238" i="1"/>
  <c r="O193" i="1"/>
  <c r="O3253" i="1"/>
  <c r="O3260" i="1"/>
  <c r="O763" i="1"/>
  <c r="O592" i="1"/>
  <c r="O993" i="1"/>
  <c r="O1770" i="1"/>
  <c r="O769" i="1"/>
  <c r="O905" i="1"/>
  <c r="O513" i="1"/>
  <c r="O2777" i="1"/>
  <c r="O1458" i="1"/>
  <c r="O607" i="1"/>
  <c r="O2157" i="1"/>
  <c r="O3257" i="1"/>
  <c r="O1483" i="1"/>
  <c r="O220" i="1"/>
  <c r="O602" i="1"/>
  <c r="O2768" i="1"/>
  <c r="O3223" i="1"/>
  <c r="O3168" i="1"/>
  <c r="O3241" i="1"/>
  <c r="O880" i="1"/>
  <c r="O999" i="1"/>
  <c r="O3239" i="1"/>
  <c r="O2750" i="1"/>
  <c r="O472" i="1"/>
  <c r="O1705" i="1"/>
  <c r="O1062" i="1"/>
  <c r="O1991" i="1"/>
  <c r="O3230" i="1"/>
  <c r="O3169" i="1"/>
  <c r="O1234" i="1"/>
  <c r="O2695" i="1"/>
  <c r="O3173" i="1"/>
  <c r="O2763" i="1"/>
  <c r="O552" i="1"/>
  <c r="O1712" i="1"/>
  <c r="O919" i="1"/>
  <c r="O2508" i="1"/>
  <c r="O1101" i="1"/>
  <c r="O3172" i="1"/>
  <c r="O902" i="1"/>
  <c r="O3249" i="1"/>
  <c r="O3255" i="1"/>
  <c r="O1740" i="1"/>
  <c r="O1688" i="1"/>
  <c r="O3242" i="1"/>
  <c r="O1125" i="1"/>
  <c r="O1132" i="1"/>
  <c r="O1717" i="1"/>
  <c r="O3246" i="1"/>
  <c r="O511" i="1"/>
  <c r="O579" i="1"/>
  <c r="O608" i="1"/>
  <c r="O2398" i="1"/>
  <c r="O2442" i="1"/>
  <c r="O3240" i="1"/>
  <c r="O1881" i="1"/>
  <c r="O442" i="1"/>
  <c r="O1484" i="1"/>
  <c r="O3245" i="1"/>
  <c r="O2396" i="1"/>
  <c r="O2362" i="1"/>
  <c r="O568" i="1"/>
  <c r="O636" i="1"/>
  <c r="O2148" i="1"/>
  <c r="O3237" i="1"/>
  <c r="O3256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192" i="1"/>
  <c r="O3248" i="1"/>
  <c r="O3254" i="1"/>
  <c r="O3262" i="1"/>
  <c r="O1446" i="1"/>
  <c r="O2047" i="1"/>
  <c r="O1348" i="1"/>
  <c r="O3263" i="1"/>
  <c r="O1202" i="1"/>
  <c r="O1779" i="1"/>
  <c r="O2754" i="1"/>
  <c r="O396" i="1"/>
  <c r="O2197" i="1"/>
  <c r="O1037" i="1"/>
  <c r="O1314" i="1"/>
  <c r="O2278" i="1"/>
  <c r="O1887" i="1"/>
  <c r="O3270" i="1"/>
  <c r="O2289" i="1"/>
  <c r="O3269" i="1"/>
  <c r="O3266" i="1"/>
  <c r="O3268" i="1"/>
  <c r="O1038" i="1"/>
  <c r="O2164" i="1"/>
  <c r="O3275" i="1"/>
  <c r="O292" i="1"/>
  <c r="O1638" i="1"/>
  <c r="O62" i="1"/>
  <c r="O3273" i="1"/>
  <c r="O3267" i="1"/>
  <c r="O3271" i="1"/>
  <c r="O3274" i="1"/>
  <c r="O1654" i="1"/>
  <c r="O119" i="1"/>
  <c r="O2533" i="1"/>
  <c r="O3264" i="1"/>
  <c r="O810" i="1"/>
  <c r="O3272" i="1"/>
  <c r="O147" i="1"/>
  <c r="O1120" i="1"/>
  <c r="O863" i="1"/>
  <c r="O1419" i="1"/>
  <c r="O3276" i="1"/>
  <c r="O543" i="1"/>
  <c r="O1736" i="1"/>
  <c r="O3265" i="1"/>
  <c r="O499" i="1"/>
  <c r="O752" i="1"/>
  <c r="O1400" i="1"/>
  <c r="O1417" i="1"/>
  <c r="O217" i="1"/>
  <c r="O1054" i="1"/>
  <c r="O3277" i="1"/>
  <c r="O3278" i="1"/>
  <c r="O1554" i="1"/>
  <c r="O765" i="1"/>
  <c r="O2175" i="1"/>
  <c r="O3280" i="1"/>
  <c r="O3279" i="1"/>
  <c r="O1773" i="1"/>
  <c r="O2394" i="1"/>
  <c r="O1138" i="1"/>
  <c r="O3282" i="1"/>
  <c r="O3281" i="1"/>
  <c r="O3283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290" i="1"/>
  <c r="O1537" i="1"/>
  <c r="O731" i="1"/>
  <c r="O3288" i="1"/>
  <c r="O3310" i="1"/>
  <c r="O3294" i="1"/>
  <c r="O3296" i="1"/>
  <c r="O2534" i="1"/>
  <c r="O851" i="1"/>
  <c r="O3305" i="1"/>
  <c r="O3289" i="1"/>
  <c r="O3309" i="1"/>
  <c r="O3313" i="1"/>
  <c r="O2528" i="1"/>
  <c r="O2483" i="1"/>
  <c r="O2499" i="1"/>
  <c r="O2212" i="1"/>
  <c r="O3304" i="1"/>
  <c r="O3317" i="1"/>
  <c r="O3301" i="1"/>
  <c r="O1464" i="1"/>
  <c r="O3318" i="1"/>
  <c r="O3299" i="1"/>
  <c r="O2530" i="1"/>
  <c r="O817" i="1"/>
  <c r="O2111" i="1"/>
  <c r="O3302" i="1"/>
  <c r="O2173" i="1"/>
  <c r="O3307" i="1"/>
  <c r="O809" i="1"/>
  <c r="O861" i="1"/>
  <c r="O811" i="1"/>
  <c r="O1275" i="1"/>
  <c r="O3297" i="1"/>
  <c r="O2176" i="1"/>
  <c r="O1405" i="1"/>
  <c r="O3303" i="1"/>
  <c r="O2529" i="1"/>
  <c r="O3300" i="1"/>
  <c r="O2336" i="1"/>
  <c r="O3312" i="1"/>
  <c r="O1634" i="1"/>
  <c r="O3287" i="1"/>
  <c r="O32" i="1"/>
  <c r="O3293" i="1"/>
  <c r="O1630" i="1"/>
  <c r="O3306" i="1"/>
  <c r="O3315" i="1"/>
  <c r="O2088" i="1"/>
  <c r="O3285" i="1"/>
  <c r="O3298" i="1"/>
  <c r="O3314" i="1"/>
  <c r="O3311" i="1"/>
  <c r="O84" i="1"/>
  <c r="O3284" i="1"/>
  <c r="O3308" i="1"/>
  <c r="O1690" i="1"/>
  <c r="O771" i="1"/>
  <c r="O3292" i="1"/>
  <c r="O3291" i="1"/>
  <c r="O1739" i="1"/>
  <c r="O3316" i="1"/>
  <c r="O2776" i="1"/>
  <c r="O950" i="1"/>
  <c r="O3286" i="1"/>
  <c r="O1008" i="1"/>
  <c r="O1722" i="1"/>
  <c r="O234" i="1"/>
  <c r="O1102" i="1"/>
  <c r="O1567" i="1"/>
  <c r="O1801" i="1"/>
  <c r="O998" i="1"/>
  <c r="O2766" i="1"/>
  <c r="O1721" i="1"/>
  <c r="O2769" i="1"/>
  <c r="O1494" i="1"/>
  <c r="O3321" i="1"/>
  <c r="O3319" i="1"/>
  <c r="O126" i="1"/>
  <c r="O768" i="1"/>
  <c r="O1063" i="1"/>
  <c r="O1144" i="1"/>
  <c r="O1411" i="1"/>
  <c r="O1564" i="1"/>
  <c r="O1734" i="1"/>
  <c r="O2400" i="1"/>
  <c r="O2767" i="1"/>
  <c r="O3295" i="1"/>
  <c r="O3320" i="1"/>
  <c r="O7" i="1"/>
  <c r="O2257" i="1"/>
  <c r="O3322" i="1"/>
  <c r="O3323" i="1"/>
  <c r="O920" i="1"/>
  <c r="O3324" i="1"/>
  <c r="O556" i="1"/>
  <c r="O3325" i="1"/>
  <c r="O1651" i="1"/>
  <c r="O882" i="1"/>
  <c r="O775" i="1"/>
  <c r="O3328" i="1"/>
  <c r="O1505" i="1"/>
  <c r="O3326" i="1"/>
  <c r="O3327" i="1"/>
  <c r="O3329" i="1"/>
  <c r="O883" i="1"/>
  <c r="O1378" i="1"/>
  <c r="O2553" i="1"/>
  <c r="O738" i="1"/>
  <c r="O2161" i="1"/>
  <c r="O3330" i="1"/>
  <c r="O1514" i="1"/>
  <c r="O1200" i="1"/>
  <c r="O2251" i="1"/>
  <c r="O15" i="1"/>
  <c r="O729" i="1"/>
  <c r="O113" i="1"/>
  <c r="O1254" i="1"/>
  <c r="O2491" i="1"/>
  <c r="O3334" i="1"/>
  <c r="O3348" i="1"/>
  <c r="O253" i="1"/>
  <c r="O1386" i="1"/>
  <c r="O3333" i="1"/>
  <c r="O2667" i="1"/>
  <c r="O3343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3335" i="1"/>
  <c r="O3351" i="1"/>
  <c r="O1529" i="1"/>
  <c r="O3331" i="1"/>
  <c r="O3332" i="1"/>
  <c r="O3354" i="1"/>
  <c r="O3352" i="1"/>
  <c r="O2543" i="1"/>
  <c r="O2308" i="1"/>
  <c r="O343" i="1"/>
  <c r="O3346" i="1"/>
  <c r="O3338" i="1"/>
  <c r="O854" i="1"/>
  <c r="O3344" i="1"/>
  <c r="O3355" i="1"/>
  <c r="O3345" i="1"/>
  <c r="O356" i="1"/>
  <c r="O90" i="1"/>
  <c r="O3353" i="1"/>
  <c r="O2222" i="1"/>
  <c r="O3340" i="1"/>
  <c r="O3337" i="1"/>
  <c r="O3350" i="1"/>
  <c r="O3347" i="1"/>
  <c r="O3341" i="1"/>
  <c r="O10" i="1"/>
  <c r="O103" i="1"/>
  <c r="O3342" i="1"/>
  <c r="O1804" i="1"/>
  <c r="O198" i="1"/>
  <c r="O3349" i="1"/>
  <c r="O3339" i="1"/>
  <c r="O3358" i="1"/>
  <c r="O1685" i="1"/>
  <c r="O3360" i="1"/>
  <c r="O868" i="1"/>
  <c r="O3336" i="1"/>
  <c r="O3362" i="1"/>
  <c r="O1811" i="1"/>
  <c r="O1872" i="1"/>
  <c r="O937" i="1"/>
  <c r="O875" i="1"/>
  <c r="O939" i="1"/>
  <c r="O3359" i="1"/>
  <c r="O914" i="1"/>
  <c r="O3357" i="1"/>
  <c r="O2694" i="1"/>
  <c r="O3356" i="1"/>
  <c r="O3361" i="1"/>
  <c r="O2427" i="1"/>
  <c r="O764" i="1"/>
  <c r="O1057" i="1"/>
  <c r="O1553" i="1"/>
  <c r="O3363" i="1"/>
  <c r="O183" i="1"/>
  <c r="O3364" i="1"/>
  <c r="O306" i="1"/>
  <c r="O1358" i="1"/>
  <c r="O1669" i="1"/>
  <c r="O3367" i="1"/>
  <c r="O3366" i="1"/>
  <c r="O3365" i="1"/>
  <c r="O3369" i="1"/>
  <c r="O1884" i="1"/>
  <c r="O3368" i="1"/>
  <c r="O1581" i="1"/>
  <c r="O2264" i="1"/>
  <c r="O3370" i="1"/>
  <c r="O1262" i="1"/>
  <c r="O3375" i="1"/>
  <c r="O3373" i="1"/>
  <c r="O3372" i="1"/>
  <c r="O3371" i="1"/>
  <c r="O3374" i="1"/>
  <c r="O422" i="1"/>
  <c r="O476" i="1"/>
  <c r="O918" i="1"/>
  <c r="O2753" i="1"/>
  <c r="O1719" i="1"/>
  <c r="O3376" i="1"/>
  <c r="O121" i="1"/>
  <c r="O2408" i="1"/>
  <c r="O1598" i="1"/>
  <c r="O2764" i="1"/>
  <c r="O3379" i="1"/>
  <c r="O100" i="1"/>
  <c r="O2478" i="1"/>
  <c r="O3378" i="1"/>
  <c r="O1931" i="1"/>
  <c r="O3377" i="1"/>
  <c r="O1124" i="1"/>
  <c r="O1996" i="1"/>
  <c r="O878" i="1"/>
  <c r="O3381" i="1"/>
  <c r="O3380" i="1"/>
  <c r="O2184" i="1"/>
  <c r="O1023" i="1"/>
  <c r="O3409" i="1"/>
  <c r="O1530" i="1"/>
  <c r="O845" i="1"/>
  <c r="O2042" i="1"/>
  <c r="O1526" i="1"/>
  <c r="O1257" i="1"/>
  <c r="O846" i="1"/>
  <c r="O3429" i="1"/>
  <c r="O274" i="1"/>
  <c r="O3432" i="1"/>
  <c r="O64" i="1"/>
  <c r="O2455" i="1"/>
  <c r="O3460" i="1"/>
  <c r="O3406" i="1"/>
  <c r="O3383" i="1"/>
  <c r="O3389" i="1"/>
  <c r="O3455" i="1"/>
  <c r="O3431" i="1"/>
  <c r="O3418" i="1"/>
  <c r="O305" i="1"/>
  <c r="O3416" i="1"/>
  <c r="O3384" i="1"/>
  <c r="O3417" i="1"/>
  <c r="O2101" i="1"/>
  <c r="O1861" i="1"/>
  <c r="O3443" i="1"/>
  <c r="O2030" i="1"/>
  <c r="O3412" i="1"/>
  <c r="O3399" i="1"/>
  <c r="O3434" i="1"/>
  <c r="O31" i="1"/>
  <c r="O2556" i="1"/>
  <c r="O2287" i="1"/>
  <c r="O3433" i="1"/>
  <c r="O93" i="1"/>
  <c r="O824" i="1"/>
  <c r="O753" i="1"/>
  <c r="O3457" i="1"/>
  <c r="O3423" i="1"/>
  <c r="O3415" i="1"/>
  <c r="O3410" i="1"/>
  <c r="O2090" i="1"/>
  <c r="O3440" i="1"/>
  <c r="O1678" i="1"/>
  <c r="O3382" i="1"/>
  <c r="O1926" i="1"/>
  <c r="O3401" i="1"/>
  <c r="O3442" i="1"/>
  <c r="O3454" i="1"/>
  <c r="O1476" i="1"/>
  <c r="O3388" i="1"/>
  <c r="O380" i="1"/>
  <c r="O1360" i="1"/>
  <c r="O1889" i="1"/>
  <c r="O3451" i="1"/>
  <c r="O2464" i="1"/>
  <c r="O3392" i="1"/>
  <c r="O3441" i="1"/>
  <c r="O3444" i="1"/>
  <c r="O55" i="1"/>
  <c r="O3402" i="1"/>
  <c r="O3456" i="1"/>
  <c r="O3458" i="1"/>
  <c r="O3427" i="1"/>
  <c r="O3461" i="1"/>
  <c r="O2446" i="1"/>
  <c r="O3424" i="1"/>
  <c r="O3439" i="1"/>
  <c r="O2086" i="1"/>
  <c r="O2314" i="1"/>
  <c r="O2321" i="1"/>
  <c r="O799" i="1"/>
  <c r="O3407" i="1"/>
  <c r="O742" i="1"/>
  <c r="O1850" i="1"/>
  <c r="O2490" i="1"/>
  <c r="O2554" i="1"/>
  <c r="O3436" i="1"/>
  <c r="O3420" i="1"/>
  <c r="O2642" i="1"/>
  <c r="O3386" i="1"/>
  <c r="O807" i="1"/>
  <c r="O3445" i="1"/>
  <c r="O3403" i="1"/>
  <c r="O3422" i="1"/>
  <c r="O1278" i="1"/>
  <c r="O3426" i="1"/>
  <c r="O116" i="1"/>
  <c r="O3390" i="1"/>
  <c r="O3452" i="1"/>
  <c r="O3438" i="1"/>
  <c r="O3437" i="1"/>
  <c r="O3446" i="1"/>
  <c r="O3450" i="1"/>
  <c r="O3419" i="1"/>
  <c r="O3387" i="1"/>
  <c r="O3414" i="1"/>
  <c r="O3453" i="1"/>
  <c r="O3435" i="1"/>
  <c r="O339" i="1"/>
  <c r="O3385" i="1"/>
  <c r="O3404" i="1"/>
  <c r="O3405" i="1"/>
  <c r="O3411" i="1"/>
  <c r="O3428" i="1"/>
  <c r="O3430" i="1"/>
  <c r="O2285" i="1"/>
  <c r="O661" i="1"/>
  <c r="O3413" i="1"/>
  <c r="O12" i="1"/>
  <c r="O654" i="1"/>
  <c r="O2562" i="1"/>
  <c r="O1826" i="1"/>
  <c r="O1859" i="1"/>
  <c r="O2099" i="1"/>
  <c r="O3391" i="1"/>
  <c r="O3421" i="1"/>
  <c r="O3425" i="1"/>
  <c r="O3463" i="1"/>
  <c r="O1905" i="1"/>
  <c r="O3465" i="1"/>
  <c r="O2600" i="1"/>
  <c r="O3397" i="1"/>
  <c r="O3473" i="1"/>
  <c r="O3448" i="1"/>
  <c r="O1439" i="1"/>
  <c r="O2748" i="1"/>
  <c r="O876" i="1"/>
  <c r="O3477" i="1"/>
  <c r="O3398" i="1"/>
  <c r="O3408" i="1"/>
  <c r="O1992" i="1"/>
  <c r="O3469" i="1"/>
  <c r="O433" i="1"/>
  <c r="O137" i="1"/>
  <c r="O926" i="1"/>
  <c r="O2378" i="1"/>
  <c r="O945" i="1"/>
  <c r="O1695" i="1"/>
  <c r="O3472" i="1"/>
  <c r="O426" i="1"/>
  <c r="O3393" i="1"/>
  <c r="O1227" i="1"/>
  <c r="O892" i="1"/>
  <c r="O1793" i="1"/>
  <c r="O3466" i="1"/>
  <c r="O3479" i="1"/>
  <c r="O1067" i="1"/>
  <c r="O2384" i="1"/>
  <c r="O3395" i="1"/>
  <c r="O3478" i="1"/>
  <c r="O1500" i="1"/>
  <c r="O1715" i="1"/>
  <c r="O3467" i="1"/>
  <c r="O1795" i="1"/>
  <c r="O3471" i="1"/>
  <c r="O2415" i="1"/>
  <c r="O3462" i="1"/>
  <c r="O1738" i="1"/>
  <c r="O779" i="1"/>
  <c r="O2432" i="1"/>
  <c r="O1135" i="1"/>
  <c r="O1409" i="1"/>
  <c r="O144" i="1"/>
  <c r="O2779" i="1"/>
  <c r="O3476" i="1"/>
  <c r="O1413" i="1"/>
  <c r="O1420" i="1"/>
  <c r="O2588" i="1"/>
  <c r="O3396" i="1"/>
  <c r="O3474" i="1"/>
  <c r="O123" i="1"/>
  <c r="O582" i="1"/>
  <c r="O1547" i="1"/>
  <c r="O1729" i="1"/>
  <c r="O3447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3394" i="1"/>
  <c r="O3400" i="1"/>
  <c r="O3449" i="1"/>
  <c r="O3459" i="1"/>
  <c r="O3464" i="1"/>
  <c r="O3468" i="1"/>
  <c r="O3470" i="1"/>
  <c r="O3475" i="1"/>
  <c r="O159" i="1"/>
  <c r="O748" i="1"/>
  <c r="O3480" i="1"/>
  <c r="O1492" i="1"/>
  <c r="O909" i="1"/>
  <c r="O3481" i="1"/>
  <c r="O3482" i="1"/>
  <c r="O1724" i="1"/>
  <c r="O3483" i="1"/>
  <c r="O3484" i="1"/>
  <c r="O407" i="1"/>
  <c r="O2238" i="1"/>
  <c r="O3485" i="1"/>
  <c r="O1606" i="1"/>
  <c r="O3488" i="1"/>
  <c r="O3487" i="1"/>
  <c r="O3486" i="1"/>
  <c r="O1392" i="1"/>
  <c r="O408" i="1"/>
  <c r="O1502" i="1"/>
  <c r="O164" i="1"/>
  <c r="O3490" i="1"/>
  <c r="O795" i="1"/>
  <c r="O3491" i="1"/>
  <c r="O3492" i="1"/>
  <c r="O3489" i="1"/>
  <c r="O941" i="1"/>
  <c r="O1231" i="1"/>
  <c r="O1441" i="1"/>
  <c r="O3494" i="1"/>
  <c r="O1193" i="1"/>
  <c r="O3493" i="1"/>
  <c r="O979" i="1"/>
  <c r="O2324" i="1"/>
  <c r="O1201" i="1"/>
  <c r="O1527" i="1"/>
  <c r="O36" i="1"/>
  <c r="O3496" i="1"/>
  <c r="O3495" i="1"/>
  <c r="O2060" i="1"/>
  <c r="O1930" i="1"/>
  <c r="O2271" i="1"/>
  <c r="O2233" i="1"/>
  <c r="O1974" i="1"/>
  <c r="O2259" i="1"/>
  <c r="O1403" i="1"/>
  <c r="O2449" i="1"/>
  <c r="O2031" i="1"/>
  <c r="O2235" i="1"/>
  <c r="O2262" i="1"/>
  <c r="O3513" i="1"/>
  <c r="O264" i="1"/>
  <c r="O2275" i="1"/>
  <c r="O2213" i="1"/>
  <c r="O2293" i="1"/>
  <c r="O1890" i="1"/>
  <c r="O1668" i="1"/>
  <c r="O1250" i="1"/>
  <c r="O651" i="1"/>
  <c r="O2167" i="1"/>
  <c r="O3540" i="1"/>
  <c r="O1823" i="1"/>
  <c r="O2165" i="1"/>
  <c r="O1214" i="1"/>
  <c r="O414" i="1"/>
  <c r="O3519" i="1"/>
  <c r="O3543" i="1"/>
  <c r="O3516" i="1"/>
  <c r="O1357" i="1"/>
  <c r="O1666" i="1"/>
  <c r="O839" i="1"/>
  <c r="O1849" i="1"/>
  <c r="O735" i="1"/>
  <c r="O2091" i="1"/>
  <c r="O3544" i="1"/>
  <c r="O3547" i="1"/>
  <c r="O3549" i="1"/>
  <c r="O2276" i="1"/>
  <c r="O3499" i="1"/>
  <c r="O3517" i="1"/>
  <c r="O3503" i="1"/>
  <c r="O3532" i="1"/>
  <c r="O1394" i="1"/>
  <c r="O3521" i="1"/>
  <c r="O2628" i="1"/>
  <c r="O3528" i="1"/>
  <c r="O40" i="1"/>
  <c r="O3525" i="1"/>
  <c r="O1902" i="1"/>
  <c r="O1404" i="1"/>
  <c r="O3518" i="1"/>
  <c r="O1937" i="1"/>
  <c r="O1603" i="1"/>
  <c r="O3501" i="1"/>
  <c r="O3511" i="1"/>
  <c r="O3533" i="1"/>
  <c r="O3512" i="1"/>
  <c r="O3542" i="1"/>
  <c r="O3515" i="1"/>
  <c r="O3502" i="1"/>
  <c r="O3550" i="1"/>
  <c r="O3520" i="1"/>
  <c r="O3537" i="1"/>
  <c r="O2477" i="1"/>
  <c r="O89" i="1"/>
  <c r="O844" i="1"/>
  <c r="O1261" i="1"/>
  <c r="O3530" i="1"/>
  <c r="O1895" i="1"/>
  <c r="O3504" i="1"/>
  <c r="O3529" i="1"/>
  <c r="O3534" i="1"/>
  <c r="O2542" i="1"/>
  <c r="O3523" i="1"/>
  <c r="O3522" i="1"/>
  <c r="O3510" i="1"/>
  <c r="O2317" i="1"/>
  <c r="O3531" i="1"/>
  <c r="O3539" i="1"/>
  <c r="O3500" i="1"/>
  <c r="O3538" i="1"/>
  <c r="O1349" i="1"/>
  <c r="O760" i="1"/>
  <c r="O3497" i="1"/>
  <c r="O757" i="1"/>
  <c r="O728" i="1"/>
  <c r="O1643" i="1"/>
  <c r="O3527" i="1"/>
  <c r="O3541" i="1"/>
  <c r="O3545" i="1"/>
  <c r="O794" i="1"/>
  <c r="O2179" i="1"/>
  <c r="O2248" i="1"/>
  <c r="O3526" i="1"/>
  <c r="O3498" i="1"/>
  <c r="O2097" i="1"/>
  <c r="O2468" i="1"/>
  <c r="O3524" i="1"/>
  <c r="O3535" i="1"/>
  <c r="O3536" i="1"/>
  <c r="O3548" i="1"/>
  <c r="O1776" i="1"/>
  <c r="O3507" i="1"/>
  <c r="O3556" i="1"/>
  <c r="O3551" i="1"/>
  <c r="O600" i="1"/>
  <c r="O3554" i="1"/>
  <c r="O205" i="1"/>
  <c r="O2744" i="1"/>
  <c r="O964" i="1"/>
  <c r="O3509" i="1"/>
  <c r="O2000" i="1"/>
  <c r="O1692" i="1"/>
  <c r="O171" i="1"/>
  <c r="O3506" i="1"/>
  <c r="O3559" i="1"/>
  <c r="O3553" i="1"/>
  <c r="O3560" i="1"/>
  <c r="O3561" i="1"/>
  <c r="O3514" i="1"/>
  <c r="O199" i="1"/>
  <c r="O1152" i="1"/>
  <c r="O3555" i="1"/>
  <c r="O3557" i="1"/>
  <c r="O436" i="1"/>
  <c r="O1574" i="1"/>
  <c r="O1185" i="1"/>
  <c r="O1559" i="1"/>
  <c r="O1562" i="1"/>
  <c r="O450" i="1"/>
  <c r="O900" i="1"/>
  <c r="O551" i="1"/>
  <c r="O3562" i="1"/>
  <c r="O2781" i="1"/>
  <c r="O3505" i="1"/>
  <c r="O2649" i="1"/>
  <c r="O3546" i="1"/>
  <c r="O3558" i="1"/>
  <c r="O571" i="1"/>
  <c r="O1865" i="1"/>
  <c r="O196" i="1"/>
  <c r="O3508" i="1"/>
  <c r="O683" i="1"/>
  <c r="O1113" i="1"/>
  <c r="O3552" i="1"/>
  <c r="O3563" i="1"/>
  <c r="O574" i="1"/>
  <c r="O770" i="1"/>
  <c r="O910" i="1"/>
  <c r="O1052" i="1"/>
  <c r="O1056" i="1"/>
  <c r="O1238" i="1"/>
  <c r="O1241" i="1"/>
  <c r="O1335" i="1"/>
  <c r="O2379" i="1"/>
  <c r="O2726" i="1"/>
  <c r="O378" i="1"/>
  <c r="O3564" i="1"/>
  <c r="O3565" i="1"/>
  <c r="O3567" i="1"/>
  <c r="O1691" i="1"/>
  <c r="O3566" i="1"/>
  <c r="O1495" i="1"/>
  <c r="O1533" i="1"/>
  <c r="O2304" i="1"/>
  <c r="O272" i="1"/>
  <c r="O1650" i="1"/>
  <c r="O805" i="1"/>
  <c r="O3568" i="1"/>
  <c r="O1545" i="1"/>
  <c r="O3569" i="1"/>
  <c r="O747" i="1"/>
  <c r="O1385" i="1"/>
  <c r="O2260" i="1"/>
  <c r="O1223" i="1"/>
  <c r="O74" i="1"/>
  <c r="O107" i="1"/>
  <c r="O2108" i="1"/>
  <c r="O3570" i="1"/>
  <c r="O3571" i="1"/>
  <c r="O1071" i="1"/>
  <c r="O867" i="1"/>
  <c r="O762" i="1"/>
  <c r="O3572" i="1"/>
  <c r="O1675" i="1"/>
  <c r="O3573" i="1"/>
  <c r="O3574" i="1"/>
  <c r="O357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42" i="1"/>
  <c r="O2183" i="1"/>
  <c r="O3652" i="1"/>
  <c r="O2168" i="1"/>
  <c r="O840" i="1"/>
  <c r="O3650" i="1"/>
  <c r="O404" i="1"/>
  <c r="O1652" i="1"/>
  <c r="O3621" i="1"/>
  <c r="O1671" i="1"/>
  <c r="O822" i="1"/>
  <c r="O1216" i="1"/>
  <c r="O853" i="1"/>
  <c r="O3631" i="1"/>
  <c r="O3603" i="1"/>
  <c r="O3626" i="1"/>
  <c r="O3634" i="1"/>
  <c r="O3607" i="1"/>
  <c r="O1359" i="1"/>
  <c r="O1637" i="1"/>
  <c r="O1844" i="1"/>
  <c r="O2220" i="1"/>
  <c r="O3605" i="1"/>
  <c r="O1933" i="1"/>
  <c r="O3578" i="1"/>
  <c r="O1247" i="1"/>
  <c r="O3587" i="1"/>
  <c r="O3588" i="1"/>
  <c r="O3608" i="1"/>
  <c r="O68" i="1"/>
  <c r="O25" i="1"/>
  <c r="O837" i="1"/>
  <c r="O1248" i="1"/>
  <c r="O1629" i="1"/>
  <c r="O3647" i="1"/>
  <c r="O69" i="1"/>
  <c r="O2465" i="1"/>
  <c r="O3606" i="1"/>
  <c r="O1924" i="1"/>
  <c r="O3598" i="1"/>
  <c r="O1024" i="1"/>
  <c r="O3633" i="1"/>
  <c r="O2625" i="1"/>
  <c r="O65" i="1"/>
  <c r="O2103" i="1"/>
  <c r="O3625" i="1"/>
  <c r="O3597" i="1"/>
  <c r="O803" i="1"/>
  <c r="O2466" i="1"/>
  <c r="O3639" i="1"/>
  <c r="O1648" i="1"/>
  <c r="O3641" i="1"/>
  <c r="O3619" i="1"/>
  <c r="O2205" i="1"/>
  <c r="O3654" i="1"/>
  <c r="O1744" i="1"/>
  <c r="O3617" i="1"/>
  <c r="O3643" i="1"/>
  <c r="O50" i="1"/>
  <c r="O3586" i="1"/>
  <c r="O2109" i="1"/>
  <c r="O3585" i="1"/>
  <c r="O2557" i="1"/>
  <c r="O2294" i="1"/>
  <c r="O3655" i="1"/>
  <c r="O2470" i="1"/>
  <c r="O3615" i="1"/>
  <c r="O649" i="1"/>
  <c r="O17" i="1"/>
  <c r="O1891" i="1"/>
  <c r="O2113" i="1"/>
  <c r="O3602" i="1"/>
  <c r="O3627" i="1"/>
  <c r="O3594" i="1"/>
  <c r="O3596" i="1"/>
  <c r="O1827" i="1"/>
  <c r="O2536" i="1"/>
  <c r="O3613" i="1"/>
  <c r="O3632" i="1"/>
  <c r="O3581" i="1"/>
  <c r="O3635" i="1"/>
  <c r="O1246" i="1"/>
  <c r="O756" i="1"/>
  <c r="O3611" i="1"/>
  <c r="O2487" i="1"/>
  <c r="O3630" i="1"/>
  <c r="O3604" i="1"/>
  <c r="O3622" i="1"/>
  <c r="O3582" i="1"/>
  <c r="O3616" i="1"/>
  <c r="O3577" i="1"/>
  <c r="O3583" i="1"/>
  <c r="O3584" i="1"/>
  <c r="O3640" i="1"/>
  <c r="O3601" i="1"/>
  <c r="O3656" i="1"/>
  <c r="O3623" i="1"/>
  <c r="O1843" i="1"/>
  <c r="O3651" i="1"/>
  <c r="O3580" i="1"/>
  <c r="O409" i="1"/>
  <c r="O3644" i="1"/>
  <c r="O42" i="1"/>
  <c r="O3628" i="1"/>
  <c r="O1263" i="1"/>
  <c r="O1858" i="1"/>
  <c r="O3653" i="1"/>
  <c r="O3657" i="1"/>
  <c r="O3579" i="1"/>
  <c r="O1828" i="1"/>
  <c r="O3609" i="1"/>
  <c r="O3624" i="1"/>
  <c r="O3636" i="1"/>
  <c r="O1653" i="1"/>
  <c r="O2121" i="1"/>
  <c r="O3629" i="1"/>
  <c r="O3645" i="1"/>
  <c r="O1673" i="1"/>
  <c r="O1636" i="1"/>
  <c r="O3638" i="1"/>
  <c r="O2112" i="1"/>
  <c r="O750" i="1"/>
  <c r="O3610" i="1"/>
  <c r="O3649" i="1"/>
  <c r="O22" i="1"/>
  <c r="O3576" i="1"/>
  <c r="O3600" i="1"/>
  <c r="O1605" i="1"/>
  <c r="O43" i="1"/>
  <c r="O46" i="1"/>
  <c r="O2209" i="1"/>
  <c r="O2475" i="1"/>
  <c r="O2482" i="1"/>
  <c r="O3612" i="1"/>
  <c r="O3614" i="1"/>
  <c r="O3618" i="1"/>
  <c r="O3620" i="1"/>
  <c r="O3637" i="1"/>
  <c r="O3648" i="1"/>
  <c r="O1587" i="1"/>
  <c r="O879" i="1"/>
  <c r="O1706" i="1"/>
  <c r="O3678" i="1"/>
  <c r="O3665" i="1"/>
  <c r="O3669" i="1"/>
  <c r="O3676" i="1"/>
  <c r="O3674" i="1"/>
  <c r="O687" i="1"/>
  <c r="O3662" i="1"/>
  <c r="O3592" i="1"/>
  <c r="O3675" i="1"/>
  <c r="O2755" i="1"/>
  <c r="O3646" i="1"/>
  <c r="O3667" i="1"/>
  <c r="O3595" i="1"/>
  <c r="O3660" i="1"/>
  <c r="O2131" i="1"/>
  <c r="O2760" i="1"/>
  <c r="O2145" i="1"/>
  <c r="O3677" i="1"/>
  <c r="O3668" i="1"/>
  <c r="O3671" i="1"/>
  <c r="O895" i="1"/>
  <c r="O1718" i="1"/>
  <c r="O1993" i="1"/>
  <c r="O933" i="1"/>
  <c r="O3666" i="1"/>
  <c r="O935" i="1"/>
  <c r="O1415" i="1"/>
  <c r="O3658" i="1"/>
  <c r="O865" i="1"/>
  <c r="O619" i="1"/>
  <c r="O451" i="1"/>
  <c r="O3679" i="1"/>
  <c r="O3590" i="1"/>
  <c r="O3661" i="1"/>
  <c r="O3673" i="1"/>
  <c r="O3599" i="1"/>
  <c r="O1094" i="1"/>
  <c r="O3591" i="1"/>
  <c r="O886" i="1"/>
  <c r="O3659" i="1"/>
  <c r="O1128" i="1"/>
  <c r="O1501" i="1"/>
  <c r="O3664" i="1"/>
  <c r="O3670" i="1"/>
  <c r="O3672" i="1"/>
  <c r="O638" i="1"/>
  <c r="O3593" i="1"/>
  <c r="O1049" i="1"/>
  <c r="O1988" i="1"/>
  <c r="O477" i="1"/>
  <c r="O1229" i="1"/>
  <c r="O1486" i="1"/>
  <c r="O1497" i="1"/>
  <c r="O1707" i="1"/>
  <c r="O1995" i="1"/>
  <c r="O2151" i="1"/>
  <c r="O2354" i="1"/>
  <c r="O2373" i="1"/>
  <c r="O3589" i="1"/>
  <c r="O3663" i="1"/>
  <c r="O2752" i="1"/>
  <c r="O2309" i="1"/>
  <c r="O3680" i="1"/>
  <c r="O3681" i="1"/>
  <c r="O722" i="1"/>
  <c r="O3682" i="1"/>
  <c r="O1788" i="1"/>
  <c r="O1580" i="1"/>
  <c r="O3683" i="1"/>
  <c r="O2185" i="1"/>
  <c r="O3690" i="1"/>
  <c r="O3686" i="1"/>
  <c r="O3685" i="1"/>
  <c r="O73" i="1"/>
  <c r="O3689" i="1"/>
  <c r="O3691" i="1"/>
  <c r="O832" i="1"/>
  <c r="O3687" i="1"/>
  <c r="O3688" i="1"/>
  <c r="O1641" i="1"/>
  <c r="O3684" i="1"/>
  <c r="O3693" i="1"/>
  <c r="O3694" i="1"/>
  <c r="O3692" i="1"/>
  <c r="O2605" i="1"/>
  <c r="O3695" i="1"/>
  <c r="O1711" i="1"/>
  <c r="O1456" i="1"/>
  <c r="O1582" i="1"/>
  <c r="O1674" i="1"/>
  <c r="O3696" i="1"/>
  <c r="O791" i="1"/>
  <c r="O3697" i="1"/>
  <c r="O3698" i="1"/>
  <c r="O1342" i="1"/>
  <c r="O3700" i="1"/>
  <c r="O3701" i="1"/>
  <c r="O3699" i="1"/>
  <c r="O3702" i="1"/>
  <c r="O1481" i="1"/>
  <c r="O826" i="1"/>
  <c r="O3704" i="1"/>
  <c r="O3703" i="1"/>
  <c r="O3706" i="1"/>
  <c r="O3705" i="1"/>
  <c r="O1987" i="1"/>
  <c r="O2010" i="1"/>
  <c r="O2551" i="1"/>
  <c r="O3707" i="1"/>
  <c r="O1022" i="1"/>
  <c r="O1346" i="1"/>
  <c r="O2268" i="1"/>
  <c r="O110" i="1"/>
  <c r="O833" i="1"/>
  <c r="O2117" i="1"/>
  <c r="O1928" i="1"/>
  <c r="O2022" i="1"/>
  <c r="O1376" i="1"/>
  <c r="O2458" i="1"/>
  <c r="O3726" i="1"/>
  <c r="O3749" i="1"/>
  <c r="O1362" i="1"/>
  <c r="O3722" i="1"/>
  <c r="O3748" i="1"/>
  <c r="O1831" i="1"/>
  <c r="O815" i="1"/>
  <c r="O3716" i="1"/>
  <c r="O2555" i="1"/>
  <c r="O802" i="1"/>
  <c r="O785" i="1"/>
  <c r="O1040" i="1"/>
  <c r="O3725" i="1"/>
  <c r="O1657" i="1"/>
  <c r="O3738" i="1"/>
  <c r="O3764" i="1"/>
  <c r="O819" i="1"/>
  <c r="O1923" i="1"/>
  <c r="O3721" i="1"/>
  <c r="O1621" i="1"/>
  <c r="O3714" i="1"/>
  <c r="O2206" i="1"/>
  <c r="O2624" i="1"/>
  <c r="O3724" i="1"/>
  <c r="O3718" i="1"/>
  <c r="O3737" i="1"/>
  <c r="O2497" i="1"/>
  <c r="O1472" i="1"/>
  <c r="O3710" i="1"/>
  <c r="O3745" i="1"/>
  <c r="O3763" i="1"/>
  <c r="O3753" i="1"/>
  <c r="O1475" i="1"/>
  <c r="O3751" i="1"/>
  <c r="O3765" i="1"/>
  <c r="O1265" i="1"/>
  <c r="O1680" i="1"/>
  <c r="O1611" i="1"/>
  <c r="O3731" i="1"/>
  <c r="O98" i="1"/>
  <c r="O3708" i="1"/>
  <c r="O652" i="1"/>
  <c r="O1508" i="1"/>
  <c r="O3754" i="1"/>
  <c r="O2084" i="1"/>
  <c r="O3723" i="1"/>
  <c r="O2669" i="1"/>
  <c r="O1927" i="1"/>
  <c r="O3742" i="1"/>
  <c r="O3729" i="1"/>
  <c r="O3715" i="1"/>
  <c r="O3709" i="1"/>
  <c r="O3711" i="1"/>
  <c r="O2291" i="1"/>
  <c r="O740" i="1"/>
  <c r="O3728" i="1"/>
  <c r="O101" i="1"/>
  <c r="O3734" i="1"/>
  <c r="O1620" i="1"/>
  <c r="O812" i="1"/>
  <c r="O3743" i="1"/>
  <c r="O3735" i="1"/>
  <c r="O2292" i="1"/>
  <c r="O3732" i="1"/>
  <c r="O1372" i="1"/>
  <c r="O2089" i="1"/>
  <c r="O2095" i="1"/>
  <c r="O3733" i="1"/>
  <c r="O3759" i="1"/>
  <c r="O3744" i="1"/>
  <c r="O3727" i="1"/>
  <c r="O1846" i="1"/>
  <c r="O3730" i="1"/>
  <c r="O3741" i="1"/>
  <c r="O2496" i="1"/>
  <c r="O255" i="1"/>
  <c r="O19" i="1"/>
  <c r="O3740" i="1"/>
  <c r="O3750" i="1"/>
  <c r="O3752" i="1"/>
  <c r="O1604" i="1"/>
  <c r="O2288" i="1"/>
  <c r="O2489" i="1"/>
  <c r="O3746" i="1"/>
  <c r="O3717" i="1"/>
  <c r="O3736" i="1"/>
  <c r="O3739" i="1"/>
  <c r="O3747" i="1"/>
  <c r="O3760" i="1"/>
  <c r="O3769" i="1"/>
  <c r="O3775" i="1"/>
  <c r="O1558" i="1"/>
  <c r="O3762" i="1"/>
  <c r="O3756" i="1"/>
  <c r="O884" i="1"/>
  <c r="O3758" i="1"/>
  <c r="O3768" i="1"/>
  <c r="O3773" i="1"/>
  <c r="O3771" i="1"/>
  <c r="O2599" i="1"/>
  <c r="O3713" i="1"/>
  <c r="O186" i="1"/>
  <c r="O516" i="1"/>
  <c r="O774" i="1"/>
  <c r="O3720" i="1"/>
  <c r="O156" i="1"/>
  <c r="O3766" i="1"/>
  <c r="O3772" i="1"/>
  <c r="O2593" i="1"/>
  <c r="O1055" i="1"/>
  <c r="O2643" i="1"/>
  <c r="O2759" i="1"/>
  <c r="O3719" i="1"/>
  <c r="O3757" i="1"/>
  <c r="O3770" i="1"/>
  <c r="O3776" i="1"/>
  <c r="O1994" i="1"/>
  <c r="O3774" i="1"/>
  <c r="O178" i="1"/>
  <c r="O190" i="1"/>
  <c r="O479" i="1"/>
  <c r="O606" i="1"/>
  <c r="O916" i="1"/>
  <c r="O1444" i="1"/>
  <c r="O1498" i="1"/>
  <c r="O1588" i="1"/>
  <c r="O1768" i="1"/>
  <c r="O2360" i="1"/>
  <c r="O3712" i="1"/>
  <c r="O3755" i="1"/>
  <c r="O3761" i="1"/>
  <c r="O3767" i="1"/>
  <c r="O857" i="1"/>
  <c r="O744" i="1"/>
  <c r="O417" i="1"/>
  <c r="O3777" i="1"/>
  <c r="O938" i="1"/>
  <c r="O3778" i="1"/>
  <c r="O2045" i="1"/>
  <c r="O3779" i="1"/>
  <c r="O1035" i="1"/>
  <c r="O3780" i="1"/>
  <c r="O112" i="1"/>
  <c r="O81" i="1"/>
  <c r="O1379" i="1"/>
  <c r="O830" i="1"/>
  <c r="O105" i="1"/>
  <c r="O1853" i="1"/>
  <c r="O3781" i="1"/>
  <c r="O28" i="1"/>
  <c r="O2560" i="1"/>
  <c r="O3786" i="1"/>
  <c r="O3782" i="1"/>
  <c r="O3784" i="1"/>
  <c r="O3785" i="1"/>
  <c r="O1730" i="1"/>
  <c r="O3787" i="1"/>
  <c r="O3789" i="1"/>
  <c r="O3788" i="1"/>
  <c r="O3783" i="1"/>
  <c r="O2191" i="1"/>
  <c r="O1754" i="1"/>
  <c r="O1509" i="1"/>
  <c r="O66" i="1"/>
  <c r="O2316" i="1"/>
  <c r="O2119" i="1"/>
  <c r="O860" i="1"/>
  <c r="O3797" i="1"/>
  <c r="O3790" i="1"/>
  <c r="O1356" i="1"/>
  <c r="O3801" i="1"/>
  <c r="O87" i="1"/>
  <c r="O2297" i="1"/>
  <c r="O3795" i="1"/>
  <c r="O3793" i="1"/>
  <c r="O3803" i="1"/>
  <c r="O789" i="1"/>
  <c r="O2471" i="1"/>
  <c r="O1743" i="1"/>
  <c r="O3798" i="1"/>
  <c r="O3802" i="1"/>
  <c r="O3794" i="1"/>
  <c r="O3796" i="1"/>
  <c r="O1888" i="1"/>
  <c r="O1610" i="1"/>
  <c r="O859" i="1"/>
  <c r="O1644" i="1"/>
  <c r="O3799" i="1"/>
  <c r="O3792" i="1"/>
  <c r="O3806" i="1"/>
  <c r="O182" i="1"/>
  <c r="O3805" i="1"/>
  <c r="O2405" i="1"/>
  <c r="O1493" i="1"/>
  <c r="O1821" i="1"/>
  <c r="O133" i="1"/>
  <c r="O712" i="1"/>
  <c r="O1586" i="1"/>
  <c r="O1591" i="1"/>
  <c r="O3791" i="1"/>
  <c r="O3800" i="1"/>
  <c r="O3804" i="1"/>
  <c r="O3807" i="1"/>
  <c r="O2514" i="1"/>
  <c r="O175" i="1"/>
  <c r="O2741" i="1"/>
  <c r="O848" i="1"/>
  <c r="O1656" i="1"/>
  <c r="O2485" i="1"/>
  <c r="O3809" i="1"/>
  <c r="O2208" i="1"/>
  <c r="O3808" i="1"/>
  <c r="O3810" i="1"/>
  <c r="O2126" i="1"/>
  <c r="O1061" i="1"/>
  <c r="O1089" i="1"/>
  <c r="O2634" i="1"/>
  <c r="O3812" i="1"/>
  <c r="O3811" i="1"/>
  <c r="O466" i="1"/>
  <c r="O2261" i="1"/>
  <c r="O2274" i="1"/>
  <c r="O2230" i="1"/>
  <c r="O2243" i="1"/>
  <c r="O2263" i="1"/>
  <c r="O2082" i="1"/>
  <c r="O316" i="1"/>
  <c r="O308" i="1"/>
  <c r="O3862" i="1"/>
  <c r="O111" i="1"/>
  <c r="O1285" i="1"/>
  <c r="O1841" i="1"/>
  <c r="O790" i="1"/>
  <c r="O2621" i="1"/>
  <c r="O2638" i="1"/>
  <c r="O3819" i="1"/>
  <c r="O3873" i="1"/>
  <c r="O3848" i="1"/>
  <c r="O2670" i="1"/>
  <c r="O37" i="1"/>
  <c r="O3828" i="1"/>
  <c r="O3864" i="1"/>
  <c r="O2181" i="1"/>
  <c r="O3839" i="1"/>
  <c r="O2281" i="1"/>
  <c r="O3844" i="1"/>
  <c r="O3851" i="1"/>
  <c r="O3877" i="1"/>
  <c r="O268" i="1"/>
  <c r="O1900" i="1"/>
  <c r="O3870" i="1"/>
  <c r="O1677" i="1"/>
  <c r="O2104" i="1"/>
  <c r="O1886" i="1"/>
  <c r="O2120" i="1"/>
  <c r="O1355" i="1"/>
  <c r="O3816" i="1"/>
  <c r="O3876" i="1"/>
  <c r="O3840" i="1"/>
  <c r="O412" i="1"/>
  <c r="O3825" i="1"/>
  <c r="O3856" i="1"/>
  <c r="O3852" i="1"/>
  <c r="O816" i="1"/>
  <c r="O3831" i="1"/>
  <c r="O1932" i="1"/>
  <c r="O3872" i="1"/>
  <c r="O3842" i="1"/>
  <c r="O3827" i="1"/>
  <c r="O418" i="1"/>
  <c r="O3813" i="1"/>
  <c r="O3815" i="1"/>
  <c r="O2469" i="1"/>
  <c r="O1626" i="1"/>
  <c r="O1682" i="1"/>
  <c r="O3843" i="1"/>
  <c r="O3817" i="1"/>
  <c r="O3878" i="1"/>
  <c r="O1760" i="1"/>
  <c r="O1896" i="1"/>
  <c r="O3814" i="1"/>
  <c r="O1622" i="1"/>
  <c r="O3865" i="1"/>
  <c r="O3847" i="1"/>
  <c r="O3871" i="1"/>
  <c r="O3861" i="1"/>
  <c r="O95" i="1"/>
  <c r="O3863" i="1"/>
  <c r="O2539" i="1"/>
  <c r="O1364" i="1"/>
  <c r="O3860" i="1"/>
  <c r="O3874" i="1"/>
  <c r="O3849" i="1"/>
  <c r="O1665" i="1"/>
  <c r="O3850" i="1"/>
  <c r="O3841" i="1"/>
  <c r="O3881" i="1"/>
  <c r="O3853" i="1"/>
  <c r="O2500" i="1"/>
  <c r="O1640" i="1"/>
  <c r="O3845" i="1"/>
  <c r="O312" i="1"/>
  <c r="O782" i="1"/>
  <c r="O813" i="1"/>
  <c r="O3846" i="1"/>
  <c r="O3858" i="1"/>
  <c r="O3869" i="1"/>
  <c r="O2472" i="1"/>
  <c r="O1833" i="1"/>
  <c r="O1672" i="1"/>
  <c r="O786" i="1"/>
  <c r="O1039" i="1"/>
  <c r="O3857" i="1"/>
  <c r="O2210" i="1"/>
  <c r="O1615" i="1"/>
  <c r="O2221" i="1"/>
  <c r="O1213" i="1"/>
  <c r="O2299" i="1"/>
  <c r="O3832" i="1"/>
  <c r="O3859" i="1"/>
  <c r="O3830" i="1"/>
  <c r="O1840" i="1"/>
  <c r="O2290" i="1"/>
  <c r="O2484" i="1"/>
  <c r="O3866" i="1"/>
  <c r="O3880" i="1"/>
  <c r="O392" i="1"/>
  <c r="O1847" i="1"/>
  <c r="O2174" i="1"/>
  <c r="O3818" i="1"/>
  <c r="O3824" i="1"/>
  <c r="O3829" i="1"/>
  <c r="O3837" i="1"/>
  <c r="O3854" i="1"/>
  <c r="O3855" i="1"/>
  <c r="O3879" i="1"/>
  <c r="O887" i="1"/>
  <c r="O3823" i="1"/>
  <c r="O3821" i="1"/>
  <c r="O236" i="1"/>
  <c r="O3888" i="1"/>
  <c r="O1548" i="1"/>
  <c r="O241" i="1"/>
  <c r="O3838" i="1"/>
  <c r="O3836" i="1"/>
  <c r="O3887" i="1"/>
  <c r="O1596" i="1"/>
  <c r="O181" i="1"/>
  <c r="O1240" i="1"/>
  <c r="O3890" i="1"/>
  <c r="O3886" i="1"/>
  <c r="O3833" i="1"/>
  <c r="O224" i="1"/>
  <c r="O2140" i="1"/>
  <c r="O1235" i="1"/>
  <c r="O1737" i="1"/>
  <c r="O2761" i="1"/>
  <c r="O3875" i="1"/>
  <c r="O3894" i="1"/>
  <c r="O1584" i="1"/>
  <c r="O1119" i="1"/>
  <c r="O2327" i="1"/>
  <c r="O1997" i="1"/>
  <c r="O890" i="1"/>
  <c r="O1410" i="1"/>
  <c r="O3889" i="1"/>
  <c r="O3867" i="1"/>
  <c r="O446" i="1"/>
  <c r="O1137" i="1"/>
  <c r="O3885" i="1"/>
  <c r="O3892" i="1"/>
  <c r="O1077" i="1"/>
  <c r="O1430" i="1"/>
  <c r="O1184" i="1"/>
  <c r="O3834" i="1"/>
  <c r="O3882" i="1"/>
  <c r="O3893" i="1"/>
  <c r="O3826" i="1"/>
  <c r="O3883" i="1"/>
  <c r="O432" i="1"/>
  <c r="O2135" i="1"/>
  <c r="O2349" i="1"/>
  <c r="O1904" i="1"/>
  <c r="O586" i="1"/>
  <c r="O3820" i="1"/>
  <c r="O2386" i="1"/>
  <c r="O1115" i="1"/>
  <c r="O1583" i="1"/>
  <c r="O2585" i="1"/>
  <c r="O3891" i="1"/>
  <c r="O1130" i="1"/>
  <c r="O1741" i="1"/>
  <c r="O2346" i="1"/>
  <c r="O3835" i="1"/>
  <c r="O3868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3822" i="1"/>
  <c r="O3884" i="1"/>
  <c r="O385" i="1"/>
  <c r="O1885" i="1"/>
  <c r="O3895" i="1"/>
  <c r="O3896" i="1"/>
  <c r="O2636" i="1"/>
  <c r="O1244" i="1"/>
  <c r="O2525" i="1"/>
  <c r="O3897" i="1"/>
  <c r="O1901" i="1"/>
  <c r="O3899" i="1"/>
  <c r="O2559" i="1"/>
  <c r="O1208" i="1"/>
  <c r="O3900" i="1"/>
  <c r="O1842" i="1"/>
  <c r="O3898" i="1"/>
  <c r="O75" i="1"/>
  <c r="O932" i="1"/>
  <c r="O1448" i="1"/>
  <c r="O3903" i="1"/>
  <c r="O21" i="1"/>
  <c r="O3901" i="1"/>
  <c r="O2295" i="1"/>
  <c r="O3902" i="1"/>
  <c r="O3905" i="1"/>
  <c r="O3904" i="1"/>
  <c r="O949" i="1"/>
  <c r="O2630" i="1"/>
  <c r="O3909" i="1"/>
  <c r="O825" i="1"/>
  <c r="O3911" i="1"/>
  <c r="O3907" i="1"/>
  <c r="O3915" i="1"/>
  <c r="O783" i="1"/>
  <c r="O648" i="1"/>
  <c r="O2106" i="1"/>
  <c r="O3914" i="1"/>
  <c r="O1613" i="1"/>
  <c r="O2671" i="1"/>
  <c r="O3906" i="1"/>
  <c r="O3916" i="1"/>
  <c r="O2561" i="1"/>
  <c r="O3913" i="1"/>
  <c r="O3908" i="1"/>
  <c r="O1855" i="1"/>
  <c r="O2302" i="1"/>
  <c r="O3910" i="1"/>
  <c r="O1949" i="1"/>
  <c r="O3912" i="1"/>
  <c r="O3917" i="1"/>
  <c r="O474" i="1"/>
  <c r="O3918" i="1"/>
  <c r="O2771" i="1"/>
  <c r="O1600" i="1"/>
  <c r="O611" i="1"/>
  <c r="O3919" i="1"/>
  <c r="O3920" i="1"/>
  <c r="O2723" i="1"/>
  <c r="O2737" i="1"/>
  <c r="O83" i="1"/>
  <c r="O2284" i="1"/>
  <c r="O2479" i="1"/>
  <c r="O3926" i="1"/>
  <c r="O2207" i="1"/>
  <c r="O3929" i="1"/>
  <c r="O1862" i="1"/>
  <c r="O3924" i="1"/>
  <c r="O1396" i="1"/>
  <c r="O2193" i="1"/>
  <c r="O3927" i="1"/>
  <c r="O2085" i="1"/>
  <c r="O3923" i="1"/>
  <c r="O3928" i="1"/>
  <c r="O1625" i="1"/>
  <c r="O454" i="1"/>
  <c r="O3925" i="1"/>
  <c r="O901" i="1"/>
  <c r="O3921" i="1"/>
  <c r="O1552" i="1"/>
  <c r="O3930" i="1"/>
  <c r="O3931" i="1"/>
  <c r="O1560" i="1"/>
  <c r="O1075" i="1"/>
  <c r="O3922" i="1"/>
  <c r="O560" i="1"/>
  <c r="O1557" i="1"/>
  <c r="O2558" i="1"/>
  <c r="O3932" i="1"/>
  <c r="O3942" i="1"/>
  <c r="O2177" i="1"/>
  <c r="O2467" i="1"/>
  <c r="O3940" i="1"/>
  <c r="O3937" i="1"/>
  <c r="O3938" i="1"/>
  <c r="O758" i="1"/>
  <c r="O1825" i="1"/>
  <c r="O3933" i="1"/>
  <c r="O2544" i="1"/>
  <c r="O3934" i="1"/>
  <c r="O3936" i="1"/>
  <c r="O3939" i="1"/>
  <c r="O784" i="1"/>
  <c r="O3943" i="1"/>
  <c r="O3944" i="1"/>
  <c r="O1550" i="1"/>
  <c r="O3941" i="1"/>
  <c r="O3935" i="1"/>
  <c r="O3945" i="1"/>
  <c r="O3946" i="1"/>
  <c r="O3947" i="1"/>
  <c r="O1916" i="1"/>
  <c r="O1361" i="1"/>
  <c r="O2277" i="1"/>
  <c r="O1942" i="1"/>
  <c r="O1266" i="1"/>
  <c r="O3948" i="1"/>
  <c r="O3949" i="1"/>
  <c r="O203" i="1"/>
  <c r="O1044" i="1"/>
  <c r="O3950" i="1"/>
  <c r="O3951" i="1"/>
  <c r="O1839" i="1"/>
  <c r="O2216" i="1"/>
  <c r="O384" i="1"/>
  <c r="O2335" i="1"/>
  <c r="O1939" i="1"/>
  <c r="O3955" i="1"/>
  <c r="O814" i="1"/>
  <c r="O1465" i="1"/>
  <c r="O2102" i="1"/>
  <c r="O2454" i="1"/>
  <c r="O27" i="1"/>
  <c r="O3952" i="1"/>
  <c r="O3959" i="1"/>
  <c r="O70" i="1"/>
  <c r="O2494" i="1"/>
  <c r="O3958" i="1"/>
  <c r="O3961" i="1"/>
  <c r="O3957" i="1"/>
  <c r="O2502" i="1"/>
  <c r="O3956" i="1"/>
  <c r="O1929" i="1"/>
  <c r="O2076" i="1"/>
  <c r="O2098" i="1"/>
  <c r="O388" i="1"/>
  <c r="O52" i="1"/>
  <c r="O3953" i="1"/>
  <c r="O3963" i="1"/>
  <c r="O3962" i="1"/>
  <c r="O3954" i="1"/>
  <c r="O1080" i="1"/>
  <c r="O3960" i="1"/>
  <c r="O132" i="1"/>
  <c r="O3964" i="1"/>
  <c r="O3965" i="1"/>
  <c r="O2217" i="1"/>
  <c r="O745" i="1"/>
  <c r="O3968" i="1"/>
  <c r="O3970" i="1"/>
  <c r="O3967" i="1"/>
  <c r="O3969" i="1"/>
  <c r="O912" i="1"/>
  <c r="O3966" i="1"/>
  <c r="O463" i="1"/>
  <c r="O1086" i="1"/>
  <c r="O2775" i="1"/>
  <c r="O3971" i="1"/>
  <c r="O1590" i="1"/>
  <c r="O617" i="1"/>
  <c r="O467" i="1"/>
  <c r="O2619" i="1"/>
  <c r="O2603" i="1"/>
  <c r="O2256" i="1"/>
  <c r="O3991" i="1"/>
  <c r="O2005" i="1"/>
  <c r="O4022" i="1"/>
  <c r="O3994" i="1"/>
  <c r="O3993" i="1"/>
  <c r="O3992" i="1"/>
  <c r="O4005" i="1"/>
  <c r="O3979" i="1"/>
  <c r="O3998" i="1"/>
  <c r="O4015" i="1"/>
  <c r="O4003" i="1"/>
  <c r="O3996" i="1"/>
  <c r="O787" i="1"/>
  <c r="O2639" i="1"/>
  <c r="O2224" i="1"/>
  <c r="O4006" i="1"/>
  <c r="O4001" i="1"/>
  <c r="O2211" i="1"/>
  <c r="O3980" i="1"/>
  <c r="O1391" i="1"/>
  <c r="O4004" i="1"/>
  <c r="O411" i="1"/>
  <c r="O1894" i="1"/>
  <c r="O1192" i="1"/>
  <c r="O3974" i="1"/>
  <c r="O3986" i="1"/>
  <c r="O4009" i="1"/>
  <c r="O3990" i="1"/>
  <c r="O4000" i="1"/>
  <c r="O1041" i="1"/>
  <c r="O2473" i="1"/>
  <c r="O3982" i="1"/>
  <c r="O72" i="1"/>
  <c r="O4014" i="1"/>
  <c r="O4002" i="1"/>
  <c r="O4010" i="1"/>
  <c r="O11" i="1"/>
  <c r="O1374" i="1"/>
  <c r="O3999" i="1"/>
  <c r="O3973" i="1"/>
  <c r="O3997" i="1"/>
  <c r="O2492" i="1"/>
  <c r="O4020" i="1"/>
  <c r="O106" i="1"/>
  <c r="O377" i="1"/>
  <c r="O3987" i="1"/>
  <c r="O4021" i="1"/>
  <c r="O4024" i="1"/>
  <c r="O76" i="1"/>
  <c r="O1661" i="1"/>
  <c r="O1393" i="1"/>
  <c r="O1614" i="1"/>
  <c r="O4007" i="1"/>
  <c r="O3984" i="1"/>
  <c r="O3981" i="1"/>
  <c r="O3988" i="1"/>
  <c r="O3989" i="1"/>
  <c r="O4027" i="1"/>
  <c r="O4008" i="1"/>
  <c r="O4011" i="1"/>
  <c r="O4" i="1"/>
  <c r="O4023" i="1"/>
  <c r="O831" i="1"/>
  <c r="O1837" i="1"/>
  <c r="O4019" i="1"/>
  <c r="O1639" i="1"/>
  <c r="O2493" i="1"/>
  <c r="O3972" i="1"/>
  <c r="O92" i="1"/>
  <c r="O4026" i="1"/>
  <c r="O86" i="1"/>
  <c r="O141" i="1"/>
  <c r="O3977" i="1"/>
  <c r="O3978" i="1"/>
  <c r="O3995" i="1"/>
  <c r="O4012" i="1"/>
  <c r="O4013" i="1"/>
  <c r="O4018" i="1"/>
  <c r="O4025" i="1"/>
  <c r="O776" i="1"/>
  <c r="O4033" i="1"/>
  <c r="O2757" i="1"/>
  <c r="O3983" i="1"/>
  <c r="O1921" i="1"/>
  <c r="O888" i="1"/>
  <c r="O1551" i="1"/>
  <c r="O2749" i="1"/>
  <c r="O4036" i="1"/>
  <c r="O1069" i="1"/>
  <c r="O595" i="1"/>
  <c r="O4035" i="1"/>
  <c r="O4016" i="1"/>
  <c r="O4030" i="1"/>
  <c r="O127" i="1"/>
  <c r="O4032" i="1"/>
  <c r="O2125" i="1"/>
  <c r="O4017" i="1"/>
  <c r="O2133" i="1"/>
  <c r="O4029" i="1"/>
  <c r="O3976" i="1"/>
  <c r="O1544" i="1"/>
  <c r="O4028" i="1"/>
  <c r="O1917" i="1"/>
  <c r="O546" i="1"/>
  <c r="O3975" i="1"/>
  <c r="O780" i="1"/>
  <c r="O1416" i="1"/>
  <c r="O2424" i="1"/>
  <c r="O4031" i="1"/>
  <c r="O931" i="1"/>
  <c r="O1053" i="1"/>
  <c r="O1143" i="1"/>
  <c r="O1601" i="1"/>
  <c r="O3985" i="1"/>
  <c r="O4034" i="1"/>
  <c r="O4037" i="1"/>
  <c r="O2069" i="1"/>
  <c r="O2258" i="1"/>
  <c r="O1898" i="1"/>
  <c r="O117" i="1"/>
  <c r="O4038" i="1"/>
  <c r="O179" i="1"/>
  <c r="O1812" i="1"/>
  <c r="O441" i="1"/>
  <c r="O2219" i="1"/>
  <c r="O2364" i="1"/>
  <c r="O79" i="1"/>
  <c r="O1835" i="1"/>
  <c r="O1388" i="1"/>
  <c r="O1642" i="1"/>
  <c r="O2163" i="1"/>
  <c r="O4041" i="1"/>
  <c r="O4039" i="1"/>
  <c r="O821" i="1"/>
  <c r="O2450" i="1"/>
  <c r="O99" i="1"/>
  <c r="O2319" i="1"/>
  <c r="O4042" i="1"/>
  <c r="O1108" i="1"/>
  <c r="O4043" i="1"/>
  <c r="O4040" i="1"/>
  <c r="O443" i="1"/>
  <c r="O583" i="1"/>
  <c r="O620" i="1"/>
  <c r="O2172" i="1"/>
  <c r="O4046" i="1"/>
  <c r="O1402" i="1"/>
  <c r="O4044" i="1"/>
  <c r="O820" i="1"/>
  <c r="O4047" i="1"/>
  <c r="O1834" i="1"/>
  <c r="O4045" i="1"/>
  <c r="O97" i="1"/>
  <c r="O24" i="1"/>
  <c r="O1687" i="1"/>
  <c r="O4048" i="1"/>
  <c r="O4049" i="1"/>
  <c r="O2640" i="1"/>
  <c r="O4050" i="1"/>
  <c r="O4051" i="1"/>
  <c r="O4053" i="1"/>
  <c r="O2301" i="1"/>
  <c r="O4057" i="1"/>
  <c r="O2488" i="1"/>
  <c r="O4062" i="1"/>
  <c r="O2283" i="1"/>
  <c r="O2457" i="1"/>
  <c r="O4056" i="1"/>
  <c r="O2641" i="1"/>
  <c r="O78" i="1"/>
  <c r="O4065" i="1"/>
  <c r="O4063" i="1"/>
  <c r="O2481" i="1"/>
  <c r="O4058" i="1"/>
  <c r="O4064" i="1"/>
  <c r="O374" i="1"/>
  <c r="O1347" i="1"/>
  <c r="O4054" i="1"/>
  <c r="O4061" i="1"/>
  <c r="O4059" i="1"/>
  <c r="O2218" i="1"/>
  <c r="O4060" i="1"/>
  <c r="O829" i="1"/>
  <c r="O2742" i="1"/>
  <c r="O1851" i="1"/>
  <c r="O850" i="1"/>
  <c r="O855" i="1"/>
  <c r="O1824" i="1"/>
  <c r="O2114" i="1"/>
  <c r="O4052" i="1"/>
  <c r="O4067" i="1"/>
  <c r="O1095" i="1"/>
  <c r="O4055" i="1"/>
  <c r="O4066" i="1"/>
  <c r="O1878" i="1"/>
  <c r="O4068" i="1"/>
  <c r="O4081" i="1"/>
  <c r="O4069" i="1"/>
  <c r="O4070" i="1"/>
  <c r="O759" i="1"/>
  <c r="O4082" i="1"/>
  <c r="O858" i="1"/>
  <c r="O4076" i="1"/>
  <c r="O4079" i="1"/>
  <c r="O2545" i="1"/>
  <c r="O4077" i="1"/>
  <c r="O4074" i="1"/>
  <c r="O4073" i="1"/>
  <c r="O4083" i="1"/>
  <c r="O96" i="1"/>
  <c r="O4078" i="1"/>
  <c r="O4072" i="1"/>
  <c r="O4075" i="1"/>
  <c r="O4080" i="1"/>
  <c r="O2325" i="1"/>
  <c r="O4071" i="1"/>
  <c r="O4084" i="1"/>
  <c r="O2156" i="1"/>
  <c r="O609" i="1"/>
  <c r="O4085" i="1"/>
  <c r="O4086" i="1"/>
  <c r="O4087" i="1"/>
  <c r="O2267" i="1"/>
  <c r="O4095" i="1"/>
  <c r="O4096" i="1"/>
  <c r="O4092" i="1"/>
  <c r="O4088" i="1"/>
  <c r="O85" i="1"/>
  <c r="O4094" i="1"/>
  <c r="O1365" i="1"/>
  <c r="O4093" i="1"/>
  <c r="O4091" i="1"/>
  <c r="O4097" i="1"/>
  <c r="O1093" i="1"/>
  <c r="O4089" i="1"/>
  <c r="O227" i="1"/>
  <c r="O2363" i="1"/>
  <c r="O4090" i="1"/>
  <c r="O1064" i="1"/>
  <c r="O4098" i="1"/>
  <c r="O2171" i="1"/>
  <c r="O2627" i="1"/>
  <c r="O2629" i="1"/>
  <c r="O4100" i="1"/>
  <c r="O4099" i="1"/>
  <c r="O2169" i="1"/>
  <c r="O4101" i="1"/>
  <c r="O4102" i="1"/>
  <c r="O4103" i="1"/>
  <c r="O2366" i="1"/>
  <c r="O1925" i="1"/>
  <c r="O2203" i="1"/>
  <c r="O1422" i="1"/>
  <c r="O4104" i="1"/>
  <c r="O2236" i="1"/>
  <c r="O1764" i="1"/>
  <c r="O1194" i="1"/>
  <c r="O4110" i="1"/>
  <c r="O4107" i="1"/>
  <c r="O1763" i="1"/>
  <c r="O4106" i="1"/>
  <c r="O4105" i="1"/>
  <c r="O4108" i="1"/>
  <c r="O4109" i="1"/>
  <c r="O2150" i="1"/>
  <c r="O1073" i="1"/>
  <c r="O1662" i="1"/>
  <c r="O4111" i="1"/>
  <c r="O642" i="1"/>
  <c r="O1879" i="1"/>
  <c r="O80" i="1"/>
  <c r="O4112" i="1"/>
  <c r="O4113" i="1"/>
  <c r="O1043" i="1"/>
  <c r="O734" i="1"/>
  <c r="O1382" i="1"/>
  <c r="O1757" i="1"/>
  <c r="O2538" i="1"/>
  <c r="O1594" i="1"/>
  <c r="O1549" i="1"/>
  <c r="O33" i="1"/>
  <c r="O1255" i="1"/>
  <c r="O4114" i="1"/>
  <c r="O849" i="1"/>
  <c r="O2215" i="1"/>
  <c r="O2701" i="1"/>
  <c r="O2736" i="1"/>
  <c r="O2245" i="1"/>
  <c r="O4115" i="1"/>
  <c r="O124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<sst xmlns="http://schemas.openxmlformats.org/spreadsheetml/2006/main" count="32975" uniqueCount="8400">
  <si>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</si>
  <si>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</si>
  <si>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</si>
  <si>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</si>
  <si>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</si>
  <si>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</si>
  <si>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</si>
  <si>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</si>
  <si>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</si>
  <si>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</si>
  <si>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</si>
  <si>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</si>
  <si>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</si>
  <si>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</si>
  <si>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</si>
  <si>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</si>
  <si>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</si>
  <si>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</si>
  <si>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</si>
  <si>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</si>
  <si>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</si>
  <si>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</si>
  <si>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</si>
  <si>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</si>
  <si>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</si>
  <si>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</si>
  <si>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</si>
  <si>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</si>
  <si>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</si>
  <si>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</si>
  <si>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</si>
  <si>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</si>
  <si>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</si>
  <si>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</si>
  <si>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</si>
  <si>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</si>
  <si>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</si>
  <si>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</si>
  <si>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</si>
  <si>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</si>
  <si>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</si>
  <si>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</si>
  <si>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</si>
  <si>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</si>
  <si>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</si>
  <si>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</si>
  <si>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</si>
  <si>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</si>
  <si>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</si>
  <si>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</si>
  <si>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</si>
  <si>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</si>
  <si>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</si>
  <si>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</si>
  <si>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</si>
  <si>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</si>
  <si>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</si>
  <si>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</si>
  <si>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</si>
  <si>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</si>
  <si>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</si>
  <si>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</si>
  <si>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</si>
  <si>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</si>
  <si>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</si>
  <si>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</si>
  <si>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</si>
  <si>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</si>
  <si>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</si>
  <si>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</si>
  <si>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</si>
  <si>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</si>
  <si>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</si>
  <si>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</si>
  <si>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</si>
  <si>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</si>
  <si>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</si>
  <si>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</si>
  <si>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</si>
  <si>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</si>
  <si>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</si>
  <si>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</si>
  <si>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</si>
  <si>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</si>
  <si>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</si>
  <si>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</si>
  <si>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</si>
  <si>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</si>
  <si>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</si>
  <si>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</si>
  <si>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</si>
  <si>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</si>
  <si>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</si>
  <si>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</si>
  <si>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</si>
  <si>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</si>
  <si>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</si>
  <si>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</si>
  <si>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</si>
  <si>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</si>
  <si>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</si>
  <si>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</si>
  <si>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</si>
  <si>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</si>
  <si>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</si>
  <si>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</si>
  <si>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</si>
  <si>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</si>
  <si>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</si>
  <si>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</si>
  <si>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</si>
  <si>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</si>
  <si>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</si>
  <si>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</si>
  <si>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</si>
  <si>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</si>
  <si>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</si>
  <si>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</si>
  <si>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</si>
  <si>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</si>
  <si>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</si>
  <si>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</si>
  <si>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</si>
  <si>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</si>
  <si>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</si>
  <si>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</si>
  <si>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</si>
  <si>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</si>
  <si>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</si>
  <si>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</si>
  <si>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</si>
  <si>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</si>
  <si>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</si>
  <si>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</si>
  <si>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</si>
  <si>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</si>
  <si>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</si>
  <si>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</si>
  <si>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</si>
  <si>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</si>
  <si>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</si>
  <si>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</si>
  <si>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</si>
  <si>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</si>
  <si>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</si>
  <si>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</si>
  <si>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</si>
  <si>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</si>
  <si>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</si>
  <si>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</si>
  <si>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</si>
  <si>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</si>
  <si>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</si>
  <si>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</si>
  <si>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</si>
  <si>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</si>
  <si>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</si>
  <si>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</si>
  <si>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</si>
  <si>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</si>
  <si>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</si>
  <si>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</si>
  <si>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</si>
  <si>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</si>
  <si>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</si>
  <si>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</si>
  <si>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</si>
  <si>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</si>
  <si>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</si>
  <si>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</si>
  <si>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</si>
  <si>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</si>
  <si>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</si>
  <si>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</si>
  <si>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</si>
  <si>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</si>
  <si>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</si>
  <si>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</si>
  <si>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</si>
  <si>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</si>
  <si>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</si>
  <si>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</si>
  <si>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</si>
  <si>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</si>
  <si>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</si>
  <si>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</si>
  <si>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</si>
  <si>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</si>
  <si>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</si>
  <si>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</si>
  <si>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</si>
  <si>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</si>
  <si>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</si>
  <si>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</si>
  <si>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</si>
  <si>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</si>
  <si>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</si>
  <si>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</si>
  <si>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</si>
  <si>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</si>
  <si>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</si>
  <si>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</si>
  <si>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</si>
  <si>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</si>
  <si>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</si>
  <si>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</si>
  <si>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</si>
  <si>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</si>
  <si>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</si>
  <si>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</si>
  <si>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</si>
  <si>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</si>
  <si>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</si>
  <si>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</si>
  <si>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</si>
  <si>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</si>
  <si>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</si>
  <si>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</si>
  <si>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</si>
  <si>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</si>
  <si>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</si>
  <si>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</si>
  <si>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</si>
  <si>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</si>
  <si>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</si>
  <si>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</si>
  <si>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</si>
  <si>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</si>
  <si>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</si>
  <si>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</si>
  <si>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</si>
  <si>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</si>
  <si>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</si>
  <si>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</si>
  <si>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</si>
  <si>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</si>
  <si>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</si>
  <si>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</si>
  <si>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</si>
  <si>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</si>
  <si>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</si>
  <si>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</si>
  <si>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</si>
  <si>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</si>
  <si>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</si>
  <si>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</si>
  <si>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</si>
  <si>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</si>
  <si>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</si>
  <si>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</si>
  <si>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</si>
  <si>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</si>
  <si>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</si>
  <si>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</si>
  <si>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</si>
  <si>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</si>
  <si>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</si>
  <si>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</si>
  <si>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</si>
  <si>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</si>
  <si>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</si>
  <si>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</si>
  <si>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</si>
  <si>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</si>
  <si>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</si>
  <si>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</si>
  <si>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</si>
  <si>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</si>
  <si>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</si>
  <si>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</si>
  <si>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</si>
  <si>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</si>
  <si>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</si>
  <si>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</si>
  <si>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</si>
  <si>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</si>
  <si>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</si>
  <si>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</si>
  <si>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</si>
  <si>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</si>
  <si>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</si>
  <si>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</si>
  <si>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</si>
  <si>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</si>
  <si>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</si>
  <si>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</si>
  <si>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</si>
  <si>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</si>
  <si>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</si>
  <si>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</si>
  <si>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</si>
  <si>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</si>
  <si>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</si>
  <si>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</si>
  <si>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</si>
  <si>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</si>
  <si>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</si>
  <si>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</si>
  <si>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</si>
  <si>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</si>
  <si>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</si>
  <si>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</si>
  <si>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</si>
  <si>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</si>
  <si>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</si>
  <si>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</si>
  <si>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</si>
  <si>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</si>
  <si>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</si>
  <si>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</si>
  <si>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</si>
  <si>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</si>
  <si>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</si>
  <si>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</si>
  <si>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</si>
  <si>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</si>
  <si>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</si>
  <si>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</si>
  <si>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</si>
  <si>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</si>
  <si>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</si>
  <si>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</si>
  <si>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</si>
  <si>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</si>
  <si>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</si>
  <si>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</si>
  <si>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</si>
  <si>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</si>
  <si>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</si>
  <si>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</si>
  <si>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</si>
  <si>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</si>
  <si>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</si>
  <si>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</si>
  <si>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</si>
  <si>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</si>
  <si>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</si>
  <si>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</si>
  <si>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</si>
  <si>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</si>
  <si>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</si>
  <si>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</si>
  <si>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</si>
  <si>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</si>
  <si>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</si>
  <si>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</si>
  <si>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</si>
  <si>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</si>
  <si>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</si>
  <si>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</si>
  <si>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</si>
  <si>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</si>
  <si>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</si>
  <si>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</si>
  <si>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</si>
  <si>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</si>
  <si>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</si>
  <si>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</si>
  <si>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</si>
  <si>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</si>
  <si>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</si>
  <si>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</si>
  <si>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</si>
  <si>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</si>
  <si>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</si>
  <si>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</si>
  <si>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</si>
  <si>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</si>
  <si>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</si>
  <si>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</si>
  <si>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</si>
  <si>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</si>
  <si>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</si>
  <si>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</si>
  <si>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</si>
  <si>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</si>
  <si>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</si>
  <si>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</si>
  <si>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</si>
  <si>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</si>
  <si>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</si>
  <si>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</si>
  <si>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</si>
  <si>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</si>
  <si>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</si>
  <si>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</si>
  <si>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</si>
  <si>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</si>
  <si>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</si>
  <si>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</si>
  <si>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</si>
  <si>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</si>
  <si>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</si>
  <si>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</si>
  <si>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</si>
  <si>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</si>
  <si>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</si>
  <si>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</si>
  <si>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</si>
  <si>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</si>
  <si>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</si>
  <si>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</si>
  <si>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</si>
  <si>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</si>
  <si>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</si>
  <si>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</si>
  <si>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</si>
  <si>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</si>
  <si>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</si>
  <si>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</si>
  <si>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</si>
  <si>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</si>
  <si>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</si>
  <si>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</si>
  <si>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</si>
  <si>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</si>
  <si>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</si>
  <si>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</si>
  <si>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</si>
  <si>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</si>
  <si>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</si>
  <si>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</si>
  <si>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</si>
  <si>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</si>
  <si>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</si>
  <si>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</si>
  <si>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</si>
  <si>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</si>
  <si>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</si>
  <si>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</si>
  <si>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</si>
  <si>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</si>
  <si>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</si>
  <si>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</si>
  <si>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</si>
  <si>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</si>
  <si>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</si>
  <si>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</si>
  <si>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</si>
  <si>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</si>
  <si>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</si>
  <si>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</si>
  <si>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</si>
  <si>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</si>
  <si>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</si>
  <si>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</si>
  <si>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</si>
  <si>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</si>
  <si>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</si>
  <si>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</si>
  <si>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</si>
  <si>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</si>
  <si>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</si>
  <si>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</si>
  <si>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</si>
  <si>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</si>
  <si>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</si>
  <si>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</si>
  <si>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</si>
  <si>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</si>
  <si>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</si>
  <si>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</si>
  <si>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</si>
  <si>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</si>
  <si>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</si>
  <si>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</si>
  <si>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</si>
  <si>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</si>
  <si>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</si>
  <si>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</si>
  <si>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</si>
  <si>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</si>
  <si>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</si>
  <si>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</si>
  <si>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</si>
  <si>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</si>
  <si>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</si>
  <si>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</si>
  <si>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</si>
  <si>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</si>
  <si>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</si>
  <si>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</si>
  <si>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</si>
  <si>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</si>
  <si>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</si>
  <si>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</si>
  <si>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</si>
  <si>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</si>
  <si>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</si>
  <si>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</si>
  <si>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</si>
  <si>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</si>
  <si>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</si>
  <si>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</si>
  <si>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</si>
  <si>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</si>
  <si>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</si>
  <si>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</si>
  <si>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</si>
  <si>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</si>
  <si>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</si>
  <si>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</si>
  <si>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</si>
  <si>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</si>
  <si>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</si>
  <si>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</si>
  <si>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</si>
  <si>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</si>
  <si>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</si>
  <si>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</si>
  <si>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</si>
  <si>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</si>
  <si>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</si>
  <si>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</si>
  <si>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</si>
  <si>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</si>
  <si>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</si>
  <si>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</si>
  <si>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</si>
  <si>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</si>
  <si>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</si>
  <si>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</si>
  <si>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</si>
  <si>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</si>
  <si>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</si>
  <si>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</si>
  <si>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</si>
  <si>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</si>
  <si>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</si>
  <si>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</si>
  <si>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</si>
  <si>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</si>
  <si>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</si>
  <si>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</si>
  <si>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</si>
  <si>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</si>
  <si>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</si>
  <si>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</si>
  <si>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</si>
  <si>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</si>
  <si>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</si>
  <si>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</si>
  <si>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</si>
  <si>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</si>
  <si>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</si>
  <si>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</si>
  <si>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</si>
  <si>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</si>
  <si>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</si>
  <si>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</si>
  <si>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</si>
  <si>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</si>
  <si>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</si>
  <si>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</si>
  <si>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</si>
  <si>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</si>
  <si>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</si>
  <si>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</si>
  <si>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</si>
  <si>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</si>
  <si>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</si>
  <si>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</si>
  <si>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</si>
  <si>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</si>
  <si>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</si>
  <si>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</si>
  <si>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</si>
  <si>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</si>
  <si>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</si>
  <si>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</si>
  <si>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</si>
  <si>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</si>
  <si>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</si>
  <si>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</si>
  <si>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</si>
  <si>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</si>
  <si>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</si>
  <si>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</si>
  <si>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</si>
  <si>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</si>
  <si>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</si>
  <si>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</si>
  <si>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</si>
  <si>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</si>
  <si>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</si>
  <si>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</si>
  <si>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</si>
  <si>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</si>
  <si>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</si>
  <si>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</si>
  <si>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</si>
  <si>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</si>
  <si>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</si>
  <si>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</si>
  <si>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</si>
  <si>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</si>
  <si>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</si>
  <si>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</si>
  <si>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</si>
  <si>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</si>
  <si>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</si>
  <si>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</si>
  <si>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</si>
  <si>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</si>
  <si>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</si>
  <si>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</si>
  <si>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</si>
  <si>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</si>
  <si>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</si>
  <si>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</si>
  <si>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</si>
  <si>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</si>
  <si>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</si>
  <si>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</si>
  <si>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</si>
  <si>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</si>
  <si>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</si>
  <si>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</si>
  <si>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</si>
  <si>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</si>
  <si>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</si>
  <si>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</si>
  <si>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</si>
  <si>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</si>
  <si>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</si>
  <si>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</si>
  <si>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</si>
  <si>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</si>
  <si>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</si>
  <si>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</si>
  <si>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</si>
  <si>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</si>
  <si>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</si>
  <si>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</si>
  <si>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</si>
  <si>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</si>
  <si>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</si>
  <si>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</si>
  <si>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</si>
  <si>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</si>
  <si>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</si>
  <si>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</si>
  <si>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</si>
  <si>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</si>
  <si>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</si>
  <si>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</si>
  <si>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</si>
  <si>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</si>
  <si>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</si>
  <si>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</si>
  <si>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</si>
  <si>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</si>
  <si>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</si>
  <si>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</si>
  <si>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</si>
  <si>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</si>
  <si>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</si>
  <si>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</si>
  <si>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</si>
  <si>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</si>
  <si>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</si>
  <si>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</si>
  <si>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</si>
  <si>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</si>
  <si>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</si>
  <si>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</si>
  <si>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</si>
  <si>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</si>
  <si>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</si>
  <si>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</si>
  <si>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</si>
  <si>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</si>
  <si>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</si>
  <si>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</si>
  <si>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</si>
  <si>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</si>
  <si>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</si>
  <si>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</si>
  <si>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</si>
  <si>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</si>
  <si>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</si>
  <si>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</si>
  <si>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</si>
  <si>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</si>
  <si>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</si>
  <si>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</si>
  <si>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</si>
  <si>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</si>
  <si>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</si>
  <si>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</si>
  <si>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</si>
  <si>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</si>
  <si>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</si>
  <si>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</si>
  <si>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</si>
  <si>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</si>
  <si>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</si>
  <si>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</si>
  <si>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</si>
  <si>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</si>
  <si>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</si>
  <si>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</si>
  <si>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</si>
  <si>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</si>
  <si>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</si>
  <si>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</si>
  <si>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</si>
  <si>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</si>
  <si>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</si>
  <si>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</si>
  <si>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</si>
  <si>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</si>
  <si>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</si>
  <si>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</si>
  <si>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</si>
  <si>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</si>
  <si>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</si>
  <si>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</si>
  <si>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</si>
  <si>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</si>
  <si>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</si>
  <si>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</si>
  <si>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</si>
  <si>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</si>
  <si>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</si>
  <si>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</si>
  <si>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</si>
  <si>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</si>
  <si>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</si>
  <si>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</si>
  <si>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</si>
  <si>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</si>
  <si>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</si>
  <si>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</si>
  <si>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</si>
  <si>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</si>
  <si>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</si>
  <si>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</si>
  <si>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</si>
  <si>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</si>
  <si>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</si>
  <si>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</si>
  <si>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</si>
  <si>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</si>
  <si>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</si>
  <si>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</si>
  <si>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</si>
  <si>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</si>
  <si>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</si>
  <si>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</si>
  <si>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</si>
  <si>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</si>
  <si>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</si>
  <si>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</si>
  <si>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</si>
  <si>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</si>
  <si>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</si>
  <si>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</si>
  <si>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</si>
  <si>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</si>
  <si>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</si>
  <si>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</si>
  <si>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</si>
  <si>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</si>
  <si>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</si>
  <si>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</si>
  <si>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</si>
  <si>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</si>
  <si>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</si>
  <si>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</si>
  <si>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</si>
  <si>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</si>
  <si>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</si>
  <si>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</si>
  <si>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</si>
  <si>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</si>
  <si>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</si>
  <si>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</si>
  <si>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</si>
  <si>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</si>
  <si>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</si>
  <si>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</si>
  <si>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</si>
  <si>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</si>
  <si>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</si>
  <si>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</si>
  <si>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</si>
  <si>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</si>
  <si>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</si>
  <si>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</si>
  <si>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</si>
  <si>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</si>
  <si>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</si>
  <si>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</si>
  <si>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</si>
  <si>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</si>
  <si>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</si>
  <si>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</si>
  <si>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</si>
  <si>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</si>
  <si>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</si>
  <si>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</si>
  <si>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</si>
  <si>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</si>
  <si>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</si>
  <si>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</si>
  <si>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</si>
  <si>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</si>
  <si>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</si>
  <si>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</si>
  <si>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</si>
  <si>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</si>
  <si>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</si>
  <si>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</si>
  <si>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</si>
  <si>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</si>
  <si>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</si>
  <si>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</si>
  <si>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</si>
  <si>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</si>
  <si>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</si>
  <si>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</si>
  <si>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</si>
  <si>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</si>
  <si>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</si>
  <si>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</si>
  <si>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</si>
  <si>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</si>
  <si>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</si>
  <si>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</si>
  <si>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</si>
  <si>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</si>
  <si>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</si>
  <si>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</si>
  <si>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</si>
  <si>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</si>
  <si>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</si>
  <si>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</si>
  <si>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</si>
  <si>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</si>
  <si>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</si>
  <si>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</si>
  <si>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</si>
  <si>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</si>
  <si>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</si>
  <si>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</si>
  <si>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</si>
  <si>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</si>
  <si>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</si>
  <si>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</si>
  <si>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</si>
  <si>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</si>
  <si>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</si>
  <si>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</si>
  <si>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</si>
  <si>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</si>
  <si>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</si>
  <si>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</si>
  <si>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</si>
  <si>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</si>
  <si>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</si>
  <si>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</si>
  <si>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</si>
  <si>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</si>
  <si>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</si>
  <si>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</si>
  <si>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</si>
  <si>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</si>
  <si>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</si>
  <si>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</si>
  <si>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</si>
  <si>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</si>
  <si>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</si>
  <si>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</si>
  <si>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</si>
  <si>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</si>
  <si>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</si>
  <si>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</si>
  <si>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</si>
  <si>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</si>
  <si>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</si>
  <si>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</si>
  <si>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</si>
  <si>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</si>
  <si>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</si>
  <si>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</si>
  <si>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</si>
  <si>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</si>
  <si>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</si>
  <si>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</si>
  <si>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</si>
  <si>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</si>
  <si>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</si>
  <si>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</si>
  <si>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</si>
  <si>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</si>
  <si>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</si>
  <si>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</si>
  <si>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</si>
  <si>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</si>
  <si>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</si>
  <si>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</si>
  <si>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</si>
  <si>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</si>
  <si>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</si>
  <si>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</si>
  <si>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</si>
  <si>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</si>
  <si>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</si>
  <si>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</si>
  <si>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</si>
  <si>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</si>
  <si>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</si>
  <si>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</si>
  <si>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</si>
  <si>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</si>
  <si>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</si>
  <si>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</si>
  <si>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</si>
  <si>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</si>
  <si>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</si>
  <si>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</si>
  <si>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</si>
  <si>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</si>
  <si>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</si>
  <si>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</si>
  <si>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</si>
  <si>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</si>
  <si>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</si>
  <si>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</si>
  <si>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</si>
  <si>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</si>
  <si>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</si>
  <si>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</si>
  <si>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</si>
  <si>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</si>
  <si>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</si>
  <si>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</si>
  <si>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</si>
  <si>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</si>
  <si>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</si>
  <si>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</si>
  <si>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</si>
  <si>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</si>
  <si>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</si>
  <si>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</si>
  <si>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</si>
  <si>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</si>
  <si>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</si>
  <si>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</si>
  <si>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</si>
  <si>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</si>
  <si>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</si>
  <si>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</si>
  <si>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</si>
  <si>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</si>
  <si>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</si>
  <si>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</si>
  <si>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</si>
  <si>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</si>
  <si>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</si>
  <si>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</si>
  <si>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</si>
  <si>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</si>
  <si>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</si>
  <si>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</si>
  <si>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</si>
  <si>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</si>
  <si>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</si>
  <si>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</si>
  <si>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</si>
  <si>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</si>
  <si>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</si>
  <si>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</si>
  <si>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</si>
  <si>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</si>
  <si>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</si>
  <si>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</si>
  <si>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</si>
  <si>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</si>
  <si>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</si>
  <si>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</si>
  <si>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</si>
  <si>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</si>
  <si>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</si>
  <si>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</si>
  <si>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</si>
  <si>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</si>
  <si>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</si>
  <si>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</si>
  <si>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</si>
  <si>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</si>
  <si>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</si>
  <si>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</si>
  <si>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</si>
  <si>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</si>
  <si>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</si>
  <si>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</si>
  <si>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</si>
  <si>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</si>
  <si>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</si>
  <si>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</si>
  <si>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</si>
  <si>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</si>
  <si>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</si>
  <si>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</si>
  <si>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</si>
  <si>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</si>
  <si>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</si>
  <si>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</si>
  <si>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</si>
  <si>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</si>
  <si>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</si>
  <si>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</si>
  <si>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</si>
  <si>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</si>
  <si>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</si>
  <si>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</si>
  <si>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</si>
  <si>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</si>
  <si>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</si>
  <si>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</si>
  <si>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</si>
  <si>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</si>
  <si>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</si>
  <si>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</si>
  <si>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</si>
  <si>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</si>
  <si>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</si>
  <si>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</si>
  <si>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</si>
  <si>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</si>
  <si>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</si>
  <si>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</si>
  <si>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</si>
  <si>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</si>
  <si>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</si>
  <si>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</si>
  <si>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</si>
  <si>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</si>
  <si>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</si>
  <si>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</si>
  <si>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</si>
  <si>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</si>
  <si>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</si>
  <si>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</si>
  <si>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</si>
  <si>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</si>
  <si>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</si>
  <si>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</si>
  <si>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</si>
  <si>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</si>
  <si>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</si>
  <si>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</si>
  <si>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</si>
  <si>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</si>
  <si>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</si>
  <si>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</si>
  <si>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</si>
  <si>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</si>
  <si>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</si>
  <si>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</si>
  <si>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</si>
  <si>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</si>
  <si>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</si>
  <si>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</si>
  <si>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</si>
  <si>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</si>
  <si>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</si>
  <si>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</si>
  <si>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</si>
  <si>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</si>
  <si>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</si>
  <si>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</si>
  <si>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</si>
  <si>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</si>
  <si>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</si>
  <si>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</si>
  <si>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</si>
  <si>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</si>
  <si>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</si>
  <si>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</si>
  <si>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</si>
  <si>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</si>
  <si>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</si>
  <si>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</si>
  <si>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</si>
  <si>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</si>
  <si>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</si>
  <si>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</si>
  <si>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</si>
  <si>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</si>
  <si>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</si>
  <si>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</si>
  <si>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</si>
  <si>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</si>
  <si>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</si>
  <si>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</si>
  <si>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</si>
  <si>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</si>
  <si>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</si>
  <si>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</si>
  <si>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</si>
  <si>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</si>
  <si>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</si>
  <si>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</si>
  <si>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</si>
  <si>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</si>
  <si>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</si>
  <si>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</si>
  <si>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</si>
  <si>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</si>
  <si>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</si>
  <si>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</si>
  <si>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</si>
  <si>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</si>
  <si>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</si>
  <si>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</si>
  <si>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</si>
  <si>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</si>
  <si>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</si>
  <si>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</si>
  <si>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</si>
  <si>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</si>
  <si>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</si>
  <si>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</si>
  <si>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</si>
  <si>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</si>
  <si>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</si>
  <si>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</si>
  <si>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</si>
  <si>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</si>
  <si>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</si>
  <si>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</si>
  <si>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</si>
  <si>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</si>
  <si>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</si>
  <si>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</si>
  <si>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</si>
  <si>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</si>
  <si>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</si>
  <si>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</si>
  <si>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</si>
  <si>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</si>
  <si>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</si>
  <si>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</si>
  <si>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</si>
  <si>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</si>
  <si>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</si>
  <si>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</si>
  <si>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</si>
  <si>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</si>
  <si>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</si>
  <si>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</si>
  <si>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</si>
  <si>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</si>
  <si>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</si>
  <si>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</si>
  <si>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</si>
  <si>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</si>
  <si>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</si>
  <si>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</si>
  <si>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</si>
  <si>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</si>
  <si>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</si>
  <si>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</si>
  <si>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</si>
  <si>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</si>
  <si>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</si>
  <si>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</si>
  <si>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</si>
  <si>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</si>
  <si>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</si>
  <si>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</si>
  <si>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</si>
  <si>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</si>
  <si>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</si>
  <si>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</si>
  <si>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</si>
  <si>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</si>
  <si>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</si>
  <si>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</si>
  <si>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</si>
  <si>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</si>
  <si>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</si>
  <si>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</si>
  <si>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</si>
  <si>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</si>
  <si>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</si>
  <si>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</si>
  <si>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</si>
  <si>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</si>
  <si>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</si>
  <si>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</si>
  <si>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</si>
  <si>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</si>
  <si>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</si>
  <si>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</si>
  <si>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</si>
  <si>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</si>
  <si>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</si>
  <si>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</si>
  <si>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</si>
  <si>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</si>
  <si>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</si>
  <si>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</si>
  <si>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</si>
  <si>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</si>
  <si>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</si>
  <si>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</si>
  <si>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</si>
  <si>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</si>
  <si>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</si>
  <si>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</si>
  <si>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</si>
  <si>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</si>
  <si>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</si>
  <si>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</si>
  <si>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</si>
  <si>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</si>
  <si>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</si>
  <si>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</si>
  <si>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</si>
  <si>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</si>
  <si>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</si>
  <si>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</si>
  <si>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</si>
  <si>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</si>
  <si>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</si>
  <si>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</si>
  <si>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</si>
  <si>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</si>
  <si>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</si>
  <si>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</si>
  <si>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</si>
  <si>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</si>
  <si>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</si>
  <si>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</si>
  <si>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</si>
  <si>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</si>
  <si>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</si>
  <si>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</si>
  <si>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</si>
  <si>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</si>
  <si>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</si>
  <si>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</si>
  <si>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</si>
  <si>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</si>
  <si>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</si>
  <si>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</si>
  <si>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</si>
  <si>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</si>
  <si>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</si>
  <si>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</si>
  <si>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</si>
  <si>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</si>
  <si>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</si>
  <si>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</si>
  <si>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</si>
  <si>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</si>
  <si>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</si>
  <si>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</si>
  <si>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</si>
  <si>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</si>
  <si>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</si>
  <si>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</si>
  <si>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</si>
  <si>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</si>
  <si>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</si>
  <si>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</si>
  <si>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</si>
  <si>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</si>
  <si>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</si>
  <si>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</si>
  <si>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</si>
  <si>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</si>
  <si>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</si>
  <si>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</si>
  <si>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</si>
  <si>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</si>
  <si>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</si>
  <si>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</si>
  <si>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</si>
  <si>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</si>
  <si>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</si>
  <si>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</si>
  <si>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</si>
  <si>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</si>
  <si>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</si>
  <si>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</si>
  <si>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</si>
  <si>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</si>
  <si>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</si>
  <si>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</si>
  <si>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</si>
  <si>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</si>
  <si>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</si>
  <si>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</si>
  <si>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</si>
  <si>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</si>
  <si>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</si>
  <si>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</si>
  <si>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</si>
  <si>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</si>
  <si>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</si>
  <si>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</si>
  <si>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</si>
  <si>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</si>
  <si>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</si>
  <si>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</si>
  <si>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</si>
  <si>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</si>
  <si>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</si>
  <si>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</si>
  <si>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</si>
  <si>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</si>
  <si>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</si>
  <si>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</si>
  <si>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</si>
  <si>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</si>
  <si>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</si>
  <si>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</si>
  <si>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</si>
  <si>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</si>
  <si>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</si>
  <si>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</si>
  <si>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</si>
  <si>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</si>
  <si>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</si>
  <si>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</si>
  <si>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</si>
  <si>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</si>
  <si>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</si>
  <si>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</si>
  <si>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</si>
  <si>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</si>
  <si>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</si>
  <si>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</si>
  <si>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</si>
  <si>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</si>
  <si>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</si>
  <si>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</si>
  <si>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</si>
  <si>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</si>
  <si>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</si>
  <si>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</si>
  <si>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</si>
  <si>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</si>
  <si>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</si>
  <si>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</si>
  <si>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</si>
  <si>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</si>
  <si>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</si>
  <si>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</si>
  <si>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</si>
  <si>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</si>
  <si>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</si>
  <si>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</si>
  <si>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</si>
  <si>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</si>
  <si>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</si>
  <si>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</si>
  <si>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</si>
  <si>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</si>
  <si>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</si>
  <si>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</si>
  <si>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</si>
  <si>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</si>
  <si>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</si>
  <si>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</si>
  <si>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</si>
  <si>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</si>
  <si>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</si>
  <si>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</si>
  <si>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</si>
  <si>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</si>
  <si>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</si>
  <si>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</si>
  <si>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</si>
  <si>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</si>
  <si>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</si>
  <si>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</si>
  <si>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</si>
  <si>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</si>
  <si>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</si>
  <si>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</si>
  <si>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</si>
  <si>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</si>
  <si>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</si>
  <si>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</si>
  <si>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</si>
  <si>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</si>
  <si>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</si>
  <si>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</si>
  <si>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</si>
  <si>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</si>
  <si>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</si>
  <si>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</si>
  <si>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</si>
  <si>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</si>
  <si>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</si>
  <si>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</si>
  <si>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</si>
  <si>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</si>
  <si>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</si>
  <si>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</si>
  <si>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</si>
  <si>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</si>
  <si>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</si>
  <si>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</si>
  <si>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</si>
  <si>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</si>
  <si>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</si>
  <si>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</si>
  <si>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</si>
  <si>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</si>
  <si>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</si>
  <si>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</si>
  <si>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</si>
  <si>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</si>
  <si>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</si>
  <si>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</si>
  <si>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</si>
  <si>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</si>
  <si>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</si>
  <si>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</si>
  <si>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</si>
  <si>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</si>
  <si>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</si>
  <si>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</si>
  <si>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</si>
  <si>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</si>
  <si>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</si>
  <si>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</si>
  <si>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</si>
  <si>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</si>
  <si>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</si>
  <si>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</si>
  <si>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</si>
  <si>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</si>
  <si>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</si>
  <si>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</si>
  <si>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</si>
  <si>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</si>
  <si>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</si>
  <si>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</si>
  <si>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</si>
  <si>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</si>
  <si>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</si>
  <si>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</si>
  <si>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</si>
  <si>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</si>
  <si>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</si>
  <si>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</si>
  <si>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</si>
  <si>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</si>
  <si>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</si>
  <si>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</si>
  <si>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</si>
  <si>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</si>
  <si>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</si>
  <si>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</si>
  <si>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</si>
  <si>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</si>
  <si>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</si>
  <si>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</si>
  <si>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</si>
  <si>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</si>
  <si>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</si>
  <si>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</si>
  <si>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</si>
  <si>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</si>
  <si>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</si>
  <si>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</si>
  <si>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</si>
  <si>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</si>
  <si>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</si>
  <si>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</si>
  <si>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</si>
  <si>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</si>
  <si>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</si>
  <si>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</si>
  <si>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</si>
  <si>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</si>
  <si>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</si>
  <si>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</si>
  <si>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</si>
  <si>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</si>
  <si>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</si>
  <si>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</si>
  <si>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</si>
  <si>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</si>
  <si>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</si>
  <si>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</si>
  <si>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</si>
  <si>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</si>
  <si>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</si>
  <si>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</si>
  <si>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</si>
  <si>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</si>
  <si>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</si>
  <si>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</si>
  <si>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</si>
  <si>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</si>
  <si>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</si>
  <si>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</si>
  <si>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</si>
  <si>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</si>
  <si>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</si>
  <si>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</si>
  <si>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</si>
  <si>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</si>
  <si>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</si>
  <si>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</si>
  <si>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</si>
  <si>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</si>
  <si>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</si>
  <si>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</si>
  <si>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</si>
  <si>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</si>
  <si>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</si>
  <si>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</si>
  <si>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</si>
  <si>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</si>
  <si>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</si>
  <si>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</si>
  <si>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</si>
  <si>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</si>
  <si>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</si>
  <si>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</si>
  <si>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</si>
  <si>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</si>
  <si>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</si>
  <si>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</si>
  <si>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</si>
  <si>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</si>
  <si>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</si>
  <si>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</si>
  <si>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</si>
  <si>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</si>
  <si>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</si>
  <si>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</si>
  <si>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</si>
  <si>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</si>
  <si>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</si>
  <si>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</si>
  <si>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</si>
  <si>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</si>
  <si>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</si>
  <si>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</si>
  <si>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</si>
  <si>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</si>
  <si>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</si>
  <si>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</si>
  <si>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</si>
  <si>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</si>
  <si>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</si>
  <si>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</si>
  <si>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</si>
  <si>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</si>
  <si>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</si>
  <si>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</si>
  <si>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</si>
  <si>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</si>
  <si>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</si>
  <si>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</si>
  <si>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</si>
  <si>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</si>
  <si>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</si>
  <si>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</si>
  <si>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</si>
  <si>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</si>
  <si>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</si>
  <si>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</si>
  <si>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</si>
  <si>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</si>
  <si>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</si>
  <si>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</si>
  <si>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</si>
  <si>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</si>
  <si>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</si>
  <si>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</si>
  <si>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</si>
  <si>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</si>
  <si>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</si>
  <si>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</si>
  <si>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</si>
  <si>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</si>
  <si>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</si>
  <si>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</si>
  <si>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</si>
  <si>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</si>
  <si>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</si>
  <si>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</si>
  <si>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</si>
  <si>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</si>
  <si>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</si>
  <si>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</si>
  <si>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</si>
  <si>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</si>
  <si>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</si>
  <si>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</si>
  <si>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</si>
  <si>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</si>
  <si>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</si>
  <si>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</si>
  <si>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</si>
  <si>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</si>
  <si>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</si>
  <si>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</si>
  <si>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</si>
  <si>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</si>
  <si>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</si>
  <si>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</si>
  <si>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</si>
  <si>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</si>
  <si>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</si>
  <si>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</si>
  <si>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</si>
  <si>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</si>
  <si>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</si>
  <si>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</si>
  <si>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</si>
  <si>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</si>
  <si>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</si>
  <si>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</si>
  <si>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</si>
  <si>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</si>
  <si>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</si>
  <si>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</si>
  <si>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</si>
  <si>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</si>
  <si>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</si>
  <si>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</si>
  <si>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</si>
  <si>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</si>
  <si>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</si>
  <si>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</si>
  <si>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</si>
  <si>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</si>
  <si>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</si>
  <si>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</si>
  <si>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</si>
  <si>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</si>
  <si>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</si>
  <si>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</si>
  <si>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</si>
  <si>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</si>
  <si>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</si>
  <si>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</si>
  <si>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</si>
  <si>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</si>
  <si>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</si>
  <si>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</si>
  <si>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</si>
  <si>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</si>
  <si>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</si>
  <si>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</si>
  <si>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</si>
  <si>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</si>
  <si>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</si>
  <si>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</si>
  <si>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</si>
  <si>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</si>
  <si>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</si>
  <si>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</si>
  <si>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</si>
  <si>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</si>
  <si>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</si>
  <si>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</si>
  <si>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</si>
  <si>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</si>
  <si>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</si>
  <si>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</si>
  <si>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</si>
  <si>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</si>
  <si>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</si>
  <si>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</si>
  <si>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</si>
  <si>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</si>
  <si>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</si>
  <si>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</si>
  <si>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</si>
  <si>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</si>
  <si>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</si>
  <si>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</si>
  <si>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</si>
  <si>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</si>
  <si>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</si>
  <si>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</si>
  <si>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</si>
  <si>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</si>
  <si>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</si>
  <si>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</si>
  <si>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</si>
  <si>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</si>
  <si>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</si>
  <si>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</si>
  <si>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</si>
  <si>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</si>
  <si>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</si>
  <si>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</si>
  <si>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</si>
  <si>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</si>
  <si>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</si>
  <si>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</si>
  <si>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</si>
  <si>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</si>
  <si>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</si>
  <si>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</si>
  <si>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</si>
  <si>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</si>
  <si>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</si>
  <si>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</si>
  <si>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</si>
  <si>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</si>
  <si>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</si>
  <si>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</si>
  <si>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</si>
  <si>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</si>
  <si>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</si>
  <si>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</si>
  <si>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</si>
  <si>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</si>
  <si>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</si>
  <si>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</si>
  <si>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</si>
  <si>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</si>
  <si>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</si>
  <si>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</si>
  <si>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</si>
  <si>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</si>
  <si>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</si>
  <si>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</si>
  <si>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</si>
  <si>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</si>
  <si>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</si>
  <si>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</si>
  <si>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</si>
  <si>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</si>
  <si>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</si>
  <si>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</si>
  <si>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</si>
  <si>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</si>
  <si>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</si>
  <si>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</si>
  <si>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</si>
  <si>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</si>
  <si>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</si>
  <si>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</si>
  <si>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</si>
  <si>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</si>
  <si>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</si>
  <si>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</si>
  <si>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</si>
  <si>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</si>
  <si>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</si>
  <si>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</si>
  <si>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</si>
  <si>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</si>
  <si>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</si>
  <si>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</si>
  <si>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</si>
  <si>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</si>
  <si>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</si>
  <si>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</si>
  <si>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</si>
  <si>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</si>
  <si>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</si>
  <si>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</si>
  <si>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</si>
  <si>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</si>
  <si>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</si>
  <si>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</si>
  <si>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</si>
  <si>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</si>
  <si>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</si>
  <si>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</si>
  <si>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</si>
  <si>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</si>
  <si>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</si>
  <si>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</si>
  <si>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</si>
  <si>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</si>
  <si>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</si>
  <si>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</si>
  <si>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</si>
  <si>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</si>
  <si>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</si>
  <si>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</si>
  <si>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</si>
  <si>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</si>
  <si>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</si>
  <si>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</si>
  <si>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</si>
  <si>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</si>
  <si>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</si>
  <si>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</si>
  <si>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</si>
  <si>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</si>
  <si>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</si>
  <si>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</si>
  <si>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</si>
  <si>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</si>
  <si>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</si>
  <si>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</si>
  <si>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</si>
  <si>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</si>
  <si>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</si>
  <si>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</si>
  <si>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</si>
  <si>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</si>
  <si>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</si>
  <si>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</si>
  <si>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</si>
  <si>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</si>
  <si>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</si>
  <si>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</si>
  <si>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</si>
  <si>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</si>
  <si>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</si>
  <si>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</si>
  <si>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</si>
  <si>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</si>
  <si>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</si>
  <si>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</si>
  <si>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</si>
  <si>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</si>
  <si>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</si>
  <si>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</si>
  <si>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</si>
  <si>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</si>
  <si>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</si>
  <si>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</si>
  <si>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</si>
  <si>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</si>
  <si>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</si>
  <si>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</si>
  <si>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</si>
  <si>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</si>
  <si>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</si>
  <si>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</si>
  <si>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</si>
  <si>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</si>
  <si>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</si>
  <si>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</si>
  <si>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</si>
  <si>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</si>
  <si>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</si>
  <si>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</si>
  <si>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</si>
  <si>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</si>
  <si>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</si>
  <si>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</si>
  <si>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</si>
  <si>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</si>
  <si>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</si>
  <si>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</si>
  <si>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</si>
  <si>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</si>
  <si>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</si>
  <si>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</si>
  <si>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</si>
  <si>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</si>
  <si>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</si>
  <si>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</si>
  <si>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</si>
  <si>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</si>
  <si>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</si>
  <si>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</si>
  <si>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</si>
  <si>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</si>
  <si>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</si>
  <si>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</si>
  <si>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</si>
  <si>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</si>
  <si>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</si>
  <si>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</si>
  <si>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</si>
  <si>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</si>
  <si>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</si>
  <si>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</si>
  <si>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</si>
  <si>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</si>
  <si>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</si>
  <si>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</si>
  <si>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</si>
  <si>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</si>
  <si>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</si>
  <si>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</si>
  <si>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</si>
  <si>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</si>
  <si>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</si>
  <si>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</si>
  <si>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</si>
  <si>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</si>
  <si>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</si>
  <si>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</si>
  <si>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</si>
  <si>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</si>
  <si>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</si>
  <si>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</si>
  <si>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</si>
  <si>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</si>
  <si>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</si>
  <si>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</si>
  <si>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</si>
  <si>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</si>
  <si>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</si>
  <si>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</si>
  <si>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</si>
  <si>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</si>
  <si>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</si>
  <si>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</si>
  <si>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</si>
  <si>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</si>
  <si>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</si>
  <si>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</si>
  <si>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</si>
  <si>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</si>
  <si>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</si>
  <si>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</si>
  <si>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</si>
  <si>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</si>
  <si>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</si>
  <si>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</si>
  <si>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</si>
  <si>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</si>
  <si>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</si>
  <si>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</si>
  <si>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</si>
  <si>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</si>
  <si>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</si>
  <si>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</si>
  <si>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</si>
  <si>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</si>
  <si>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</si>
  <si>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</si>
  <si>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</si>
  <si>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</si>
  <si>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</si>
  <si>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</si>
  <si>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</si>
  <si>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</si>
  <si>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</si>
  <si>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</si>
  <si>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</si>
  <si>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</si>
  <si>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</si>
  <si>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</si>
  <si>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</si>
  <si>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</si>
  <si>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</si>
  <si>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</si>
  <si>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</si>
  <si>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</si>
  <si>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</si>
  <si>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</si>
  <si>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</si>
  <si>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</si>
  <si>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</si>
  <si>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</si>
  <si>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</si>
  <si>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</si>
  <si>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</si>
  <si>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</si>
  <si>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</si>
  <si>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</si>
  <si>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</si>
  <si>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</si>
  <si>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</si>
  <si>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</si>
  <si>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</si>
  <si>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</si>
  <si>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</si>
  <si>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</si>
  <si>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</si>
  <si>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</si>
  <si>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</si>
  <si>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</si>
  <si>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</si>
  <si>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</si>
  <si>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</si>
  <si>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</si>
  <si>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</si>
  <si>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</si>
  <si>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</si>
  <si>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</si>
  <si>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</si>
  <si>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</si>
  <si>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</si>
  <si>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</si>
  <si>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</si>
  <si>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</si>
  <si>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</si>
  <si>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</si>
  <si>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</si>
  <si>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</si>
  <si>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</si>
  <si>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</si>
  <si>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</si>
  <si>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</si>
  <si>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</si>
  <si>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</si>
  <si>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</si>
  <si>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</si>
  <si>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</si>
  <si>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</si>
  <si>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</si>
  <si>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</si>
  <si>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</si>
  <si>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</si>
  <si>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</si>
  <si>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</si>
  <si>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</si>
  <si>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</si>
  <si>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</si>
  <si>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</si>
  <si>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</si>
  <si>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</si>
  <si>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</si>
  <si>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</si>
  <si>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</si>
  <si>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</si>
  <si>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</si>
  <si>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</si>
  <si>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</si>
  <si>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</si>
  <si>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</si>
  <si>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</si>
  <si>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</si>
  <si>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</si>
  <si>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</si>
  <si>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</si>
  <si>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</si>
  <si>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</si>
  <si>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</si>
  <si>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</si>
  <si>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</si>
  <si>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</si>
  <si>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</si>
  <si>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</si>
  <si>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</si>
  <si>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</si>
  <si>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</si>
  <si>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</si>
  <si>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</si>
  <si>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</si>
  <si>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</si>
  <si>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</si>
  <si>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</si>
  <si>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</si>
  <si>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</si>
  <si>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</si>
  <si>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</si>
  <si>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</si>
  <si>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</si>
  <si>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</si>
  <si>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</si>
  <si>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</si>
  <si>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</si>
  <si>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</si>
  <si>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</si>
  <si>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</si>
  <si>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</si>
  <si>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</si>
  <si>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</si>
  <si>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</si>
  <si>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</si>
  <si>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</si>
  <si>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</si>
  <si>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</si>
  <si>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</si>
  <si>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</si>
  <si>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</si>
  <si>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</si>
  <si>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</si>
  <si>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</si>
  <si>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</si>
  <si>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</si>
  <si>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</si>
  <si>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</si>
  <si>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</si>
  <si>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</si>
  <si>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</si>
  <si>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</si>
  <si>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</si>
  <si>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</si>
  <si>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</si>
  <si>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</si>
  <si>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</si>
  <si>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</si>
  <si>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</si>
  <si>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</si>
  <si>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</si>
  <si>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</si>
  <si>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</si>
  <si>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</si>
  <si>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</si>
  <si>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</si>
  <si>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</si>
  <si>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</si>
  <si>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</si>
  <si>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</si>
  <si>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</si>
  <si>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</si>
  <si>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</si>
  <si>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</si>
  <si>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</si>
  <si>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</si>
  <si>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</si>
  <si>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</si>
  <si>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</si>
  <si>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</si>
  <si>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</si>
  <si>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</si>
  <si>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</si>
  <si>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</si>
  <si>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</si>
  <si>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</si>
  <si>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</si>
  <si>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</si>
  <si>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</si>
  <si>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</si>
  <si>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</si>
  <si>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</si>
  <si>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</si>
  <si>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</si>
  <si>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</si>
  <si>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</si>
  <si>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</si>
  <si>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</si>
  <si>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</si>
  <si>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</si>
  <si>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</si>
  <si>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</si>
  <si>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</si>
  <si>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</si>
  <si>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</si>
  <si>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</si>
  <si>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</si>
  <si>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</si>
  <si>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</si>
  <si>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</si>
  <si>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</si>
  <si>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</si>
  <si>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</si>
  <si>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</si>
  <si>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</si>
  <si>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</si>
  <si>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</si>
  <si>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</si>
  <si>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</si>
  <si>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</si>
  <si>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</si>
  <si>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</si>
  <si>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</si>
  <si>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</si>
  <si>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</si>
  <si>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</si>
  <si>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</si>
  <si>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</si>
  <si>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</si>
  <si>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</si>
  <si>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</si>
  <si>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</si>
  <si>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</si>
  <si>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</si>
  <si>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</si>
  <si>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</si>
  <si>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</si>
  <si>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</si>
  <si>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</si>
  <si>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</si>
  <si>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</si>
  <si>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</si>
  <si>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</si>
  <si>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</si>
  <si>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</si>
  <si>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</si>
  <si>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</si>
  <si>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</si>
  <si>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</si>
  <si>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</si>
  <si>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</si>
  <si>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</si>
  <si>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</si>
  <si>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</si>
  <si>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</si>
  <si>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</si>
  <si>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</si>
  <si>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</si>
  <si>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</si>
  <si>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</si>
  <si>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</si>
  <si>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</si>
  <si>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</si>
  <si>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</si>
  <si>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</si>
  <si>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</si>
  <si>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</si>
  <si>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</si>
  <si>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</si>
  <si>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</si>
  <si>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</si>
  <si>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</si>
  <si>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</si>
  <si>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</si>
  <si>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</si>
  <si>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</si>
  <si>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</si>
  <si>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</si>
  <si>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</si>
  <si>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</si>
  <si>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</si>
  <si>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</si>
  <si>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</si>
  <si>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</si>
  <si>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</si>
  <si>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</si>
  <si>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</si>
  <si>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</si>
  <si>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</si>
  <si>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</si>
  <si>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</si>
  <si>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</si>
  <si>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</si>
  <si>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</si>
  <si>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</si>
  <si>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</si>
  <si>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</si>
  <si>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</si>
  <si>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</si>
  <si>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</si>
  <si>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</si>
  <si>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</si>
  <si>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</si>
  <si>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</si>
  <si>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</si>
  <si>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</si>
  <si>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</si>
  <si>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</si>
  <si>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</si>
  <si>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</si>
  <si>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</si>
  <si>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</si>
  <si>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</si>
  <si>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</si>
  <si>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</si>
  <si>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</si>
  <si>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</si>
  <si>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</si>
  <si>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</si>
  <si>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</si>
  <si>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</si>
  <si>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</si>
  <si>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</si>
  <si>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</si>
  <si>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</si>
  <si>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</si>
  <si>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</si>
  <si>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</si>
  <si>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</si>
  <si>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</si>
  <si>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</si>
  <si>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</si>
  <si>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</si>
  <si>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</si>
  <si>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</si>
  <si>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</si>
  <si>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</si>
  <si>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</si>
  <si>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</si>
  <si>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</si>
  <si>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</si>
  <si>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</si>
  <si>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</si>
  <si>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</si>
  <si>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</si>
  <si>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</si>
  <si>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</si>
  <si>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</si>
  <si>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</si>
  <si>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</si>
  <si>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</si>
  <si>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</si>
  <si>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</si>
  <si>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</si>
  <si>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</si>
  <si>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</si>
  <si>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</si>
  <si>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</si>
  <si>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</si>
  <si>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</si>
  <si>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</si>
  <si>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</si>
  <si>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</si>
  <si>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</si>
  <si>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</si>
  <si>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</si>
  <si>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</si>
  <si>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</si>
  <si>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</si>
  <si>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</si>
  <si>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</si>
  <si>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</si>
  <si>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</si>
  <si>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</si>
  <si>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</si>
  <si>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</si>
  <si>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</si>
  <si>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</si>
  <si>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</si>
  <si>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</si>
  <si>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</si>
  <si>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</si>
  <si>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</si>
  <si>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</si>
  <si>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</si>
  <si>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</si>
  <si>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</si>
  <si>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</si>
  <si>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</si>
  <si>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</si>
  <si>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</si>
  <si>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</si>
  <si>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</si>
  <si>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</si>
  <si>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</si>
  <si>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</si>
  <si>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</si>
  <si>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</si>
  <si>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</si>
  <si>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</si>
  <si>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</si>
  <si>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</si>
  <si>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</si>
  <si>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</si>
  <si>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</si>
  <si>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</si>
  <si>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</si>
  <si>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</si>
  <si>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</si>
  <si>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</si>
  <si>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</si>
  <si>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</si>
  <si>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</si>
  <si>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</si>
  <si>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</si>
  <si>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</si>
  <si>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</si>
  <si>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</si>
  <si>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</si>
  <si>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</si>
  <si>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</si>
  <si>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</si>
  <si>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</si>
  <si>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</si>
  <si>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</si>
  <si>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</si>
  <si>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</si>
  <si>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</si>
  <si>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</si>
  <si>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</si>
  <si>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</si>
  <si>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</si>
  <si>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</si>
  <si>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</si>
  <si>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</si>
  <si>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</si>
  <si>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</si>
  <si>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</si>
  <si>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</si>
  <si>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</si>
  <si>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</si>
  <si>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</si>
  <si>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</si>
  <si>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</si>
  <si>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</si>
  <si>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</si>
  <si>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</si>
  <si>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</si>
  <si>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</si>
  <si>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</si>
  <si>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</si>
  <si>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</si>
  <si>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</si>
  <si>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</si>
  <si>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</si>
  <si>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</si>
  <si>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</si>
  <si>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</si>
  <si>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</si>
  <si>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</si>
  <si>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</si>
  <si>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</si>
  <si>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</si>
  <si>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</si>
  <si>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</si>
  <si>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</si>
  <si>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</si>
  <si>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</si>
  <si>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</si>
  <si>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</si>
  <si>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</si>
  <si>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</si>
  <si>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</si>
  <si>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</si>
  <si>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</si>
  <si>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</si>
  <si>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</si>
  <si>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</si>
  <si>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</si>
  <si>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</si>
  <si>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</si>
  <si>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</si>
  <si>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</si>
  <si>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</si>
  <si>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</si>
  <si>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</si>
  <si>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</si>
  <si>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</si>
  <si>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</si>
  <si>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</si>
  <si>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</si>
  <si>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</si>
  <si>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</si>
  <si>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</si>
  <si>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</si>
  <si>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</si>
  <si>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</si>
  <si>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</si>
  <si>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</si>
  <si>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</si>
  <si>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</si>
  <si>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</si>
  <si>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</si>
  <si>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</si>
  <si>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</si>
  <si>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</si>
  <si>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</si>
  <si>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</si>
  <si>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</si>
  <si>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</si>
  <si>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</si>
  <si>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</si>
  <si>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</si>
  <si>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</si>
  <si>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</si>
  <si>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</si>
  <si>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</si>
  <si>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</si>
  <si>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</si>
  <si>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</si>
  <si>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</si>
  <si>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</si>
  <si>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</si>
  <si>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</si>
  <si>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</si>
  <si>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</si>
  <si>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</si>
  <si>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</si>
  <si>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</si>
  <si>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</si>
  <si>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</si>
  <si>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</si>
  <si>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</si>
  <si>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</si>
  <si>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</si>
  <si>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</si>
  <si>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</si>
  <si>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</si>
  <si>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</si>
  <si>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</si>
  <si>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</si>
  <si>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</si>
  <si>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</si>
  <si>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</si>
  <si>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</si>
  <si>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</si>
  <si>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</si>
  <si>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</si>
  <si>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</si>
  <si>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</si>
  <si>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</si>
  <si>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</si>
  <si>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</si>
  <si>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</si>
  <si>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</si>
  <si>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</si>
  <si>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</si>
  <si>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</si>
  <si>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</si>
  <si>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</si>
  <si>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</si>
  <si>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</si>
  <si>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</si>
  <si>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</si>
  <si>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</si>
  <si>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</si>
  <si>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</si>
  <si>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</si>
  <si>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</si>
  <si>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</si>
  <si>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</si>
  <si>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</si>
  <si>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</si>
  <si>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</si>
  <si>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</si>
  <si>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</si>
  <si>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</si>
  <si>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</si>
  <si>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</si>
  <si>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</si>
  <si>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</si>
  <si>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</si>
  <si>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</si>
  <si>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</si>
  <si>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</si>
  <si>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</si>
  <si>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</si>
  <si>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</si>
  <si>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</si>
  <si>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</si>
  <si>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</si>
  <si>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</si>
  <si>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</si>
  <si>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</si>
  <si>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</si>
  <si>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</si>
  <si>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</si>
  <si>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</si>
  <si>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</si>
  <si>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</si>
  <si>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</si>
  <si>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</si>
  <si>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</si>
  <si>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</si>
  <si>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</si>
  <si>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</si>
  <si>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</si>
  <si>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</si>
  <si>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</si>
  <si>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</si>
  <si>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</si>
  <si>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</si>
  <si>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</si>
  <si>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</si>
  <si>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</si>
  <si>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</si>
  <si>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</si>
  <si>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</si>
  <si>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</si>
  <si>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</si>
  <si>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</si>
  <si>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</si>
  <si>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</si>
  <si>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</si>
  <si>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</si>
  <si>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</si>
  <si>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</si>
  <si>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</si>
  <si>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</si>
  <si>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</si>
  <si>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</si>
  <si>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</si>
  <si>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</si>
  <si>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</si>
  <si>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</si>
  <si>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</si>
  <si>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</si>
  <si>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</si>
  <si>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</si>
  <si>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</si>
  <si>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</si>
  <si>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</si>
  <si>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</si>
  <si>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</si>
  <si>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</si>
  <si>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</si>
  <si>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</si>
  <si>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</si>
  <si>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</si>
  <si>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</si>
  <si>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</si>
  <si>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</si>
  <si>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</si>
  <si>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</si>
  <si>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</si>
  <si>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</si>
  <si>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</si>
  <si>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</si>
  <si>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</si>
  <si>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</si>
  <si>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</si>
  <si>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</si>
  <si>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</si>
  <si>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</si>
  <si>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</si>
  <si>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</si>
  <si>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</si>
  <si>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</si>
  <si>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</si>
  <si>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</si>
  <si>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</si>
  <si>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</si>
  <si>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</si>
  <si>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</si>
  <si>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</si>
  <si>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</si>
  <si>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</si>
  <si>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</si>
  <si>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</si>
  <si>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</si>
  <si>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</si>
  <si>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</si>
  <si>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</si>
  <si>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</si>
  <si>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</si>
  <si>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</si>
  <si>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</si>
  <si>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</si>
  <si>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</si>
  <si>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</si>
  <si>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</si>
  <si>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</si>
  <si>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</si>
  <si>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</si>
  <si>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</si>
  <si>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</si>
  <si>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</si>
  <si>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</si>
  <si>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</si>
  <si>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</si>
  <si>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</si>
  <si>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</si>
  <si>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</si>
  <si>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</si>
  <si>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</si>
  <si>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</si>
  <si>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</si>
  <si>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</si>
  <si>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</si>
  <si>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</si>
  <si>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</si>
  <si>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</si>
  <si>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</si>
  <si>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</si>
  <si>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</si>
  <si>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</si>
  <si>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</si>
  <si>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</si>
  <si>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</si>
  <si>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</si>
  <si>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</si>
  <si>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</si>
  <si>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</si>
  <si>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</si>
  <si>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</si>
  <si>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</si>
  <si>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</si>
  <si>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</si>
  <si>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</si>
  <si>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</si>
  <si>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</si>
  <si>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</si>
  <si>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</si>
  <si>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</si>
  <si>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</si>
  <si>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</si>
  <si>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</si>
  <si>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</si>
  <si>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</si>
  <si>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</si>
  <si>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</si>
  <si>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</si>
  <si>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</si>
  <si>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</si>
  <si>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</si>
  <si>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</si>
  <si>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</si>
  <si>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</si>
  <si>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</si>
  <si>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</si>
  <si>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</si>
  <si>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</si>
  <si>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</si>
  <si>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</si>
  <si>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</si>
  <si>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</si>
  <si>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</si>
  <si>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</si>
  <si>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</si>
  <si>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</si>
  <si>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</si>
  <si>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</si>
  <si>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</si>
  <si>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</si>
  <si>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</si>
  <si>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</si>
  <si>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</si>
  <si>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</si>
  <si>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</si>
  <si>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</si>
  <si>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</si>
  <si>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</si>
  <si>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</si>
  <si>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</si>
  <si>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</si>
  <si>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</si>
  <si>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</si>
  <si>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</si>
  <si>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</si>
  <si>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</si>
  <si>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</si>
  <si>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</si>
  <si>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</si>
  <si>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</si>
  <si>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</si>
  <si>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</si>
  <si>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</si>
  <si>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</si>
  <si>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</si>
  <si>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</si>
  <si>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</si>
  <si>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</si>
  <si>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</si>
  <si>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</si>
  <si>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</si>
  <si>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</si>
  <si>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</si>
  <si>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</si>
  <si>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</si>
  <si>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</si>
  <si>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</si>
  <si>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</si>
  <si>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</si>
  <si>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</si>
  <si>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</si>
  <si>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</si>
  <si>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</si>
  <si>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</si>
  <si>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</si>
  <si>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</si>
  <si>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</si>
  <si>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</si>
  <si>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</si>
  <si>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</si>
  <si>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</si>
  <si>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</si>
  <si>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</si>
  <si>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</si>
  <si>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</si>
  <si>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</si>
  <si>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</si>
  <si>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</si>
  <si>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</si>
  <si>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</si>
  <si>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</si>
  <si>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</si>
  <si>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</si>
  <si>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</si>
  <si>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</si>
  <si>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</si>
  <si>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</si>
  <si>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</si>
  <si>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</si>
  <si>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</si>
  <si>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</si>
  <si>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</si>
  <si>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</si>
  <si>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</si>
  <si>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</si>
  <si>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</si>
  <si>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</si>
  <si>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</si>
  <si>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</si>
  <si>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</si>
  <si>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</si>
  <si>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</si>
  <si>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</si>
  <si>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</si>
  <si>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</si>
  <si>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</si>
  <si>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</si>
  <si>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</si>
  <si>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</si>
  <si>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</si>
  <si>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</si>
  <si>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</si>
  <si>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</si>
  <si>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</si>
  <si>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</si>
  <si>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</si>
  <si>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</si>
  <si>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</si>
  <si>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</si>
  <si>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</si>
  <si>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</si>
  <si>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</si>
  <si>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</si>
  <si>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</si>
  <si>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</si>
  <si>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</si>
  <si>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</si>
  <si>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</si>
  <si>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</si>
  <si>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</si>
  <si>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</si>
  <si>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</si>
  <si>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</si>
  <si>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</si>
  <si>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</si>
  <si>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</si>
  <si>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</si>
  <si>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</si>
  <si>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</si>
  <si>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</si>
  <si>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</si>
  <si>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</si>
  <si>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</si>
  <si>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</si>
  <si>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</si>
  <si>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</si>
  <si>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</si>
  <si>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</si>
  <si>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</si>
  <si>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</si>
  <si>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</si>
  <si>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</si>
  <si>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</si>
  <si>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</si>
  <si>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</si>
  <si>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</si>
  <si>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</si>
  <si>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</si>
  <si>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</si>
  <si>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</si>
  <si>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</si>
  <si>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</si>
  <si>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</si>
  <si>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</si>
  <si>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</si>
  <si>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</si>
  <si>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</si>
  <si>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</si>
  <si>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</si>
  <si>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</si>
  <si>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</si>
  <si>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</si>
  <si>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</si>
  <si>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</si>
  <si>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</si>
  <si>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</si>
  <si>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</si>
  <si>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</si>
  <si>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</si>
  <si>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</si>
  <si>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</si>
  <si>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</si>
  <si>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</si>
  <si>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</si>
  <si>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</si>
  <si>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</si>
  <si>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</si>
  <si>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</si>
  <si>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</si>
  <si>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</si>
  <si>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</si>
  <si>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</si>
  <si>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</si>
  <si>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</si>
  <si>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</si>
  <si>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</si>
  <si>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</si>
  <si>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</si>
  <si>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</si>
  <si>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</si>
  <si>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</si>
  <si>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</si>
  <si>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</si>
  <si>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</si>
  <si>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</si>
  <si>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</si>
  <si>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</si>
  <si>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</si>
  <si>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</si>
  <si>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</si>
  <si>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</si>
  <si>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</si>
  <si>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</si>
  <si>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</si>
  <si>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</si>
  <si>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</si>
  <si>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</si>
  <si>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</si>
  <si>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</si>
  <si>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</si>
  <si>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</si>
  <si>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</si>
  <si>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</si>
  <si>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</si>
  <si>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</si>
  <si>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</si>
  <si>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</si>
  <si>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</si>
  <si>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</si>
  <si>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</si>
  <si>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</si>
  <si>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</si>
  <si>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</si>
  <si>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</si>
  <si>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</si>
  <si>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</si>
  <si>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</si>
  <si>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</si>
  <si>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</si>
  <si>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</si>
  <si>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</si>
  <si>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</si>
  <si>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</si>
  <si>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</si>
  <si>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</si>
  <si>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</si>
  <si>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</si>
  <si>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</si>
  <si>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</si>
  <si>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</si>
  <si>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</si>
  <si>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</si>
  <si>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</si>
  <si>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</si>
  <si>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</si>
  <si>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</si>
  <si>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</si>
  <si>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</si>
  <si>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</si>
  <si>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</si>
  <si>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</si>
  <si>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</si>
  <si>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</si>
  <si>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</si>
  <si>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</si>
  <si>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</si>
  <si>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</si>
  <si>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</si>
  <si>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</si>
  <si>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</si>
  <si>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</si>
  <si>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</si>
  <si>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</si>
  <si>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</si>
  <si>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</si>
  <si>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</si>
  <si>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</si>
  <si>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</si>
  <si>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</si>
  <si>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</si>
  <si>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</si>
  <si>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</si>
  <si>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</si>
  <si>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</si>
  <si>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</si>
  <si>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</si>
  <si>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</si>
  <si>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</si>
  <si>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</si>
  <si>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</si>
  <si>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</si>
  <si>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</si>
  <si>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</si>
  <si>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</si>
  <si>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</si>
  <si>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</si>
  <si>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</si>
  <si>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</si>
  <si>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</si>
  <si>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</si>
  <si>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</si>
  <si>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</si>
  <si>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</si>
  <si>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</si>
  <si>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</si>
  <si>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</si>
  <si>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</si>
  <si>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</si>
  <si>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</si>
  <si>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</si>
  <si>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</si>
  <si>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</si>
  <si>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</si>
  <si>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</si>
  <si>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</si>
  <si>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</si>
  <si>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</si>
  <si>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</si>
  <si>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</si>
  <si>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</si>
  <si>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</si>
  <si>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</si>
  <si>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</si>
  <si>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</si>
  <si>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</si>
  <si>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</si>
  <si>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</si>
  <si>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</si>
  <si>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</si>
  <si>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</si>
  <si>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</si>
  <si>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</si>
  <si>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</si>
  <si>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</si>
  <si>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</si>
  <si>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</si>
  <si>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</si>
  <si>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</si>
  <si>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</si>
  <si>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</si>
  <si>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</si>
  <si>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</si>
  <si>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</si>
  <si>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</si>
  <si>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</si>
  <si>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</si>
  <si>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</si>
  <si>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</si>
  <si>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</si>
  <si>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</si>
  <si>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</si>
  <si>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</si>
  <si>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</si>
  <si>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</si>
  <si>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</si>
  <si>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</si>
  <si>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</si>
  <si>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</si>
  <si>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</si>
  <si>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</si>
  <si>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</si>
  <si>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</si>
  <si>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</si>
  <si>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</si>
  <si>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</si>
  <si>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</si>
  <si>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</si>
  <si>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</si>
  <si>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</si>
  <si>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</si>
  <si>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</si>
  <si>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</si>
  <si>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</si>
  <si>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</si>
  <si>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</si>
  <si>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</si>
  <si>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</si>
  <si>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</si>
  <si>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</si>
  <si>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</si>
  <si>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</si>
  <si>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</si>
  <si>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</si>
  <si>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</si>
  <si>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</si>
  <si>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</si>
  <si>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</si>
  <si>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</si>
  <si>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</si>
  <si>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</si>
  <si>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</si>
  <si>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</si>
  <si>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</si>
  <si>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</si>
  <si>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</si>
  <si>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</si>
  <si>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</si>
  <si>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</si>
  <si>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</si>
  <si>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</si>
  <si>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</si>
  <si>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</si>
  <si>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</si>
  <si>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</si>
  <si>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</si>
  <si>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</si>
  <si>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</si>
  <si>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</si>
  <si>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</si>
  <si>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</si>
  <si>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</si>
  <si>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</si>
  <si>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</si>
  <si>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</si>
  <si>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</si>
  <si>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</si>
  <si>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</si>
  <si>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</si>
  <si>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</si>
  <si>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</si>
  <si>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</si>
  <si>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</si>
  <si>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</si>
  <si>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</si>
  <si>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</si>
  <si>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</si>
  <si>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</si>
  <si>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</si>
  <si>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</si>
  <si>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</si>
  <si>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</si>
  <si>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</si>
  <si>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</si>
  <si>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</si>
  <si>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</si>
  <si>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</si>
  <si>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</si>
  <si>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</si>
  <si>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</si>
  <si>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</si>
  <si>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</si>
  <si>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</si>
  <si>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</si>
  <si>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</si>
  <si>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</si>
  <si>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</si>
  <si>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</si>
  <si>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</si>
  <si>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</si>
  <si>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</si>
  <si>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</si>
  <si>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</si>
  <si>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</si>
  <si>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</si>
  <si>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</si>
  <si>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</si>
  <si>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</si>
  <si>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</si>
  <si>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</si>
  <si>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</si>
  <si>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</si>
  <si>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</si>
  <si>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</si>
  <si>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</si>
  <si>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</si>
  <si>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</si>
  <si>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</si>
  <si>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</si>
  <si>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</si>
  <si>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</si>
  <si>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</si>
  <si>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</si>
  <si>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</si>
  <si>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</si>
  <si>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</si>
  <si>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</si>
  <si>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</si>
  <si>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</si>
  <si>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</si>
  <si>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</si>
  <si>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</si>
  <si>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</si>
  <si>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</si>
  <si>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</si>
  <si>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</si>
  <si>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</si>
  <si>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</si>
  <si>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</si>
  <si>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</si>
  <si>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</si>
  <si>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</si>
  <si>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</si>
  <si>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</si>
  <si>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</si>
  <si>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</si>
  <si>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</si>
  <si>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</si>
  <si>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</si>
  <si>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</si>
  <si>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</si>
  <si>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</si>
  <si>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</si>
  <si>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</si>
  <si>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</si>
  <si>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</si>
  <si>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</si>
  <si>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</si>
  <si>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</si>
  <si>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</si>
  <si>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</si>
  <si>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</si>
  <si>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</si>
  <si>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</si>
  <si>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</si>
  <si>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</si>
  <si>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</si>
  <si>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</si>
  <si>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</si>
  <si>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</si>
  <si>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</si>
  <si>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</si>
  <si>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</si>
  <si>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</si>
  <si>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</si>
  <si>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</si>
  <si>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</si>
  <si>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</si>
  <si>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</si>
  <si>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</si>
  <si>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</si>
  <si>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</si>
  <si>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</si>
  <si>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</si>
  <si>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</si>
  <si>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</si>
  <si>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</si>
  <si>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</si>
  <si>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</si>
  <si>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</si>
  <si>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</si>
  <si>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</si>
  <si>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</si>
  <si>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</si>
  <si>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</si>
  <si>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</si>
  <si>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</si>
  <si>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</si>
  <si>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</si>
  <si>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</si>
  <si>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</si>
  <si>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</si>
  <si>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</si>
  <si>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</si>
  <si>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</si>
  <si>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</si>
  <si>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</si>
  <si>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</si>
  <si>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</si>
  <si>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</si>
  <si>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</si>
  <si>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</si>
  <si>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</si>
  <si>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</si>
  <si>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</si>
  <si>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</si>
  <si>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</si>
  <si>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</si>
  <si>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</si>
  <si>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</si>
  <si>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</si>
  <si>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</si>
  <si>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</si>
  <si>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</si>
  <si>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</si>
  <si>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</si>
  <si>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</si>
  <si>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</si>
  <si>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</si>
  <si>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</si>
  <si>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</si>
  <si>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</si>
  <si>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</si>
  <si>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</si>
  <si>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</si>
  <si>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</si>
  <si>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</si>
  <si>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</si>
  <si>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</si>
  <si>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</si>
  <si>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</si>
  <si>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</si>
  <si>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</si>
  <si>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</si>
  <si>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</si>
  <si>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</si>
  <si>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</si>
  <si>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</si>
  <si>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</si>
  <si>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</si>
  <si>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</si>
  <si>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</si>
  <si>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</si>
  <si>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</si>
  <si>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</si>
  <si>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</si>
  <si>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</si>
  <si>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</si>
  <si>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</si>
  <si>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</si>
  <si>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</si>
  <si>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</si>
  <si>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</si>
  <si>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</si>
  <si>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</si>
  <si>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</si>
  <si>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</si>
  <si>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</si>
  <si>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</si>
  <si>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</si>
  <si>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</si>
  <si>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</si>
  <si>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</si>
  <si>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</si>
  <si>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</si>
  <si>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</si>
  <si>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</si>
  <si>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</si>
  <si>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</si>
  <si>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</si>
  <si>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</si>
  <si>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</si>
  <si>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</si>
  <si>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</si>
  <si>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</si>
  <si>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</si>
  <si>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</si>
  <si>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</si>
  <si>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</si>
  <si>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</si>
  <si>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</si>
  <si>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</si>
  <si>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</si>
  <si>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</si>
  <si>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</si>
  <si>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</si>
  <si>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</si>
  <si>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</si>
  <si>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</si>
  <si>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</si>
  <si>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</si>
  <si>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</si>
  <si>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</si>
  <si>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</si>
  <si>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</si>
  <si>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</si>
  <si>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</si>
  <si>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</si>
  <si>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</si>
  <si>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</si>
  <si>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</si>
  <si>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</si>
  <si>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</si>
  <si>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</si>
  <si>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</si>
  <si>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</si>
  <si>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</si>
  <si>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</si>
  <si>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</si>
  <si>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</si>
  <si>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</si>
  <si>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</si>
  <si>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</si>
  <si>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</si>
  <si>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</si>
  <si>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</si>
  <si>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</si>
  <si>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</si>
  <si>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</si>
  <si>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</si>
  <si>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</si>
  <si>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</si>
  <si>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</si>
  <si>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</si>
  <si>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</si>
  <si>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</si>
  <si>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</si>
  <si>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</si>
  <si>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</si>
  <si>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</si>
  <si>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</si>
  <si>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</si>
  <si>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</si>
  <si>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</si>
  <si>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</si>
  <si>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</si>
  <si>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</si>
  <si>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</si>
  <si>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</si>
  <si>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</si>
  <si>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</si>
  <si>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</si>
  <si>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</si>
  <si>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</si>
  <si>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</si>
  <si>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</si>
  <si>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</si>
  <si>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</si>
  <si>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</si>
  <si>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</si>
  <si>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</si>
  <si>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</si>
  <si>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</si>
  <si>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</si>
  <si>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</si>
  <si>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</si>
  <si>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</si>
  <si>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</si>
  <si>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</si>
  <si>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</si>
  <si>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</si>
  <si>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</si>
  <si>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</si>
  <si>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</si>
  <si>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</si>
  <si>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</si>
  <si>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</si>
  <si>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</si>
  <si>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</si>
  <si>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</si>
  <si>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</si>
  <si>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</si>
  <si>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</si>
  <si>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</si>
  <si>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</si>
  <si>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</si>
  <si>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</si>
  <si>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</si>
  <si>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</si>
  <si>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</si>
  <si>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</si>
  <si>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</si>
  <si>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</si>
  <si>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</si>
  <si>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</si>
  <si>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</si>
  <si>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</si>
  <si>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</si>
  <si>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</si>
  <si>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</si>
  <si>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</si>
  <si>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</si>
  <si>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</si>
  <si>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</si>
  <si>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</si>
  <si>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</si>
  <si>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</si>
  <si>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</si>
  <si>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</si>
  <si>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</si>
  <si>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</si>
  <si>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</si>
  <si>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</si>
  <si>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</si>
  <si>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</si>
  <si>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</si>
  <si>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</si>
  <si>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</si>
  <si>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</si>
  <si>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</si>
  <si>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</si>
  <si>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</si>
  <si>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</si>
  <si>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</si>
  <si>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</si>
  <si>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</si>
  <si>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</si>
  <si>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</si>
  <si>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</si>
  <si>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</si>
  <si>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</si>
  <si>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</si>
  <si>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</si>
  <si>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</si>
  <si>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</si>
  <si>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</si>
  <si>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</si>
  <si>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</si>
  <si>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</si>
  <si>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</si>
  <si>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</si>
  <si>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</si>
  <si>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</si>
  <si>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</si>
  <si>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</si>
  <si>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</si>
  <si>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</si>
  <si>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</si>
  <si>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</si>
  <si>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</si>
  <si>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</si>
  <si>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</si>
  <si>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</si>
  <si>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</si>
  <si>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</si>
  <si>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</si>
  <si>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</si>
  <si>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</si>
  <si>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</si>
  <si>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</si>
  <si>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</si>
  <si>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</si>
  <si>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</si>
  <si>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</si>
  <si>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</si>
  <si>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</si>
  <si>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</si>
  <si>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</si>
  <si>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</si>
  <si>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</si>
  <si>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</si>
  <si>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</si>
  <si>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</si>
  <si>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</si>
  <si>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</si>
  <si>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</si>
  <si>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</si>
  <si>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</si>
  <si>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</si>
  <si>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</si>
  <si>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</si>
  <si>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</si>
  <si>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</si>
  <si>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</si>
  <si>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</si>
  <si>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</si>
  <si>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</si>
  <si>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</si>
  <si>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</si>
  <si>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</si>
  <si>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</si>
  <si>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</si>
  <si>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</si>
  <si>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</si>
  <si>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</si>
  <si>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</si>
  <si>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</si>
  <si>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</si>
  <si>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</si>
  <si>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</si>
  <si>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</si>
  <si>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</si>
  <si>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</si>
  <si>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</si>
  <si>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</si>
  <si>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</si>
  <si>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</si>
  <si>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</si>
  <si>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</si>
  <si>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</si>
  <si>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</si>
  <si>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</si>
  <si>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</si>
  <si>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</si>
  <si>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</si>
  <si>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</si>
  <si>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</si>
  <si>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</si>
  <si>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</si>
  <si>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</si>
  <si>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</si>
  <si>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</si>
  <si>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</si>
  <si>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</si>
  <si>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</si>
  <si>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</si>
  <si>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</si>
  <si>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</si>
  <si>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</si>
  <si>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</si>
  <si>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</si>
  <si>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</si>
  <si>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</si>
  <si>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</si>
  <si>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</si>
  <si>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</si>
  <si>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</si>
  <si>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</si>
  <si>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</si>
  <si>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</si>
  <si>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</si>
  <si>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</si>
  <si>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</si>
  <si>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</si>
  <si>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</si>
  <si>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</si>
  <si>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</si>
  <si>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</si>
  <si>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</si>
  <si>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</si>
  <si>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</si>
  <si>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</si>
  <si>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</si>
  <si>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</si>
  <si>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</si>
  <si>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</si>
  <si>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</si>
  <si>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</si>
  <si>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</si>
  <si>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</si>
  <si>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</si>
  <si>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</si>
  <si>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</si>
  <si>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</si>
  <si>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</si>
  <si>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</si>
  <si>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</si>
  <si>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</si>
  <si>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</si>
  <si>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</si>
  <si>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</si>
  <si>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</si>
  <si>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</si>
  <si>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</si>
  <si>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</si>
  <si>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</si>
  <si>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</si>
  <si>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</si>
  <si>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</si>
  <si>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</si>
  <si>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</si>
  <si>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</si>
  <si>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</si>
  <si>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</si>
  <si>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</si>
  <si>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</si>
  <si>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</si>
  <si>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</si>
  <si>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</si>
  <si>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</si>
  <si>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</si>
  <si>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</si>
  <si>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</si>
  <si>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</si>
  <si>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</si>
  <si>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</si>
  <si>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</si>
  <si>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</si>
  <si>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</si>
  <si>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</si>
  <si>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</si>
  <si>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</si>
  <si>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</si>
  <si>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</si>
  <si>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</si>
  <si>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</si>
  <si>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</si>
  <si>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</si>
  <si>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</si>
  <si>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</si>
  <si>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</si>
  <si>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</si>
  <si>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</si>
  <si>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</si>
  <si>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</si>
  <si>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</si>
  <si>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</si>
  <si>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</si>
  <si>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</si>
  <si>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</si>
  <si>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</si>
  <si>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</si>
  <si>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</si>
  <si>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</si>
  <si>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</si>
  <si>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</si>
  <si>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</si>
  <si>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</si>
  <si>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</si>
  <si>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</si>
  <si>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</si>
  <si>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</si>
  <si>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</si>
  <si>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</si>
  <si>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</si>
  <si>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</si>
  <si>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</si>
  <si>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</si>
  <si>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</si>
  <si>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</si>
  <si>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</si>
  <si>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</si>
  <si>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</si>
  <si>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</si>
  <si>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</si>
  <si>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</si>
  <si>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</si>
  <si>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</si>
  <si>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</si>
  <si>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</si>
  <si>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</si>
  <si>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</si>
  <si>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</si>
  <si>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</si>
  <si>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</si>
  <si>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</si>
  <si>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</si>
  <si>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</si>
  <si>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</si>
  <si>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</si>
  <si>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</si>
  <si>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</si>
  <si>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</si>
  <si>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</si>
  <si>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</si>
  <si>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</si>
  <si>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</si>
  <si>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</si>
  <si>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</si>
  <si>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</si>
  <si>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</si>
  <si>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</si>
  <si>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</si>
  <si>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</si>
  <si>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</si>
  <si>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</si>
  <si>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</si>
  <si>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</si>
  <si>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</si>
  <si>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</si>
  <si>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</si>
  <si>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</si>
  <si>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</si>
  <si>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</si>
  <si>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</si>
  <si>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</si>
  <si>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</si>
  <si>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</si>
  <si>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</si>
  <si>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</si>
  <si>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</si>
  <si>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</si>
  <si>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</si>
  <si>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</si>
  <si>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</si>
  <si>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</si>
  <si>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</si>
  <si>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</si>
  <si>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</si>
  <si>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</si>
  <si>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</si>
  <si>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</si>
  <si>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</si>
  <si>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</si>
  <si>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</si>
  <si>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</si>
  <si>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</si>
  <si>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</si>
  <si>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</si>
  <si>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</si>
  <si>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</si>
  <si>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</si>
  <si>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</si>
  <si>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</si>
  <si>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</si>
  <si>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</si>
  <si>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</si>
  <si>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</si>
  <si>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</si>
  <si>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</si>
  <si>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</si>
  <si>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</si>
  <si>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</si>
  <si>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</si>
  <si>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</si>
  <si>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</si>
  <si>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</si>
  <si>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</si>
  <si>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</si>
  <si>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</si>
  <si>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</si>
  <si>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</si>
  <si>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</si>
  <si>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</si>
  <si>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</si>
  <si>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</si>
  <si>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</si>
  <si>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</si>
  <si>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</si>
  <si>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</si>
  <si>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</si>
  <si>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</si>
  <si>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</si>
  <si>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</si>
  <si>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</si>
  <si>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</si>
  <si>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</si>
  <si>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</si>
  <si>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</si>
  <si>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</si>
  <si>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</si>
  <si>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</si>
  <si>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</si>
  <si>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</si>
  <si>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</si>
  <si>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</si>
  <si>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</si>
  <si>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</si>
  <si>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</si>
  <si>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</si>
  <si>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</si>
  <si>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</si>
  <si>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</si>
  <si>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</si>
  <si>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</si>
  <si>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</si>
  <si>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</si>
  <si>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</si>
  <si>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</si>
  <si>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</si>
  <si>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</si>
  <si>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</si>
  <si>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</si>
  <si>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</si>
  <si>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</si>
  <si>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</si>
  <si>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</si>
  <si>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</si>
  <si>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</si>
  <si>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</si>
  <si>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</si>
  <si>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</si>
  <si>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</si>
  <si>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</si>
  <si>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</si>
  <si>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</si>
  <si>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</si>
  <si>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</si>
  <si>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</si>
  <si>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</si>
  <si>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</si>
  <si>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</si>
  <si>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</si>
  <si>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</si>
  <si>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</si>
  <si>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</si>
  <si>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</si>
  <si>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</si>
  <si>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</si>
  <si>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</si>
  <si>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</si>
  <si>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</si>
  <si>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</si>
  <si>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</si>
  <si>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</si>
  <si>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</si>
  <si>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</si>
  <si>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</si>
  <si>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</si>
  <si>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</si>
  <si>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</si>
  <si>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</si>
  <si>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</si>
  <si>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</si>
  <si>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</si>
  <si>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</si>
  <si>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</si>
  <si>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</si>
  <si>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</si>
  <si>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</si>
  <si>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</si>
  <si>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</si>
  <si>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</si>
  <si>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</si>
  <si>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</si>
  <si>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</si>
  <si>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</si>
  <si>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</si>
  <si>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</si>
  <si>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</si>
  <si>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</si>
  <si>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</si>
  <si>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</si>
  <si>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</si>
  <si>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</si>
  <si>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</si>
  <si>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</si>
  <si>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</si>
  <si>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</si>
  <si>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</si>
  <si>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</si>
  <si>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</si>
  <si>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</si>
  <si>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</si>
  <si>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</si>
  <si>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</si>
  <si>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</si>
  <si>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</si>
  <si>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</si>
  <si>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</si>
  <si>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</si>
  <si>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</si>
  <si>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</si>
  <si>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</si>
  <si>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</si>
  <si>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</si>
  <si>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</si>
  <si>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</si>
  <si>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</si>
  <si>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</si>
  <si>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</si>
  <si>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</si>
  <si>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</si>
  <si>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</si>
  <si>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</si>
  <si>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</si>
  <si>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</si>
  <si>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</si>
  <si>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</si>
  <si>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</si>
  <si>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</si>
  <si>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</si>
  <si>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</si>
  <si>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</si>
  <si>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</si>
  <si>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</si>
  <si>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</si>
  <si>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</si>
  <si>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</si>
  <si>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</si>
  <si>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</si>
  <si>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</si>
  <si>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</si>
  <si>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</si>
  <si>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</si>
  <si>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</si>
  <si>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</si>
  <si>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</si>
  <si>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</si>
  <si>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</si>
  <si>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</si>
  <si>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</si>
  <si>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</si>
  <si>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</si>
  <si>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</si>
  <si>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</si>
  <si>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</si>
  <si>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</si>
  <si>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</si>
  <si>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</si>
  <si>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</si>
  <si>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</si>
  <si>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</si>
  <si>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</si>
  <si>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</si>
  <si>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</si>
  <si>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</si>
  <si>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</si>
  <si>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</si>
  <si>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</si>
  <si>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</si>
  <si>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</si>
  <si>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</si>
  <si>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</si>
  <si>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</si>
  <si>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</si>
  <si>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</si>
  <si>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</si>
  <si>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</si>
  <si>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</si>
  <si>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</si>
  <si>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</si>
  <si>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</si>
  <si>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</si>
  <si>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</si>
  <si>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</si>
  <si>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</si>
  <si>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</si>
  <si>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</si>
  <si>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</si>
  <si>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</si>
  <si>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</si>
  <si>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</si>
  <si>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</si>
  <si>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</si>
  <si>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</si>
  <si>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</si>
  <si>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</si>
  <si>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</si>
  <si>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</si>
  <si>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</si>
  <si>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</si>
  <si>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</si>
  <si>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</si>
  <si>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</si>
  <si>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</si>
  <si>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</si>
  <si>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</si>
  <si>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</si>
  <si>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</si>
  <si>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</si>
  <si>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</si>
  <si>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</si>
  <si>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</si>
  <si>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</si>
  <si>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</si>
  <si>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</si>
  <si>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</si>
  <si>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</si>
  <si>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</si>
  <si>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</si>
  <si>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</si>
  <si>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</si>
  <si>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</si>
  <si>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</si>
  <si>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</si>
  <si>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</si>
  <si>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</si>
  <si>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</si>
  <si>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</si>
  <si>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</si>
  <si>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</si>
  <si>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</si>
  <si>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</si>
  <si>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</si>
  <si>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</si>
  <si>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</si>
  <si>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</si>
  <si>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</si>
  <si>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</si>
  <si>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</si>
  <si>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</si>
  <si>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</si>
  <si>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</si>
  <si>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</si>
  <si>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</si>
  <si>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</si>
  <si>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</si>
  <si>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</si>
  <si>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</si>
  <si>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</si>
  <si>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</si>
  <si>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</si>
  <si>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</si>
  <si>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</si>
  <si>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</si>
  <si>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</si>
  <si>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</si>
  <si>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</si>
  <si>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</si>
  <si>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</si>
  <si>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</si>
  <si>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</si>
  <si>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</si>
  <si>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</si>
  <si>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</si>
  <si>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</si>
  <si>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</si>
  <si>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</si>
  <si>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</si>
  <si>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</si>
  <si>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</si>
  <si>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</si>
  <si>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</si>
  <si>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</si>
  <si>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</si>
  <si>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</si>
  <si>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</si>
  <si>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</si>
  <si>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</si>
  <si>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</si>
  <si>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</si>
  <si>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</si>
  <si>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</si>
  <si>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</si>
  <si>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</si>
  <si>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</si>
  <si>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</si>
  <si>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</si>
  <si>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</si>
  <si>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</si>
  <si>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</si>
  <si>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</si>
  <si>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</si>
  <si>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</si>
  <si>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</si>
  <si>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</si>
  <si>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</si>
  <si>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</si>
  <si>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</si>
  <si>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</si>
  <si>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</si>
  <si>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</si>
  <si>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</si>
  <si>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</si>
  <si>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</si>
  <si>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</si>
  <si>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</si>
  <si>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</si>
  <si>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</si>
  <si>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</si>
  <si>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</si>
  <si>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</si>
  <si>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</si>
  <si>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</si>
  <si>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</si>
  <si>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</si>
  <si>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</si>
  <si>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</si>
  <si>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</si>
  <si>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</si>
  <si>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</si>
  <si>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</si>
  <si>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</si>
  <si>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</si>
  <si>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</si>
  <si>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</si>
  <si>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</si>
  <si>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</si>
  <si>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</si>
  <si>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</si>
  <si>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</si>
  <si>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</si>
  <si>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</si>
  <si>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</si>
  <si>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</si>
  <si>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</si>
  <si>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</si>
  <si>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</si>
  <si>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</si>
  <si>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</si>
  <si>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</si>
  <si>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</si>
  <si>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</si>
  <si>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</si>
  <si>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</si>
  <si>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</si>
  <si>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</si>
  <si>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</si>
  <si>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</si>
  <si>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</si>
  <si>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</si>
  <si>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</si>
  <si>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</si>
  <si>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</si>
  <si>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</si>
  <si>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</si>
  <si>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</si>
  <si>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</si>
  <si>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</si>
  <si>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</si>
  <si>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</si>
  <si>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</si>
  <si>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</si>
  <si>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</si>
  <si>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</si>
  <si>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</si>
  <si>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</si>
  <si>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</si>
  <si>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</si>
  <si>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</si>
  <si>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</si>
  <si>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</si>
  <si>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</si>
  <si>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</si>
  <si>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</si>
  <si>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</si>
  <si>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</si>
  <si>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</si>
  <si>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</si>
  <si>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</si>
  <si>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</si>
  <si>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</si>
  <si>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</si>
  <si>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</si>
  <si>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</si>
  <si>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</si>
  <si>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</si>
  <si>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</si>
  <si>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</si>
  <si>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</si>
  <si>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</si>
  <si>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</si>
  <si>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</si>
  <si>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</si>
  <si>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</si>
  <si>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</si>
  <si>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</si>
  <si>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</si>
  <si>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</si>
  <si>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</si>
  <si>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</si>
  <si>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</si>
  <si>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</si>
  <si>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</si>
  <si>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</si>
  <si>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</si>
  <si>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</si>
  <si>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</si>
  <si>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</si>
  <si>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</si>
  <si>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</si>
  <si>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</si>
  <si>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</si>
  <si>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</si>
  <si>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</si>
  <si>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</si>
  <si>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</si>
  <si>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</si>
  <si>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</si>
  <si>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</si>
  <si>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</si>
  <si>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</si>
  <si>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</si>
  <si>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</si>
  <si>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</si>
  <si>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</si>
  <si>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</si>
  <si>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</si>
  <si>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</si>
  <si>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</si>
  <si>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</si>
  <si>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</si>
  <si>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</si>
  <si>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</si>
  <si>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</si>
  <si>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</si>
  <si>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</si>
  <si>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</si>
  <si>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</si>
  <si>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</si>
  <si>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</si>
  <si>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</si>
  <si>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</si>
  <si>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</si>
  <si>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</si>
  <si>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</si>
  <si>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</si>
  <si>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</si>
  <si>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</si>
  <si>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</si>
  <si>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</si>
  <si>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</si>
  <si>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</si>
  <si>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</si>
  <si>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</si>
  <si>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</si>
  <si>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</si>
  <si>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</si>
  <si>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</si>
  <si>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</si>
  <si>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</si>
  <si>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</si>
  <si>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</si>
  <si>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</si>
  <si>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</si>
  <si>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</si>
  <si>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</si>
  <si>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</si>
  <si>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</si>
  <si>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</si>
  <si>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</si>
  <si>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</si>
  <si>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</si>
  <si>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</si>
  <si>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</si>
  <si>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</si>
  <si>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</si>
  <si>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</si>
  <si>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</si>
  <si>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</si>
  <si>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</si>
  <si>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</si>
  <si>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</si>
  <si>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</si>
  <si>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</si>
  <si>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</si>
  <si>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</si>
  <si>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</si>
  <si>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</si>
  <si>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</si>
  <si>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</si>
  <si>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</si>
  <si>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</si>
  <si>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</si>
  <si>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</si>
  <si>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</si>
  <si>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</si>
  <si>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</si>
  <si>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</si>
  <si>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</si>
  <si>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</si>
  <si>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</si>
  <si>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</si>
  <si>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</si>
  <si>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</si>
  <si>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</si>
  <si>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</si>
  <si>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</si>
  <si>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</si>
  <si>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</si>
  <si>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</si>
  <si>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</si>
  <si>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</si>
  <si>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</si>
  <si>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</si>
  <si>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</si>
  <si>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</si>
  <si>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</si>
  <si>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</si>
  <si>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</si>
  <si>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</si>
  <si>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</si>
  <si>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</si>
  <si>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</si>
  <si>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</si>
  <si>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</si>
  <si>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</si>
  <si>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</si>
  <si>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</si>
  <si>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</si>
  <si>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</si>
  <si>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</si>
  <si>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</si>
  <si>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</si>
  <si>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</si>
  <si>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</si>
  <si>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</si>
  <si>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</si>
  <si>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</si>
  <si>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</si>
  <si>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</si>
  <si>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</si>
  <si>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</si>
  <si>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</si>
  <si>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</si>
  <si>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</si>
  <si>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</si>
  <si>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</si>
  <si>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</si>
  <si>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</si>
  <si>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</si>
  <si>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</si>
  <si>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</si>
  <si>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</si>
  <si>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</si>
  <si>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</si>
  <si>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</si>
  <si>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</si>
  <si>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</si>
  <si>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</si>
  <si>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</si>
  <si>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</si>
  <si>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</si>
  <si>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</si>
  <si>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</si>
  <si>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</si>
  <si>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</si>
  <si>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</si>
  <si>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</si>
  <si>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</si>
  <si>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</si>
  <si>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</si>
  <si>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</si>
  <si>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</si>
  <si>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</si>
  <si>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</si>
  <si>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</si>
  <si>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</si>
  <si>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</si>
  <si>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</si>
  <si>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</si>
  <si>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</si>
  <si>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</si>
  <si>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</si>
  <si>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</si>
  <si>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</si>
  <si>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</si>
  <si>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</si>
  <si>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</si>
  <si>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</si>
  <si>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</si>
  <si>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</si>
  <si>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</si>
  <si>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</si>
  <si>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</si>
  <si>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</si>
  <si>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</si>
  <si>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</si>
  <si>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</si>
  <si>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</si>
  <si>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</si>
  <si>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</si>
  <si>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</si>
  <si>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</si>
  <si>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</si>
  <si>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</si>
  <si>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</si>
  <si>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</si>
  <si>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</si>
  <si>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</si>
  <si>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</si>
  <si>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</si>
  <si>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</si>
  <si>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</si>
  <si>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</si>
  <si>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</si>
  <si>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</si>
  <si>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</si>
  <si>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</si>
  <si>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</si>
  <si>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</si>
  <si>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</si>
  <si>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</si>
  <si>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</si>
  <si>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</si>
  <si>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</si>
  <si>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</si>
  <si>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</si>
  <si>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</si>
  <si>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</si>
  <si>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</si>
  <si>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</si>
  <si>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</si>
  <si>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</si>
  <si>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</si>
  <si>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</si>
  <si>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</si>
  <si>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</si>
  <si>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</si>
  <si>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</si>
  <si>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</si>
  <si>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</si>
  <si>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</si>
  <si>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</si>
  <si>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</si>
  <si>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</si>
  <si>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</si>
  <si>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</si>
  <si>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</si>
  <si>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</si>
  <si>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</si>
  <si>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</si>
  <si>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</si>
  <si>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</si>
  <si>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</si>
  <si>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</si>
  <si>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</si>
  <si>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</si>
  <si>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</si>
  <si>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</si>
  <si>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</si>
  <si>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</si>
  <si>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</si>
  <si>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</si>
  <si>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</si>
  <si>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</si>
  <si>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</si>
  <si>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</si>
  <si>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</si>
  <si>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</si>
  <si>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</si>
  <si>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</si>
  <si>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</si>
  <si>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</si>
  <si>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</si>
  <si>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</si>
  <si>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</si>
  <si>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</si>
  <si>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</si>
  <si>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</si>
  <si>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</si>
  <si>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</si>
  <si>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</si>
  <si>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</si>
  <si>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</si>
  <si>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</si>
  <si>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</si>
  <si>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</si>
  <si>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</si>
  <si>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</si>
  <si>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</si>
  <si>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</si>
  <si>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</si>
  <si>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</si>
  <si>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</si>
  <si>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</si>
  <si>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</si>
  <si>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</si>
  <si>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</si>
  <si>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</si>
  <si>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</si>
  <si>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</si>
  <si>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</si>
  <si>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</si>
  <si>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</si>
  <si>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</si>
  <si>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</si>
  <si>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</si>
  <si>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</si>
  <si>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</si>
  <si>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</si>
  <si>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</si>
  <si>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</si>
  <si>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</si>
  <si>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</si>
  <si>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</si>
  <si>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</si>
  <si>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</si>
  <si>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</si>
  <si>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</si>
  <si>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</si>
  <si>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</si>
  <si>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</si>
  <si>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</si>
  <si>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</si>
  <si>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</si>
  <si>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</si>
  <si>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</si>
  <si>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</si>
  <si>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</si>
  <si>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</si>
  <si>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</si>
  <si>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</si>
  <si>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</si>
  <si>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</si>
  <si>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</si>
  <si>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</si>
  <si>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</si>
  <si>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</si>
  <si>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</si>
  <si>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</si>
  <si>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</si>
  <si>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</si>
  <si>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</si>
  <si>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</si>
  <si>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</si>
  <si>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</si>
  <si>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</si>
  <si>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</si>
  <si>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</si>
  <si>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</si>
  <si>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</si>
  <si>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</si>
  <si>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</si>
  <si>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</si>
  <si>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</si>
  <si>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</si>
  <si>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</si>
  <si>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</si>
  <si>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</si>
  <si>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</si>
  <si>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</si>
  <si>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</si>
  <si>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</si>
  <si>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</si>
  <si>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</si>
  <si>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</si>
  <si>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</si>
  <si>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</si>
  <si>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</si>
  <si>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</si>
  <si>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</si>
  <si>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</si>
  <si>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</si>
  <si>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</si>
  <si>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</si>
  <si>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</si>
  <si>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</si>
  <si>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</si>
  <si>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</si>
  <si>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</si>
  <si>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</si>
  <si>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</si>
  <si>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</si>
  <si>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</si>
  <si>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</si>
  <si>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</si>
  <si>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</si>
  <si>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</si>
  <si>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</si>
  <si>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</si>
  <si>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</si>
  <si>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</si>
  <si>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</si>
  <si>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</si>
  <si>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</si>
  <si>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</si>
  <si>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</si>
  <si>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</si>
  <si>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</si>
  <si>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</si>
  <si>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</si>
  <si>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</si>
  <si>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</si>
  <si>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</si>
  <si>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</si>
  <si>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</si>
  <si>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</si>
  <si>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</si>
  <si>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</si>
  <si>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</si>
  <si>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</si>
  <si>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</si>
  <si>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</si>
  <si>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</si>
  <si>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</si>
  <si>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</si>
  <si>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</si>
  <si>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</si>
  <si>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</si>
  <si>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</si>
  <si>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</si>
  <si>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</si>
  <si>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</si>
  <si>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</si>
  <si>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</si>
  <si>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</si>
  <si>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</si>
  <si>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</si>
  <si>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</si>
  <si>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</si>
  <si>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</si>
  <si>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</si>
  <si>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</si>
  <si>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</si>
  <si>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</si>
  <si>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</si>
  <si>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</si>
  <si>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</si>
  <si>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</si>
  <si>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</si>
  <si>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</si>
  <si>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</si>
  <si>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</si>
  <si>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</si>
  <si>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</si>
  <si>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</si>
  <si>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</si>
  <si>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</si>
  <si>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</si>
  <si>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</si>
  <si>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</si>
  <si>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</si>
  <si>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</si>
  <si>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</si>
  <si>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</si>
  <si>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</si>
  <si>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</si>
  <si>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</si>
  <si>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</si>
  <si>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</si>
  <si>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</si>
  <si>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</si>
  <si>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</si>
  <si>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</si>
  <si>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</si>
  <si>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</si>
  <si>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</si>
  <si>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</si>
  <si>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</si>
  <si>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</si>
  <si>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</si>
  <si>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</si>
  <si>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</si>
  <si>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</si>
  <si>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</si>
  <si>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</si>
  <si>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</si>
  <si>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</si>
  <si>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</si>
  <si>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</si>
  <si>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</si>
  <si>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</si>
  <si>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</si>
  <si>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</si>
  <si>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</si>
  <si>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</si>
  <si>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</si>
  <si>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</si>
  <si>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</si>
  <si>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</si>
  <si>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</si>
  <si>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</si>
  <si>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</si>
  <si>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</si>
  <si>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</si>
  <si>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</si>
  <si>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</si>
  <si>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</si>
  <si>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</si>
  <si>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</si>
  <si>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</si>
  <si>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</si>
  <si>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</si>
  <si>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</si>
  <si>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</si>
  <si>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</si>
  <si>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</si>
  <si>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</si>
  <si>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</si>
  <si>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</si>
  <si>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</si>
  <si>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</si>
  <si>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</si>
  <si>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</si>
  <si>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</si>
  <si>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</si>
  <si>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</si>
  <si>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</si>
  <si>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</si>
  <si>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</si>
  <si>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</si>
  <si>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</si>
  <si>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</si>
  <si>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</si>
  <si>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</si>
  <si>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</si>
  <si>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</si>
  <si>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</si>
  <si>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</si>
  <si>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</si>
  <si>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</si>
  <si>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</si>
  <si>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</si>
  <si>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</si>
  <si>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</si>
  <si>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</si>
  <si>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</si>
  <si>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</si>
  <si>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</si>
  <si>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</si>
  <si>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</si>
  <si>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</si>
  <si>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</si>
  <si>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</si>
  <si>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</si>
  <si>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</si>
  <si>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</si>
  <si>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</si>
  <si>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</si>
  <si>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</si>
  <si>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</si>
  <si>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</si>
  <si>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</si>
  <si>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</si>
  <si>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</si>
  <si>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</si>
  <si>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</si>
  <si>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</si>
  <si>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</si>
  <si>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</si>
  <si>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</si>
  <si>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</si>
  <si>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</si>
  <si>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</si>
  <si>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</si>
  <si>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</si>
  <si>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</si>
  <si>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</si>
  <si>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</si>
  <si>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</si>
  <si>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</si>
  <si>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</si>
  <si>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</si>
  <si>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</si>
  <si>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</si>
  <si>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</si>
  <si>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</si>
  <si>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</si>
  <si>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</si>
  <si>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</si>
  <si>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</si>
  <si>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</si>
  <si>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</si>
  <si>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</si>
  <si>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</si>
  <si>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</si>
  <si>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</si>
  <si>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</si>
  <si>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</si>
  <si>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</si>
  <si>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</si>
  <si>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</si>
  <si>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</si>
  <si>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</si>
  <si>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</si>
  <si>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</si>
  <si>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</si>
  <si>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</si>
  <si>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</si>
  <si>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</si>
  <si>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</si>
  <si>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</si>
  <si>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</si>
  <si>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</si>
  <si>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</si>
  <si>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</si>
  <si>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</si>
  <si>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</si>
  <si>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</si>
  <si>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</si>
  <si>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</si>
  <si>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</si>
  <si>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</si>
  <si>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</si>
  <si>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</si>
  <si>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</si>
  <si>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</si>
  <si>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</si>
  <si>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</si>
  <si>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</si>
  <si>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</si>
  <si>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</si>
  <si>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</si>
  <si>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</si>
  <si>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</si>
  <si>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</si>
  <si>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</si>
  <si>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</si>
  <si>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</si>
  <si>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</si>
  <si>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</si>
  <si>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</si>
  <si>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</si>
  <si>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</si>
  <si>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</si>
  <si>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</si>
  <si>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</si>
  <si>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</si>
  <si>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</si>
  <si>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</si>
  <si>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</si>
  <si>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</si>
  <si>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</si>
  <si>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</si>
  <si>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</si>
  <si>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</si>
  <si>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</si>
  <si>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</si>
  <si>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</si>
  <si>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</si>
  <si>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</si>
  <si>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</si>
  <si>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</si>
  <si>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</si>
  <si>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</si>
  <si>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</si>
  <si>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</si>
  <si>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</si>
  <si>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</si>
  <si>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</si>
  <si>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</si>
  <si>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</si>
  <si>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</si>
  <si>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</si>
  <si>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</si>
  <si>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</si>
  <si>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</si>
  <si>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</si>
  <si>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</si>
  <si>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</si>
  <si>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</si>
  <si>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</si>
  <si>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</si>
  <si>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</si>
  <si>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</si>
  <si>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</si>
  <si>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</si>
  <si>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</si>
  <si>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</si>
  <si>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</si>
  <si>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</si>
  <si>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</si>
  <si>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</si>
  <si>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</si>
  <si>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</si>
  <si>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</si>
  <si>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</si>
  <si>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</si>
  <si>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</si>
  <si>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</si>
  <si>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</si>
  <si>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</si>
  <si>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</si>
  <si>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</si>
  <si>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</si>
  <si>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</si>
  <si>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</si>
  <si>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</si>
  <si>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</si>
  <si>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</si>
  <si>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</si>
  <si>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</si>
  <si>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</si>
  <si>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</si>
  <si>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</si>
  <si>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</si>
  <si>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</si>
  <si>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</si>
  <si>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</si>
  <si>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</si>
  <si>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</si>
  <si>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</si>
  <si>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</si>
  <si>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</si>
  <si>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</si>
  <si>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</si>
  <si>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</si>
  <si>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</si>
  <si>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</si>
  <si>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</si>
  <si>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</si>
  <si>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</si>
  <si>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</si>
  <si>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</si>
  <si>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</si>
  <si>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</si>
  <si>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</si>
  <si>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</si>
  <si>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</si>
  <si>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</si>
  <si>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</si>
  <si>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</si>
  <si>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</si>
  <si>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</si>
  <si>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</si>
  <si>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</si>
  <si>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</si>
  <si>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</si>
  <si>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</si>
  <si>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</si>
  <si>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</si>
  <si>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</si>
  <si>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</si>
  <si>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</si>
  <si>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</si>
  <si>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</si>
  <si>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</si>
  <si>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</si>
  <si>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</si>
  <si>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</si>
  <si>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</si>
  <si>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</si>
  <si>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</si>
  <si>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</si>
  <si>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</si>
  <si>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</si>
  <si>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</si>
  <si>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</si>
  <si>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</si>
  <si>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</si>
  <si>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</si>
  <si>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</si>
  <si>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</si>
  <si>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</si>
  <si>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</si>
  <si>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</si>
  <si>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</si>
  <si>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</si>
  <si>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</si>
  <si>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</si>
  <si>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</si>
  <si>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</si>
  <si>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</si>
  <si>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</si>
  <si>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</si>
  <si>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</si>
  <si>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</si>
  <si>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</si>
  <si>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</si>
  <si>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</si>
  <si>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</si>
  <si>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</si>
  <si>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</si>
  <si>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</si>
  <si>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</si>
  <si>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</si>
  <si>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</si>
  <si>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</si>
  <si>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</si>
  <si>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</si>
  <si>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</si>
  <si>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</si>
  <si>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</si>
  <si>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</si>
  <si>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</si>
  <si>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</si>
  <si>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</si>
  <si>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</si>
  <si>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</si>
  <si>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</si>
  <si>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</si>
  <si>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</si>
  <si>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</si>
  <si>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</si>
  <si>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</si>
  <si>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</si>
  <si>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</si>
  <si>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</si>
  <si>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</si>
  <si>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</si>
  <si>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</si>
  <si>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</si>
  <si>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</si>
  <si>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</si>
  <si>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</si>
  <si>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</si>
  <si>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</si>
  <si>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</si>
  <si>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</si>
  <si>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</si>
  <si>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</si>
  <si>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</si>
  <si>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</si>
  <si>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</si>
  <si>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</si>
  <si>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</si>
  <si>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</si>
  <si>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</si>
  <si>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</si>
  <si>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</si>
  <si>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</si>
  <si>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</si>
  <si>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</si>
  <si>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</si>
  <si>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</si>
  <si>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</si>
  <si>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</si>
  <si>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</si>
  <si>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</si>
  <si>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</si>
  <si>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</si>
  <si>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</si>
  <si>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</si>
  <si>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</si>
  <si>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</si>
  <si>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</si>
  <si>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</si>
  <si>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</si>
  <si>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</si>
  <si>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</si>
  <si>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</si>
  <si>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</si>
  <si>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</si>
  <si>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</si>
  <si>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</si>
  <si>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</si>
  <si>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</si>
  <si>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</si>
  <si>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</si>
  <si>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</si>
  <si>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</si>
  <si>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</si>
  <si>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</si>
  <si>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</si>
  <si>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</si>
  <si>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</si>
  <si>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</si>
  <si>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</si>
  <si>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</si>
  <si>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</si>
  <si>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</si>
  <si>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</si>
  <si>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</si>
  <si>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</si>
  <si>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</si>
  <si>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</si>
  <si>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</si>
  <si>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</si>
  <si>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</si>
  <si>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</si>
  <si>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</si>
  <si>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</si>
  <si>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</si>
  <si>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</si>
  <si>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</si>
  <si>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</si>
  <si>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</si>
  <si>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</si>
  <si>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</si>
  <si>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</si>
  <si>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</si>
  <si>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</si>
  <si>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</si>
  <si>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</si>
  <si>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</si>
  <si>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</si>
  <si>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</si>
  <si>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</si>
  <si>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</si>
  <si>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</si>
  <si>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</si>
  <si>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</si>
  <si>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</si>
  <si>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</si>
  <si>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</si>
  <si>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</si>
  <si>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</si>
  <si>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</si>
  <si>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</si>
  <si>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</si>
  <si>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</si>
  <si>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</si>
  <si>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</si>
  <si>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</si>
  <si>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</si>
  <si>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</si>
  <si>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</si>
  <si>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</si>
  <si>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</si>
  <si>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</si>
  <si>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</si>
  <si>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</si>
  <si>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</si>
  <si>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</si>
  <si>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</si>
  <si>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</si>
  <si>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</si>
  <si>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</si>
  <si>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</si>
  <si>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</si>
  <si>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</si>
  <si>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</si>
  <si>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</si>
  <si>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</si>
  <si>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</si>
  <si>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</si>
  <si>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</si>
  <si>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</si>
  <si>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</si>
  <si>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</si>
  <si>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</si>
  <si>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</si>
  <si>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</si>
  <si>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</si>
  <si>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</si>
  <si>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</si>
  <si>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</si>
  <si>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</si>
  <si>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</si>
  <si>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</si>
  <si>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</si>
  <si>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</si>
  <si>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</si>
  <si>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</si>
  <si>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</si>
  <si>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</si>
  <si>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</si>
  <si>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</si>
  <si>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</si>
  <si>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</si>
  <si>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</si>
  <si>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</si>
  <si>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</si>
  <si>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</si>
  <si>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</si>
  <si>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</si>
  <si>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</si>
  <si>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</si>
  <si>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</si>
  <si>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</si>
  <si>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</si>
  <si>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</si>
  <si>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</si>
  <si>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</si>
  <si>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</si>
  <si>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</si>
  <si>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</si>
  <si>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</si>
  <si>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</si>
  <si>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</si>
  <si>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</si>
  <si>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</si>
  <si>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</si>
  <si>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</si>
  <si>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</si>
  <si>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</si>
  <si>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</si>
  <si>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</si>
  <si>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</si>
  <si>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</si>
  <si>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</si>
  <si>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</si>
  <si>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</si>
  <si>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</si>
  <si>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</si>
  <si>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</si>
  <si>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</si>
  <si>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</si>
  <si>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</si>
  <si>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</si>
  <si>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</si>
  <si>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</si>
  <si>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</si>
  <si>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</si>
  <si>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</si>
  <si>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</si>
  <si>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</si>
  <si>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</si>
  <si>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</si>
  <si>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</si>
  <si>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</si>
  <si>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</si>
  <si>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</si>
  <si>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</si>
  <si>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</si>
  <si>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</si>
  <si>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</si>
  <si>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</si>
  <si>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</si>
  <si>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</si>
  <si>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</si>
  <si>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</si>
  <si>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</si>
  <si>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</si>
  <si>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</si>
  <si>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</si>
  <si>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</si>
  <si>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</si>
  <si>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</si>
  <si>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</si>
  <si>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</si>
  <si>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</si>
  <si>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</si>
  <si>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</si>
  <si>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</si>
  <si>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</si>
  <si>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</si>
  <si>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</si>
  <si>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</si>
  <si>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</si>
  <si>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</si>
  <si>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</si>
  <si>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</si>
  <si>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</si>
  <si>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</si>
  <si>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</si>
  <si>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</si>
  <si>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</si>
  <si>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</si>
  <si>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</si>
  <si>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</si>
  <si>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</si>
  <si>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</si>
  <si>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</si>
  <si>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</si>
  <si>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</si>
  <si>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</si>
  <si>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</si>
  <si>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</si>
  <si>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</si>
  <si>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</si>
  <si>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</si>
  <si>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</si>
  <si>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</si>
  <si>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</si>
  <si>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</si>
  <si>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</si>
  <si>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</si>
  <si>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</si>
  <si>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</si>
  <si>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</si>
  <si>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</si>
  <si>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</si>
  <si>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</si>
  <si>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</si>
  <si>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</si>
  <si>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</si>
  <si>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</si>
  <si>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</si>
  <si>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</si>
  <si>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</si>
  <si>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</si>
  <si>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</si>
  <si>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</si>
  <si>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</si>
  <si>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</si>
  <si>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</si>
  <si>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</si>
  <si>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</si>
  <si>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</si>
  <si>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</si>
  <si>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</si>
  <si>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</si>
  <si>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</si>
  <si>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</si>
  <si>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</si>
  <si>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</si>
  <si>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</si>
  <si>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</si>
  <si>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</si>
  <si>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</si>
  <si>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</si>
  <si>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</si>
  <si>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</si>
  <si>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</si>
  <si>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</si>
  <si>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</si>
  <si>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</si>
  <si>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</si>
  <si>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</si>
  <si>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</si>
  <si>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</si>
  <si>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</si>
  <si>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</si>
  <si>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</si>
  <si>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</si>
  <si>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</si>
  <si>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</si>
  <si>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</si>
  <si>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</si>
  <si>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</si>
  <si>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</si>
  <si>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</si>
  <si>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</si>
  <si>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</si>
  <si>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</si>
  <si>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</si>
  <si>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</si>
  <si>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</si>
  <si>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</si>
  <si>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</si>
  <si>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</si>
  <si>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</si>
  <si>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</si>
  <si>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</si>
  <si>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</si>
  <si>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</si>
  <si>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</si>
  <si>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</si>
  <si>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</si>
  <si>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</si>
  <si>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</si>
  <si>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</si>
  <si>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</si>
  <si>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</si>
  <si>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</si>
  <si>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</si>
  <si>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</si>
  <si>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</si>
  <si>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</si>
  <si>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</si>
  <si>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</si>
  <si>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</si>
  <si>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</si>
  <si>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</si>
  <si>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</si>
  <si>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</si>
  <si>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</si>
  <si>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</si>
  <si>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</si>
  <si>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</si>
  <si>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</si>
  <si>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</si>
  <si>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</si>
  <si>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</si>
  <si>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</si>
  <si>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</si>
  <si>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</si>
  <si>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</si>
  <si>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</si>
  <si>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</si>
  <si>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</si>
  <si>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</si>
  <si>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</si>
  <si>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</si>
  <si>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</si>
  <si>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</si>
  <si>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</si>
  <si>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</si>
  <si>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</si>
  <si>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</si>
  <si>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</si>
  <si>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</si>
  <si>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</si>
  <si>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</si>
  <si>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</si>
  <si>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</si>
  <si>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</si>
  <si>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</si>
  <si>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</si>
  <si>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</si>
  <si>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</si>
  <si>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</si>
  <si>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</si>
  <si>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</si>
  <si>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</si>
  <si>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</si>
  <si>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</si>
  <si>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</si>
  <si>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</si>
  <si>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</si>
  <si>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</si>
  <si>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</si>
  <si>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</si>
  <si>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</si>
  <si>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</si>
  <si>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</si>
  <si>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</si>
  <si>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</si>
  <si>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</si>
  <si>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</si>
  <si>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</si>
  <si>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</si>
  <si>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</si>
  <si>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</si>
  <si>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</si>
  <si>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</si>
  <si>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</si>
  <si>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</si>
  <si>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</si>
  <si>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</si>
  <si>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</si>
  <si>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</si>
  <si>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</si>
  <si>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</si>
  <si>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</si>
  <si>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</si>
  <si>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</si>
  <si>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</si>
  <si>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</si>
  <si>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</si>
  <si>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</si>
  <si>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</si>
  <si>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</si>
  <si>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</si>
  <si>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</si>
  <si>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</si>
  <si>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</si>
  <si>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</si>
  <si>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</si>
  <si>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</si>
  <si>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</si>
  <si>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</si>
  <si>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</si>
  <si>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</si>
  <si>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</si>
  <si>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</si>
  <si>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</si>
  <si>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</si>
  <si>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</si>
  <si>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</si>
  <si>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</si>
  <si>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</si>
  <si>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</si>
  <si>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</si>
  <si>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</si>
  <si>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</si>
  <si>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</si>
  <si>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</si>
  <si>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</si>
  <si>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</si>
  <si>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</si>
  <si>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</si>
  <si>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</si>
  <si>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</si>
  <si>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</si>
  <si>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</si>
  <si>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</si>
  <si>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</si>
  <si>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</si>
  <si>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</si>
  <si>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</si>
  <si>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</si>
  <si>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</si>
  <si>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</si>
  <si>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</si>
  <si>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</si>
  <si>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</si>
  <si>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</si>
  <si>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</si>
  <si>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</si>
  <si>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</si>
  <si>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</si>
  <si>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</si>
  <si>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</si>
  <si>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</si>
  <si>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</si>
  <si>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</si>
  <si>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</si>
  <si>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</si>
  <si>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</si>
  <si>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</si>
  <si>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</si>
  <si>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</si>
  <si>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</si>
  <si>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</si>
  <si>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</si>
  <si>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</si>
  <si>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</si>
  <si>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</si>
  <si>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</si>
  <si>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</si>
  <si>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</si>
  <si>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</si>
  <si>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</si>
  <si>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</si>
  <si>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</si>
  <si>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</si>
  <si>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</si>
  <si>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</si>
  <si>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</si>
  <si>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</si>
  <si>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</si>
  <si>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</si>
  <si>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</si>
  <si>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</si>
  <si>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</si>
  <si>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</si>
  <si>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</si>
  <si>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</si>
  <si>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</si>
  <si>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</si>
  <si>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</si>
  <si>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</si>
  <si>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</si>
  <si>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</si>
  <si>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</si>
  <si>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</si>
  <si>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</si>
  <si>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</si>
  <si>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</si>
  <si>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</si>
  <si>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</si>
  <si>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</si>
  <si>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</si>
  <si>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</si>
  <si>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</si>
  <si>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</si>
  <si>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</si>
  <si>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</si>
  <si>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</si>
  <si>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</si>
  <si>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</si>
  <si>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</si>
  <si>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</si>
  <si>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</si>
  <si>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</si>
  <si>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</si>
  <si>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</si>
  <si>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</si>
  <si>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</si>
  <si>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</si>
  <si>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</si>
  <si>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</si>
  <si>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</si>
  <si>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</si>
  <si>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</si>
  <si>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</si>
  <si>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</si>
  <si>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</si>
  <si>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</si>
  <si>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</si>
  <si>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</si>
  <si>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</si>
  <si>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</si>
  <si>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</si>
  <si>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</si>
  <si>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</si>
  <si>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</si>
  <si>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</si>
  <si>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</si>
  <si>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</si>
  <si>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</si>
  <si>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</si>
  <si>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</si>
  <si>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</si>
  <si>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</si>
  <si>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</si>
  <si>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</si>
  <si>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</si>
  <si>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</si>
  <si>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</si>
  <si>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</si>
  <si>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</si>
  <si>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</si>
  <si>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</si>
  <si>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</si>
  <si>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</si>
  <si>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</si>
  <si>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</si>
  <si>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</si>
  <si>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</si>
  <si>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</si>
  <si>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</si>
  <si>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</si>
  <si>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</si>
  <si>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</si>
  <si>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</si>
  <si>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</si>
  <si>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</si>
  <si>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</si>
  <si>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</si>
  <si>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</si>
  <si>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</si>
  <si>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</si>
  <si>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</si>
  <si>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</si>
  <si>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</si>
  <si>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</si>
  <si>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</si>
  <si>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</si>
  <si>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</si>
  <si>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</si>
  <si>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</si>
  <si>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</si>
  <si>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</si>
  <si>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</si>
  <si>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</si>
  <si>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</si>
  <si>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</si>
  <si>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</si>
  <si>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</si>
  <si>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</si>
  <si>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</si>
  <si>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</si>
  <si>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</si>
  <si>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</si>
  <si>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</si>
  <si>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</si>
  <si>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</si>
  <si>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</si>
  <si>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</si>
  <si>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</si>
  <si>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</si>
  <si>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</si>
  <si>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</si>
  <si>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</si>
  <si>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</si>
  <si>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</si>
  <si>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</si>
  <si>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</si>
  <si>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</si>
  <si>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</si>
  <si>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</si>
  <si>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</si>
  <si>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</si>
  <si>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</si>
  <si>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</si>
  <si>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</si>
  <si>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</si>
  <si>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</si>
  <si>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</si>
  <si>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</si>
  <si>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</si>
  <si>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</si>
  <si>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</si>
  <si>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</si>
  <si>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</si>
  <si>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</si>
  <si>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</si>
  <si>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</si>
  <si>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</si>
  <si>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</si>
  <si>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</si>
  <si>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</si>
  <si>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</si>
  <si>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</si>
  <si>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</si>
  <si>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</si>
  <si>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</si>
  <si>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</si>
  <si>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</si>
  <si>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</si>
  <si>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</si>
  <si>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</si>
  <si>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</si>
  <si>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</si>
  <si>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</si>
  <si>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</si>
  <si>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</si>
  <si>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</si>
  <si>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</si>
  <si>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</si>
  <si>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</si>
  <si>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</si>
  <si>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</si>
  <si>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</si>
  <si>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</si>
  <si>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</si>
  <si>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</si>
  <si>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</si>
  <si>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</si>
  <si>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</si>
  <si>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</si>
  <si>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</si>
  <si>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</si>
  <si>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</si>
  <si>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</si>
  <si>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</si>
  <si>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</si>
  <si>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</si>
  <si>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</si>
  <si>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</si>
  <si>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</si>
  <si>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</si>
  <si>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</si>
  <si>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</si>
  <si>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</si>
  <si>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</si>
  <si>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</si>
  <si>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</si>
  <si>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</si>
  <si>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</si>
  <si>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</si>
  <si>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</si>
  <si>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</si>
  <si>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</si>
  <si>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</si>
  <si>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</si>
  <si>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</si>
  <si>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</si>
  <si>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</si>
  <si>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</si>
  <si>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</si>
  <si>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</si>
  <si>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</si>
  <si>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</si>
  <si>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</si>
  <si>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</si>
  <si>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</si>
  <si>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</si>
  <si>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</si>
  <si>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</si>
  <si>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</si>
  <si>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</si>
  <si>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</si>
  <si>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</si>
  <si>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</si>
  <si>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</si>
  <si>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</si>
  <si>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</si>
  <si>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</si>
  <si>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</si>
  <si>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</si>
  <si>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</si>
  <si>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</si>
  <si>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</si>
  <si>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</si>
  <si>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</si>
  <si>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</si>
  <si>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</si>
  <si>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</si>
  <si>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</si>
  <si>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</si>
  <si>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</si>
  <si>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</si>
  <si>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</si>
  <si>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</si>
  <si>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</si>
  <si>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</si>
  <si>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</si>
  <si>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</si>
  <si>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</si>
  <si>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</si>
  <si>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</si>
  <si>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</si>
  <si>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</si>
  <si>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</si>
  <si>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</si>
  <si>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</si>
  <si>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</si>
  <si>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</si>
  <si>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</si>
  <si>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</si>
  <si>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</si>
  <si>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</si>
  <si>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</si>
  <si>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</si>
  <si>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</si>
  <si>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</si>
  <si>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</si>
  <si>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</si>
  <si>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</si>
  <si>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</si>
  <si>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</si>
  <si>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</si>
  <si>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</si>
  <si>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</si>
  <si>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</si>
  <si>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</si>
  <si>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</si>
  <si>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</si>
  <si>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</si>
  <si>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</si>
  <si>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</si>
  <si>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</si>
  <si>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</si>
  <si>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</si>
  <si>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</si>
  <si>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</si>
  <si>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</si>
  <si>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</si>
  <si>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</si>
  <si>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</si>
  <si>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</si>
  <si>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</si>
  <si>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</si>
  <si>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</si>
  <si>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</si>
  <si>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</si>
  <si>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</si>
  <si>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</si>
  <si>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</si>
  <si>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</si>
  <si>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</si>
  <si>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</si>
  <si>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</si>
  <si>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</si>
  <si>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</si>
  <si>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</si>
  <si>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</si>
  <si>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</si>
  <si>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</si>
  <si>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</si>
  <si>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</si>
  <si>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</si>
  <si>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</si>
  <si>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</si>
  <si>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</si>
  <si>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</si>
  <si>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</si>
  <si>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</si>
  <si>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</si>
  <si>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</si>
  <si>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</si>
  <si>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</si>
  <si>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</si>
  <si>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</si>
  <si>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</si>
  <si>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</si>
  <si>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</si>
  <si>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</si>
  <si>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</si>
  <si>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</si>
  <si>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</si>
  <si>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</si>
  <si>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</si>
  <si>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</si>
  <si>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</si>
  <si>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</si>
  <si>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</si>
  <si>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</si>
  <si>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</si>
  <si>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</si>
  <si>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</si>
  <si>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</si>
  <si>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</si>
  <si>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</si>
  <si>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</si>
  <si>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</si>
  <si>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</si>
  <si>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</si>
  <si>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</si>
  <si>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</si>
  <si>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</si>
  <si>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</si>
  <si>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</si>
  <si>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</si>
  <si>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</si>
  <si>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</si>
  <si>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</si>
  <si>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</si>
  <si>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</si>
  <si>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</si>
  <si>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</si>
  <si>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</si>
  <si>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</si>
  <si>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</si>
  <si>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</si>
  <si>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</si>
  <si>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</si>
  <si>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</si>
  <si>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</si>
  <si>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</si>
  <si>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</si>
  <si>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</si>
  <si>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</si>
  <si>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</si>
  <si>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</si>
  <si>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</si>
  <si>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</si>
  <si>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</si>
  <si>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</si>
  <si>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</si>
  <si>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</si>
  <si>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</si>
  <si>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</si>
  <si>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</si>
  <si>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</si>
  <si>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</si>
  <si>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</si>
  <si>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</si>
  <si>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</si>
  <si>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</si>
  <si>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</si>
  <si>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</si>
  <si>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</si>
  <si>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</si>
  <si>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</si>
  <si>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</si>
  <si>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</si>
  <si>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</si>
  <si>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</si>
  <si>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</si>
  <si>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</si>
  <si>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</si>
  <si>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</si>
  <si>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</si>
  <si>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</si>
  <si>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</si>
  <si>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</si>
  <si>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</si>
  <si>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</si>
  <si>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</si>
  <si>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</si>
  <si>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</si>
  <si>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</si>
  <si>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</si>
  <si>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</si>
  <si>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</si>
  <si>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</si>
  <si>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</si>
  <si>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</si>
  <si>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</si>
  <si>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</si>
  <si>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</si>
  <si>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</si>
  <si>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</si>
  <si>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</si>
  <si>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</si>
  <si>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</si>
  <si>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</si>
  <si>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</si>
  <si>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</si>
  <si>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</si>
  <si>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</si>
  <si>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</si>
  <si>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</si>
  <si>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</si>
  <si>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</si>
  <si>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</si>
  <si>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</si>
  <si>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</si>
  <si>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</si>
  <si>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</si>
  <si>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</si>
  <si>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</si>
  <si>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</si>
  <si>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</si>
  <si>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</si>
  <si>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</si>
  <si>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</si>
  <si>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</si>
  <si>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</si>
  <si>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</si>
  <si>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</si>
  <si>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</si>
  <si>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</si>
  <si>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</si>
  <si>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</si>
  <si>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</si>
  <si>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</si>
  <si>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</si>
  <si>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</si>
  <si>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</si>
  <si>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</si>
  <si>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</si>
  <si>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</si>
  <si>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</si>
  <si>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</si>
  <si>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</si>
  <si>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</si>
  <si>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</si>
  <si>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</si>
  <si>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</si>
  <si>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</si>
  <si>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</si>
  <si>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</si>
  <si>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</si>
  <si>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</si>
  <si>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</si>
  <si>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</si>
  <si>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</si>
  <si>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</si>
  <si>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</si>
  <si>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</si>
  <si>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</si>
  <si>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</si>
  <si>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</si>
  <si>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</si>
  <si>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</si>
  <si>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</si>
  <si>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</si>
  <si>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</si>
  <si>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</si>
  <si>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</si>
  <si>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</si>
  <si>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</si>
  <si>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</si>
  <si>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</si>
  <si>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</si>
  <si>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</si>
  <si>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</si>
  <si>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</si>
  <si>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</si>
  <si>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</si>
  <si>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</si>
  <si>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</si>
  <si>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</si>
  <si>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</si>
  <si>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</si>
  <si>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</si>
  <si>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</si>
  <si>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</si>
  <si>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</si>
  <si>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</si>
  <si>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</si>
  <si>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</si>
  <si>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</si>
  <si>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</si>
  <si>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</si>
  <si>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</si>
  <si>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</si>
  <si>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</si>
  <si>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</si>
  <si>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</si>
  <si>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</si>
  <si>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</si>
  <si>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</si>
  <si>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</si>
  <si>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</si>
  <si>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</si>
  <si>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</si>
  <si>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</si>
  <si>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</si>
  <si>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</si>
  <si>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</si>
  <si>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</si>
  <si>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</si>
  <si>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</si>
  <si>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</si>
  <si>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</si>
  <si>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</si>
  <si>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</si>
  <si>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</si>
  <si>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</si>
  <si>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</si>
  <si>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</si>
  <si>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</si>
  <si>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</si>
  <si>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</si>
  <si>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</si>
  <si>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</si>
  <si>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</si>
  <si>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</si>
  <si>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</si>
  <si>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</si>
  <si>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</si>
  <si>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</si>
  <si>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</si>
  <si>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</si>
  <si>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</si>
  <si>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</si>
  <si>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</si>
  <si>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</si>
  <si>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</si>
  <si>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</si>
  <si>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</si>
  <si>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</si>
  <si>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</si>
  <si>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</si>
  <si>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</si>
  <si>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</si>
  <si>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</si>
  <si>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</si>
  <si>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</si>
  <si>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</si>
  <si>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</si>
  <si>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</si>
  <si>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</si>
  <si>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</si>
  <si>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</si>
  <si>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</si>
  <si>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</si>
  <si>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</si>
  <si>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</si>
  <si>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</si>
  <si>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</si>
  <si>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</si>
  <si>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</si>
  <si>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</si>
  <si>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</si>
  <si>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</si>
  <si>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</si>
  <si>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</si>
  <si>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</si>
  <si>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</si>
  <si>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</si>
  <si>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</si>
  <si>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</si>
  <si>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</si>
  <si>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</si>
  <si>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</si>
  <si>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</si>
  <si>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</si>
  <si>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</si>
  <si>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</si>
  <si>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</si>
  <si>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</si>
  <si>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</si>
  <si>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</si>
  <si>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</si>
  <si>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</si>
  <si>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</si>
  <si>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</si>
  <si>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</si>
  <si>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</si>
  <si>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</si>
  <si>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</si>
  <si>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</si>
  <si>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</si>
  <si>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</si>
  <si>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</si>
  <si>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</si>
  <si>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</si>
  <si>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</si>
  <si>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</si>
  <si>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</si>
  <si>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</si>
  <si>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</si>
  <si>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</si>
  <si>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</si>
  <si>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</si>
  <si>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</si>
  <si>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</si>
  <si>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</si>
  <si>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</si>
  <si>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</si>
  <si>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</si>
  <si>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</si>
  <si>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</si>
  <si>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</si>
  <si>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</si>
  <si>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</si>
  <si>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</si>
  <si>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</si>
  <si>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</si>
  <si>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</si>
  <si>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</si>
  <si>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</si>
  <si>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</si>
  <si>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</si>
  <si>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</si>
  <si>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</si>
  <si>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</si>
  <si>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</si>
  <si>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</si>
  <si>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</si>
  <si>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</si>
  <si>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</si>
  <si>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</si>
  <si>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</si>
  <si>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</si>
  <si>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</si>
  <si>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</si>
  <si>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</si>
  <si>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</si>
  <si>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</si>
  <si>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</si>
  <si>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</si>
  <si>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</si>
  <si>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</si>
  <si>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</si>
  <si>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</si>
  <si>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</si>
  <si>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</si>
  <si>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</si>
  <si>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</si>
  <si>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</si>
  <si>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</si>
  <si>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</si>
  <si>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</si>
  <si>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</si>
  <si>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</si>
  <si>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</si>
  <si>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</si>
  <si>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</si>
  <si>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</si>
  <si>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</si>
  <si>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</si>
  <si>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</si>
  <si>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</si>
  <si>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</si>
  <si>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</si>
  <si>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</si>
  <si>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</si>
  <si>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</si>
  <si>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</si>
  <si>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</si>
  <si>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</si>
  <si>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</si>
  <si>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</si>
  <si>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</si>
  <si>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</si>
  <si>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</si>
  <si>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</si>
  <si>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</si>
  <si>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</si>
  <si>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</si>
  <si>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</si>
  <si>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</si>
  <si>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</si>
  <si>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</si>
  <si>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</si>
  <si>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</si>
  <si>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</si>
  <si>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</si>
  <si>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</si>
  <si>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</si>
  <si>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</si>
  <si>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</si>
  <si>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</si>
  <si>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</si>
  <si>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</si>
  <si>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</si>
  <si>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</si>
  <si>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</si>
  <si>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</si>
  <si>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</si>
  <si>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</si>
  <si>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</si>
  <si>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</si>
  <si>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</si>
  <si>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</si>
  <si>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</si>
  <si>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</si>
  <si>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</si>
  <si>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</si>
  <si>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</si>
  <si>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</si>
  <si>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</si>
  <si>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</si>
  <si>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</si>
  <si>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</si>
  <si>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</si>
  <si>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</si>
  <si>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</si>
  <si>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</si>
  <si>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</si>
  <si>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</si>
  <si>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</si>
  <si>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</si>
  <si>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</si>
  <si>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</si>
  <si>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</si>
  <si>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</si>
  <si>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</si>
  <si>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</si>
  <si>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</si>
  <si>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</si>
  <si>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</si>
  <si>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</si>
  <si>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</si>
  <si>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</si>
  <si>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</si>
  <si>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</si>
  <si>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</si>
  <si>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</si>
  <si>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</si>
  <si>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</si>
  <si>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</si>
  <si>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</si>
  <si>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</si>
  <si>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</si>
  <si>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</si>
  <si>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</si>
  <si>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</si>
  <si>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</si>
  <si>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</si>
  <si>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</si>
  <si>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</si>
  <si>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</si>
  <si>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</si>
  <si>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</si>
  <si>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</si>
  <si>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</si>
  <si>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</si>
  <si>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</si>
  <si>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</si>
  <si>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</si>
  <si>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</si>
  <si>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</si>
  <si>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</si>
  <si>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</si>
  <si>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</si>
  <si>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</si>
  <si>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</si>
  <si>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</si>
  <si>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</si>
  <si>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</si>
  <si>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</si>
  <si>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</si>
  <si>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</si>
  <si>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</si>
  <si>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</si>
  <si>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</si>
  <si>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</si>
  <si>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</si>
  <si>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</si>
  <si>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</si>
  <si>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</si>
  <si>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</si>
  <si>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</si>
  <si>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</si>
  <si>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</si>
  <si>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</si>
  <si>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</si>
  <si>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</si>
  <si>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</si>
  <si>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</si>
  <si>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</si>
  <si>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</si>
  <si>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</si>
  <si>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</si>
  <si>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</si>
  <si>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</si>
  <si>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</si>
  <si>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</si>
  <si>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</si>
  <si>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</si>
  <si>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</si>
  <si>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</si>
  <si>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</si>
  <si>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</si>
  <si>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</si>
  <si>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</si>
  <si>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</si>
  <si>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</si>
  <si>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</si>
  <si>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</si>
  <si>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</si>
  <si>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</si>
  <si>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</si>
  <si>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</si>
  <si>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</si>
  <si>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</si>
  <si>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</si>
  <si>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</si>
  <si>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</si>
  <si>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</si>
  <si>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</si>
  <si>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</si>
  <si>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</si>
  <si>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</si>
  <si>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</si>
  <si>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</si>
  <si>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</si>
  <si>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</si>
  <si>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</si>
  <si>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</si>
  <si>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</si>
  <si>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</si>
  <si>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</si>
  <si>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</si>
  <si>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</si>
  <si>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</si>
  <si>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</si>
  <si>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</si>
  <si>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</si>
  <si>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</si>
  <si>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</si>
  <si>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</si>
  <si>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</si>
  <si>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</si>
  <si>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</si>
  <si>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</si>
  <si>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</si>
  <si>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</si>
  <si>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</si>
  <si>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</si>
  <si>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</si>
  <si>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</si>
  <si>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</si>
  <si>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</si>
  <si>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</si>
  <si>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</si>
  <si>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</si>
  <si>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</si>
  <si>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</si>
  <si>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</si>
  <si>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</si>
  <si>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</si>
  <si>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</si>
  <si>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</si>
  <si>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</si>
  <si>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</si>
  <si>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</si>
  <si>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</si>
  <si>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</si>
  <si>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</si>
  <si>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</si>
  <si>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</si>
  <si>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</si>
  <si>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</si>
  <si>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</si>
  <si>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</si>
  <si>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</si>
  <si>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</si>
  <si>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</si>
  <si>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</si>
  <si>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</si>
  <si>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</si>
  <si>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</si>
  <si>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</si>
  <si>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</si>
  <si>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</si>
  <si>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</si>
  <si>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</si>
  <si>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</si>
  <si>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</si>
  <si>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</si>
  <si>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</si>
  <si>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</si>
  <si>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</si>
  <si>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</si>
  <si>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</si>
  <si>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</si>
  <si>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</si>
  <si>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</si>
  <si>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</si>
  <si>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</si>
  <si>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</si>
  <si>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</si>
  <si>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</si>
  <si>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</si>
  <si>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</si>
  <si>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</si>
  <si>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</si>
  <si>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</si>
  <si>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</si>
  <si>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</si>
  <si>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</si>
  <si>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</si>
  <si>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</si>
  <si>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</si>
  <si>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</si>
  <si>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</si>
  <si>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</si>
  <si>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</si>
  <si>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</si>
  <si>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</si>
  <si>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</si>
  <si>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</si>
  <si>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</si>
  <si>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</si>
  <si>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</si>
  <si>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</si>
  <si>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</si>
  <si>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</si>
  <si>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</si>
  <si>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</si>
  <si>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</si>
  <si>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</si>
  <si>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</si>
  <si>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</si>
  <si>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</si>
  <si>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</si>
  <si>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</si>
  <si>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</si>
  <si>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</si>
  <si>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</si>
  <si>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</si>
  <si>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</si>
  <si>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</si>
  <si>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</si>
  <si>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</si>
  <si>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</si>
  <si>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</si>
  <si>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</si>
  <si>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</si>
  <si>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</si>
  <si>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</si>
  <si>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</si>
  <si>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</si>
  <si>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</si>
  <si>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</si>
  <si>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</si>
  <si>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</si>
  <si>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</si>
  <si>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</si>
  <si>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</si>
  <si>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</si>
  <si>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</si>
  <si>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</si>
  <si>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</si>
  <si>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</si>
  <si>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</si>
  <si>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</si>
  <si>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</si>
  <si>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</si>
  <si>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</si>
  <si>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</si>
  <si>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</si>
  <si>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</si>
  <si>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</si>
  <si>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</si>
  <si>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</si>
  <si>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</si>
  <si>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</si>
  <si>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</si>
  <si>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</si>
  <si>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</si>
  <si>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</si>
  <si>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</si>
  <si>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</si>
  <si>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</si>
  <si>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</si>
  <si>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</si>
  <si>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</si>
  <si>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</si>
  <si>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</si>
  <si>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</si>
  <si>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</si>
  <si>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</si>
  <si>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</si>
  <si>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</si>
  <si>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</si>
  <si>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</si>
  <si>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</si>
  <si>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</si>
  <si>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</si>
  <si>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</si>
  <si>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</si>
  <si>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</si>
  <si>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</si>
  <si>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</si>
  <si>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</si>
  <si>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</si>
  <si>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</si>
  <si>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</si>
  <si>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</si>
  <si>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</si>
  <si>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</si>
  <si>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</si>
  <si>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</si>
  <si>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</si>
  <si>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</si>
  <si>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</si>
  <si>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</si>
  <si>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</si>
  <si>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</si>
  <si>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</si>
  <si>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</si>
  <si>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</si>
  <si>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</si>
  <si>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</si>
  <si>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</si>
  <si>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</si>
  <si>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</si>
  <si>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</si>
  <si>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</si>
  <si>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</si>
  <si>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</si>
  <si>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</si>
  <si>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</si>
  <si>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</si>
  <si>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</si>
  <si>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</si>
  <si>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</si>
  <si>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</si>
  <si>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</si>
  <si>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</si>
  <si>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</si>
  <si>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</si>
  <si>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</si>
  <si>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</si>
  <si>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</si>
  <si>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</si>
  <si>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</si>
  <si>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</si>
  <si>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</si>
  <si>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</si>
  <si>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</si>
  <si>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</si>
  <si>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</si>
  <si>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</si>
  <si>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</si>
  <si>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</si>
  <si>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</si>
  <si>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</si>
  <si>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</si>
  <si>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</si>
  <si>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</si>
  <si>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</si>
  <si>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</si>
  <si>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</si>
  <si>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</si>
  <si>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</si>
  <si>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</si>
  <si>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</si>
  <si>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</si>
  <si>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</si>
  <si>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</si>
  <si>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</si>
  <si>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</si>
  <si>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</si>
  <si>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</si>
  <si>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</si>
  <si>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</si>
  <si>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</si>
  <si>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</si>
  <si>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</si>
  <si>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</si>
  <si>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</si>
  <si>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</si>
  <si>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</si>
  <si>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</si>
  <si>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</si>
  <si>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</si>
  <si>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</si>
  <si>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</si>
  <si>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</si>
  <si>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</si>
  <si>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</si>
  <si>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</si>
  <si>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</si>
  <si>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</si>
  <si>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</si>
  <si>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</si>
  <si>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</si>
  <si>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</si>
  <si>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</si>
  <si>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</si>
  <si>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</si>
  <si>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</si>
  <si>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</si>
  <si>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</si>
  <si>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</si>
  <si>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</si>
  <si>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</si>
  <si>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</si>
  <si>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</si>
  <si>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</si>
  <si>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</si>
  <si>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</si>
  <si>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</si>
  <si>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</si>
  <si>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</si>
  <si>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</si>
  <si>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</si>
  <si>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</si>
  <si>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</si>
  <si>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</si>
  <si>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</si>
  <si>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</si>
  <si>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</si>
  <si>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</si>
  <si>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</si>
  <si>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</si>
  <si>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</si>
  <si>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</si>
  <si>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</si>
  <si>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</si>
  <si>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</si>
  <si>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</si>
  <si>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</si>
  <si>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</si>
  <si>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</si>
  <si>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</si>
  <si>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</si>
  <si>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</si>
  <si>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</si>
  <si>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</si>
  <si>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</si>
  <si>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</si>
  <si>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</si>
  <si>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</si>
  <si>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</si>
  <si>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</si>
  <si>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</si>
  <si>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</si>
  <si>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</si>
  <si>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</si>
  <si>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</si>
  <si>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</si>
  <si>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</si>
  <si>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</si>
  <si>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</si>
  <si>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</si>
  <si>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</si>
  <si>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</si>
  <si>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</si>
  <si>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</si>
  <si>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</si>
  <si>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</si>
  <si>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</si>
  <si>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</si>
  <si>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</si>
  <si>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</si>
  <si>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</si>
  <si>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</si>
  <si>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</si>
  <si>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</si>
  <si>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</si>
  <si>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</si>
  <si>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</si>
  <si>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</si>
  <si>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</si>
  <si>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</si>
  <si>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</si>
  <si>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</si>
  <si>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</si>
  <si>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</si>
  <si>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</si>
  <si>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</si>
  <si>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</si>
  <si>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</si>
  <si>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</si>
  <si>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</si>
  <si>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</si>
  <si>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</si>
  <si>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</si>
  <si>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</si>
  <si>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</si>
  <si>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</si>
  <si>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</si>
  <si>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</si>
  <si>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</si>
  <si>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</si>
  <si>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</si>
  <si>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</si>
  <si>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</si>
  <si>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</si>
  <si>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</si>
  <si>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</si>
  <si>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</si>
  <si>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</si>
  <si>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</si>
  <si>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</si>
  <si>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</si>
  <si>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</si>
  <si>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</si>
  <si>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</si>
  <si>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</si>
  <si>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</si>
  <si>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</si>
  <si>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</si>
  <si>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</si>
  <si>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</si>
  <si>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</si>
  <si>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</si>
  <si>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</si>
  <si>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</si>
  <si>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</si>
  <si>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</si>
  <si>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</si>
  <si>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</si>
  <si>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</si>
  <si>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</si>
  <si>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</si>
  <si>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</si>
  <si>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</si>
  <si>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</si>
  <si>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</si>
  <si>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</si>
  <si>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</si>
  <si>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</si>
  <si>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</si>
  <si>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</si>
  <si>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</si>
  <si>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</si>
  <si>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</si>
  <si>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</si>
  <si>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</si>
  <si>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</si>
  <si>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</si>
  <si>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</si>
  <si>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</si>
  <si>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</si>
  <si>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</si>
  <si>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</si>
  <si>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</si>
  <si>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</si>
  <si>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</si>
  <si>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</si>
  <si>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</si>
  <si>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</si>
  <si>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</si>
  <si>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</si>
  <si>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</si>
  <si>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</si>
  <si>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</si>
  <si>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</si>
  <si>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</si>
  <si>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</si>
  <si>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</si>
  <si>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</si>
  <si>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</si>
  <si>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</si>
  <si>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</si>
  <si>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</si>
  <si>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</si>
  <si>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</si>
  <si>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</si>
  <si>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</si>
  <si>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</si>
  <si>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</si>
  <si>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</si>
  <si>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</si>
  <si>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</si>
  <si>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</si>
  <si>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</si>
  <si>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</si>
  <si>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</si>
  <si>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</si>
  <si>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</si>
  <si>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</si>
  <si>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</si>
  <si>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</si>
  <si>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</si>
  <si>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</si>
  <si>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</si>
  <si>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</si>
  <si>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</si>
  <si>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</si>
  <si>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</si>
  <si>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</si>
  <si>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</si>
  <si>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</si>
  <si>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</si>
  <si>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</si>
  <si>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</si>
  <si>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</si>
  <si>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</si>
  <si>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</si>
  <si>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</si>
  <si>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</si>
  <si>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</si>
  <si>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</si>
  <si>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</si>
  <si>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</si>
  <si>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</si>
  <si>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</si>
  <si>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</si>
  <si>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</si>
  <si>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</si>
  <si>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</si>
  <si>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</si>
  <si>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</si>
  <si>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</si>
  <si>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</si>
  <si>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</si>
  <si>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</si>
  <si>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</si>
  <si>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</si>
  <si>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</si>
  <si>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</si>
  <si>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</si>
  <si>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</si>
  <si>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</si>
  <si>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</si>
  <si>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</si>
  <si>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</si>
  <si>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</si>
  <si>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</si>
  <si>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</si>
  <si>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</si>
  <si>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</si>
  <si>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</si>
  <si>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</si>
  <si>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</si>
  <si>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</si>
  <si>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</si>
  <si>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</si>
  <si>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</si>
  <si>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</si>
  <si>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</si>
  <si>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</si>
  <si>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</si>
  <si>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</si>
  <si>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</si>
  <si>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</si>
  <si>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</si>
  <si>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</si>
  <si>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</si>
  <si>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</si>
  <si>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</si>
  <si>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</si>
  <si>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</si>
  <si>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</si>
  <si>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</si>
  <si>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</si>
  <si>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</si>
  <si>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</si>
  <si>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</si>
  <si>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</si>
  <si>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</si>
  <si>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</si>
  <si>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</si>
  <si>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</si>
  <si>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</si>
  <si>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</si>
  <si>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</si>
  <si>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</si>
  <si>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</si>
  <si>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</si>
  <si>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</si>
  <si>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</si>
  <si>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</si>
  <si>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</si>
  <si>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</si>
  <si>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</si>
  <si>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</si>
  <si>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</si>
  <si>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</si>
  <si>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</si>
  <si>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</si>
  <si>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</si>
  <si>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</si>
  <si>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</si>
  <si>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</si>
  <si>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</si>
  <si>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</si>
  <si>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</si>
  <si>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</si>
  <si>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</si>
  <si>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</si>
  <si>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</si>
  <si>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</si>
  <si>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</si>
  <si>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</si>
  <si>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</si>
  <si>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</si>
  <si>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</si>
  <si>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</si>
  <si>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</si>
  <si>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</si>
  <si>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</si>
  <si>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</si>
  <si>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</si>
  <si>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</si>
  <si>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</si>
  <si>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</si>
  <si>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</si>
  <si>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</si>
  <si>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</si>
  <si>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</si>
  <si>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</si>
  <si>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</si>
  <si>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</si>
  <si>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</si>
  <si>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</si>
  <si>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</si>
  <si>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</si>
  <si>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</si>
  <si>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</si>
  <si>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</si>
  <si>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</si>
  <si>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</si>
  <si>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</si>
  <si>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</si>
  <si>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</si>
  <si>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</si>
  <si>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</si>
  <si>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</si>
  <si>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</si>
  <si>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</si>
  <si>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</si>
  <si>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</si>
  <si>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</si>
  <si>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</si>
  <si>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</si>
  <si>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</si>
  <si>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</si>
  <si>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</si>
  <si>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</si>
  <si>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</si>
  <si>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</si>
  <si>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</si>
  <si>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</si>
  <si>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</si>
  <si>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</si>
  <si>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</si>
  <si>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</si>
  <si>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</si>
  <si>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</si>
  <si>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</si>
  <si>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</si>
  <si>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</si>
  <si>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</si>
  <si>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</si>
  <si>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</si>
  <si>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</si>
  <si>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</si>
  <si>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</si>
  <si>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</si>
  <si>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</si>
  <si>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</si>
  <si>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</si>
  <si>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</si>
  <si>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</si>
  <si>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</si>
  <si>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</si>
  <si>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</si>
  <si>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</si>
  <si>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</si>
  <si>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</si>
  <si>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</si>
  <si>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</si>
  <si>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</si>
  <si>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</si>
  <si>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</si>
  <si>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</si>
  <si>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</si>
  <si>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</si>
  <si>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</si>
  <si>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</si>
  <si>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</si>
  <si>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</si>
  <si>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</si>
  <si>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</si>
  <si>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</si>
  <si>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</si>
  <si>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</si>
  <si>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</si>
  <si>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</si>
  <si>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</si>
  <si>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</si>
  <si>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</si>
  <si>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</si>
  <si>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</si>
  <si>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</si>
  <si>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</si>
  <si>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</si>
  <si>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</si>
  <si>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</si>
  <si>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</si>
  <si>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</si>
  <si>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</si>
  <si>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</si>
  <si>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</si>
  <si>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</si>
  <si>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</si>
  <si>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</si>
  <si>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</si>
  <si>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</si>
  <si>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</si>
  <si>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</si>
  <si>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</si>
  <si>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</si>
  <si>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</si>
  <si>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</si>
  <si>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</si>
  <si>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</si>
  <si>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</si>
  <si>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</si>
  <si>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</si>
  <si>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</si>
  <si>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</si>
  <si>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</si>
  <si>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</si>
  <si>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</si>
  <si>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</si>
  <si>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</si>
  <si>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</si>
  <si>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</si>
  <si>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</si>
  <si>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</si>
  <si>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</si>
  <si>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</si>
  <si>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</si>
  <si>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</si>
  <si>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</si>
  <si>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</si>
  <si>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</si>
  <si>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</si>
  <si>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</si>
  <si>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</si>
  <si>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</si>
  <si>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</si>
  <si>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</si>
  <si>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</si>
  <si>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</si>
  <si>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</si>
  <si>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</si>
  <si>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</si>
  <si>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</si>
  <si>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</si>
  <si>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</si>
  <si>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</si>
  <si>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</si>
  <si>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</si>
  <si>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</si>
  <si>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</si>
  <si>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</si>
  <si>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</si>
  <si>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</si>
  <si>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</si>
  <si>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</si>
  <si>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</si>
  <si>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</si>
  <si>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</si>
  <si>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</si>
  <si>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</si>
  <si>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</si>
  <si>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</si>
  <si>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</si>
  <si>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</si>
  <si>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</si>
  <si>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</si>
  <si>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</si>
  <si>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</si>
  <si>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</si>
  <si>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</si>
  <si>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</si>
  <si>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</si>
  <si>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</si>
  <si>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</si>
  <si>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</si>
  <si>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</si>
  <si>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</si>
  <si>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</si>
  <si>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</si>
  <si>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</si>
  <si>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</si>
  <si>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</si>
  <si>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</si>
  <si>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</si>
  <si>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</si>
  <si>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</si>
  <si>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</si>
  <si>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</si>
  <si>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</si>
  <si>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</si>
  <si>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</si>
  <si>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</si>
  <si>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</si>
  <si>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</si>
  <si>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</si>
  <si>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</si>
  <si>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</si>
  <si>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</si>
  <si>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</si>
  <si>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</si>
  <si>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</si>
  <si>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</si>
  <si>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</si>
  <si>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</si>
  <si>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</si>
  <si>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</si>
  <si>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</si>
  <si>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</si>
  <si>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</si>
  <si>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</si>
  <si>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</si>
  <si>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</si>
  <si>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</si>
  <si>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</si>
  <si>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</si>
  <si>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</si>
  <si>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</si>
  <si>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</si>
  <si>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</si>
  <si>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</si>
  <si>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</si>
  <si>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</si>
  <si>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</si>
  <si>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</si>
  <si>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</si>
  <si>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</si>
  <si>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</si>
  <si>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</si>
  <si>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</si>
  <si>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</si>
  <si>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</si>
  <si>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</si>
  <si>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</si>
  <si>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</si>
  <si>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</si>
  <si>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</si>
  <si>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</si>
  <si>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</si>
  <si>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</si>
  <si>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</si>
  <si>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</si>
  <si>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</si>
  <si>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</si>
  <si>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</si>
  <si>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</si>
  <si>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</si>
  <si>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</si>
  <si>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</si>
  <si>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</si>
  <si>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</si>
  <si>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</si>
  <si>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</si>
  <si>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</si>
  <si>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</si>
  <si>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</si>
  <si>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</si>
  <si>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</si>
  <si>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</si>
  <si>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</si>
  <si>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</si>
  <si>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</si>
  <si>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</si>
  <si>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</si>
  <si>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</si>
  <si>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</si>
  <si>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</si>
  <si>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</si>
  <si>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</si>
  <si>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</si>
  <si>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</si>
  <si>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</si>
  <si>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</si>
  <si>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</si>
  <si>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</si>
  <si>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</si>
  <si>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</si>
  <si>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</si>
  <si>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</si>
  <si>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</si>
  <si>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</si>
  <si>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</si>
  <si>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</si>
  <si>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</si>
  <si>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</si>
  <si>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</si>
  <si>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</si>
  <si>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</si>
  <si>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</si>
  <si>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</si>
  <si>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</si>
  <si>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</si>
  <si>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</si>
  <si>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</si>
  <si>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</si>
  <si>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</si>
  <si>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</si>
  <si>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</si>
  <si>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</si>
  <si>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</si>
  <si>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</si>
  <si>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</si>
  <si>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</si>
  <si>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</si>
  <si>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</si>
  <si>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</si>
  <si>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</si>
  <si>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</si>
  <si>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</si>
  <si>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</si>
  <si>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</si>
  <si>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</si>
  <si>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</si>
  <si>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</si>
  <si>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</si>
  <si>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</si>
  <si>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</si>
  <si>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</si>
  <si>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</si>
  <si>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</si>
  <si>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</si>
  <si>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</si>
  <si>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</si>
  <si>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</si>
  <si>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</si>
  <si>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</si>
  <si>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</si>
  <si>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</si>
  <si>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</si>
  <si>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</si>
  <si>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</si>
  <si>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</si>
  <si>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</si>
  <si>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</si>
  <si>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</si>
  <si>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</si>
  <si>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</si>
  <si>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</si>
  <si>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</si>
  <si>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</si>
  <si>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</si>
  <si>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</si>
  <si>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</si>
  <si>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</si>
  <si>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</si>
  <si>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</si>
  <si>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</si>
  <si>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</si>
  <si>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</si>
  <si>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</si>
  <si>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</si>
  <si>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</si>
  <si>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</si>
  <si>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</si>
  <si>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</si>
  <si>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</si>
  <si>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</si>
  <si>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</si>
  <si>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</si>
  <si>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</si>
  <si>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</si>
  <si>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</si>
  <si>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</si>
  <si>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</si>
  <si>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</si>
  <si>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</si>
  <si>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</si>
  <si>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</si>
  <si>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</si>
  <si>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</si>
  <si>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</si>
  <si>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</si>
  <si>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</si>
  <si>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</si>
  <si>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</si>
  <si>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</si>
  <si>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</si>
  <si>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</si>
  <si>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</si>
  <si>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</si>
  <si>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</si>
  <si>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</si>
  <si>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</si>
  <si>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</si>
  <si>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</si>
  <si>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</si>
  <si>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</si>
  <si>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</si>
  <si>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</si>
  <si>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</si>
  <si>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</si>
  <si>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</si>
  <si>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</si>
  <si>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</si>
  <si>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</si>
  <si>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</si>
  <si>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</si>
  <si>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</si>
  <si>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</si>
  <si>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</si>
  <si>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</si>
  <si>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</si>
  <si>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</si>
  <si>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</si>
  <si>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</si>
  <si>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</si>
  <si>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</si>
  <si>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</si>
  <si>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</si>
  <si>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</si>
  <si>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</si>
  <si>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</si>
  <si>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</si>
  <si>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</si>
  <si>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</si>
  <si>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</si>
  <si>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</si>
  <si>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</si>
  <si>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</si>
  <si>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</si>
  <si>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</si>
  <si>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</si>
  <si>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</si>
  <si>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</si>
  <si>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</si>
  <si>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</si>
  <si>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</si>
  <si>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</si>
  <si>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</si>
  <si>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</si>
  <si>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</si>
  <si>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</si>
  <si>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</si>
  <si>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</si>
  <si>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</si>
  <si>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</si>
  <si>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</si>
  <si>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</si>
  <si>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</si>
  <si>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</si>
  <si>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</si>
  <si>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</si>
  <si>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</si>
  <si>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</si>
  <si>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</si>
  <si>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</si>
  <si>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</si>
  <si>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</si>
  <si>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</si>
  <si>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</si>
  <si>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</si>
  <si>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</si>
  <si>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</si>
  <si>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</si>
  <si>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</si>
  <si>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</si>
  <si>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</si>
  <si>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</si>
  <si>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</si>
  <si>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</si>
  <si>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</si>
  <si>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</si>
  <si>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</si>
  <si>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</si>
  <si>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</si>
  <si>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</si>
  <si>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</si>
  <si>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</si>
  <si>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</si>
  <si>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</si>
  <si>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</si>
  <si>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</si>
  <si>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</si>
  <si>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</si>
  <si>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</si>
  <si>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</si>
  <si>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</si>
  <si>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</si>
  <si>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</si>
  <si>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</si>
  <si>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</si>
  <si>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</si>
  <si>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</si>
  <si>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</si>
  <si>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</si>
  <si>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</si>
  <si>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</si>
  <si>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</si>
  <si>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</si>
  <si>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</si>
  <si>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</si>
  <si>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</si>
  <si>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</si>
  <si>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</si>
  <si>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</si>
  <si>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</si>
  <si>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</si>
  <si>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</si>
  <si>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</si>
  <si>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</si>
  <si>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</si>
  <si>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</si>
  <si>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</si>
  <si>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</si>
  <si>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</si>
  <si>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</si>
  <si>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</si>
  <si>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</si>
  <si>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</si>
  <si>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</si>
  <si>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</si>
  <si>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</si>
  <si>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</si>
  <si>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</si>
  <si>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</si>
  <si>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</si>
  <si>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</si>
  <si>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</si>
  <si>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</si>
  <si>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</si>
  <si>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</si>
  <si>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</si>
  <si>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</si>
  <si>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</si>
  <si>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</si>
  <si>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</si>
  <si>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</si>
  <si>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</si>
  <si>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</si>
  <si>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</si>
  <si>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</si>
  <si>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</si>
  <si>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</si>
  <si>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</si>
  <si>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</si>
  <si>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</si>
  <si>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</si>
  <si>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</si>
  <si>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</si>
  <si>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</si>
  <si>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</si>
  <si>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</si>
  <si>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</si>
  <si>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</si>
  <si>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</si>
  <si>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</si>
  <si>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</si>
  <si>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</si>
  <si>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</si>
  <si>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</si>
  <si>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</si>
  <si>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</si>
  <si>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</si>
  <si>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</si>
  <si>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</si>
  <si>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</si>
  <si>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</si>
  <si>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</si>
  <si>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</si>
  <si>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</si>
  <si>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</si>
  <si>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</si>
  <si>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</si>
  <si>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</si>
  <si>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</si>
  <si>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</si>
  <si>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</si>
  <si>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</si>
  <si>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</si>
  <si>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</si>
  <si>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</si>
  <si>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</si>
  <si>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</si>
  <si>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</si>
  <si>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</si>
  <si>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</si>
  <si>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</si>
  <si>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</si>
  <si>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</si>
  <si>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</si>
  <si>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</si>
  <si>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</si>
  <si>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</si>
  <si>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</si>
  <si>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</si>
  <si>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</si>
  <si>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</si>
  <si>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</si>
  <si>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</si>
  <si>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</si>
  <si>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</si>
  <si>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</si>
  <si>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</si>
  <si>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</si>
  <si>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</si>
  <si>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</si>
  <si>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</si>
  <si>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</si>
  <si>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</si>
  <si>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</si>
  <si>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</si>
  <si>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</si>
  <si>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</si>
  <si>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</si>
  <si>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</si>
  <si>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</si>
  <si>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</si>
  <si>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</si>
  <si>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</si>
  <si>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</si>
  <si>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</si>
  <si>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</si>
  <si>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</si>
  <si>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</si>
  <si>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</si>
  <si>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</si>
  <si>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</si>
  <si>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</si>
  <si>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</si>
  <si>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</si>
  <si>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</si>
  <si>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</si>
  <si>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</si>
  <si>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</si>
  <si>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</si>
  <si>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</si>
  <si>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</si>
  <si>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</si>
  <si>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</si>
  <si>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</si>
  <si>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</si>
  <si>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</si>
  <si>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</si>
  <si>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</si>
  <si>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</si>
  <si>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</si>
  <si>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</si>
  <si>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</si>
  <si>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</si>
  <si>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</si>
  <si>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</si>
  <si>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</si>
  <si>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</si>
  <si>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</si>
  <si>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</si>
  <si>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</si>
  <si>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</si>
  <si>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</si>
  <si>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</si>
  <si>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</si>
  <si>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</si>
  <si>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</si>
  <si>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</si>
  <si>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</si>
  <si>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</si>
  <si>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</si>
  <si>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</si>
  <si>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</si>
  <si>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</si>
  <si>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</si>
  <si>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</si>
  <si>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</si>
  <si>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</si>
  <si>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</si>
  <si>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</si>
  <si>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</si>
  <si>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</si>
  <si>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</si>
  <si>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</si>
  <si>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</si>
  <si>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</si>
  <si>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</si>
  <si>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</si>
  <si>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</si>
  <si>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</si>
  <si>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</si>
  <si>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</si>
  <si>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</si>
  <si>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</si>
  <si>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</si>
  <si>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</si>
  <si>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</si>
  <si>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</si>
  <si>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</si>
  <si>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</si>
  <si>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</si>
  <si>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</si>
  <si>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</si>
  <si>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</si>
  <si>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</si>
  <si>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</si>
  <si>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</si>
  <si>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</si>
  <si>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</si>
  <si>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</si>
  <si>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</si>
  <si>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</si>
  <si>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</si>
  <si>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</si>
  <si>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</si>
  <si>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</si>
  <si>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</si>
  <si>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</si>
  <si>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</si>
  <si>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</si>
  <si>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</si>
  <si>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</si>
  <si>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</si>
  <si>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</si>
  <si>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</si>
  <si>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</si>
  <si>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</si>
  <si>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</si>
  <si>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</si>
  <si>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</si>
  <si>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</si>
  <si>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</si>
  <si>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</si>
  <si>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</si>
  <si>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</si>
  <si>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</si>
  <si>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</si>
  <si>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</si>
  <si>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</si>
  <si>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</si>
  <si>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</si>
  <si>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</si>
  <si>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</si>
  <si>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</si>
  <si>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</si>
  <si>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</si>
  <si>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</si>
  <si>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</si>
  <si>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</si>
  <si>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</si>
  <si>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</si>
  <si>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</si>
  <si>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</si>
  <si>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</si>
  <si>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</si>
  <si>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</si>
  <si>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</si>
  <si>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</si>
  <si>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</si>
  <si>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</si>
  <si>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</si>
  <si>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</si>
  <si>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</si>
  <si>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</si>
  <si>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</si>
  <si>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</si>
  <si>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</si>
  <si>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</si>
  <si>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</si>
  <si>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</si>
  <si>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</si>
  <si>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</si>
  <si>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</si>
  <si>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</si>
  <si>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</si>
  <si>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</si>
  <si>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</si>
  <si>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</si>
  <si>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</si>
  <si>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</si>
  <si>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</si>
  <si>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</si>
  <si>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</si>
  <si>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</si>
  <si>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</si>
  <si>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</si>
  <si>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</si>
  <si>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</si>
  <si>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</si>
  <si>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</si>
  <si>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</si>
  <si>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</si>
  <si>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</si>
  <si>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</si>
  <si>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</si>
  <si>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</si>
  <si>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</si>
  <si>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</si>
  <si>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</si>
  <si>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</si>
  <si>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</si>
  <si>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</si>
  <si>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</si>
  <si>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</si>
  <si>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</si>
  <si>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</si>
  <si>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</si>
  <si>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</si>
  <si>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</si>
  <si>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</si>
  <si>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</si>
  <si>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</si>
  <si>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</si>
  <si>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</si>
  <si>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</si>
  <si>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</si>
  <si>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</si>
  <si>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</si>
  <si>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</si>
  <si>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</si>
  <si>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</si>
  <si>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</si>
  <si>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</si>
  <si>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</si>
  <si>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</si>
  <si>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</si>
  <si>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</si>
  <si>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</si>
  <si>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</si>
  <si>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</si>
  <si>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</si>
  <si>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</si>
  <si>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</si>
  <si>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</si>
  <si>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</si>
  <si>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</si>
  <si>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</si>
  <si>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</si>
  <si>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</si>
  <si>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</si>
  <si>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</si>
  <si>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</si>
  <si>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</si>
  <si>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</si>
  <si>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</si>
  <si>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</si>
  <si>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</si>
  <si>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</si>
  <si>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</si>
  <si>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</si>
  <si>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</si>
  <si>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</si>
  <si>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</si>
  <si>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</si>
  <si>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</si>
  <si>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</si>
  <si>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</si>
  <si>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</si>
  <si>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</si>
  <si>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</si>
  <si>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</si>
  <si>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</si>
  <si>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</si>
  <si>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</si>
  <si>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</si>
  <si>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</si>
  <si>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</si>
  <si>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</si>
  <si>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</si>
  <si>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</si>
  <si>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</si>
  <si>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</si>
  <si>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</si>
  <si>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</si>
  <si>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</si>
  <si>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</si>
  <si>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</si>
  <si>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</si>
  <si>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</si>
  <si>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</si>
  <si>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</si>
  <si>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</si>
  <si>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</si>
  <si>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</si>
  <si>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</si>
  <si>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</si>
  <si>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</si>
  <si>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</si>
  <si>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</si>
  <si>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</si>
  <si>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</si>
  <si>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</si>
  <si>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</si>
  <si>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</si>
  <si>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</si>
  <si>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</si>
  <si>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</si>
  <si>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</si>
  <si>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</si>
  <si>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</si>
  <si>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</si>
  <si>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</si>
  <si>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</si>
  <si>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</si>
  <si>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</si>
  <si>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</si>
  <si>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</si>
  <si>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</si>
  <si>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</si>
  <si>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</si>
  <si>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</si>
  <si>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</si>
  <si>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</si>
  <si>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</si>
  <si>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</si>
  <si>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</si>
  <si>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</si>
  <si>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</si>
  <si>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</si>
  <si>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</si>
  <si>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</si>
  <si>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</si>
  <si>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</si>
  <si>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</si>
  <si>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</si>
  <si>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</si>
  <si>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</si>
  <si>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</si>
  <si>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</si>
  <si>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</si>
  <si>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</si>
  <si>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</si>
  <si>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</si>
  <si>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</si>
  <si>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</si>
  <si>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</si>
  <si>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</si>
  <si>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</si>
  <si>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</si>
  <si>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</si>
  <si>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</si>
  <si>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</si>
  <si>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</si>
  <si>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</si>
  <si>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</si>
  <si>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</si>
  <si>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</si>
  <si>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</si>
  <si>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</si>
  <si>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</si>
  <si>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</si>
  <si>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</si>
  <si>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</si>
  <si>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</si>
  <si>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</si>
  <si>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</si>
  <si>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</si>
  <si>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</si>
  <si>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</si>
  <si>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</si>
  <si>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</si>
  <si>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</si>
  <si>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</si>
  <si>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</si>
  <si>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</si>
  <si>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</si>
  <si>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</si>
  <si>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</si>
  <si>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</si>
  <si>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</si>
  <si>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</si>
  <si>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</si>
  <si>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</si>
  <si>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</si>
  <si>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</si>
  <si>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</si>
  <si>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</si>
  <si>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</si>
  <si>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</si>
  <si>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</si>
  <si>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</si>
  <si>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</si>
  <si>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</si>
  <si>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</si>
  <si>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</si>
  <si>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</si>
  <si>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</si>
  <si>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</si>
  <si>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</si>
  <si>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</si>
  <si>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</si>
  <si>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</si>
  <si>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</si>
  <si>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</si>
  <si>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</si>
  <si>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</si>
  <si>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</si>
  <si>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</si>
  <si>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</si>
  <si>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</si>
  <si>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</si>
  <si>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</si>
  <si>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</si>
  <si>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</si>
  <si>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</si>
  <si>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</si>
  <si>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</si>
  <si>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</si>
  <si>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</si>
  <si>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</si>
  <si>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</si>
  <si>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</si>
  <si>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</si>
  <si>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</si>
  <si>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</si>
  <si>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</si>
  <si>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</si>
  <si>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</si>
  <si>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</si>
  <si>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</si>
  <si>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</si>
  <si>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</si>
  <si>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</si>
  <si>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</si>
  <si>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</si>
  <si>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</si>
  <si>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</si>
  <si>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</si>
  <si>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</si>
  <si>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</si>
  <si>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</si>
  <si>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</si>
  <si>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</si>
  <si>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</si>
  <si>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</si>
  <si>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</si>
  <si>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</si>
  <si>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</si>
  <si>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</si>
  <si>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</si>
  <si>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</si>
  <si>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</si>
  <si>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</si>
  <si>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</si>
  <si>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</si>
  <si>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</si>
  <si>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</si>
  <si>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</si>
  <si>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</si>
  <si>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</si>
  <si>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</si>
  <si>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</si>
  <si>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</si>
  <si>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</si>
  <si>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</si>
  <si>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</si>
  <si>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</si>
  <si>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</si>
  <si>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</si>
  <si>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</si>
  <si>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</si>
  <si>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</si>
  <si>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</si>
  <si>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</si>
  <si>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</si>
  <si>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</si>
  <si>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</si>
  <si>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</si>
  <si>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</si>
  <si>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</si>
  <si>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</si>
  <si>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</si>
  <si>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</si>
  <si>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</si>
  <si>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</si>
  <si>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</si>
  <si>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</si>
  <si>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</si>
  <si>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</si>
  <si>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</si>
  <si>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</si>
  <si>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</si>
  <si>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</si>
  <si>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</si>
  <si>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</si>
  <si>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</si>
  <si>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</si>
  <si>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</si>
  <si>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</si>
  <si>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</si>
  <si>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</si>
  <si>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</si>
  <si>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</si>
  <si>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</si>
  <si>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</si>
  <si>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</si>
  <si>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</si>
  <si>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</si>
  <si>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</si>
  <si>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</si>
  <si>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</si>
  <si>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</si>
  <si>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</si>
  <si>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</si>
  <si>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</si>
  <si>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</si>
  <si>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</si>
  <si>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</si>
  <si>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</si>
  <si>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</si>
  <si>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</si>
  <si>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</si>
  <si>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</si>
  <si>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</si>
  <si>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</si>
  <si>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</si>
  <si>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</si>
  <si>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</si>
  <si>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</si>
  <si>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</si>
  <si>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</si>
  <si>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</si>
  <si>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</si>
  <si>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</si>
  <si>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</si>
  <si>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</si>
  <si>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</si>
  <si>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</si>
  <si>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</si>
  <si>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</si>
  <si>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</si>
  <si>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</si>
  <si>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</si>
  <si>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</si>
  <si>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</si>
  <si>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</si>
  <si>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</si>
  <si>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</si>
  <si>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</si>
  <si>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</si>
  <si>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</si>
  <si>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</si>
  <si>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</si>
  <si>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</si>
  <si>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</si>
  <si>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</si>
  <si>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</si>
  <si>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</si>
  <si>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</si>
  <si>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</si>
  <si>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</si>
  <si>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</si>
  <si>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</si>
  <si>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</si>
  <si>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</si>
  <si>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</si>
  <si>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</si>
  <si>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</si>
  <si>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</si>
  <si>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</si>
  <si>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</si>
  <si>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</si>
  <si>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</si>
  <si>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</si>
  <si>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</si>
  <si>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</si>
  <si>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</si>
  <si>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</si>
  <si>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</si>
  <si>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</si>
  <si>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</si>
  <si>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</si>
  <si>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</si>
  <si>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</si>
  <si>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</si>
  <si>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</si>
  <si>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</si>
  <si>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</si>
  <si>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</si>
  <si>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</si>
  <si>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</si>
  <si>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</si>
  <si>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</si>
  <si>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</si>
  <si>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</si>
  <si>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</si>
  <si>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</si>
  <si>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</si>
  <si>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</si>
  <si>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</si>
  <si>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</si>
  <si>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</si>
  <si>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</si>
  <si>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</si>
  <si>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</si>
  <si>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</si>
  <si>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</si>
  <si>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</si>
  <si>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</si>
  <si>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</si>
  <si>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</si>
  <si>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</si>
  <si>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</si>
  <si>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</si>
  <si>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</si>
  <si>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</si>
  <si>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</si>
  <si>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</si>
  <si>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</si>
  <si>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</si>
  <si>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</si>
  <si>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</si>
  <si>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</si>
  <si>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</si>
  <si>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</si>
  <si>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</si>
  <si>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</si>
  <si>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</si>
  <si>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</si>
  <si>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</si>
  <si>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</si>
  <si>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</si>
  <si>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</si>
  <si>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</si>
  <si>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</si>
  <si>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</si>
  <si>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</si>
  <si>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</si>
  <si>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</si>
  <si>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</si>
  <si>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</si>
  <si>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</si>
  <si>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</si>
  <si>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</si>
  <si>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</si>
  <si>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</si>
  <si>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</si>
  <si>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</si>
  <si>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</si>
  <si>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</si>
  <si>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</si>
  <si>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</si>
  <si>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</si>
  <si>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</si>
  <si>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</si>
  <si>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</si>
  <si>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</si>
  <si>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</si>
  <si>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</si>
  <si>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</si>
  <si>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</si>
  <si>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</si>
  <si>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</si>
  <si>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</si>
  <si>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</si>
  <si>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</si>
  <si>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</si>
  <si>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</si>
  <si>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</si>
  <si>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</si>
  <si>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</si>
  <si>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</si>
  <si>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</si>
  <si>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</si>
  <si>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</si>
  <si>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</si>
  <si>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</si>
  <si>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</si>
  <si>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</si>
  <si>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</si>
  <si>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</si>
  <si>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</si>
  <si>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</si>
  <si>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</si>
  <si>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</si>
  <si>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</si>
  <si>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</si>
  <si>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</si>
  <si>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</si>
  <si>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</si>
  <si>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</si>
  <si>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</si>
  <si>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</si>
  <si>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</si>
  <si>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</si>
  <si>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</si>
  <si>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</si>
  <si>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</si>
  <si>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</si>
  <si>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</si>
  <si>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</si>
  <si>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</si>
  <si>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</si>
  <si>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</si>
  <si>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</si>
  <si>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</si>
  <si>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</si>
  <si>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</si>
  <si>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</si>
  <si>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</si>
  <si>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</si>
  <si>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</si>
  <si>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</si>
  <si>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</si>
  <si>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</si>
  <si>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</si>
  <si>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</si>
  <si>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</si>
  <si>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</si>
  <si>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</si>
  <si>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</si>
  <si>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</si>
  <si>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</si>
  <si>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</si>
  <si>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</si>
  <si>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</si>
  <si>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</si>
  <si>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</si>
  <si>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</si>
  <si>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</si>
  <si>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</si>
  <si>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</si>
  <si>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</si>
  <si>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</si>
  <si>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</si>
  <si>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</si>
  <si>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</si>
  <si>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</si>
  <si>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</si>
  <si>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</si>
  <si>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</si>
  <si>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</si>
  <si>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</si>
  <si>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</si>
  <si>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</si>
  <si>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</si>
  <si>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</si>
  <si>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</si>
  <si>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</si>
  <si>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</si>
  <si>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</si>
  <si>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</si>
  <si>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</si>
  <si>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</si>
  <si>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</si>
  <si>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</si>
  <si>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</si>
  <si>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</si>
  <si>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</si>
  <si>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</si>
  <si>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</si>
  <si>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</si>
  <si>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</si>
  <si>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</si>
  <si>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</si>
  <si>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</si>
  <si>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</si>
  <si>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</si>
  <si>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</si>
  <si>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</si>
  <si>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</si>
  <si>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</si>
  <si>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</si>
  <si>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</si>
  <si>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</si>
  <si>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</si>
  <si>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</si>
  <si>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</si>
  <si>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</si>
  <si>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</si>
  <si>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</si>
  <si>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</si>
  <si>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</si>
  <si>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</si>
  <si>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</si>
  <si>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</si>
  <si>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</si>
  <si>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</si>
  <si>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</si>
  <si>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</si>
  <si>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</si>
  <si>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</si>
  <si>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</si>
  <si>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</si>
  <si>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</si>
  <si>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</si>
  <si>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</si>
  <si>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</si>
  <si>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</si>
  <si>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</si>
  <si>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</si>
  <si>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</si>
  <si>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</si>
  <si>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</si>
  <si>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</si>
  <si>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</si>
  <si>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</si>
  <si>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</si>
  <si>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</si>
  <si>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</si>
  <si>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</si>
  <si>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theater</t>
  </si>
  <si>
    <t>plays</t>
  </si>
  <si>
    <t>spaces</t>
  </si>
  <si>
    <t>Parent Category</t>
  </si>
  <si>
    <t>Subcategory</t>
  </si>
  <si>
    <t>Column Labels</t>
  </si>
  <si>
    <t>Grand Total</t>
  </si>
  <si>
    <t>Count of outcomes</t>
  </si>
  <si>
    <t>Row Labels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</si>
  <si>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</si>
  <si>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</si>
  <si>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</si>
  <si>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</si>
  <si>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</si>
  <si>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</si>
  <si>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</si>
  <si>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</si>
  <si>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</si>
  <si>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</si>
  <si>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</si>
  <si>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</si>
  <si>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</si>
  <si>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</si>
  <si>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</si>
  <si>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</si>
  <si>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</si>
  <si>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</si>
  <si>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</si>
  <si>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</si>
  <si>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</si>
  <si>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</si>
  <si>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</si>
  <si>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</si>
  <si>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</si>
  <si>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</si>
  <si>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</si>
  <si>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</si>
  <si>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</si>
  <si>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</si>
  <si>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</si>
  <si>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</si>
  <si>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</si>
  <si>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</si>
  <si>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</si>
  <si>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</si>
  <si>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</si>
  <si>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</si>
  <si>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</si>
  <si>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</si>
  <si>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</si>
  <si>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</si>
  <si>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</si>
  <si>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</si>
  <si>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</si>
  <si>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</si>
  <si>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</si>
  <si>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musical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</si>
  <si>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</si>
  <si>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</si>
  <si>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</si>
  <si>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</si>
  <si>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</si>
  <si>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</si>
  <si>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</si>
  <si>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</si>
  <si>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</si>
  <si>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</si>
  <si>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</si>
  <si>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</si>
  <si>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</si>
  <si>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</si>
  <si>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</si>
  <si>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50000 or More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</si>
  <si>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</si>
  <si>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</si>
  <si>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</si>
  <si>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</si>
  <si>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</si>
  <si>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</si>
  <si>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</si>
  <si>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</si>
  <si>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</si>
  <si>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</si>
  <si>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Less Than 1000</t>
  </si>
  <si>
    <t>Percentage Canceled</t>
  </si>
  <si>
    <t>Percentage Failed</t>
  </si>
  <si>
    <t>Percentage Successful</t>
  </si>
  <si>
    <t>Total Projects</t>
  </si>
  <si>
    <t>Number Canceled</t>
  </si>
  <si>
    <t>Number Failed</t>
  </si>
  <si>
    <t>Number Successful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</si>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</sst>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3" fillId="0" borderId="0" xfId="0" applyFont="1"/>
    <xf numFmtId="0" fontId="1" fillId="0" borderId="0" xfId="0" applyFont="1"/>
    <xf numFmtId="9" fontId="0" fillId="0" borderId="1" xfId="1" applyFont="1" applyBorder="1"/>
    <xf numFmtId="0" fontId="0" fillId="0" borderId="1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</xdr:row>
      <xdr:rowOff>0</xdr:rowOff>
    </xdr:from>
    <xdr:to>
      <xdr:col>31</xdr:col>
      <xdr:colOff>365760</xdr:colOff>
      <xdr:row>22</xdr:row>
      <xdr:rowOff>176530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8A989B-D373-FD2F-2947-FD5BF6A40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3360" y="386080"/>
          <a:ext cx="7772400" cy="40373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20320</xdr:rowOff>
    </xdr:from>
    <xdr:to>
      <xdr:col>12</xdr:col>
      <xdr:colOff>152400</xdr:colOff>
      <xdr:row>45</xdr:row>
      <xdr:rowOff>183840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2DBD9D-21B5-E158-FBFC-983F3A9E9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88080"/>
          <a:ext cx="9977120" cy="5182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20319</xdr:colOff>
      <xdr:row>14</xdr:row>
      <xdr:rowOff>10159</xdr:rowOff>
    </xdr:from>
    <xdr:to>
      <xdr:col>11</xdr:col>
      <xdr:colOff>535277</xdr:colOff>
      <xdr:row>41</xdr:row>
      <xdr:rowOff>20320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13D6B2-A494-E34E-7355-9C06009E2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" y="2733039"/>
          <a:ext cx="11812878" cy="52222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Fang" refreshedDate="44736.629262499999" createdVersion="8" refreshedVersion="8" minRefreshableVersion="3" recordCount="4115" xr:uid="{3B5C8032-1BEF-084E-BBC4-FB6B443CD5B3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CB5ED-153B-6B46-8C74-1259080A1969}" name="PivotTable4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05F8-7F59-FF44-A56C-67D286776AEC}">
  <dimension ref="A1:F18"/>
  <sheetViews>
    <sheetView tabSelected="1" zoomScale="125" zoomScaleNormal="125" workbookViewId="0">
      <selection activeCell="A3" sqref="A3"/>
    </sheetView>
  </sheetViews>
  <sheetFormatPr baseColWidth="10" defaultRowHeight="15" x14ac:dyDescent="0.2"/>
  <cols>
    <col min="1" max="1" width="16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.33203125" bestFit="1" customWidth="1"/>
    <col min="6" max="7" width="10" bestFit="1" customWidth="1"/>
  </cols>
  <sheetData>
    <row r="1" spans="1:6" x14ac:dyDescent="0.2">
      <c r="A1" s="11" t="s">
        <v>8311</v>
      </c>
      <c r="B1" t="s">
        <v>8308</v>
      </c>
    </row>
    <row r="2" spans="1:6" x14ac:dyDescent="0.2">
      <c r="A2" s="11" t="s">
        <v>8379</v>
      </c>
      <c r="B2" t="s">
        <v>8317</v>
      </c>
    </row>
    <row r="4" spans="1:6" x14ac:dyDescent="0.2">
      <c r="A4" s="11" t="s">
        <v>8315</v>
      </c>
      <c r="B4" s="11" t="s">
        <v>8313</v>
      </c>
    </row>
    <row r="5" spans="1:6" x14ac:dyDescent="0.2">
      <c r="A5" s="11" t="s">
        <v>8316</v>
      </c>
      <c r="B5" t="s">
        <v>8218</v>
      </c>
      <c r="C5" t="s">
        <v>8220</v>
      </c>
      <c r="D5" t="s">
        <v>8219</v>
      </c>
      <c r="E5" t="s">
        <v>8314</v>
      </c>
    </row>
    <row r="6" spans="1:6" x14ac:dyDescent="0.2">
      <c r="A6" s="13" t="s">
        <v>8373</v>
      </c>
      <c r="B6" s="12">
        <v>56</v>
      </c>
      <c r="C6" s="12">
        <v>33</v>
      </c>
      <c r="D6" s="12">
        <v>7</v>
      </c>
      <c r="E6" s="12">
        <v>96</v>
      </c>
      <c r="F6" s="20"/>
    </row>
    <row r="7" spans="1:6" x14ac:dyDescent="0.2">
      <c r="A7" s="13" t="s">
        <v>8374</v>
      </c>
      <c r="B7" s="12">
        <v>71</v>
      </c>
      <c r="C7" s="12">
        <v>39</v>
      </c>
      <c r="D7" s="12">
        <v>3</v>
      </c>
      <c r="E7" s="12">
        <v>113</v>
      </c>
      <c r="F7" s="20"/>
    </row>
    <row r="8" spans="1:6" x14ac:dyDescent="0.2">
      <c r="A8" s="13" t="s">
        <v>8375</v>
      </c>
      <c r="B8" s="12">
        <v>56</v>
      </c>
      <c r="C8" s="12">
        <v>33</v>
      </c>
      <c r="D8" s="12">
        <v>3</v>
      </c>
      <c r="E8" s="12">
        <v>92</v>
      </c>
      <c r="F8" s="20"/>
    </row>
    <row r="9" spans="1:6" x14ac:dyDescent="0.2">
      <c r="A9" s="13" t="s">
        <v>8376</v>
      </c>
      <c r="B9" s="12">
        <v>71</v>
      </c>
      <c r="C9" s="12">
        <v>40</v>
      </c>
      <c r="D9" s="12">
        <v>2</v>
      </c>
      <c r="E9" s="12">
        <v>113</v>
      </c>
      <c r="F9" s="20"/>
    </row>
    <row r="10" spans="1:6" x14ac:dyDescent="0.2">
      <c r="A10" s="13" t="s">
        <v>8367</v>
      </c>
      <c r="B10" s="12">
        <v>111</v>
      </c>
      <c r="C10" s="12">
        <v>52</v>
      </c>
      <c r="D10" s="12">
        <v>3</v>
      </c>
      <c r="E10" s="12">
        <v>166</v>
      </c>
      <c r="F10" s="20"/>
    </row>
    <row r="11" spans="1:6" x14ac:dyDescent="0.2">
      <c r="A11" s="13" t="s">
        <v>8377</v>
      </c>
      <c r="B11" s="12">
        <v>100</v>
      </c>
      <c r="C11" s="12">
        <v>49</v>
      </c>
      <c r="D11" s="12">
        <v>4</v>
      </c>
      <c r="E11" s="12">
        <v>153</v>
      </c>
      <c r="F11" s="20"/>
    </row>
    <row r="12" spans="1:6" x14ac:dyDescent="0.2">
      <c r="A12" s="13" t="s">
        <v>8368</v>
      </c>
      <c r="B12" s="12">
        <v>87</v>
      </c>
      <c r="C12" s="12">
        <v>50</v>
      </c>
      <c r="D12" s="12">
        <v>1</v>
      </c>
      <c r="E12" s="12">
        <v>138</v>
      </c>
      <c r="F12" s="20"/>
    </row>
    <row r="13" spans="1:6" x14ac:dyDescent="0.2">
      <c r="A13" s="13" t="s">
        <v>8369</v>
      </c>
      <c r="B13" s="12">
        <v>72</v>
      </c>
      <c r="C13" s="12">
        <v>47</v>
      </c>
      <c r="D13" s="12">
        <v>4</v>
      </c>
      <c r="E13" s="12">
        <v>123</v>
      </c>
      <c r="F13" s="20"/>
    </row>
    <row r="14" spans="1:6" x14ac:dyDescent="0.2">
      <c r="A14" s="13" t="s">
        <v>8370</v>
      </c>
      <c r="B14" s="12">
        <v>59</v>
      </c>
      <c r="C14" s="12">
        <v>34</v>
      </c>
      <c r="D14" s="12">
        <v>4</v>
      </c>
      <c r="E14" s="12">
        <v>97</v>
      </c>
      <c r="F14" s="20"/>
    </row>
    <row r="15" spans="1:6" x14ac:dyDescent="0.2">
      <c r="A15" s="13" t="s">
        <v>8371</v>
      </c>
      <c r="B15" s="12">
        <v>65</v>
      </c>
      <c r="C15" s="12">
        <v>50</v>
      </c>
      <c r="D15" s="12"/>
      <c r="E15" s="12">
        <v>115</v>
      </c>
      <c r="F15" s="20"/>
    </row>
    <row r="16" spans="1:6" x14ac:dyDescent="0.2">
      <c r="A16" s="13" t="s">
        <v>8372</v>
      </c>
      <c r="B16" s="12">
        <v>54</v>
      </c>
      <c r="C16" s="12">
        <v>31</v>
      </c>
      <c r="D16" s="12">
        <v>3</v>
      </c>
      <c r="E16" s="12">
        <v>88</v>
      </c>
      <c r="F16" s="20"/>
    </row>
    <row r="17" spans="1:6" x14ac:dyDescent="0.2">
      <c r="A17" s="13" t="s">
        <v>8378</v>
      </c>
      <c r="B17" s="12">
        <v>37</v>
      </c>
      <c r="C17" s="12">
        <v>35</v>
      </c>
      <c r="D17" s="12">
        <v>3</v>
      </c>
      <c r="E17" s="12">
        <v>75</v>
      </c>
      <c r="F17" s="20"/>
    </row>
    <row r="18" spans="1:6" x14ac:dyDescent="0.2">
      <c r="A18" s="13" t="s">
        <v>8314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6929-8896-8840-8885-158CF2F9B3D5}">
  <dimension ref="A1:H13"/>
  <sheetViews>
    <sheetView zoomScale="125" zoomScaleNormal="125" workbookViewId="0">
      <selection activeCell="N11" sqref="N11"/>
    </sheetView>
  </sheetViews>
  <sheetFormatPr baseColWidth="10" defaultRowHeight="15" x14ac:dyDescent="0.2"/>
  <cols>
    <col min="1" max="1" width="13.5" bestFit="1" customWidth="1"/>
    <col min="2" max="2" width="15.33203125" customWidth="1"/>
    <col min="3" max="3" width="12.1640625" customWidth="1"/>
    <col min="4" max="4" width="14.5" customWidth="1"/>
    <col min="5" max="5" width="11.5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ht="16" thickBot="1" x14ac:dyDescent="0.25">
      <c r="A1" s="19" t="s">
        <v>8399</v>
      </c>
      <c r="B1" s="19" t="s">
        <v>8398</v>
      </c>
      <c r="C1" s="19" t="s">
        <v>8397</v>
      </c>
      <c r="D1" s="19" t="s">
        <v>8396</v>
      </c>
      <c r="E1" s="19" t="s">
        <v>8395</v>
      </c>
      <c r="F1" s="19" t="s">
        <v>8394</v>
      </c>
      <c r="G1" s="19" t="s">
        <v>8393</v>
      </c>
      <c r="H1" s="19" t="s">
        <v>8392</v>
      </c>
    </row>
    <row r="2" spans="1:8" x14ac:dyDescent="0.2">
      <c r="A2" t="s">
        <v>8391</v>
      </c>
      <c r="B2">
        <f>COUNTIFS(Kickstarter!$R:$R,"plays",Kickstarter!$F:$F,"successful",Kickstarter!$D:$D,"&lt;1000")</f>
        <v>141</v>
      </c>
      <c r="C2">
        <f>COUNTIFS(Kickstarter!$R:$R,"plays",Kickstarter!$F:$F,"failed",Kickstarter!$D:$D,"&lt;1000")</f>
        <v>45</v>
      </c>
      <c r="D2">
        <f>COUNTIFS(Kickstarter!$R:$R,"plays",Kickstarter!$F:$F,"canceled",Kickstarter!$D:$D,"&lt;1000")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</row>
    <row r="3" spans="1:8" x14ac:dyDescent="0.2">
      <c r="A3" t="s">
        <v>8390</v>
      </c>
      <c r="B3">
        <f>COUNTIFS(Kickstarter!$R:$R,"plays",Kickstarter!$F:$F,"successful",Kickstarter!$D:$D,"&gt;=1000",Kickstarter!$D:$D,"&lt;=4999")</f>
        <v>388</v>
      </c>
      <c r="C3">
        <f>COUNTIFS(Kickstarter!$R:$R,"plays",Kickstarter!$F:$F,"failed",Kickstarter!$D:$D,"&gt;=1000",Kickstarter!$D:$D,"&lt;=4999")</f>
        <v>146</v>
      </c>
      <c r="D3">
        <f>COUNTIFS(Kickstarter!$R:$R,"plays",Kickstarter!$F:$F,"canceled",Kickstarter!$D:$D,"&gt;=1000",Kickstarter!$D:$D,"&lt;=4999")</f>
        <v>0</v>
      </c>
      <c r="E3">
        <f>SUM(B3:D3)</f>
        <v>534</v>
      </c>
      <c r="F3" s="20">
        <f>B3/E3</f>
        <v>0.72659176029962547</v>
      </c>
      <c r="G3" s="20">
        <f>C3/E3</f>
        <v>0.27340823970037453</v>
      </c>
      <c r="H3" s="20">
        <f>D3/E3</f>
        <v>0</v>
      </c>
    </row>
    <row r="4" spans="1:8" x14ac:dyDescent="0.2">
      <c r="A4" t="s">
        <v>8389</v>
      </c>
      <c r="B4">
        <f>COUNTIFS(Kickstarter!$R:$R,"plays",Kickstarter!$F:$F,"successful",Kickstarter!$D:$D,"&gt;=5000",Kickstarter!$D:$D,"&lt;=9999")</f>
        <v>93</v>
      </c>
      <c r="C4">
        <f>COUNTIFS(Kickstarter!$R:$R,"plays",Kickstarter!$F:$F,"failed",Kickstarter!$D:$D,"&gt;=5000",Kickstarter!$D:$D,"&lt;=9999")</f>
        <v>76</v>
      </c>
      <c r="D4">
        <f>COUNTIFS(Kickstarter!$R:$R,"plays",Kickstarter!$F:$F,"canceled",Kickstarter!$D:$D,"&gt;=5000",Kickstarter!$D:$D,"&lt;=9999")</f>
        <v>0</v>
      </c>
      <c r="E4">
        <f>SUM(B4:D4)</f>
        <v>169</v>
      </c>
      <c r="F4" s="20">
        <f>B4/E4</f>
        <v>0.55029585798816572</v>
      </c>
      <c r="G4" s="20">
        <f>C4/E4</f>
        <v>0.44970414201183434</v>
      </c>
      <c r="H4" s="20">
        <f>D4/E4</f>
        <v>0</v>
      </c>
    </row>
    <row r="5" spans="1:8" x14ac:dyDescent="0.2">
      <c r="A5" t="s">
        <v>8388</v>
      </c>
      <c r="B5">
        <f>COUNTIFS(Kickstarter!$R:$R,"plays",Kickstarter!$F:$F,"successful",Kickstarter!$D:$D,"&gt;=10000",Kickstarter!$D:$D,"&lt;=14999")</f>
        <v>39</v>
      </c>
      <c r="C5">
        <f>COUNTIFS(Kickstarter!$R:$R,"plays",Kickstarter!$F:$F,"failed",Kickstarter!$D:$D,"&gt;=10000",Kickstarter!$D:$D,"&lt;=14999")</f>
        <v>33</v>
      </c>
      <c r="D5">
        <f>COUNTIFS(Kickstarter!$R:$R,"plays",Kickstarter!$F:$F,"canceled",Kickstarter!$D:$D,"&gt;=10000",Kickstarter!$D:$D,"&lt;=14999")</f>
        <v>0</v>
      </c>
      <c r="E5">
        <f>SUM(B5:D5)</f>
        <v>72</v>
      </c>
      <c r="F5" s="20">
        <f>B5/E5</f>
        <v>0.54166666666666663</v>
      </c>
      <c r="G5" s="20">
        <f>C5/E5</f>
        <v>0.45833333333333331</v>
      </c>
      <c r="H5" s="20">
        <f>D5/E5</f>
        <v>0</v>
      </c>
    </row>
    <row r="6" spans="1:8" x14ac:dyDescent="0.2">
      <c r="A6" t="s">
        <v>8387</v>
      </c>
      <c r="B6" s="16">
        <f>COUNTIFS(Kickstarter!$R:$R,"plays",Kickstarter!$F:$F,"successful",Kickstarter!$D:$D,"&gt;=15000",Kickstarter!$D:$D,"&lt;=19999")</f>
        <v>12</v>
      </c>
      <c r="C6">
        <f>COUNTIFS(Kickstarter!$R:$R,"plays",Kickstarter!$F:$F,"failed",Kickstarter!$D:$D,"&gt;=15000",Kickstarter!$D:$D,"&lt;=19999")</f>
        <v>12</v>
      </c>
      <c r="D6">
        <f>COUNTIFS(Kickstarter!$R:$R,"plays",Kickstarter!$F:$F,"canceled",Kickstarter!$D:$D,"&gt;=15000",Kickstarter!$D:$D,"&lt;=19999")</f>
        <v>0</v>
      </c>
      <c r="E6">
        <f>SUM(B6:D6)</f>
        <v>24</v>
      </c>
      <c r="F6" s="20">
        <f>B6/E6</f>
        <v>0.5</v>
      </c>
      <c r="G6" s="20">
        <f>C6/E6</f>
        <v>0.5</v>
      </c>
      <c r="H6" s="20">
        <f>D6/E6</f>
        <v>0</v>
      </c>
    </row>
    <row r="7" spans="1:8" x14ac:dyDescent="0.2">
      <c r="A7" t="s">
        <v>8386</v>
      </c>
      <c r="B7">
        <f>COUNTIFS(Kickstarter!$R:$R,"plays",Kickstarter!$F:$F,"successful",Kickstarter!$D:$D,"&gt;=20000",Kickstarter!$D:$D,"&lt;=24999")</f>
        <v>9</v>
      </c>
      <c r="C7">
        <f>COUNTIFS(Kickstarter!$R:$R,"plays",Kickstarter!$F:$F,"failed",Kickstarter!$D:$D,"&gt;=20000",Kickstarter!$D:$D,"&lt;=24999")</f>
        <v>11</v>
      </c>
      <c r="D7">
        <f>COUNTIFS(Kickstarter!$R:$R,"plays",Kickstarter!$F:$F,"canceled",Kickstarter!$D:$D,"&gt;=20000",Kickstarter!$D:$D,"&lt;=24999")</f>
        <v>0</v>
      </c>
      <c r="E7">
        <f>SUM(B7:D7)</f>
        <v>20</v>
      </c>
      <c r="F7" s="20">
        <f>B7/E7</f>
        <v>0.45</v>
      </c>
      <c r="G7" s="20">
        <f>C7/E7</f>
        <v>0.55000000000000004</v>
      </c>
      <c r="H7" s="20">
        <f>D7/E7</f>
        <v>0</v>
      </c>
    </row>
    <row r="8" spans="1:8" x14ac:dyDescent="0.2">
      <c r="A8" t="s">
        <v>8385</v>
      </c>
      <c r="B8">
        <f>COUNTIFS(Kickstarter!$R:$R,"plays",Kickstarter!$F:$F,"successful",Kickstarter!$D:$D,"&gt;=25000",Kickstarter!$D:$D,"&lt;=29999")</f>
        <v>1</v>
      </c>
      <c r="C8">
        <f>COUNTIFS(Kickstarter!$R:$R,"plays",Kickstarter!$F:$F,"failed",Kickstarter!$D:$D,"&gt;=25000",Kickstarter!$D:$D,"&lt;=29999")</f>
        <v>4</v>
      </c>
      <c r="D8">
        <f>COUNTIFS(Kickstarter!$R:$R,"plays",Kickstarter!$F:$F,"canceled",Kickstarter!$D:$D,"&gt;=25000",Kickstarter!$D:$D,"&lt;=29999")</f>
        <v>0</v>
      </c>
      <c r="E8">
        <f>SUM(B8:D8)</f>
        <v>5</v>
      </c>
      <c r="F8" s="20">
        <f>B8/E8</f>
        <v>0.2</v>
      </c>
      <c r="G8" s="20">
        <f>C8/E8</f>
        <v>0.8</v>
      </c>
      <c r="H8" s="20">
        <f>D8/E8</f>
        <v>0</v>
      </c>
    </row>
    <row r="9" spans="1:8" x14ac:dyDescent="0.2">
      <c r="A9" t="s">
        <v>8384</v>
      </c>
      <c r="B9">
        <f>COUNTIFS(Kickstarter!$R:$R,"plays",Kickstarter!$F:$F,"successful",Kickstarter!$D:$D,"&gt;=30000",Kickstarter!$D:$D,"&lt;=34999")</f>
        <v>3</v>
      </c>
      <c r="C9">
        <f>COUNTIFS(Kickstarter!$R:$R,"plays",Kickstarter!$F:$F,"failed",Kickstarter!$D:$D,"&gt;=30000",Kickstarter!$D:$D,"&lt;=34999")</f>
        <v>8</v>
      </c>
      <c r="D9">
        <f>COUNTIFS(Kickstarter!$R:$R,"plays",Kickstarter!$F:$F,"canceled",Kickstarter!$D:$D,"&gt;=30000",Kickstarter!$D:$D,"&lt;=34999")</f>
        <v>0</v>
      </c>
      <c r="E9">
        <f>SUM(B9:D9)</f>
        <v>11</v>
      </c>
      <c r="F9" s="20">
        <f>B9/E9</f>
        <v>0.27272727272727271</v>
      </c>
      <c r="G9" s="20">
        <f>C9/E9</f>
        <v>0.72727272727272729</v>
      </c>
      <c r="H9" s="20">
        <f>D9/E9</f>
        <v>0</v>
      </c>
    </row>
    <row r="10" spans="1:8" x14ac:dyDescent="0.2">
      <c r="A10" t="s">
        <v>8383</v>
      </c>
      <c r="B10">
        <f>COUNTIFS(Kickstarter!$R:$R,"plays",Kickstarter!$F:$F,"successful",Kickstarter!$D:$D,"&gt;=35000",Kickstarter!$D:$D,"&lt;=39999")</f>
        <v>4</v>
      </c>
      <c r="C10">
        <f>COUNTIFS(Kickstarter!$R:$R,"plays",Kickstarter!$F:$F,"failed",Kickstarter!$D:$D,"&gt;=35000",Kickstarter!$D:$D,"&lt;=39999")</f>
        <v>2</v>
      </c>
      <c r="D10">
        <f>COUNTIFS(Kickstarter!$R:$R,"plays",Kickstarter!$F:$F,"canceled",Kickstarter!$D:$D,"&gt;=35000",Kickstarter!$D:$D,"&lt;=39999")</f>
        <v>0</v>
      </c>
      <c r="E10">
        <f>SUM(B10:D10)</f>
        <v>6</v>
      </c>
      <c r="F10" s="20">
        <f>B10/E10</f>
        <v>0.66666666666666663</v>
      </c>
      <c r="G10" s="20">
        <f>C10/E10</f>
        <v>0.33333333333333331</v>
      </c>
      <c r="H10" s="20">
        <f>D10/E10</f>
        <v>0</v>
      </c>
    </row>
    <row r="11" spans="1:8" x14ac:dyDescent="0.2">
      <c r="A11" t="s">
        <v>8382</v>
      </c>
      <c r="B11">
        <f>COUNTIFS(Kickstarter!$R:$R,"plays",Kickstarter!$F:$F,"successful",Kickstarter!$D:$D,"&gt;=40000",Kickstarter!$D:$D,"&lt;=44999")</f>
        <v>2</v>
      </c>
      <c r="C11">
        <f>COUNTIFS(Kickstarter!$R:$R,"plays",Kickstarter!$F:$F,"failed",Kickstarter!$D:$D,"&gt;=40000",Kickstarter!$D:$D,"&lt;=44999")</f>
        <v>1</v>
      </c>
      <c r="D11">
        <f>COUNTIFS(Kickstarter!$R:$R,"plays",Kickstarter!$F:$F,"canceled",Kickstarter!$D:$D,"&gt;=40000",Kickstarter!$D:$D,"&lt;=44999")</f>
        <v>0</v>
      </c>
      <c r="E11">
        <f>SUM(B11:D11)</f>
        <v>3</v>
      </c>
      <c r="F11" s="20">
        <f>B11/E11</f>
        <v>0.66666666666666663</v>
      </c>
      <c r="G11" s="20">
        <f>C11/E11</f>
        <v>0.33333333333333331</v>
      </c>
      <c r="H11" s="20">
        <f>D11/E11</f>
        <v>0</v>
      </c>
    </row>
    <row r="12" spans="1:8" x14ac:dyDescent="0.2">
      <c r="A12" t="s">
        <v>8381</v>
      </c>
      <c r="B12">
        <f>COUNTIFS(Kickstarter!$R:$R,"plays",Kickstarter!$F:$F,"successful",Kickstarter!$D:$D,"&gt;=45000",Kickstarter!$D:$D,"&lt;=49999")</f>
        <v>0</v>
      </c>
      <c r="C12">
        <f>COUNTIFS(Kickstarter!$R:$R,"plays",Kickstarter!$F:$F,"failed",Kickstarter!$D:$D,"&gt;=45000",Kickstarter!$D:$D,"&lt;=49999")</f>
        <v>1</v>
      </c>
      <c r="D12">
        <f>COUNTIFS(Kickstarter!$R:$R,"plays",Kickstarter!$F:$F,"canceled",Kickstarter!$D:$D,"&gt;=45000",Kickstarter!$D:$D,"&lt;=49999")</f>
        <v>0</v>
      </c>
      <c r="E12">
        <f>SUM(B12:D12)</f>
        <v>1</v>
      </c>
      <c r="F12" s="20">
        <f>B12/E12</f>
        <v>0</v>
      </c>
      <c r="G12" s="20">
        <f>C12/E12</f>
        <v>1</v>
      </c>
      <c r="H12" s="20">
        <f>D12/E12</f>
        <v>0</v>
      </c>
    </row>
    <row r="13" spans="1:8" ht="16" thickBot="1" x14ac:dyDescent="0.25">
      <c r="A13" s="19" t="s">
        <v>8380</v>
      </c>
      <c r="B13" s="19">
        <f>COUNTIFS(Kickstarter!$R:$R,"plays",Kickstarter!$F:$F,"successful",Kickstarter!$D:$D,"&gt;=50000")</f>
        <v>2</v>
      </c>
      <c r="C13" s="19">
        <f>COUNTIFS(Kickstarter!$R:$R,"plays",Kickstarter!$F:$F,"failed",Kickstarter!$D:$D,"&gt;=50000")</f>
        <v>14</v>
      </c>
      <c r="D13" s="19">
        <f>COUNTIFS(Kickstarter!$R:$R,"plays",Kickstarter!$F:$F,"canceled",Kickstarter!$D:$D,"&gt;=50000")</f>
        <v>0</v>
      </c>
      <c r="E13" s="19">
        <f>SUM(B13:D13)</f>
        <v>16</v>
      </c>
      <c r="F13" s="18">
        <f>B13/E13</f>
        <v>0.125</v>
      </c>
      <c r="G13" s="18">
        <f>C13/E13</f>
        <v>0.875</v>
      </c>
      <c r="H13" s="18">
        <f>D13/E13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B1" zoomScale="125" zoomScaleNormal="125" workbookViewId="0">
      <pane xSplit="5" ySplit="1" topLeftCell="T2" activePane="bottomRight" state="frozen"/>
      <selection activeCell="B1" sqref="B1"/>
      <selection pane="topRight" activeCell="G1" sqref="G1"/>
      <selection pane="bottomLeft" activeCell="B2" sqref="B2"/>
      <selection pane="bottomRight" activeCell="B1" sqref="B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1.33203125" bestFit="1" customWidth="1"/>
    <col min="16" max="16" width="20" bestFit="1" customWidth="1"/>
    <col min="17" max="17" width="22.1640625" bestFit="1" customWidth="1"/>
    <col min="18" max="18" width="15.6640625" bestFit="1" customWidth="1"/>
    <col min="19" max="19" width="20.83203125" style="15" bestFit="1" customWidth="1"/>
    <col min="20" max="20" width="19.6640625" style="1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8311</v>
      </c>
      <c r="R1" s="1" t="s">
        <v>8312</v>
      </c>
      <c r="S1" s="14" t="s">
        <v>8365</v>
      </c>
      <c r="T1" s="14" t="s">
        <v>8366</v>
      </c>
      <c r="U1" s="17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8318</v>
      </c>
      <c r="R2" t="s">
        <v>8319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8318</v>
      </c>
      <c r="R3" t="s">
        <v>8319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8318</v>
      </c>
      <c r="R4" t="s">
        <v>8319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8318</v>
      </c>
      <c r="R5" t="s">
        <v>8319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8318</v>
      </c>
      <c r="R6" t="s">
        <v>8319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8318</v>
      </c>
      <c r="R7" t="s">
        <v>8319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8318</v>
      </c>
      <c r="R8" t="s">
        <v>8319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8318</v>
      </c>
      <c r="R9" t="s">
        <v>8319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8318</v>
      </c>
      <c r="R10" t="s">
        <v>8319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8318</v>
      </c>
      <c r="R11" t="s">
        <v>8319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8318</v>
      </c>
      <c r="R12" t="s">
        <v>8319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8318</v>
      </c>
      <c r="R13" t="s">
        <v>8319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8318</v>
      </c>
      <c r="R14" t="s">
        <v>8319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8318</v>
      </c>
      <c r="R15" t="s">
        <v>8319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8318</v>
      </c>
      <c r="R16" t="s">
        <v>8319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8318</v>
      </c>
      <c r="R17" t="s">
        <v>8319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8318</v>
      </c>
      <c r="R18" t="s">
        <v>8319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8318</v>
      </c>
      <c r="R19" t="s">
        <v>8319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8318</v>
      </c>
      <c r="R20" t="s">
        <v>8319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8318</v>
      </c>
      <c r="R21" t="s">
        <v>8319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8318</v>
      </c>
      <c r="R22" t="s">
        <v>8319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8318</v>
      </c>
      <c r="R23" t="s">
        <v>8319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8318</v>
      </c>
      <c r="R24" t="s">
        <v>8319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8318</v>
      </c>
      <c r="R25" t="s">
        <v>8319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8318</v>
      </c>
      <c r="R26" t="s">
        <v>8319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8318</v>
      </c>
      <c r="R27" t="s">
        <v>8319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8318</v>
      </c>
      <c r="R28" t="s">
        <v>8319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8318</v>
      </c>
      <c r="R29" t="s">
        <v>8319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8318</v>
      </c>
      <c r="R30" t="s">
        <v>8319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8318</v>
      </c>
      <c r="R31" t="s">
        <v>8319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8318</v>
      </c>
      <c r="R32" t="s">
        <v>8319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8318</v>
      </c>
      <c r="R33" t="s">
        <v>8319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8318</v>
      </c>
      <c r="R34" t="s">
        <v>8319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8318</v>
      </c>
      <c r="R35" t="s">
        <v>8319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8318</v>
      </c>
      <c r="R36" t="s">
        <v>8319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8318</v>
      </c>
      <c r="R37" t="s">
        <v>8319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8318</v>
      </c>
      <c r="R38" t="s">
        <v>8319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8318</v>
      </c>
      <c r="R39" t="s">
        <v>8319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8318</v>
      </c>
      <c r="R40" t="s">
        <v>8319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8318</v>
      </c>
      <c r="R41" t="s">
        <v>8319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8318</v>
      </c>
      <c r="R42" t="s">
        <v>8319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8318</v>
      </c>
      <c r="R43" t="s">
        <v>8319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8318</v>
      </c>
      <c r="R44" t="s">
        <v>8319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8318</v>
      </c>
      <c r="R45" t="s">
        <v>8319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8318</v>
      </c>
      <c r="R46" t="s">
        <v>8319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8318</v>
      </c>
      <c r="R47" t="s">
        <v>8319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8318</v>
      </c>
      <c r="R48" t="s">
        <v>8319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8318</v>
      </c>
      <c r="R49" t="s">
        <v>8319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8318</v>
      </c>
      <c r="R50" t="s">
        <v>8319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8318</v>
      </c>
      <c r="R51" t="s">
        <v>8319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8318</v>
      </c>
      <c r="R52" t="s">
        <v>8319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8318</v>
      </c>
      <c r="R53" t="s">
        <v>8319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8318</v>
      </c>
      <c r="R54" t="s">
        <v>8319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8318</v>
      </c>
      <c r="R55" t="s">
        <v>8319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8318</v>
      </c>
      <c r="R56" t="s">
        <v>8319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8318</v>
      </c>
      <c r="R57" t="s">
        <v>8319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8318</v>
      </c>
      <c r="R58" t="s">
        <v>8319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8318</v>
      </c>
      <c r="R59" t="s">
        <v>8319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8318</v>
      </c>
      <c r="R60" t="s">
        <v>8319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8318</v>
      </c>
      <c r="R61" t="s">
        <v>8319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8318</v>
      </c>
      <c r="R62" t="s">
        <v>8320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8318</v>
      </c>
      <c r="R63" t="s">
        <v>8320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8318</v>
      </c>
      <c r="R64" t="s">
        <v>8320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8318</v>
      </c>
      <c r="R65" t="s">
        <v>8320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8318</v>
      </c>
      <c r="R66" t="s">
        <v>8320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0" t="s">
        <v>8318</v>
      </c>
      <c r="R67" t="s">
        <v>8320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8318</v>
      </c>
      <c r="R68" t="s">
        <v>8320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8318</v>
      </c>
      <c r="R69" t="s">
        <v>8320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8318</v>
      </c>
      <c r="R70" t="s">
        <v>8320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8318</v>
      </c>
      <c r="R71" t="s">
        <v>8320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8318</v>
      </c>
      <c r="R72" t="s">
        <v>8320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8318</v>
      </c>
      <c r="R73" t="s">
        <v>8320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8318</v>
      </c>
      <c r="R74" t="s">
        <v>8320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8318</v>
      </c>
      <c r="R75" t="s">
        <v>8320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8318</v>
      </c>
      <c r="R76" t="s">
        <v>8320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8318</v>
      </c>
      <c r="R77" t="s">
        <v>8320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8318</v>
      </c>
      <c r="R78" t="s">
        <v>8320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8318</v>
      </c>
      <c r="R79" t="s">
        <v>8320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8318</v>
      </c>
      <c r="R80" t="s">
        <v>8320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8318</v>
      </c>
      <c r="R81" t="s">
        <v>8320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8318</v>
      </c>
      <c r="R82" t="s">
        <v>8320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8318</v>
      </c>
      <c r="R83" t="s">
        <v>8320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8318</v>
      </c>
      <c r="R84" t="s">
        <v>8320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8318</v>
      </c>
      <c r="R85" t="s">
        <v>8320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8318</v>
      </c>
      <c r="R86" t="s">
        <v>8320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8318</v>
      </c>
      <c r="R87" t="s">
        <v>8320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8318</v>
      </c>
      <c r="R88" t="s">
        <v>8320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8318</v>
      </c>
      <c r="R89" t="s">
        <v>8320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8318</v>
      </c>
      <c r="R90" t="s">
        <v>8320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8318</v>
      </c>
      <c r="R91" t="s">
        <v>8320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8318</v>
      </c>
      <c r="R92" t="s">
        <v>8320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8318</v>
      </c>
      <c r="R93" t="s">
        <v>8320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8318</v>
      </c>
      <c r="R94" t="s">
        <v>8320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8318</v>
      </c>
      <c r="R95" t="s">
        <v>8320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8318</v>
      </c>
      <c r="R96" t="s">
        <v>8320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8318</v>
      </c>
      <c r="R97" t="s">
        <v>8320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8318</v>
      </c>
      <c r="R98" t="s">
        <v>8320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8318</v>
      </c>
      <c r="R99" t="s">
        <v>8320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8318</v>
      </c>
      <c r="R100" t="s">
        <v>8320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8318</v>
      </c>
      <c r="R101" t="s">
        <v>8320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8318</v>
      </c>
      <c r="R102" t="s">
        <v>8320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8318</v>
      </c>
      <c r="R103" t="s">
        <v>8320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8318</v>
      </c>
      <c r="R104" t="s">
        <v>8320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8318</v>
      </c>
      <c r="R105" t="s">
        <v>8320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8318</v>
      </c>
      <c r="R106" t="s">
        <v>8320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8318</v>
      </c>
      <c r="R107" t="s">
        <v>8320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8318</v>
      </c>
      <c r="R108" t="s">
        <v>8320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8318</v>
      </c>
      <c r="R109" t="s">
        <v>8320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8318</v>
      </c>
      <c r="R110" t="s">
        <v>8320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8318</v>
      </c>
      <c r="R111" t="s">
        <v>8320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8318</v>
      </c>
      <c r="R112" t="s">
        <v>8320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8318</v>
      </c>
      <c r="R113" t="s">
        <v>8320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8318</v>
      </c>
      <c r="R114" t="s">
        <v>8320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8318</v>
      </c>
      <c r="R115" t="s">
        <v>8320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8318</v>
      </c>
      <c r="R116" t="s">
        <v>8320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8318</v>
      </c>
      <c r="R117" t="s">
        <v>8320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8318</v>
      </c>
      <c r="R118" t="s">
        <v>8320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8318</v>
      </c>
      <c r="R119" t="s">
        <v>8320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8318</v>
      </c>
      <c r="R120" t="s">
        <v>8320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8318</v>
      </c>
      <c r="R121" t="s">
        <v>8320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8318</v>
      </c>
      <c r="R122" t="s">
        <v>8321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8318</v>
      </c>
      <c r="R123" t="s">
        <v>8321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8318</v>
      </c>
      <c r="R124" t="s">
        <v>8321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8318</v>
      </c>
      <c r="R125" t="s">
        <v>8321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8318</v>
      </c>
      <c r="R126" t="s">
        <v>8321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8318</v>
      </c>
      <c r="R127" t="s">
        <v>8321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8318</v>
      </c>
      <c r="R128" t="s">
        <v>8321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8318</v>
      </c>
      <c r="R129" t="s">
        <v>8321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0" t="s">
        <v>8318</v>
      </c>
      <c r="R130" t="s">
        <v>8321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0" t="s">
        <v>8318</v>
      </c>
      <c r="R131" t="s">
        <v>8321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8318</v>
      </c>
      <c r="R132" t="s">
        <v>8321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8318</v>
      </c>
      <c r="R133" t="s">
        <v>8321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8318</v>
      </c>
      <c r="R134" t="s">
        <v>8321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8318</v>
      </c>
      <c r="R135" t="s">
        <v>8321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8318</v>
      </c>
      <c r="R136" t="s">
        <v>8321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8318</v>
      </c>
      <c r="R137" t="s">
        <v>8321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8318</v>
      </c>
      <c r="R138" t="s">
        <v>8321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8318</v>
      </c>
      <c r="R139" t="s">
        <v>8321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8318</v>
      </c>
      <c r="R140" t="s">
        <v>8321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8318</v>
      </c>
      <c r="R141" t="s">
        <v>8321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8318</v>
      </c>
      <c r="R142" t="s">
        <v>8321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8318</v>
      </c>
      <c r="R143" t="s">
        <v>8321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8318</v>
      </c>
      <c r="R144" t="s">
        <v>8321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8318</v>
      </c>
      <c r="R145" t="s">
        <v>8321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8318</v>
      </c>
      <c r="R146" t="s">
        <v>8321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8318</v>
      </c>
      <c r="R147" t="s">
        <v>8321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8318</v>
      </c>
      <c r="R148" t="s">
        <v>8321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8318</v>
      </c>
      <c r="R149" t="s">
        <v>8321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8318</v>
      </c>
      <c r="R150" t="s">
        <v>8321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8318</v>
      </c>
      <c r="R151" t="s">
        <v>8321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8318</v>
      </c>
      <c r="R152" t="s">
        <v>8321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8318</v>
      </c>
      <c r="R153" t="s">
        <v>8321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8318</v>
      </c>
      <c r="R154" t="s">
        <v>8321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8318</v>
      </c>
      <c r="R155" t="s">
        <v>8321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8318</v>
      </c>
      <c r="R156" t="s">
        <v>8321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8318</v>
      </c>
      <c r="R157" t="s">
        <v>8321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8318</v>
      </c>
      <c r="R158" t="s">
        <v>8321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8318</v>
      </c>
      <c r="R159" t="s">
        <v>8321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8318</v>
      </c>
      <c r="R160" t="s">
        <v>8321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8318</v>
      </c>
      <c r="R161" t="s">
        <v>8321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8318</v>
      </c>
      <c r="R162" t="s">
        <v>8322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8318</v>
      </c>
      <c r="R163" t="s">
        <v>8322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8318</v>
      </c>
      <c r="R164" t="s">
        <v>8322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8318</v>
      </c>
      <c r="R165" t="s">
        <v>8322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8318</v>
      </c>
      <c r="R166" t="s">
        <v>8322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8318</v>
      </c>
      <c r="R167" t="s">
        <v>8322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8318</v>
      </c>
      <c r="R168" t="s">
        <v>8322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8318</v>
      </c>
      <c r="R169" t="s">
        <v>8322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8318</v>
      </c>
      <c r="R170" t="s">
        <v>8322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8318</v>
      </c>
      <c r="R171" t="s">
        <v>8322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8318</v>
      </c>
      <c r="R172" t="s">
        <v>8322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8318</v>
      </c>
      <c r="R173" t="s">
        <v>8322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8318</v>
      </c>
      <c r="R174" t="s">
        <v>8322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8318</v>
      </c>
      <c r="R175" t="s">
        <v>8322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8318</v>
      </c>
      <c r="R176" t="s">
        <v>8322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8318</v>
      </c>
      <c r="R177" t="s">
        <v>8322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8318</v>
      </c>
      <c r="R178" t="s">
        <v>8322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8318</v>
      </c>
      <c r="R179" t="s">
        <v>8322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8318</v>
      </c>
      <c r="R180" t="s">
        <v>8322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8318</v>
      </c>
      <c r="R181" t="s">
        <v>8322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8318</v>
      </c>
      <c r="R182" t="s">
        <v>8322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8318</v>
      </c>
      <c r="R183" t="s">
        <v>8322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8318</v>
      </c>
      <c r="R184" t="s">
        <v>8322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8318</v>
      </c>
      <c r="R185" t="s">
        <v>8322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8318</v>
      </c>
      <c r="R186" t="s">
        <v>8322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8318</v>
      </c>
      <c r="R187" t="s">
        <v>8322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8318</v>
      </c>
      <c r="R188" t="s">
        <v>8322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8318</v>
      </c>
      <c r="R189" t="s">
        <v>8322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8318</v>
      </c>
      <c r="R190" t="s">
        <v>8322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8318</v>
      </c>
      <c r="R191" t="s">
        <v>8322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8318</v>
      </c>
      <c r="R192" t="s">
        <v>8322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8318</v>
      </c>
      <c r="R193" t="s">
        <v>8322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0" t="s">
        <v>8318</v>
      </c>
      <c r="R194" t="s">
        <v>8322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0" t="s">
        <v>8318</v>
      </c>
      <c r="R195" t="s">
        <v>8322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8318</v>
      </c>
      <c r="R196" t="s">
        <v>8322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8318</v>
      </c>
      <c r="R197" t="s">
        <v>8322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8318</v>
      </c>
      <c r="R198" t="s">
        <v>8322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8318</v>
      </c>
      <c r="R199" t="s">
        <v>8322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8318</v>
      </c>
      <c r="R200" t="s">
        <v>8322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8318</v>
      </c>
      <c r="R201" t="s">
        <v>8322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8318</v>
      </c>
      <c r="R202" t="s">
        <v>8322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8318</v>
      </c>
      <c r="R203" t="s">
        <v>8322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8318</v>
      </c>
      <c r="R204" t="s">
        <v>8322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8318</v>
      </c>
      <c r="R205" t="s">
        <v>8322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8318</v>
      </c>
      <c r="R206" t="s">
        <v>8322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8318</v>
      </c>
      <c r="R207" t="s">
        <v>8322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8318</v>
      </c>
      <c r="R208" t="s">
        <v>8322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8318</v>
      </c>
      <c r="R209" t="s">
        <v>8322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8318</v>
      </c>
      <c r="R210" t="s">
        <v>8322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8318</v>
      </c>
      <c r="R211" t="s">
        <v>8322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8318</v>
      </c>
      <c r="R212" t="s">
        <v>8322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8318</v>
      </c>
      <c r="R213" t="s">
        <v>8322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8318</v>
      </c>
      <c r="R214" t="s">
        <v>8322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8318</v>
      </c>
      <c r="R215" t="s">
        <v>8322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8318</v>
      </c>
      <c r="R216" t="s">
        <v>8322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8318</v>
      </c>
      <c r="R217" t="s">
        <v>8322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8318</v>
      </c>
      <c r="R218" t="s">
        <v>8322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8318</v>
      </c>
      <c r="R219" t="s">
        <v>8322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8318</v>
      </c>
      <c r="R220" t="s">
        <v>8322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8318</v>
      </c>
      <c r="R221" t="s">
        <v>8322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8318</v>
      </c>
      <c r="R222" t="s">
        <v>8322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8318</v>
      </c>
      <c r="R223" t="s">
        <v>8322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8318</v>
      </c>
      <c r="R224" t="s">
        <v>8322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8318</v>
      </c>
      <c r="R225" t="s">
        <v>8322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8318</v>
      </c>
      <c r="R226" t="s">
        <v>8322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8318</v>
      </c>
      <c r="R227" t="s">
        <v>8322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8318</v>
      </c>
      <c r="R228" t="s">
        <v>8322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8318</v>
      </c>
      <c r="R229" t="s">
        <v>8322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8318</v>
      </c>
      <c r="R230" t="s">
        <v>8322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8318</v>
      </c>
      <c r="R231" t="s">
        <v>8322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8318</v>
      </c>
      <c r="R232" t="s">
        <v>8322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8318</v>
      </c>
      <c r="R233" t="s">
        <v>8322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8318</v>
      </c>
      <c r="R234" t="s">
        <v>8322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8318</v>
      </c>
      <c r="R235" t="s">
        <v>8322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8318</v>
      </c>
      <c r="R236" t="s">
        <v>8322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8318</v>
      </c>
      <c r="R237" t="s">
        <v>8322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8318</v>
      </c>
      <c r="R238" t="s">
        <v>8322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8318</v>
      </c>
      <c r="R239" t="s">
        <v>8322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8318</v>
      </c>
      <c r="R240" t="s">
        <v>8322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8318</v>
      </c>
      <c r="R241" t="s">
        <v>8322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8318</v>
      </c>
      <c r="R242" t="s">
        <v>8323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8318</v>
      </c>
      <c r="R243" t="s">
        <v>8323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8318</v>
      </c>
      <c r="R244" t="s">
        <v>8323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8318</v>
      </c>
      <c r="R245" t="s">
        <v>8323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8318</v>
      </c>
      <c r="R246" t="s">
        <v>8323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8318</v>
      </c>
      <c r="R247" t="s">
        <v>8323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8318</v>
      </c>
      <c r="R248" t="s">
        <v>8323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8318</v>
      </c>
      <c r="R249" t="s">
        <v>8323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8318</v>
      </c>
      <c r="R250" t="s">
        <v>8323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8318</v>
      </c>
      <c r="R251" t="s">
        <v>8323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8318</v>
      </c>
      <c r="R252" t="s">
        <v>8323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8318</v>
      </c>
      <c r="R253" t="s">
        <v>8323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8318</v>
      </c>
      <c r="R254" t="s">
        <v>8323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8318</v>
      </c>
      <c r="R255" t="s">
        <v>8323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8318</v>
      </c>
      <c r="R256" t="s">
        <v>8323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8318</v>
      </c>
      <c r="R257" t="s">
        <v>8323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0" t="s">
        <v>8318</v>
      </c>
      <c r="R258" t="s">
        <v>8323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0" t="s">
        <v>8318</v>
      </c>
      <c r="R259" t="s">
        <v>8323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8318</v>
      </c>
      <c r="R260" t="s">
        <v>8323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8318</v>
      </c>
      <c r="R261" t="s">
        <v>8323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8318</v>
      </c>
      <c r="R262" t="s">
        <v>8323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8318</v>
      </c>
      <c r="R263" t="s">
        <v>8323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8318</v>
      </c>
      <c r="R264" t="s">
        <v>8323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8318</v>
      </c>
      <c r="R265" t="s">
        <v>8323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8318</v>
      </c>
      <c r="R266" t="s">
        <v>8323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8318</v>
      </c>
      <c r="R267" t="s">
        <v>8323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8318</v>
      </c>
      <c r="R268" t="s">
        <v>8323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8318</v>
      </c>
      <c r="R269" t="s">
        <v>8323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8318</v>
      </c>
      <c r="R270" t="s">
        <v>8323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8318</v>
      </c>
      <c r="R271" t="s">
        <v>8323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8318</v>
      </c>
      <c r="R272" t="s">
        <v>8323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8318</v>
      </c>
      <c r="R273" t="s">
        <v>8323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8318</v>
      </c>
      <c r="R274" t="s">
        <v>8323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8318</v>
      </c>
      <c r="R275" t="s">
        <v>8323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8318</v>
      </c>
      <c r="R276" t="s">
        <v>8323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8318</v>
      </c>
      <c r="R277" t="s">
        <v>8323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8318</v>
      </c>
      <c r="R278" t="s">
        <v>8323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8318</v>
      </c>
      <c r="R279" t="s">
        <v>8323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8318</v>
      </c>
      <c r="R280" t="s">
        <v>8323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8318</v>
      </c>
      <c r="R281" t="s">
        <v>8323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8318</v>
      </c>
      <c r="R282" t="s">
        <v>8323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8318</v>
      </c>
      <c r="R283" t="s">
        <v>8323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8318</v>
      </c>
      <c r="R284" t="s">
        <v>8323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8318</v>
      </c>
      <c r="R285" t="s">
        <v>8323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8318</v>
      </c>
      <c r="R286" t="s">
        <v>8323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8318</v>
      </c>
      <c r="R287" t="s">
        <v>8323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8318</v>
      </c>
      <c r="R288" t="s">
        <v>8323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8318</v>
      </c>
      <c r="R289" t="s">
        <v>8323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8318</v>
      </c>
      <c r="R290" t="s">
        <v>8323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8318</v>
      </c>
      <c r="R291" t="s">
        <v>8323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8318</v>
      </c>
      <c r="R292" t="s">
        <v>8323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8318</v>
      </c>
      <c r="R293" t="s">
        <v>8323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8318</v>
      </c>
      <c r="R294" t="s">
        <v>8323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8318</v>
      </c>
      <c r="R295" t="s">
        <v>8323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8318</v>
      </c>
      <c r="R296" t="s">
        <v>8323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8318</v>
      </c>
      <c r="R297" t="s">
        <v>8323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8318</v>
      </c>
      <c r="R298" t="s">
        <v>8323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8318</v>
      </c>
      <c r="R299" t="s">
        <v>8323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8318</v>
      </c>
      <c r="R300" t="s">
        <v>8323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8318</v>
      </c>
      <c r="R301" t="s">
        <v>8323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8318</v>
      </c>
      <c r="R302" t="s">
        <v>8323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8318</v>
      </c>
      <c r="R303" t="s">
        <v>8323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8318</v>
      </c>
      <c r="R304" t="s">
        <v>8323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8318</v>
      </c>
      <c r="R305" t="s">
        <v>8323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8318</v>
      </c>
      <c r="R306" t="s">
        <v>8323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8318</v>
      </c>
      <c r="R307" t="s">
        <v>8323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8318</v>
      </c>
      <c r="R308" t="s">
        <v>8323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8318</v>
      </c>
      <c r="R309" t="s">
        <v>8323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8318</v>
      </c>
      <c r="R310" t="s">
        <v>8323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8318</v>
      </c>
      <c r="R311" t="s">
        <v>8323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8318</v>
      </c>
      <c r="R312" t="s">
        <v>8323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8318</v>
      </c>
      <c r="R313" t="s">
        <v>8323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8318</v>
      </c>
      <c r="R314" t="s">
        <v>8323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8318</v>
      </c>
      <c r="R315" t="s">
        <v>8323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8318</v>
      </c>
      <c r="R316" t="s">
        <v>8323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8318</v>
      </c>
      <c r="R317" t="s">
        <v>8323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8318</v>
      </c>
      <c r="R318" t="s">
        <v>8323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8318</v>
      </c>
      <c r="R319" t="s">
        <v>8323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8318</v>
      </c>
      <c r="R320" t="s">
        <v>8323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8318</v>
      </c>
      <c r="R321" t="s">
        <v>8323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0" t="s">
        <v>8318</v>
      </c>
      <c r="R322" t="s">
        <v>8323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0" t="s">
        <v>8318</v>
      </c>
      <c r="R323" t="s">
        <v>8323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8318</v>
      </c>
      <c r="R324" t="s">
        <v>8323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8318</v>
      </c>
      <c r="R325" t="s">
        <v>8323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8318</v>
      </c>
      <c r="R326" t="s">
        <v>8323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8318</v>
      </c>
      <c r="R327" t="s">
        <v>8323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8318</v>
      </c>
      <c r="R328" t="s">
        <v>8323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8318</v>
      </c>
      <c r="R329" t="s">
        <v>8323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8318</v>
      </c>
      <c r="R330" t="s">
        <v>8323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8318</v>
      </c>
      <c r="R331" t="s">
        <v>8323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8318</v>
      </c>
      <c r="R332" t="s">
        <v>8323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8318</v>
      </c>
      <c r="R333" t="s">
        <v>8323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8318</v>
      </c>
      <c r="R334" t="s">
        <v>8323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8318</v>
      </c>
      <c r="R335" t="s">
        <v>8323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8318</v>
      </c>
      <c r="R336" t="s">
        <v>8323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8318</v>
      </c>
      <c r="R337" t="s">
        <v>8323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8318</v>
      </c>
      <c r="R338" t="s">
        <v>8323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8318</v>
      </c>
      <c r="R339" t="s">
        <v>8323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8318</v>
      </c>
      <c r="R340" t="s">
        <v>8323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8318</v>
      </c>
      <c r="R341" t="s">
        <v>8323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8318</v>
      </c>
      <c r="R342" t="s">
        <v>8323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8318</v>
      </c>
      <c r="R343" t="s">
        <v>8323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8318</v>
      </c>
      <c r="R344" t="s">
        <v>8323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8318</v>
      </c>
      <c r="R345" t="s">
        <v>8323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8318</v>
      </c>
      <c r="R346" t="s">
        <v>8323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8318</v>
      </c>
      <c r="R347" t="s">
        <v>8323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8318</v>
      </c>
      <c r="R348" t="s">
        <v>8323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8318</v>
      </c>
      <c r="R349" t="s">
        <v>8323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8318</v>
      </c>
      <c r="R350" t="s">
        <v>8323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8318</v>
      </c>
      <c r="R351" t="s">
        <v>8323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8318</v>
      </c>
      <c r="R352" t="s">
        <v>8323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8318</v>
      </c>
      <c r="R353" t="s">
        <v>8323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8318</v>
      </c>
      <c r="R354" t="s">
        <v>8323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8318</v>
      </c>
      <c r="R355" t="s">
        <v>8323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8318</v>
      </c>
      <c r="R356" t="s">
        <v>8323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8318</v>
      </c>
      <c r="R357" t="s">
        <v>8323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8318</v>
      </c>
      <c r="R358" t="s">
        <v>8323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8318</v>
      </c>
      <c r="R359" t="s">
        <v>8323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8318</v>
      </c>
      <c r="R360" t="s">
        <v>8323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8318</v>
      </c>
      <c r="R361" t="s">
        <v>8323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8318</v>
      </c>
      <c r="R362" t="s">
        <v>8323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8318</v>
      </c>
      <c r="R363" t="s">
        <v>8323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8318</v>
      </c>
      <c r="R364" t="s">
        <v>8323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8318</v>
      </c>
      <c r="R365" t="s">
        <v>8323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8318</v>
      </c>
      <c r="R366" t="s">
        <v>8323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8318</v>
      </c>
      <c r="R367" t="s">
        <v>8323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8318</v>
      </c>
      <c r="R368" t="s">
        <v>8323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8318</v>
      </c>
      <c r="R369" t="s">
        <v>8323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8318</v>
      </c>
      <c r="R370" t="s">
        <v>8323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8318</v>
      </c>
      <c r="R371" t="s">
        <v>8323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8318</v>
      </c>
      <c r="R372" t="s">
        <v>8323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8318</v>
      </c>
      <c r="R373" t="s">
        <v>8323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8318</v>
      </c>
      <c r="R374" t="s">
        <v>8323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8318</v>
      </c>
      <c r="R375" t="s">
        <v>8323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8318</v>
      </c>
      <c r="R376" t="s">
        <v>8323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8318</v>
      </c>
      <c r="R377" t="s">
        <v>8323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8318</v>
      </c>
      <c r="R378" t="s">
        <v>8323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8318</v>
      </c>
      <c r="R379" t="s">
        <v>8323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8318</v>
      </c>
      <c r="R380" t="s">
        <v>8323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8318</v>
      </c>
      <c r="R381" t="s">
        <v>8323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8318</v>
      </c>
      <c r="R382" t="s">
        <v>8323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8318</v>
      </c>
      <c r="R383" t="s">
        <v>8323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8318</v>
      </c>
      <c r="R384" t="s">
        <v>8323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8318</v>
      </c>
      <c r="R385" t="s">
        <v>8323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0" t="s">
        <v>8318</v>
      </c>
      <c r="R386" t="s">
        <v>8323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0" t="s">
        <v>8318</v>
      </c>
      <c r="R387" t="s">
        <v>8323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8318</v>
      </c>
      <c r="R388" t="s">
        <v>8323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8318</v>
      </c>
      <c r="R389" t="s">
        <v>8323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8318</v>
      </c>
      <c r="R390" t="s">
        <v>8323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8318</v>
      </c>
      <c r="R391" t="s">
        <v>8323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8318</v>
      </c>
      <c r="R392" t="s">
        <v>8323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8318</v>
      </c>
      <c r="R393" t="s">
        <v>8323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8318</v>
      </c>
      <c r="R394" t="s">
        <v>8323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8318</v>
      </c>
      <c r="R395" t="s">
        <v>8323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8318</v>
      </c>
      <c r="R396" t="s">
        <v>8323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8318</v>
      </c>
      <c r="R397" t="s">
        <v>8323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8318</v>
      </c>
      <c r="R398" t="s">
        <v>8323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8318</v>
      </c>
      <c r="R399" t="s">
        <v>8323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8318</v>
      </c>
      <c r="R400" t="s">
        <v>8323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8318</v>
      </c>
      <c r="R401" t="s">
        <v>8323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8318</v>
      </c>
      <c r="R402" t="s">
        <v>8323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8318</v>
      </c>
      <c r="R403" t="s">
        <v>8323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8318</v>
      </c>
      <c r="R404" t="s">
        <v>8323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8318</v>
      </c>
      <c r="R405" t="s">
        <v>8323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8318</v>
      </c>
      <c r="R406" t="s">
        <v>8323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8318</v>
      </c>
      <c r="R407" t="s">
        <v>8323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8318</v>
      </c>
      <c r="R408" t="s">
        <v>8323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8318</v>
      </c>
      <c r="R409" t="s">
        <v>8323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8318</v>
      </c>
      <c r="R410" t="s">
        <v>8323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8318</v>
      </c>
      <c r="R411" t="s">
        <v>8323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8318</v>
      </c>
      <c r="R412" t="s">
        <v>8323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8318</v>
      </c>
      <c r="R413" t="s">
        <v>8323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8318</v>
      </c>
      <c r="R414" t="s">
        <v>8323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8318</v>
      </c>
      <c r="R415" t="s">
        <v>8323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8318</v>
      </c>
      <c r="R416" t="s">
        <v>8323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8318</v>
      </c>
      <c r="R417" t="s">
        <v>8323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8318</v>
      </c>
      <c r="R418" t="s">
        <v>8323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8318</v>
      </c>
      <c r="R419" t="s">
        <v>8323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8318</v>
      </c>
      <c r="R420" t="s">
        <v>8323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8318</v>
      </c>
      <c r="R421" t="s">
        <v>8323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8318</v>
      </c>
      <c r="R422" t="s">
        <v>8324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8318</v>
      </c>
      <c r="R423" t="s">
        <v>8324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8318</v>
      </c>
      <c r="R424" t="s">
        <v>8324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8318</v>
      </c>
      <c r="R425" t="s">
        <v>8324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8318</v>
      </c>
      <c r="R426" t="s">
        <v>8324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8318</v>
      </c>
      <c r="R427" t="s">
        <v>8324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8318</v>
      </c>
      <c r="R428" t="s">
        <v>8324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8318</v>
      </c>
      <c r="R429" t="s">
        <v>8324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8318</v>
      </c>
      <c r="R430" t="s">
        <v>8324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8318</v>
      </c>
      <c r="R431" t="s">
        <v>8324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8318</v>
      </c>
      <c r="R432" t="s">
        <v>8324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8318</v>
      </c>
      <c r="R433" t="s">
        <v>8324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8318</v>
      </c>
      <c r="R434" t="s">
        <v>8324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8318</v>
      </c>
      <c r="R435" t="s">
        <v>8324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8318</v>
      </c>
      <c r="R436" t="s">
        <v>8324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8318</v>
      </c>
      <c r="R437" t="s">
        <v>8324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8318</v>
      </c>
      <c r="R438" t="s">
        <v>8324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8318</v>
      </c>
      <c r="R439" t="s">
        <v>8324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8318</v>
      </c>
      <c r="R440" t="s">
        <v>8324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8318</v>
      </c>
      <c r="R441" t="s">
        <v>8324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8318</v>
      </c>
      <c r="R442" t="s">
        <v>8324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8318</v>
      </c>
      <c r="R443" t="s">
        <v>8324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8318</v>
      </c>
      <c r="R444" t="s">
        <v>8324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8318</v>
      </c>
      <c r="R445" t="s">
        <v>8324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8318</v>
      </c>
      <c r="R446" t="s">
        <v>8324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8318</v>
      </c>
      <c r="R447" t="s">
        <v>8324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8318</v>
      </c>
      <c r="R448" t="s">
        <v>8324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8318</v>
      </c>
      <c r="R449" t="s">
        <v>8324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0" t="s">
        <v>8318</v>
      </c>
      <c r="R450" t="s">
        <v>8324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0" t="s">
        <v>8318</v>
      </c>
      <c r="R451" t="s">
        <v>8324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8318</v>
      </c>
      <c r="R452" t="s">
        <v>8324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8318</v>
      </c>
      <c r="R453" t="s">
        <v>8324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8318</v>
      </c>
      <c r="R454" t="s">
        <v>8324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8318</v>
      </c>
      <c r="R455" t="s">
        <v>8324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8318</v>
      </c>
      <c r="R456" t="s">
        <v>8324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8318</v>
      </c>
      <c r="R457" t="s">
        <v>8324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8318</v>
      </c>
      <c r="R458" t="s">
        <v>8324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8318</v>
      </c>
      <c r="R459" t="s">
        <v>8324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8318</v>
      </c>
      <c r="R460" t="s">
        <v>8324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8318</v>
      </c>
      <c r="R461" t="s">
        <v>8324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8318</v>
      </c>
      <c r="R462" t="s">
        <v>8324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8318</v>
      </c>
      <c r="R463" t="s">
        <v>8324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8318</v>
      </c>
      <c r="R464" t="s">
        <v>8324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8318</v>
      </c>
      <c r="R465" t="s">
        <v>8324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8318</v>
      </c>
      <c r="R466" t="s">
        <v>8324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8318</v>
      </c>
      <c r="R467" t="s">
        <v>8324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8318</v>
      </c>
      <c r="R468" t="s">
        <v>8324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8318</v>
      </c>
      <c r="R469" t="s">
        <v>8324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8318</v>
      </c>
      <c r="R470" t="s">
        <v>8324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8318</v>
      </c>
      <c r="R471" t="s">
        <v>8324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8318</v>
      </c>
      <c r="R472" t="s">
        <v>8324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8318</v>
      </c>
      <c r="R473" t="s">
        <v>8324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8318</v>
      </c>
      <c r="R474" t="s">
        <v>8324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8318</v>
      </c>
      <c r="R475" t="s">
        <v>8324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8318</v>
      </c>
      <c r="R476" t="s">
        <v>8324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8318</v>
      </c>
      <c r="R477" t="s">
        <v>8324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8318</v>
      </c>
      <c r="R478" t="s">
        <v>8324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8318</v>
      </c>
      <c r="R479" t="s">
        <v>8324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8318</v>
      </c>
      <c r="R480" t="s">
        <v>8324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8318</v>
      </c>
      <c r="R481" t="s">
        <v>8324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8318</v>
      </c>
      <c r="R482" t="s">
        <v>8324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8318</v>
      </c>
      <c r="R483" t="s">
        <v>8324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8318</v>
      </c>
      <c r="R484" t="s">
        <v>8324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8318</v>
      </c>
      <c r="R485" t="s">
        <v>8324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8318</v>
      </c>
      <c r="R486" t="s">
        <v>8324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8318</v>
      </c>
      <c r="R487" t="s">
        <v>8324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8318</v>
      </c>
      <c r="R488" t="s">
        <v>8324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8318</v>
      </c>
      <c r="R489" t="s">
        <v>8324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8318</v>
      </c>
      <c r="R490" t="s">
        <v>8324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8318</v>
      </c>
      <c r="R491" t="s">
        <v>8324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8318</v>
      </c>
      <c r="R492" t="s">
        <v>8324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8318</v>
      </c>
      <c r="R493" t="s">
        <v>8324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8318</v>
      </c>
      <c r="R494" t="s">
        <v>8324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8318</v>
      </c>
      <c r="R495" t="s">
        <v>8324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8318</v>
      </c>
      <c r="R496" t="s">
        <v>8324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8318</v>
      </c>
      <c r="R497" t="s">
        <v>8324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8318</v>
      </c>
      <c r="R498" t="s">
        <v>8324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8318</v>
      </c>
      <c r="R499" t="s">
        <v>8324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8318</v>
      </c>
      <c r="R500" t="s">
        <v>8324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8318</v>
      </c>
      <c r="R501" t="s">
        <v>8324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8318</v>
      </c>
      <c r="R502" t="s">
        <v>8324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8318</v>
      </c>
      <c r="R503" t="s">
        <v>8324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8318</v>
      </c>
      <c r="R504" t="s">
        <v>8324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8318</v>
      </c>
      <c r="R505" t="s">
        <v>8324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8318</v>
      </c>
      <c r="R506" t="s">
        <v>8324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8318</v>
      </c>
      <c r="R507" t="s">
        <v>8324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8318</v>
      </c>
      <c r="R508" t="s">
        <v>8324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8318</v>
      </c>
      <c r="R509" t="s">
        <v>8324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8318</v>
      </c>
      <c r="R510" t="s">
        <v>8324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8318</v>
      </c>
      <c r="R511" t="s">
        <v>8324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8318</v>
      </c>
      <c r="R512" t="s">
        <v>8324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8318</v>
      </c>
      <c r="R513" t="s">
        <v>8324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0" t="s">
        <v>8318</v>
      </c>
      <c r="R514" t="s">
        <v>8324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0" t="s">
        <v>8318</v>
      </c>
      <c r="R515" t="s">
        <v>8324</v>
      </c>
      <c r="S515" s="15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8318</v>
      </c>
      <c r="R516" t="s">
        <v>8324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8318</v>
      </c>
      <c r="R517" t="s">
        <v>8324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8318</v>
      </c>
      <c r="R518" t="s">
        <v>8324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8318</v>
      </c>
      <c r="R519" t="s">
        <v>8324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8318</v>
      </c>
      <c r="R520" t="s">
        <v>8324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8318</v>
      </c>
      <c r="R521" t="s">
        <v>8324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8" x14ac:dyDescent="0.2">
      <c r="A522">
        <v>2960</v>
      </c>
      <c r="B522" s="3" t="s">
        <v>2960</v>
      </c>
      <c r="C522" s="3" t="s">
        <v>7070</v>
      </c>
      <c r="D522" s="6">
        <v>30000000</v>
      </c>
      <c r="E522" s="8">
        <v>0</v>
      </c>
      <c r="F522" t="s">
        <v>8219</v>
      </c>
      <c r="G522" t="s">
        <v>8223</v>
      </c>
      <c r="H522" t="s">
        <v>8245</v>
      </c>
      <c r="I522">
        <v>1410459023</v>
      </c>
      <c r="J522">
        <v>1407867023</v>
      </c>
      <c r="K522" t="b">
        <v>0</v>
      </c>
      <c r="L522">
        <v>0</v>
      </c>
      <c r="M522" t="b">
        <v>0</v>
      </c>
      <c r="N522" t="s">
        <v>8301</v>
      </c>
      <c r="O522">
        <f>ROUND(E522/D522*100,0)</f>
        <v>0</v>
      </c>
      <c r="P522">
        <f>IFERROR(ROUND(E522/L522,2),0)</f>
        <v>0</v>
      </c>
      <c r="Q522" s="10" t="s">
        <v>8308</v>
      </c>
      <c r="R522" t="s">
        <v>8310</v>
      </c>
      <c r="S522" s="15">
        <f>(((J522/60)/60)/24)+DATE(1970,1,1)</f>
        <v>41863.757210648146</v>
      </c>
      <c r="T522" s="15">
        <f>(((I522/60)/60)/24)+DATE(1970,1,1)</f>
        <v>41893.757210648146</v>
      </c>
      <c r="U522">
        <f>YEAR(S522)</f>
        <v>2014</v>
      </c>
    </row>
    <row r="523" spans="1:21" ht="48" x14ac:dyDescent="0.2">
      <c r="A523">
        <v>2950</v>
      </c>
      <c r="B523" s="3" t="s">
        <v>2950</v>
      </c>
      <c r="C523" s="3" t="s">
        <v>7060</v>
      </c>
      <c r="D523" s="6">
        <v>5000000</v>
      </c>
      <c r="E523" s="8">
        <v>0</v>
      </c>
      <c r="F523" t="s">
        <v>8220</v>
      </c>
      <c r="G523" t="s">
        <v>8223</v>
      </c>
      <c r="H523" t="s">
        <v>8245</v>
      </c>
      <c r="I523">
        <v>1453538752</v>
      </c>
      <c r="J523">
        <v>1450946752</v>
      </c>
      <c r="K523" t="b">
        <v>0</v>
      </c>
      <c r="L523">
        <v>0</v>
      </c>
      <c r="M523" t="b">
        <v>0</v>
      </c>
      <c r="N523" t="s">
        <v>8301</v>
      </c>
      <c r="O523">
        <f>ROUND(E523/D523*100,0)</f>
        <v>0</v>
      </c>
      <c r="P523">
        <f>IFERROR(ROUND(E523/L523,2),0)</f>
        <v>0</v>
      </c>
      <c r="Q523" s="10" t="s">
        <v>8308</v>
      </c>
      <c r="R523" t="s">
        <v>8310</v>
      </c>
      <c r="S523" s="15">
        <f>(((J523/60)/60)/24)+DATE(1970,1,1)</f>
        <v>42362.36518518519</v>
      </c>
      <c r="T523" s="15">
        <f>(((I523/60)/60)/24)+DATE(1970,1,1)</f>
        <v>42392.36518518519</v>
      </c>
      <c r="U523">
        <f>YEAR(S523)</f>
        <v>2015</v>
      </c>
    </row>
    <row r="524" spans="1:21" ht="48" x14ac:dyDescent="0.2">
      <c r="A524">
        <v>3196</v>
      </c>
      <c r="B524" s="3" t="s">
        <v>3196</v>
      </c>
      <c r="C524" s="3" t="s">
        <v>7306</v>
      </c>
      <c r="D524" s="6">
        <v>3000000</v>
      </c>
      <c r="E524" s="8">
        <v>1800</v>
      </c>
      <c r="F524" t="s">
        <v>8220</v>
      </c>
      <c r="G524" t="s">
        <v>8223</v>
      </c>
      <c r="H524" t="s">
        <v>8245</v>
      </c>
      <c r="I524">
        <v>1438437600</v>
      </c>
      <c r="J524">
        <v>1433254875</v>
      </c>
      <c r="K524" t="b">
        <v>0</v>
      </c>
      <c r="L524">
        <v>6</v>
      </c>
      <c r="M524" t="b">
        <v>0</v>
      </c>
      <c r="N524" t="s">
        <v>8303</v>
      </c>
      <c r="O524">
        <f>ROUND(E524/D524*100,0)</f>
        <v>0</v>
      </c>
      <c r="P524">
        <f>IFERROR(ROUND(E524/L524,2),0)</f>
        <v>300</v>
      </c>
      <c r="Q524" s="10" t="s">
        <v>8308</v>
      </c>
      <c r="R524" t="s">
        <v>8364</v>
      </c>
      <c r="S524" s="15">
        <f>(((J524/60)/60)/24)+DATE(1970,1,1)</f>
        <v>42157.598090277781</v>
      </c>
      <c r="T524" s="15">
        <f>(((I524/60)/60)/24)+DATE(1970,1,1)</f>
        <v>42217.583333333328</v>
      </c>
      <c r="U524">
        <f>YEAR(S524)</f>
        <v>2015</v>
      </c>
    </row>
    <row r="525" spans="1:21" ht="48" x14ac:dyDescent="0.2">
      <c r="A525">
        <v>3073</v>
      </c>
      <c r="B525" s="3" t="s">
        <v>3073</v>
      </c>
      <c r="C525" s="3" t="s">
        <v>7183</v>
      </c>
      <c r="D525" s="6">
        <v>2800000</v>
      </c>
      <c r="E525" s="8">
        <v>645</v>
      </c>
      <c r="F525" t="s">
        <v>8220</v>
      </c>
      <c r="G525" t="s">
        <v>8223</v>
      </c>
      <c r="H525" t="s">
        <v>8245</v>
      </c>
      <c r="I525">
        <v>1434309540</v>
      </c>
      <c r="J525">
        <v>1429287900</v>
      </c>
      <c r="K525" t="b">
        <v>0</v>
      </c>
      <c r="L525">
        <v>7</v>
      </c>
      <c r="M525" t="b">
        <v>0</v>
      </c>
      <c r="N525" t="s">
        <v>8301</v>
      </c>
      <c r="O525">
        <f>ROUND(E525/D525*100,0)</f>
        <v>0</v>
      </c>
      <c r="P525">
        <f>IFERROR(ROUND(E525/L525,2),0)</f>
        <v>92.14</v>
      </c>
      <c r="Q525" s="10" t="s">
        <v>8308</v>
      </c>
      <c r="R525" t="s">
        <v>8310</v>
      </c>
      <c r="S525" s="15">
        <f>(((J525/60)/60)/24)+DATE(1970,1,1)</f>
        <v>42111.684027777781</v>
      </c>
      <c r="T525" s="15">
        <f>(((I525/60)/60)/24)+DATE(1970,1,1)</f>
        <v>42169.804861111115</v>
      </c>
      <c r="U525">
        <f>YEAR(S525)</f>
        <v>2015</v>
      </c>
    </row>
    <row r="526" spans="1:21" ht="48" x14ac:dyDescent="0.2">
      <c r="A526">
        <v>3080</v>
      </c>
      <c r="B526" s="3" t="s">
        <v>3080</v>
      </c>
      <c r="C526" s="3" t="s">
        <v>7190</v>
      </c>
      <c r="D526" s="6">
        <v>2000000</v>
      </c>
      <c r="E526" s="8">
        <v>376</v>
      </c>
      <c r="F526" t="s">
        <v>8220</v>
      </c>
      <c r="G526" t="s">
        <v>8223</v>
      </c>
      <c r="H526" t="s">
        <v>8245</v>
      </c>
      <c r="I526">
        <v>1419644444</v>
      </c>
      <c r="J526">
        <v>1414456844</v>
      </c>
      <c r="K526" t="b">
        <v>0</v>
      </c>
      <c r="L526">
        <v>7</v>
      </c>
      <c r="M526" t="b">
        <v>0</v>
      </c>
      <c r="N526" t="s">
        <v>8301</v>
      </c>
      <c r="O526">
        <f>ROUND(E526/D526*100,0)</f>
        <v>0</v>
      </c>
      <c r="P526">
        <f>IFERROR(ROUND(E526/L526,2),0)</f>
        <v>53.71</v>
      </c>
      <c r="Q526" s="10" t="s">
        <v>8308</v>
      </c>
      <c r="R526" t="s">
        <v>8310</v>
      </c>
      <c r="S526" s="15">
        <f>(((J526/60)/60)/24)+DATE(1970,1,1)</f>
        <v>41940.028287037036</v>
      </c>
      <c r="T526" s="15">
        <f>(((I526/60)/60)/24)+DATE(1970,1,1)</f>
        <v>42000.0699537037</v>
      </c>
      <c r="U526">
        <f>YEAR(S526)</f>
        <v>2014</v>
      </c>
    </row>
    <row r="527" spans="1:21" ht="16" x14ac:dyDescent="0.2">
      <c r="A527">
        <v>3125</v>
      </c>
      <c r="B527" s="3" t="s">
        <v>3125</v>
      </c>
      <c r="C527" s="3" t="s">
        <v>7235</v>
      </c>
      <c r="D527" s="6">
        <v>1500000</v>
      </c>
      <c r="E527" s="8">
        <v>0</v>
      </c>
      <c r="F527" t="s">
        <v>8219</v>
      </c>
      <c r="G527" t="s">
        <v>8223</v>
      </c>
      <c r="H527" t="s">
        <v>8245</v>
      </c>
      <c r="I527">
        <v>1452142672</v>
      </c>
      <c r="J527">
        <v>1449550672</v>
      </c>
      <c r="K527" t="b">
        <v>0</v>
      </c>
      <c r="L527">
        <v>0</v>
      </c>
      <c r="M527" t="b">
        <v>0</v>
      </c>
      <c r="N527" t="s">
        <v>8301</v>
      </c>
      <c r="O527">
        <f>ROUND(E527/D527*100,0)</f>
        <v>0</v>
      </c>
      <c r="P527">
        <f>IFERROR(ROUND(E527/L527,2),0)</f>
        <v>0</v>
      </c>
      <c r="Q527" s="10" t="s">
        <v>8308</v>
      </c>
      <c r="R527" t="s">
        <v>8310</v>
      </c>
      <c r="S527" s="15">
        <f>(((J527/60)/60)/24)+DATE(1970,1,1)</f>
        <v>42346.20685185185</v>
      </c>
      <c r="T527" s="15">
        <f>(((I527/60)/60)/24)+DATE(1970,1,1)</f>
        <v>42376.20685185185</v>
      </c>
      <c r="U527">
        <f>YEAR(S527)</f>
        <v>2015</v>
      </c>
    </row>
    <row r="528" spans="1:21" ht="48" x14ac:dyDescent="0.2">
      <c r="A528">
        <v>3079</v>
      </c>
      <c r="B528" s="3" t="s">
        <v>3079</v>
      </c>
      <c r="C528" s="3" t="s">
        <v>7189</v>
      </c>
      <c r="D528" s="6">
        <v>1333666</v>
      </c>
      <c r="E528" s="8">
        <v>11226</v>
      </c>
      <c r="F528" t="s">
        <v>8220</v>
      </c>
      <c r="G528" t="s">
        <v>8223</v>
      </c>
      <c r="H528" t="s">
        <v>8245</v>
      </c>
      <c r="I528">
        <v>1427040435</v>
      </c>
      <c r="J528">
        <v>1424452035</v>
      </c>
      <c r="K528" t="b">
        <v>0</v>
      </c>
      <c r="L528">
        <v>27</v>
      </c>
      <c r="M528" t="b">
        <v>0</v>
      </c>
      <c r="N528" t="s">
        <v>8301</v>
      </c>
      <c r="O528">
        <f>ROUND(E528/D528*100,0)</f>
        <v>1</v>
      </c>
      <c r="P528">
        <f>IFERROR(ROUND(E528/L528,2),0)</f>
        <v>415.78</v>
      </c>
      <c r="Q528" s="10" t="s">
        <v>8308</v>
      </c>
      <c r="R528" t="s">
        <v>8310</v>
      </c>
      <c r="S528" s="15">
        <f>(((J528/60)/60)/24)+DATE(1970,1,1)</f>
        <v>42055.713368055556</v>
      </c>
      <c r="T528" s="15">
        <f>(((I528/60)/60)/24)+DATE(1970,1,1)</f>
        <v>42085.671701388885</v>
      </c>
      <c r="U528">
        <f>YEAR(S528)</f>
        <v>2015</v>
      </c>
    </row>
    <row r="529" spans="1:21" ht="48" x14ac:dyDescent="0.2">
      <c r="A529">
        <v>3120</v>
      </c>
      <c r="B529" s="3" t="s">
        <v>3120</v>
      </c>
      <c r="C529" s="3" t="s">
        <v>7230</v>
      </c>
      <c r="D529" s="6">
        <v>1300000</v>
      </c>
      <c r="E529" s="8">
        <v>128</v>
      </c>
      <c r="F529" t="s">
        <v>8220</v>
      </c>
      <c r="G529" t="s">
        <v>8232</v>
      </c>
      <c r="H529" t="s">
        <v>8248</v>
      </c>
      <c r="I529">
        <v>1462484196</v>
      </c>
      <c r="J529">
        <v>1457303796</v>
      </c>
      <c r="K529" t="b">
        <v>0</v>
      </c>
      <c r="L529">
        <v>10</v>
      </c>
      <c r="M529" t="b">
        <v>0</v>
      </c>
      <c r="N529" t="s">
        <v>8301</v>
      </c>
      <c r="O529">
        <f>ROUND(E529/D529*100,0)</f>
        <v>0</v>
      </c>
      <c r="P529">
        <f>IFERROR(ROUND(E529/L529,2),0)</f>
        <v>12.8</v>
      </c>
      <c r="Q529" s="10" t="s">
        <v>8308</v>
      </c>
      <c r="R529" t="s">
        <v>8310</v>
      </c>
      <c r="S529" s="15">
        <f>(((J529/60)/60)/24)+DATE(1970,1,1)</f>
        <v>42435.942083333335</v>
      </c>
      <c r="T529" s="15">
        <f>(((I529/60)/60)/24)+DATE(1970,1,1)</f>
        <v>42495.900416666671</v>
      </c>
      <c r="U529">
        <f>YEAR(S529)</f>
        <v>2016</v>
      </c>
    </row>
    <row r="530" spans="1:21" ht="16" x14ac:dyDescent="0.2">
      <c r="A530">
        <v>3061</v>
      </c>
      <c r="B530" s="3" t="s">
        <v>3061</v>
      </c>
      <c r="C530" s="3" t="s">
        <v>7171</v>
      </c>
      <c r="D530" s="6">
        <v>1000000</v>
      </c>
      <c r="E530" s="8">
        <v>0</v>
      </c>
      <c r="F530" t="s">
        <v>8220</v>
      </c>
      <c r="G530" t="s">
        <v>8223</v>
      </c>
      <c r="H530" t="s">
        <v>8245</v>
      </c>
      <c r="I530">
        <v>1407955748</v>
      </c>
      <c r="J530">
        <v>1405363748</v>
      </c>
      <c r="K530" t="b">
        <v>0</v>
      </c>
      <c r="L530">
        <v>0</v>
      </c>
      <c r="M530" t="b">
        <v>0</v>
      </c>
      <c r="N530" t="s">
        <v>8301</v>
      </c>
      <c r="O530">
        <f>ROUND(E530/D530*100,0)</f>
        <v>0</v>
      </c>
      <c r="P530">
        <f>IFERROR(ROUND(E530/L530,2),0)</f>
        <v>0</v>
      </c>
      <c r="Q530" s="10" t="s">
        <v>8308</v>
      </c>
      <c r="R530" t="s">
        <v>8310</v>
      </c>
      <c r="S530" s="15">
        <f>(((J530/60)/60)/24)+DATE(1970,1,1)</f>
        <v>41834.784120370372</v>
      </c>
      <c r="T530" s="15">
        <f>(((I530/60)/60)/24)+DATE(1970,1,1)</f>
        <v>41864.784120370372</v>
      </c>
      <c r="U530">
        <f>YEAR(S530)</f>
        <v>2014</v>
      </c>
    </row>
    <row r="531" spans="1:21" ht="48" x14ac:dyDescent="0.2">
      <c r="A531">
        <v>3081</v>
      </c>
      <c r="B531" s="3" t="s">
        <v>3081</v>
      </c>
      <c r="C531" s="3" t="s">
        <v>7191</v>
      </c>
      <c r="D531" s="6">
        <v>1000000</v>
      </c>
      <c r="E531" s="8">
        <v>2103</v>
      </c>
      <c r="F531" t="s">
        <v>8220</v>
      </c>
      <c r="G531" t="s">
        <v>8223</v>
      </c>
      <c r="H531" t="s">
        <v>8245</v>
      </c>
      <c r="I531">
        <v>1442722891</v>
      </c>
      <c r="J531">
        <v>1440130891</v>
      </c>
      <c r="K531" t="b">
        <v>0</v>
      </c>
      <c r="L531">
        <v>5</v>
      </c>
      <c r="M531" t="b">
        <v>0</v>
      </c>
      <c r="N531" t="s">
        <v>8301</v>
      </c>
      <c r="O531">
        <f>ROUND(E531/D531*100,0)</f>
        <v>0</v>
      </c>
      <c r="P531">
        <f>IFERROR(ROUND(E531/L531,2),0)</f>
        <v>420.6</v>
      </c>
      <c r="Q531" s="10" t="s">
        <v>8308</v>
      </c>
      <c r="R531" t="s">
        <v>8310</v>
      </c>
      <c r="S531" s="15">
        <f>(((J531/60)/60)/24)+DATE(1970,1,1)</f>
        <v>42237.181608796294</v>
      </c>
      <c r="T531" s="15">
        <f>(((I531/60)/60)/24)+DATE(1970,1,1)</f>
        <v>42267.181608796294</v>
      </c>
      <c r="U531">
        <f>YEAR(S531)</f>
        <v>2015</v>
      </c>
    </row>
    <row r="532" spans="1:21" ht="48" x14ac:dyDescent="0.2">
      <c r="A532">
        <v>3629</v>
      </c>
      <c r="B532" s="3" t="s">
        <v>3627</v>
      </c>
      <c r="C532" s="3" t="s">
        <v>7739</v>
      </c>
      <c r="D532" s="6">
        <v>1000000</v>
      </c>
      <c r="E532" s="8">
        <v>2</v>
      </c>
      <c r="F532" t="s">
        <v>8220</v>
      </c>
      <c r="G532" t="s">
        <v>8223</v>
      </c>
      <c r="H532" t="s">
        <v>8245</v>
      </c>
      <c r="I532">
        <v>1462467600</v>
      </c>
      <c r="J532">
        <v>1457403364</v>
      </c>
      <c r="K532" t="b">
        <v>0</v>
      </c>
      <c r="L532">
        <v>2</v>
      </c>
      <c r="M532" t="b">
        <v>0</v>
      </c>
      <c r="N532" t="s">
        <v>8303</v>
      </c>
      <c r="O532">
        <f>ROUND(E532/D532*100,0)</f>
        <v>0</v>
      </c>
      <c r="P532">
        <f>IFERROR(ROUND(E532/L532,2),0)</f>
        <v>1</v>
      </c>
      <c r="Q532" s="10" t="s">
        <v>8308</v>
      </c>
      <c r="R532" t="s">
        <v>8364</v>
      </c>
      <c r="S532" s="15">
        <f>(((J532/60)/60)/24)+DATE(1970,1,1)</f>
        <v>42437.094490740739</v>
      </c>
      <c r="T532" s="15">
        <f>(((I532/60)/60)/24)+DATE(1970,1,1)</f>
        <v>42495.708333333328</v>
      </c>
      <c r="U532">
        <f>YEAR(S532)</f>
        <v>2016</v>
      </c>
    </row>
    <row r="533" spans="1:21" ht="32" x14ac:dyDescent="0.2">
      <c r="A533">
        <v>3124</v>
      </c>
      <c r="B533" s="3" t="s">
        <v>3124</v>
      </c>
      <c r="C533" s="3" t="s">
        <v>7234</v>
      </c>
      <c r="D533" s="6">
        <v>800000</v>
      </c>
      <c r="E533" s="8">
        <v>26</v>
      </c>
      <c r="F533" t="s">
        <v>8219</v>
      </c>
      <c r="G533" t="s">
        <v>8223</v>
      </c>
      <c r="H533" t="s">
        <v>8245</v>
      </c>
      <c r="I533">
        <v>1422902601</v>
      </c>
      <c r="J533">
        <v>1417718601</v>
      </c>
      <c r="K533" t="b">
        <v>0</v>
      </c>
      <c r="L533">
        <v>4</v>
      </c>
      <c r="M533" t="b">
        <v>0</v>
      </c>
      <c r="N533" t="s">
        <v>8301</v>
      </c>
      <c r="O533">
        <f>ROUND(E533/D533*100,0)</f>
        <v>0</v>
      </c>
      <c r="P533">
        <f>IFERROR(ROUND(E533/L533,2),0)</f>
        <v>6.5</v>
      </c>
      <c r="Q533" s="10" t="s">
        <v>8308</v>
      </c>
      <c r="R533" t="s">
        <v>8310</v>
      </c>
      <c r="S533" s="15">
        <f>(((J533/60)/60)/24)+DATE(1970,1,1)</f>
        <v>41977.780104166668</v>
      </c>
      <c r="T533" s="15">
        <f>(((I533/60)/60)/24)+DATE(1970,1,1)</f>
        <v>42037.780104166668</v>
      </c>
      <c r="U533">
        <f>YEAR(S533)</f>
        <v>2014</v>
      </c>
    </row>
    <row r="534" spans="1:21" ht="48" x14ac:dyDescent="0.2">
      <c r="A534">
        <v>2948</v>
      </c>
      <c r="B534" s="3" t="s">
        <v>2948</v>
      </c>
      <c r="C534" s="3" t="s">
        <v>7058</v>
      </c>
      <c r="D534" s="6">
        <v>500000</v>
      </c>
      <c r="E534" s="8">
        <v>24</v>
      </c>
      <c r="F534" t="s">
        <v>8220</v>
      </c>
      <c r="G534" t="s">
        <v>8223</v>
      </c>
      <c r="H534" t="s">
        <v>8245</v>
      </c>
      <c r="I534">
        <v>1433259293</v>
      </c>
      <c r="J534">
        <v>1428075293</v>
      </c>
      <c r="K534" t="b">
        <v>0</v>
      </c>
      <c r="L534">
        <v>9</v>
      </c>
      <c r="M534" t="b">
        <v>0</v>
      </c>
      <c r="N534" t="s">
        <v>8301</v>
      </c>
      <c r="O534">
        <f>ROUND(E534/D534*100,0)</f>
        <v>0</v>
      </c>
      <c r="P534">
        <f>IFERROR(ROUND(E534/L534,2),0)</f>
        <v>2.67</v>
      </c>
      <c r="Q534" s="10" t="s">
        <v>8308</v>
      </c>
      <c r="R534" t="s">
        <v>8310</v>
      </c>
      <c r="S534" s="15">
        <f>(((J534/60)/60)/24)+DATE(1970,1,1)</f>
        <v>42097.649224537032</v>
      </c>
      <c r="T534" s="15">
        <f>(((I534/60)/60)/24)+DATE(1970,1,1)</f>
        <v>42157.649224537032</v>
      </c>
      <c r="U534">
        <f>YEAR(S534)</f>
        <v>2015</v>
      </c>
    </row>
    <row r="535" spans="1:21" ht="32" x14ac:dyDescent="0.2">
      <c r="A535">
        <v>3118</v>
      </c>
      <c r="B535" s="3" t="s">
        <v>3118</v>
      </c>
      <c r="C535" s="3" t="s">
        <v>7228</v>
      </c>
      <c r="D535" s="6">
        <v>500000</v>
      </c>
      <c r="E535" s="8">
        <v>1550</v>
      </c>
      <c r="F535" t="s">
        <v>8220</v>
      </c>
      <c r="G535" t="s">
        <v>8234</v>
      </c>
      <c r="H535" t="s">
        <v>8254</v>
      </c>
      <c r="I535">
        <v>1467473723</v>
      </c>
      <c r="J535">
        <v>1465832123</v>
      </c>
      <c r="K535" t="b">
        <v>0</v>
      </c>
      <c r="L535">
        <v>2</v>
      </c>
      <c r="M535" t="b">
        <v>0</v>
      </c>
      <c r="N535" t="s">
        <v>8301</v>
      </c>
      <c r="O535">
        <f>ROUND(E535/D535*100,0)</f>
        <v>0</v>
      </c>
      <c r="P535">
        <f>IFERROR(ROUND(E535/L535,2),0)</f>
        <v>775</v>
      </c>
      <c r="Q535" s="10" t="s">
        <v>8308</v>
      </c>
      <c r="R535" t="s">
        <v>8310</v>
      </c>
      <c r="S535" s="15">
        <f>(((J535/60)/60)/24)+DATE(1970,1,1)</f>
        <v>42534.649571759262</v>
      </c>
      <c r="T535" s="15">
        <f>(((I535/60)/60)/24)+DATE(1970,1,1)</f>
        <v>42553.649571759262</v>
      </c>
      <c r="U535">
        <f>YEAR(S535)</f>
        <v>2016</v>
      </c>
    </row>
    <row r="536" spans="1:21" ht="48" x14ac:dyDescent="0.2">
      <c r="A536">
        <v>2953</v>
      </c>
      <c r="B536" s="3" t="s">
        <v>2953</v>
      </c>
      <c r="C536" s="3" t="s">
        <v>7063</v>
      </c>
      <c r="D536" s="6">
        <v>400000</v>
      </c>
      <c r="E536" s="8">
        <v>605</v>
      </c>
      <c r="F536" t="s">
        <v>8219</v>
      </c>
      <c r="G536" t="s">
        <v>8223</v>
      </c>
      <c r="H536" t="s">
        <v>8245</v>
      </c>
      <c r="I536">
        <v>1444330821</v>
      </c>
      <c r="J536">
        <v>1441738821</v>
      </c>
      <c r="K536" t="b">
        <v>0</v>
      </c>
      <c r="L536">
        <v>3</v>
      </c>
      <c r="M536" t="b">
        <v>0</v>
      </c>
      <c r="N536" t="s">
        <v>8301</v>
      </c>
      <c r="O536">
        <f>ROUND(E536/D536*100,0)</f>
        <v>0</v>
      </c>
      <c r="P536">
        <f>IFERROR(ROUND(E536/L536,2),0)</f>
        <v>201.67</v>
      </c>
      <c r="Q536" s="10" t="s">
        <v>8308</v>
      </c>
      <c r="R536" t="s">
        <v>8310</v>
      </c>
      <c r="S536" s="15">
        <f>(((J536/60)/60)/24)+DATE(1970,1,1)</f>
        <v>42255.791909722218</v>
      </c>
      <c r="T536" s="15">
        <f>(((I536/60)/60)/24)+DATE(1970,1,1)</f>
        <v>42285.791909722218</v>
      </c>
      <c r="U536">
        <f>YEAR(S536)</f>
        <v>2015</v>
      </c>
    </row>
    <row r="537" spans="1:21" ht="48" x14ac:dyDescent="0.2">
      <c r="A537">
        <v>3885</v>
      </c>
      <c r="B537" s="3" t="s">
        <v>3882</v>
      </c>
      <c r="C537" s="3" t="s">
        <v>7994</v>
      </c>
      <c r="D537" s="6">
        <v>375000</v>
      </c>
      <c r="E537" s="8">
        <v>0</v>
      </c>
      <c r="F537" t="s">
        <v>8219</v>
      </c>
      <c r="G537" t="s">
        <v>8223</v>
      </c>
      <c r="H537" t="s">
        <v>8245</v>
      </c>
      <c r="I537">
        <v>1462834191</v>
      </c>
      <c r="J537">
        <v>1460242191</v>
      </c>
      <c r="K537" t="b">
        <v>0</v>
      </c>
      <c r="L537">
        <v>0</v>
      </c>
      <c r="M537" t="b">
        <v>0</v>
      </c>
      <c r="N537" t="s">
        <v>8303</v>
      </c>
      <c r="O537">
        <f>ROUND(E537/D537*100,0)</f>
        <v>0</v>
      </c>
      <c r="P537">
        <f>IFERROR(ROUND(E537/L537,2),0)</f>
        <v>0</v>
      </c>
      <c r="Q537" s="10" t="s">
        <v>8308</v>
      </c>
      <c r="R537" t="s">
        <v>8364</v>
      </c>
      <c r="S537" s="15">
        <f>(((J537/60)/60)/24)+DATE(1970,1,1)</f>
        <v>42469.951284722221</v>
      </c>
      <c r="T537" s="15">
        <f>(((I537/60)/60)/24)+DATE(1970,1,1)</f>
        <v>42499.951284722221</v>
      </c>
      <c r="U537">
        <f>YEAR(S537)</f>
        <v>2016</v>
      </c>
    </row>
    <row r="538" spans="1:21" ht="48" x14ac:dyDescent="0.2">
      <c r="A538">
        <v>3066</v>
      </c>
      <c r="B538" s="3" t="s">
        <v>3066</v>
      </c>
      <c r="C538" s="3" t="s">
        <v>7176</v>
      </c>
      <c r="D538" s="6">
        <v>350000</v>
      </c>
      <c r="E538" s="8">
        <v>41950</v>
      </c>
      <c r="F538" t="s">
        <v>8220</v>
      </c>
      <c r="G538" t="s">
        <v>8225</v>
      </c>
      <c r="H538" t="s">
        <v>8247</v>
      </c>
      <c r="I538">
        <v>1468128537</v>
      </c>
      <c r="J538">
        <v>1465536537</v>
      </c>
      <c r="K538" t="b">
        <v>0</v>
      </c>
      <c r="L538">
        <v>15</v>
      </c>
      <c r="M538" t="b">
        <v>0</v>
      </c>
      <c r="N538" t="s">
        <v>8301</v>
      </c>
      <c r="O538">
        <f>ROUND(E538/D538*100,0)</f>
        <v>12</v>
      </c>
      <c r="P538">
        <f>IFERROR(ROUND(E538/L538,2),0)</f>
        <v>2796.67</v>
      </c>
      <c r="Q538" s="10" t="s">
        <v>8308</v>
      </c>
      <c r="R538" t="s">
        <v>8310</v>
      </c>
      <c r="S538" s="15">
        <f>(((J538/60)/60)/24)+DATE(1970,1,1)</f>
        <v>42531.228437500002</v>
      </c>
      <c r="T538" s="15">
        <f>(((I538/60)/60)/24)+DATE(1970,1,1)</f>
        <v>42561.228437500002</v>
      </c>
      <c r="U538">
        <f>YEAR(S538)</f>
        <v>2016</v>
      </c>
    </row>
    <row r="539" spans="1:21" ht="48" x14ac:dyDescent="0.2">
      <c r="A539">
        <v>3068</v>
      </c>
      <c r="B539" s="3" t="s">
        <v>3068</v>
      </c>
      <c r="C539" s="3" t="s">
        <v>7178</v>
      </c>
      <c r="D539" s="6">
        <v>250000</v>
      </c>
      <c r="E539" s="8">
        <v>175</v>
      </c>
      <c r="F539" t="s">
        <v>8220</v>
      </c>
      <c r="G539" t="s">
        <v>8223</v>
      </c>
      <c r="H539" t="s">
        <v>8245</v>
      </c>
      <c r="I539">
        <v>1445013352</v>
      </c>
      <c r="J539">
        <v>1442421352</v>
      </c>
      <c r="K539" t="b">
        <v>0</v>
      </c>
      <c r="L539">
        <v>2</v>
      </c>
      <c r="M539" t="b">
        <v>0</v>
      </c>
      <c r="N539" t="s">
        <v>8301</v>
      </c>
      <c r="O539">
        <f>ROUND(E539/D539*100,0)</f>
        <v>0</v>
      </c>
      <c r="P539">
        <f>IFERROR(ROUND(E539/L539,2),0)</f>
        <v>87.5</v>
      </c>
      <c r="Q539" s="10" t="s">
        <v>8308</v>
      </c>
      <c r="R539" t="s">
        <v>8310</v>
      </c>
      <c r="S539" s="15">
        <f>(((J539/60)/60)/24)+DATE(1970,1,1)</f>
        <v>42263.691574074073</v>
      </c>
      <c r="T539" s="15">
        <f>(((I539/60)/60)/24)+DATE(1970,1,1)</f>
        <v>42293.691574074073</v>
      </c>
      <c r="U539">
        <f>YEAR(S539)</f>
        <v>2015</v>
      </c>
    </row>
    <row r="540" spans="1:21" ht="48" x14ac:dyDescent="0.2">
      <c r="A540">
        <v>3090</v>
      </c>
      <c r="B540" s="3" t="s">
        <v>3090</v>
      </c>
      <c r="C540" s="3" t="s">
        <v>7200</v>
      </c>
      <c r="D540" s="6">
        <v>225000</v>
      </c>
      <c r="E540" s="8">
        <v>11432</v>
      </c>
      <c r="F540" t="s">
        <v>8220</v>
      </c>
      <c r="G540" t="s">
        <v>8223</v>
      </c>
      <c r="H540" t="s">
        <v>8245</v>
      </c>
      <c r="I540">
        <v>1430505545</v>
      </c>
      <c r="J540">
        <v>1425325145</v>
      </c>
      <c r="K540" t="b">
        <v>0</v>
      </c>
      <c r="L540">
        <v>9</v>
      </c>
      <c r="M540" t="b">
        <v>0</v>
      </c>
      <c r="N540" t="s">
        <v>8301</v>
      </c>
      <c r="O540">
        <f>ROUND(E540/D540*100,0)</f>
        <v>5</v>
      </c>
      <c r="P540">
        <f>IFERROR(ROUND(E540/L540,2),0)</f>
        <v>1270.22</v>
      </c>
      <c r="Q540" s="10" t="s">
        <v>8308</v>
      </c>
      <c r="R540" t="s">
        <v>8310</v>
      </c>
      <c r="S540" s="15">
        <f>(((J540/60)/60)/24)+DATE(1970,1,1)</f>
        <v>42065.818807870368</v>
      </c>
      <c r="T540" s="15">
        <f>(((I540/60)/60)/24)+DATE(1970,1,1)</f>
        <v>42125.777141203704</v>
      </c>
      <c r="U540">
        <f>YEAR(S540)</f>
        <v>2015</v>
      </c>
    </row>
    <row r="541" spans="1:21" ht="32" x14ac:dyDescent="0.2">
      <c r="A541">
        <v>3060</v>
      </c>
      <c r="B541" s="3" t="s">
        <v>3060</v>
      </c>
      <c r="C541" s="3" t="s">
        <v>7170</v>
      </c>
      <c r="D541" s="6">
        <v>220000</v>
      </c>
      <c r="E541" s="8">
        <v>335</v>
      </c>
      <c r="F541" t="s">
        <v>8220</v>
      </c>
      <c r="G541" t="s">
        <v>8223</v>
      </c>
      <c r="H541" t="s">
        <v>8245</v>
      </c>
      <c r="I541">
        <v>1443422134</v>
      </c>
      <c r="J541">
        <v>1440830134</v>
      </c>
      <c r="K541" t="b">
        <v>0</v>
      </c>
      <c r="L541">
        <v>6</v>
      </c>
      <c r="M541" t="b">
        <v>0</v>
      </c>
      <c r="N541" t="s">
        <v>8301</v>
      </c>
      <c r="O541">
        <f>ROUND(E541/D541*100,0)</f>
        <v>0</v>
      </c>
      <c r="P541">
        <f>IFERROR(ROUND(E541/L541,2),0)</f>
        <v>55.83</v>
      </c>
      <c r="Q541" s="10" t="s">
        <v>8308</v>
      </c>
      <c r="R541" t="s">
        <v>8310</v>
      </c>
      <c r="S541" s="15">
        <f>(((J541/60)/60)/24)+DATE(1970,1,1)</f>
        <v>42245.274699074071</v>
      </c>
      <c r="T541" s="15">
        <f>(((I541/60)/60)/24)+DATE(1970,1,1)</f>
        <v>42275.274699074071</v>
      </c>
      <c r="U541">
        <f>YEAR(S541)</f>
        <v>2015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>IFERROR(ROUND(E542/L542,2),0)</f>
        <v>1</v>
      </c>
      <c r="Q542" s="10" t="s">
        <v>8325</v>
      </c>
      <c r="R542" t="s">
        <v>8326</v>
      </c>
      <c r="S542" s="15">
        <f>(((J542/60)/60)/24)+DATE(1970,1,1)</f>
        <v>42009.817199074074</v>
      </c>
      <c r="T542" s="15">
        <f>(((I542/60)/60)/24)+DATE(1970,1,1)</f>
        <v>42039.817199074074</v>
      </c>
      <c r="U542">
        <f>YEAR(S542)</f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>IFERROR(ROUND(E543/L543,2),0)</f>
        <v>25</v>
      </c>
      <c r="Q543" s="10" t="s">
        <v>8325</v>
      </c>
      <c r="R543" t="s">
        <v>8326</v>
      </c>
      <c r="S543" s="15">
        <f>(((J543/60)/60)/24)+DATE(1970,1,1)</f>
        <v>42276.046689814815</v>
      </c>
      <c r="T543" s="15">
        <f>(((I543/60)/60)/24)+DATE(1970,1,1)</f>
        <v>42306.046689814815</v>
      </c>
      <c r="U543">
        <f>YEAR(S543)</f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>IFERROR(ROUND(E544/L544,2),0)</f>
        <v>1</v>
      </c>
      <c r="Q544" s="10" t="s">
        <v>8325</v>
      </c>
      <c r="R544" t="s">
        <v>8326</v>
      </c>
      <c r="S544" s="15">
        <f>(((J544/60)/60)/24)+DATE(1970,1,1)</f>
        <v>42433.737453703703</v>
      </c>
      <c r="T544" s="15">
        <f>(((I544/60)/60)/24)+DATE(1970,1,1)</f>
        <v>42493.695787037039</v>
      </c>
      <c r="U544">
        <f>YEAR(S544)</f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>IFERROR(ROUND(E545/L545,2),0)</f>
        <v>35</v>
      </c>
      <c r="Q545" s="10" t="s">
        <v>8325</v>
      </c>
      <c r="R545" t="s">
        <v>8326</v>
      </c>
      <c r="S545" s="15">
        <f>(((J545/60)/60)/24)+DATE(1970,1,1)</f>
        <v>41914.092152777775</v>
      </c>
      <c r="T545" s="15">
        <f>(((I545/60)/60)/24)+DATE(1970,1,1)</f>
        <v>41944.092152777775</v>
      </c>
      <c r="U545">
        <f>YEAR(S545)</f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>IFERROR(ROUND(E546/L546,2),0)</f>
        <v>3</v>
      </c>
      <c r="Q546" s="10" t="s">
        <v>8325</v>
      </c>
      <c r="R546" t="s">
        <v>8326</v>
      </c>
      <c r="S546" s="15">
        <f>(((J546/60)/60)/24)+DATE(1970,1,1)</f>
        <v>42525.656944444447</v>
      </c>
      <c r="T546" s="15">
        <f>(((I546/60)/60)/24)+DATE(1970,1,1)</f>
        <v>42555.656944444447</v>
      </c>
      <c r="U546">
        <f>YEAR(S546)</f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>IFERROR(ROUND(E547/L547,2),0)</f>
        <v>402.71</v>
      </c>
      <c r="Q547" s="10" t="s">
        <v>8325</v>
      </c>
      <c r="R547" t="s">
        <v>8326</v>
      </c>
      <c r="S547" s="15">
        <f>(((J547/60)/60)/24)+DATE(1970,1,1)</f>
        <v>42283.592465277776</v>
      </c>
      <c r="T547" s="15">
        <f>(((I547/60)/60)/24)+DATE(1970,1,1)</f>
        <v>42323.634131944447</v>
      </c>
      <c r="U547">
        <f>YEAR(S547)</f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>IFERROR(ROUND(E548/L548,2),0)</f>
        <v>26</v>
      </c>
      <c r="Q548" s="10" t="s">
        <v>8325</v>
      </c>
      <c r="R548" t="s">
        <v>8326</v>
      </c>
      <c r="S548" s="15">
        <f>(((J548/60)/60)/24)+DATE(1970,1,1)</f>
        <v>42249.667997685188</v>
      </c>
      <c r="T548" s="15">
        <f>(((I548/60)/60)/24)+DATE(1970,1,1)</f>
        <v>42294.667997685188</v>
      </c>
      <c r="U548">
        <f>YEAR(S548)</f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>IFERROR(ROUND(E549/L549,2),0)</f>
        <v>0</v>
      </c>
      <c r="Q549" s="10" t="s">
        <v>8325</v>
      </c>
      <c r="R549" t="s">
        <v>8326</v>
      </c>
      <c r="S549" s="15">
        <f>(((J549/60)/60)/24)+DATE(1970,1,1)</f>
        <v>42380.696342592593</v>
      </c>
      <c r="T549" s="15">
        <f>(((I549/60)/60)/24)+DATE(1970,1,1)</f>
        <v>42410.696342592593</v>
      </c>
      <c r="U549">
        <f>YEAR(S549)</f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>IFERROR(ROUND(E550/L550,2),0)</f>
        <v>9</v>
      </c>
      <c r="Q550" s="10" t="s">
        <v>8325</v>
      </c>
      <c r="R550" t="s">
        <v>8326</v>
      </c>
      <c r="S550" s="15">
        <f>(((J550/60)/60)/24)+DATE(1970,1,1)</f>
        <v>42276.903333333335</v>
      </c>
      <c r="T550" s="15">
        <f>(((I550/60)/60)/24)+DATE(1970,1,1)</f>
        <v>42306.903333333335</v>
      </c>
      <c r="U550">
        <f>YEAR(S550)</f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>IFERROR(ROUND(E551/L551,2),0)</f>
        <v>8.5</v>
      </c>
      <c r="Q551" s="10" t="s">
        <v>8325</v>
      </c>
      <c r="R551" t="s">
        <v>8326</v>
      </c>
      <c r="S551" s="15">
        <f>(((J551/60)/60)/24)+DATE(1970,1,1)</f>
        <v>42163.636828703704</v>
      </c>
      <c r="T551" s="15">
        <f>(((I551/60)/60)/24)+DATE(1970,1,1)</f>
        <v>42193.636828703704</v>
      </c>
      <c r="U551">
        <f>YEAR(S551)</f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>IFERROR(ROUND(E552/L552,2),0)</f>
        <v>8.75</v>
      </c>
      <c r="Q552" s="10" t="s">
        <v>8325</v>
      </c>
      <c r="R552" t="s">
        <v>8326</v>
      </c>
      <c r="S552" s="15">
        <f>(((J552/60)/60)/24)+DATE(1970,1,1)</f>
        <v>42753.678761574076</v>
      </c>
      <c r="T552" s="15">
        <f>(((I552/60)/60)/24)+DATE(1970,1,1)</f>
        <v>42766.208333333328</v>
      </c>
      <c r="U552">
        <f>YEAR(S552)</f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>IFERROR(ROUND(E553/L553,2),0)</f>
        <v>135.04</v>
      </c>
      <c r="Q553" s="10" t="s">
        <v>8325</v>
      </c>
      <c r="R553" t="s">
        <v>8326</v>
      </c>
      <c r="S553" s="15">
        <f>(((J553/60)/60)/24)+DATE(1970,1,1)</f>
        <v>42173.275740740741</v>
      </c>
      <c r="T553" s="15">
        <f>(((I553/60)/60)/24)+DATE(1970,1,1)</f>
        <v>42217.745138888888</v>
      </c>
      <c r="U553">
        <f>YEAR(S553)</f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>IFERROR(ROUND(E554/L554,2),0)</f>
        <v>0</v>
      </c>
      <c r="Q554" s="10" t="s">
        <v>8325</v>
      </c>
      <c r="R554" t="s">
        <v>8326</v>
      </c>
      <c r="S554" s="15">
        <f>(((J554/60)/60)/24)+DATE(1970,1,1)</f>
        <v>42318.616851851853</v>
      </c>
      <c r="T554" s="15">
        <f>(((I554/60)/60)/24)+DATE(1970,1,1)</f>
        <v>42378.616851851853</v>
      </c>
      <c r="U554">
        <f>YEAR(S554)</f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>IFERROR(ROUND(E555/L555,2),0)</f>
        <v>20.5</v>
      </c>
      <c r="Q555" s="10" t="s">
        <v>8325</v>
      </c>
      <c r="R555" t="s">
        <v>8326</v>
      </c>
      <c r="S555" s="15">
        <f>(((J555/60)/60)/24)+DATE(1970,1,1)</f>
        <v>41927.71980324074</v>
      </c>
      <c r="T555" s="15">
        <f>(((I555/60)/60)/24)+DATE(1970,1,1)</f>
        <v>41957.761469907404</v>
      </c>
      <c r="U555">
        <f>YEAR(S555)</f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>IFERROR(ROUND(E556/L556,2),0)</f>
        <v>64.36</v>
      </c>
      <c r="Q556" s="10" t="s">
        <v>8325</v>
      </c>
      <c r="R556" t="s">
        <v>8326</v>
      </c>
      <c r="S556" s="15">
        <f>(((J556/60)/60)/24)+DATE(1970,1,1)</f>
        <v>41901.684861111113</v>
      </c>
      <c r="T556" s="15">
        <f>(((I556/60)/60)/24)+DATE(1970,1,1)</f>
        <v>41931.684861111113</v>
      </c>
      <c r="U556">
        <f>YEAR(S556)</f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>IFERROR(ROUND(E557/L557,2),0)</f>
        <v>0</v>
      </c>
      <c r="Q557" s="10" t="s">
        <v>8325</v>
      </c>
      <c r="R557" t="s">
        <v>8326</v>
      </c>
      <c r="S557" s="15">
        <f>(((J557/60)/60)/24)+DATE(1970,1,1)</f>
        <v>42503.353506944448</v>
      </c>
      <c r="T557" s="15">
        <f>(((I557/60)/60)/24)+DATE(1970,1,1)</f>
        <v>42533.353506944448</v>
      </c>
      <c r="U557">
        <f>YEAR(S557)</f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>IFERROR(ROUND(E558/L558,2),0)</f>
        <v>200</v>
      </c>
      <c r="Q558" s="10" t="s">
        <v>8325</v>
      </c>
      <c r="R558" t="s">
        <v>8326</v>
      </c>
      <c r="S558" s="15">
        <f>(((J558/60)/60)/24)+DATE(1970,1,1)</f>
        <v>42345.860150462962</v>
      </c>
      <c r="T558" s="15">
        <f>(((I558/60)/60)/24)+DATE(1970,1,1)</f>
        <v>42375.860150462962</v>
      </c>
      <c r="U558">
        <f>YEAR(S558)</f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>IFERROR(ROUND(E559/L559,2),0)</f>
        <v>68.3</v>
      </c>
      <c r="Q559" s="10" t="s">
        <v>8325</v>
      </c>
      <c r="R559" t="s">
        <v>8326</v>
      </c>
      <c r="S559" s="15">
        <f>(((J559/60)/60)/24)+DATE(1970,1,1)</f>
        <v>42676.942164351851</v>
      </c>
      <c r="T559" s="15">
        <f>(((I559/60)/60)/24)+DATE(1970,1,1)</f>
        <v>42706.983831018515</v>
      </c>
      <c r="U559">
        <f>YEAR(S559)</f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>IFERROR(ROUND(E560/L560,2),0)</f>
        <v>0</v>
      </c>
      <c r="Q560" s="10" t="s">
        <v>8325</v>
      </c>
      <c r="R560" t="s">
        <v>8326</v>
      </c>
      <c r="S560" s="15">
        <f>(((J560/60)/60)/24)+DATE(1970,1,1)</f>
        <v>42057.883159722223</v>
      </c>
      <c r="T560" s="15">
        <f>(((I560/60)/60)/24)+DATE(1970,1,1)</f>
        <v>42087.841493055559</v>
      </c>
      <c r="U560">
        <f>YEAR(S560)</f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>IFERROR(ROUND(E561/L561,2),0)</f>
        <v>50</v>
      </c>
      <c r="Q561" s="10" t="s">
        <v>8325</v>
      </c>
      <c r="R561" t="s">
        <v>8326</v>
      </c>
      <c r="S561" s="15">
        <f>(((J561/60)/60)/24)+DATE(1970,1,1)</f>
        <v>42321.283101851848</v>
      </c>
      <c r="T561" s="15">
        <f>(((I561/60)/60)/24)+DATE(1970,1,1)</f>
        <v>42351.283101851848</v>
      </c>
      <c r="U561">
        <f>YEAR(S561)</f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>IFERROR(ROUND(E562/L562,2),0)</f>
        <v>4</v>
      </c>
      <c r="Q562" s="10" t="s">
        <v>8325</v>
      </c>
      <c r="R562" t="s">
        <v>8326</v>
      </c>
      <c r="S562" s="15">
        <f>(((J562/60)/60)/24)+DATE(1970,1,1)</f>
        <v>41960.771354166667</v>
      </c>
      <c r="T562" s="15">
        <f>(((I562/60)/60)/24)+DATE(1970,1,1)</f>
        <v>41990.771354166667</v>
      </c>
      <c r="U562">
        <f>YEAR(S562)</f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>IFERROR(ROUND(E563/L563,2),0)</f>
        <v>27.5</v>
      </c>
      <c r="Q563" s="10" t="s">
        <v>8325</v>
      </c>
      <c r="R563" t="s">
        <v>8326</v>
      </c>
      <c r="S563" s="15">
        <f>(((J563/60)/60)/24)+DATE(1970,1,1)</f>
        <v>42268.658715277779</v>
      </c>
      <c r="T563" s="15">
        <f>(((I563/60)/60)/24)+DATE(1970,1,1)</f>
        <v>42303.658715277779</v>
      </c>
      <c r="U563">
        <f>YEAR(S563)</f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>IFERROR(ROUND(E564/L564,2),0)</f>
        <v>0</v>
      </c>
      <c r="Q564" s="10" t="s">
        <v>8325</v>
      </c>
      <c r="R564" t="s">
        <v>8326</v>
      </c>
      <c r="S564" s="15">
        <f>(((J564/60)/60)/24)+DATE(1970,1,1)</f>
        <v>42692.389062500006</v>
      </c>
      <c r="T564" s="15">
        <f>(((I564/60)/60)/24)+DATE(1970,1,1)</f>
        <v>42722.389062500006</v>
      </c>
      <c r="U564">
        <f>YEAR(S564)</f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>IFERROR(ROUND(E565/L565,2),0)</f>
        <v>34</v>
      </c>
      <c r="Q565" s="10" t="s">
        <v>8325</v>
      </c>
      <c r="R565" t="s">
        <v>8326</v>
      </c>
      <c r="S565" s="15">
        <f>(((J565/60)/60)/24)+DATE(1970,1,1)</f>
        <v>42022.069988425923</v>
      </c>
      <c r="T565" s="15">
        <f>(((I565/60)/60)/24)+DATE(1970,1,1)</f>
        <v>42052.069988425923</v>
      </c>
      <c r="U565">
        <f>YEAR(S565)</f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>IFERROR(ROUND(E566/L566,2),0)</f>
        <v>1</v>
      </c>
      <c r="Q566" s="10" t="s">
        <v>8325</v>
      </c>
      <c r="R566" t="s">
        <v>8326</v>
      </c>
      <c r="S566" s="15">
        <f>(((J566/60)/60)/24)+DATE(1970,1,1)</f>
        <v>42411.942997685182</v>
      </c>
      <c r="T566" s="15">
        <f>(((I566/60)/60)/24)+DATE(1970,1,1)</f>
        <v>42441.942997685182</v>
      </c>
      <c r="U566">
        <f>YEAR(S566)</f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>IFERROR(ROUND(E567/L567,2),0)</f>
        <v>0</v>
      </c>
      <c r="Q567" s="10" t="s">
        <v>8325</v>
      </c>
      <c r="R567" t="s">
        <v>8326</v>
      </c>
      <c r="S567" s="15">
        <f>(((J567/60)/60)/24)+DATE(1970,1,1)</f>
        <v>42165.785289351858</v>
      </c>
      <c r="T567" s="15">
        <f>(((I567/60)/60)/24)+DATE(1970,1,1)</f>
        <v>42195.785289351858</v>
      </c>
      <c r="U567">
        <f>YEAR(S567)</f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>IFERROR(ROUND(E568/L568,2),0)</f>
        <v>1</v>
      </c>
      <c r="Q568" s="10" t="s">
        <v>8325</v>
      </c>
      <c r="R568" t="s">
        <v>8326</v>
      </c>
      <c r="S568" s="15">
        <f>(((J568/60)/60)/24)+DATE(1970,1,1)</f>
        <v>42535.68440972222</v>
      </c>
      <c r="T568" s="15">
        <f>(((I568/60)/60)/24)+DATE(1970,1,1)</f>
        <v>42565.68440972222</v>
      </c>
      <c r="U568">
        <f>YEAR(S568)</f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>IFERROR(ROUND(E569/L569,2),0)</f>
        <v>0</v>
      </c>
      <c r="Q569" s="10" t="s">
        <v>8325</v>
      </c>
      <c r="R569" t="s">
        <v>8326</v>
      </c>
      <c r="S569" s="15">
        <f>(((J569/60)/60)/24)+DATE(1970,1,1)</f>
        <v>41975.842523148152</v>
      </c>
      <c r="T569" s="15">
        <f>(((I569/60)/60)/24)+DATE(1970,1,1)</f>
        <v>42005.842523148152</v>
      </c>
      <c r="U569">
        <f>YEAR(S569)</f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>IFERROR(ROUND(E570/L570,2),0)</f>
        <v>49</v>
      </c>
      <c r="Q570" s="10" t="s">
        <v>8325</v>
      </c>
      <c r="R570" t="s">
        <v>8326</v>
      </c>
      <c r="S570" s="15">
        <f>(((J570/60)/60)/24)+DATE(1970,1,1)</f>
        <v>42348.9215625</v>
      </c>
      <c r="T570" s="15">
        <f>(((I570/60)/60)/24)+DATE(1970,1,1)</f>
        <v>42385.458333333328</v>
      </c>
      <c r="U570">
        <f>YEAR(S570)</f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>IFERROR(ROUND(E571/L571,2),0)</f>
        <v>20</v>
      </c>
      <c r="Q571" s="10" t="s">
        <v>8325</v>
      </c>
      <c r="R571" t="s">
        <v>8326</v>
      </c>
      <c r="S571" s="15">
        <f>(((J571/60)/60)/24)+DATE(1970,1,1)</f>
        <v>42340.847361111111</v>
      </c>
      <c r="T571" s="15">
        <f>(((I571/60)/60)/24)+DATE(1970,1,1)</f>
        <v>42370.847361111111</v>
      </c>
      <c r="U571">
        <f>YEAR(S571)</f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>IFERROR(ROUND(E572/L572,2),0)</f>
        <v>142</v>
      </c>
      <c r="Q572" s="10" t="s">
        <v>8325</v>
      </c>
      <c r="R572" t="s">
        <v>8326</v>
      </c>
      <c r="S572" s="15">
        <f>(((J572/60)/60)/24)+DATE(1970,1,1)</f>
        <v>42388.798252314817</v>
      </c>
      <c r="T572" s="15">
        <f>(((I572/60)/60)/24)+DATE(1970,1,1)</f>
        <v>42418.798252314817</v>
      </c>
      <c r="U572">
        <f>YEAR(S572)</f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>IFERROR(ROUND(E573/L573,2),0)</f>
        <v>53</v>
      </c>
      <c r="Q573" s="10" t="s">
        <v>8325</v>
      </c>
      <c r="R573" t="s">
        <v>8326</v>
      </c>
      <c r="S573" s="15">
        <f>(((J573/60)/60)/24)+DATE(1970,1,1)</f>
        <v>42192.816238425927</v>
      </c>
      <c r="T573" s="15">
        <f>(((I573/60)/60)/24)+DATE(1970,1,1)</f>
        <v>42212.165972222225</v>
      </c>
      <c r="U573">
        <f>YEAR(S573)</f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>IFERROR(ROUND(E574/L574,2),0)</f>
        <v>0</v>
      </c>
      <c r="Q574" s="10" t="s">
        <v>8325</v>
      </c>
      <c r="R574" t="s">
        <v>8326</v>
      </c>
      <c r="S574" s="15">
        <f>(((J574/60)/60)/24)+DATE(1970,1,1)</f>
        <v>42282.71629629629</v>
      </c>
      <c r="T574" s="15">
        <f>(((I574/60)/60)/24)+DATE(1970,1,1)</f>
        <v>42312.757962962962</v>
      </c>
      <c r="U574">
        <f>YEAR(S574)</f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>IFERROR(ROUND(E575/L575,2),0)</f>
        <v>38.44</v>
      </c>
      <c r="Q575" s="10" t="s">
        <v>8325</v>
      </c>
      <c r="R575" t="s">
        <v>8326</v>
      </c>
      <c r="S575" s="15">
        <f>(((J575/60)/60)/24)+DATE(1970,1,1)</f>
        <v>41963.050127314811</v>
      </c>
      <c r="T575" s="15">
        <f>(((I575/60)/60)/24)+DATE(1970,1,1)</f>
        <v>42022.05</v>
      </c>
      <c r="U575">
        <f>YEAR(S575)</f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>IFERROR(ROUND(E576/L576,2),0)</f>
        <v>20</v>
      </c>
      <c r="Q576" s="10" t="s">
        <v>8325</v>
      </c>
      <c r="R576" t="s">
        <v>8326</v>
      </c>
      <c r="S576" s="15">
        <f>(((J576/60)/60)/24)+DATE(1970,1,1)</f>
        <v>42632.443368055552</v>
      </c>
      <c r="T576" s="15">
        <f>(((I576/60)/60)/24)+DATE(1970,1,1)</f>
        <v>42662.443368055552</v>
      </c>
      <c r="U576">
        <f>YEAR(S576)</f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>IFERROR(ROUND(E577/L577,2),0)</f>
        <v>64.75</v>
      </c>
      <c r="Q577" s="10" t="s">
        <v>8325</v>
      </c>
      <c r="R577" t="s">
        <v>8326</v>
      </c>
      <c r="S577" s="15">
        <f>(((J577/60)/60)/24)+DATE(1970,1,1)</f>
        <v>42138.692627314813</v>
      </c>
      <c r="T577" s="15">
        <f>(((I577/60)/60)/24)+DATE(1970,1,1)</f>
        <v>42168.692627314813</v>
      </c>
      <c r="U577">
        <f>YEAR(S577)</f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>IFERROR(ROUND(E578/L578,2),0)</f>
        <v>1</v>
      </c>
      <c r="Q578" s="10" t="s">
        <v>8325</v>
      </c>
      <c r="R578" t="s">
        <v>8326</v>
      </c>
      <c r="S578" s="15">
        <f>(((J578/60)/60)/24)+DATE(1970,1,1)</f>
        <v>42031.471666666665</v>
      </c>
      <c r="T578" s="15">
        <f>(((I578/60)/60)/24)+DATE(1970,1,1)</f>
        <v>42091.43</v>
      </c>
      <c r="U578">
        <f>YEAR(S578)</f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>IFERROR(ROUND(E579/L579,2),0)</f>
        <v>10</v>
      </c>
      <c r="Q579" s="10" t="s">
        <v>8325</v>
      </c>
      <c r="R579" t="s">
        <v>8326</v>
      </c>
      <c r="S579" s="15">
        <f>(((J579/60)/60)/24)+DATE(1970,1,1)</f>
        <v>42450.589143518519</v>
      </c>
      <c r="T579" s="15">
        <f>(((I579/60)/60)/24)+DATE(1970,1,1)</f>
        <v>42510.589143518519</v>
      </c>
      <c r="U579">
        <f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>IFERROR(ROUND(E580/L580,2),0)</f>
        <v>2</v>
      </c>
      <c r="Q580" s="10" t="s">
        <v>8325</v>
      </c>
      <c r="R580" t="s">
        <v>8326</v>
      </c>
      <c r="S580" s="15">
        <f>(((J580/60)/60)/24)+DATE(1970,1,1)</f>
        <v>42230.578622685185</v>
      </c>
      <c r="T580" s="15">
        <f>(((I580/60)/60)/24)+DATE(1970,1,1)</f>
        <v>42254.578622685185</v>
      </c>
      <c r="U580">
        <f>YEAR(S580)</f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>IFERROR(ROUND(E581/L581,2),0)</f>
        <v>35</v>
      </c>
      <c r="Q581" s="10" t="s">
        <v>8325</v>
      </c>
      <c r="R581" t="s">
        <v>8326</v>
      </c>
      <c r="S581" s="15">
        <f>(((J581/60)/60)/24)+DATE(1970,1,1)</f>
        <v>41968.852118055554</v>
      </c>
      <c r="T581" s="15">
        <f>(((I581/60)/60)/24)+DATE(1970,1,1)</f>
        <v>41998.852118055554</v>
      </c>
      <c r="U581">
        <f>YEAR(S581)</f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>IFERROR(ROUND(E582/L582,2),0)</f>
        <v>1</v>
      </c>
      <c r="Q582" s="10" t="s">
        <v>8325</v>
      </c>
      <c r="R582" t="s">
        <v>8326</v>
      </c>
      <c r="S582" s="15">
        <f>(((J582/60)/60)/24)+DATE(1970,1,1)</f>
        <v>42605.908182870371</v>
      </c>
      <c r="T582" s="15">
        <f>(((I582/60)/60)/24)+DATE(1970,1,1)</f>
        <v>42635.908182870371</v>
      </c>
      <c r="U582">
        <f>YEAR(S582)</f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>IFERROR(ROUND(E583/L583,2),0)</f>
        <v>0</v>
      </c>
      <c r="Q583" s="10" t="s">
        <v>8325</v>
      </c>
      <c r="R583" t="s">
        <v>8326</v>
      </c>
      <c r="S583" s="15">
        <f>(((J583/60)/60)/24)+DATE(1970,1,1)</f>
        <v>42188.012777777782</v>
      </c>
      <c r="T583" s="15">
        <f>(((I583/60)/60)/24)+DATE(1970,1,1)</f>
        <v>42218.012777777782</v>
      </c>
      <c r="U583">
        <f>YEAR(S583)</f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>IFERROR(ROUND(E584/L584,2),0)</f>
        <v>0</v>
      </c>
      <c r="Q584" s="10" t="s">
        <v>8325</v>
      </c>
      <c r="R584" t="s">
        <v>8326</v>
      </c>
      <c r="S584" s="15">
        <f>(((J584/60)/60)/24)+DATE(1970,1,1)</f>
        <v>42055.739803240736</v>
      </c>
      <c r="T584" s="15">
        <f>(((I584/60)/60)/24)+DATE(1970,1,1)</f>
        <v>42078.75</v>
      </c>
      <c r="U584">
        <f>YEAR(S584)</f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>IFERROR(ROUND(E585/L585,2),0)</f>
        <v>1</v>
      </c>
      <c r="Q585" s="10" t="s">
        <v>8325</v>
      </c>
      <c r="R585" t="s">
        <v>8326</v>
      </c>
      <c r="S585" s="15">
        <f>(((J585/60)/60)/24)+DATE(1970,1,1)</f>
        <v>42052.93850694444</v>
      </c>
      <c r="T585" s="15">
        <f>(((I585/60)/60)/24)+DATE(1970,1,1)</f>
        <v>42082.896840277783</v>
      </c>
      <c r="U585">
        <f>YEAR(S585)</f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>IFERROR(ROUND(E586/L586,2),0)</f>
        <v>5</v>
      </c>
      <c r="Q586" s="10" t="s">
        <v>8325</v>
      </c>
      <c r="R586" t="s">
        <v>8326</v>
      </c>
      <c r="S586" s="15">
        <f>(((J586/60)/60)/24)+DATE(1970,1,1)</f>
        <v>42049.716620370367</v>
      </c>
      <c r="T586" s="15">
        <f>(((I586/60)/60)/24)+DATE(1970,1,1)</f>
        <v>42079.674953703703</v>
      </c>
      <c r="U586">
        <f>YEAR(S586)</f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>IFERROR(ROUND(E587/L587,2),0)</f>
        <v>0</v>
      </c>
      <c r="Q587" s="10" t="s">
        <v>8325</v>
      </c>
      <c r="R587" t="s">
        <v>8326</v>
      </c>
      <c r="S587" s="15">
        <f>(((J587/60)/60)/24)+DATE(1970,1,1)</f>
        <v>42283.3909375</v>
      </c>
      <c r="T587" s="15">
        <f>(((I587/60)/60)/24)+DATE(1970,1,1)</f>
        <v>42339</v>
      </c>
      <c r="U587">
        <f>YEAR(S587)</f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>IFERROR(ROUND(E588/L588,2),0)</f>
        <v>14</v>
      </c>
      <c r="Q588" s="10" t="s">
        <v>8325</v>
      </c>
      <c r="R588" t="s">
        <v>8326</v>
      </c>
      <c r="S588" s="15">
        <f>(((J588/60)/60)/24)+DATE(1970,1,1)</f>
        <v>42020.854247685187</v>
      </c>
      <c r="T588" s="15">
        <f>(((I588/60)/60)/24)+DATE(1970,1,1)</f>
        <v>42050.854247685187</v>
      </c>
      <c r="U588">
        <f>YEAR(S588)</f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>IFERROR(ROUND(E589/L589,2),0)</f>
        <v>389.29</v>
      </c>
      <c r="Q589" s="10" t="s">
        <v>8325</v>
      </c>
      <c r="R589" t="s">
        <v>8326</v>
      </c>
      <c r="S589" s="15">
        <f>(((J589/60)/60)/24)+DATE(1970,1,1)</f>
        <v>42080.757326388892</v>
      </c>
      <c r="T589" s="15">
        <f>(((I589/60)/60)/24)+DATE(1970,1,1)</f>
        <v>42110.757326388892</v>
      </c>
      <c r="U589">
        <f>YEAR(S589)</f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>IFERROR(ROUND(E590/L590,2),0)</f>
        <v>150.5</v>
      </c>
      <c r="Q590" s="10" t="s">
        <v>8325</v>
      </c>
      <c r="R590" t="s">
        <v>8326</v>
      </c>
      <c r="S590" s="15">
        <f>(((J590/60)/60)/24)+DATE(1970,1,1)</f>
        <v>42631.769513888896</v>
      </c>
      <c r="T590" s="15">
        <f>(((I590/60)/60)/24)+DATE(1970,1,1)</f>
        <v>42691.811180555553</v>
      </c>
      <c r="U590">
        <f>YEAR(S590)</f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>IFERROR(ROUND(E591/L591,2),0)</f>
        <v>1</v>
      </c>
      <c r="Q591" s="10" t="s">
        <v>8325</v>
      </c>
      <c r="R591" t="s">
        <v>8326</v>
      </c>
      <c r="S591" s="15">
        <f>(((J591/60)/60)/24)+DATE(1970,1,1)</f>
        <v>42178.614571759259</v>
      </c>
      <c r="T591" s="15">
        <f>(((I591/60)/60)/24)+DATE(1970,1,1)</f>
        <v>42193.614571759259</v>
      </c>
      <c r="U591">
        <f>YEAR(S591)</f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>IFERROR(ROUND(E592/L592,2),0)</f>
        <v>24.78</v>
      </c>
      <c r="Q592" s="10" t="s">
        <v>8325</v>
      </c>
      <c r="R592" t="s">
        <v>8326</v>
      </c>
      <c r="S592" s="15">
        <f>(((J592/60)/60)/24)+DATE(1970,1,1)</f>
        <v>42377.554756944446</v>
      </c>
      <c r="T592" s="15">
        <f>(((I592/60)/60)/24)+DATE(1970,1,1)</f>
        <v>42408.542361111111</v>
      </c>
      <c r="U592">
        <f>YEAR(S592)</f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>IFERROR(ROUND(E593/L593,2),0)</f>
        <v>30.5</v>
      </c>
      <c r="Q593" s="10" t="s">
        <v>8325</v>
      </c>
      <c r="R593" t="s">
        <v>8326</v>
      </c>
      <c r="S593" s="15">
        <f>(((J593/60)/60)/24)+DATE(1970,1,1)</f>
        <v>42177.543171296296</v>
      </c>
      <c r="T593" s="15">
        <f>(((I593/60)/60)/24)+DATE(1970,1,1)</f>
        <v>42207.543171296296</v>
      </c>
      <c r="U593">
        <f>YEAR(S593)</f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>IFERROR(ROUND(E594/L594,2),0)</f>
        <v>250</v>
      </c>
      <c r="Q594" s="10" t="s">
        <v>8325</v>
      </c>
      <c r="R594" t="s">
        <v>8326</v>
      </c>
      <c r="S594" s="15">
        <f>(((J594/60)/60)/24)+DATE(1970,1,1)</f>
        <v>41946.232175925928</v>
      </c>
      <c r="T594" s="15">
        <f>(((I594/60)/60)/24)+DATE(1970,1,1)</f>
        <v>41976.232175925921</v>
      </c>
      <c r="U594">
        <f>YEAR(S594)</f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>IFERROR(ROUND(E595/L595,2),0)</f>
        <v>16.43</v>
      </c>
      <c r="Q595" s="10" t="s">
        <v>8325</v>
      </c>
      <c r="R595" t="s">
        <v>8326</v>
      </c>
      <c r="S595" s="15">
        <f>(((J595/60)/60)/24)+DATE(1970,1,1)</f>
        <v>42070.677604166667</v>
      </c>
      <c r="T595" s="15">
        <f>(((I595/60)/60)/24)+DATE(1970,1,1)</f>
        <v>42100.635937500003</v>
      </c>
      <c r="U595">
        <f>YEAR(S595)</f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>IFERROR(ROUND(E596/L596,2),0)</f>
        <v>13</v>
      </c>
      <c r="Q596" s="10" t="s">
        <v>8325</v>
      </c>
      <c r="R596" t="s">
        <v>8326</v>
      </c>
      <c r="S596" s="15">
        <f>(((J596/60)/60)/24)+DATE(1970,1,1)</f>
        <v>42446.780162037037</v>
      </c>
      <c r="T596" s="15">
        <f>(((I596/60)/60)/24)+DATE(1970,1,1)</f>
        <v>42476.780162037037</v>
      </c>
      <c r="U596">
        <f>YEAR(S596)</f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>IFERROR(ROUND(E597/L597,2),0)</f>
        <v>53.25</v>
      </c>
      <c r="Q597" s="10" t="s">
        <v>8325</v>
      </c>
      <c r="R597" t="s">
        <v>8326</v>
      </c>
      <c r="S597" s="15">
        <f>(((J597/60)/60)/24)+DATE(1970,1,1)</f>
        <v>42083.069884259254</v>
      </c>
      <c r="T597" s="15">
        <f>(((I597/60)/60)/24)+DATE(1970,1,1)</f>
        <v>42128.069884259254</v>
      </c>
      <c r="U597">
        <f>YEAR(S597)</f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>IFERROR(ROUND(E598/L598,2),0)</f>
        <v>3</v>
      </c>
      <c r="Q598" s="10" t="s">
        <v>8325</v>
      </c>
      <c r="R598" t="s">
        <v>8326</v>
      </c>
      <c r="S598" s="15">
        <f>(((J598/60)/60)/24)+DATE(1970,1,1)</f>
        <v>42646.896898148145</v>
      </c>
      <c r="T598" s="15">
        <f>(((I598/60)/60)/24)+DATE(1970,1,1)</f>
        <v>42676.896898148145</v>
      </c>
      <c r="U598">
        <f>YEAR(S598)</f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>IFERROR(ROUND(E599/L599,2),0)</f>
        <v>10</v>
      </c>
      <c r="Q599" s="10" t="s">
        <v>8325</v>
      </c>
      <c r="R599" t="s">
        <v>8326</v>
      </c>
      <c r="S599" s="15">
        <f>(((J599/60)/60)/24)+DATE(1970,1,1)</f>
        <v>42545.705266203702</v>
      </c>
      <c r="T599" s="15">
        <f>(((I599/60)/60)/24)+DATE(1970,1,1)</f>
        <v>42582.666666666672</v>
      </c>
      <c r="U599">
        <f>YEAR(S599)</f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>IFERROR(ROUND(E600/L600,2),0)</f>
        <v>121.43</v>
      </c>
      <c r="Q600" s="10" t="s">
        <v>8325</v>
      </c>
      <c r="R600" t="s">
        <v>8326</v>
      </c>
      <c r="S600" s="15">
        <f>(((J600/60)/60)/24)+DATE(1970,1,1)</f>
        <v>41948.00209490741</v>
      </c>
      <c r="T600" s="15">
        <f>(((I600/60)/60)/24)+DATE(1970,1,1)</f>
        <v>41978.00209490741</v>
      </c>
      <c r="U600">
        <f>YEAR(S600)</f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>IFERROR(ROUND(E601/L601,2),0)</f>
        <v>15.5</v>
      </c>
      <c r="Q601" s="10" t="s">
        <v>8325</v>
      </c>
      <c r="R601" t="s">
        <v>8326</v>
      </c>
      <c r="S601" s="15">
        <f>(((J601/60)/60)/24)+DATE(1970,1,1)</f>
        <v>42047.812523148154</v>
      </c>
      <c r="T601" s="15">
        <f>(((I601/60)/60)/24)+DATE(1970,1,1)</f>
        <v>42071.636111111111</v>
      </c>
      <c r="U601">
        <f>YEAR(S601)</f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>IFERROR(ROUND(E602/L602,2),0)</f>
        <v>100</v>
      </c>
      <c r="Q602" s="10" t="s">
        <v>8325</v>
      </c>
      <c r="R602" t="s">
        <v>8326</v>
      </c>
      <c r="S602" s="15">
        <f>(((J602/60)/60)/24)+DATE(1970,1,1)</f>
        <v>42073.798171296294</v>
      </c>
      <c r="T602" s="15">
        <f>(((I602/60)/60)/24)+DATE(1970,1,1)</f>
        <v>42133.798171296294</v>
      </c>
      <c r="U602">
        <f>YEAR(S602)</f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>IFERROR(ROUND(E603/L603,2),0)</f>
        <v>23.33</v>
      </c>
      <c r="Q603" s="10" t="s">
        <v>8325</v>
      </c>
      <c r="R603" t="s">
        <v>8326</v>
      </c>
      <c r="S603" s="15">
        <f>(((J603/60)/60)/24)+DATE(1970,1,1)</f>
        <v>41969.858090277776</v>
      </c>
      <c r="T603" s="15">
        <f>(((I603/60)/60)/24)+DATE(1970,1,1)</f>
        <v>41999.858090277776</v>
      </c>
      <c r="U603">
        <f>YEAR(S603)</f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>IFERROR(ROUND(E604/L604,2),0)</f>
        <v>0</v>
      </c>
      <c r="Q604" s="10" t="s">
        <v>8325</v>
      </c>
      <c r="R604" t="s">
        <v>8326</v>
      </c>
      <c r="S604" s="15">
        <f>(((J604/60)/60)/24)+DATE(1970,1,1)</f>
        <v>42143.79415509259</v>
      </c>
      <c r="T604" s="15">
        <f>(((I604/60)/60)/24)+DATE(1970,1,1)</f>
        <v>42173.79415509259</v>
      </c>
      <c r="U604">
        <f>YEAR(S604)</f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>IFERROR(ROUND(E605/L605,2),0)</f>
        <v>45.39</v>
      </c>
      <c r="Q605" s="10" t="s">
        <v>8325</v>
      </c>
      <c r="R605" t="s">
        <v>8326</v>
      </c>
      <c r="S605" s="15">
        <f>(((J605/60)/60)/24)+DATE(1970,1,1)</f>
        <v>41835.639155092591</v>
      </c>
      <c r="T605" s="15">
        <f>(((I605/60)/60)/24)+DATE(1970,1,1)</f>
        <v>41865.639155092591</v>
      </c>
      <c r="U605">
        <f>YEAR(S605)</f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>IFERROR(ROUND(E606/L606,2),0)</f>
        <v>0</v>
      </c>
      <c r="Q606" s="10" t="s">
        <v>8325</v>
      </c>
      <c r="R606" t="s">
        <v>8326</v>
      </c>
      <c r="S606" s="15">
        <f>(((J606/60)/60)/24)+DATE(1970,1,1)</f>
        <v>41849.035370370373</v>
      </c>
      <c r="T606" s="15">
        <f>(((I606/60)/60)/24)+DATE(1970,1,1)</f>
        <v>41879.035370370373</v>
      </c>
      <c r="U606">
        <f>YEAR(S606)</f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>IFERROR(ROUND(E607/L607,2),0)</f>
        <v>16.38</v>
      </c>
      <c r="Q607" s="10" t="s">
        <v>8325</v>
      </c>
      <c r="R607" t="s">
        <v>8326</v>
      </c>
      <c r="S607" s="15">
        <f>(((J607/60)/60)/24)+DATE(1970,1,1)</f>
        <v>42194.357731481476</v>
      </c>
      <c r="T607" s="15">
        <f>(((I607/60)/60)/24)+DATE(1970,1,1)</f>
        <v>42239.357731481476</v>
      </c>
      <c r="U607">
        <f>YEAR(S607)</f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>IFERROR(ROUND(E608/L608,2),0)</f>
        <v>10</v>
      </c>
      <c r="Q608" s="10" t="s">
        <v>8325</v>
      </c>
      <c r="R608" t="s">
        <v>8326</v>
      </c>
      <c r="S608" s="15">
        <f>(((J608/60)/60)/24)+DATE(1970,1,1)</f>
        <v>42102.650567129633</v>
      </c>
      <c r="T608" s="15">
        <f>(((I608/60)/60)/24)+DATE(1970,1,1)</f>
        <v>42148.625</v>
      </c>
      <c r="U608">
        <f>YEAR(S608)</f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>IFERROR(ROUND(E609/L609,2),0)</f>
        <v>0</v>
      </c>
      <c r="Q609" s="10" t="s">
        <v>8325</v>
      </c>
      <c r="R609" t="s">
        <v>8326</v>
      </c>
      <c r="S609" s="15">
        <f>(((J609/60)/60)/24)+DATE(1970,1,1)</f>
        <v>42300.825648148151</v>
      </c>
      <c r="T609" s="15">
        <f>(((I609/60)/60)/24)+DATE(1970,1,1)</f>
        <v>42330.867314814815</v>
      </c>
      <c r="U609">
        <f>YEAR(S609)</f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>IFERROR(ROUND(E610/L610,2),0)</f>
        <v>292.2</v>
      </c>
      <c r="Q610" s="10" t="s">
        <v>8325</v>
      </c>
      <c r="R610" t="s">
        <v>8326</v>
      </c>
      <c r="S610" s="15">
        <f>(((J610/60)/60)/24)+DATE(1970,1,1)</f>
        <v>42140.921064814815</v>
      </c>
      <c r="T610" s="15">
        <f>(((I610/60)/60)/24)+DATE(1970,1,1)</f>
        <v>42170.921064814815</v>
      </c>
      <c r="U610">
        <f>YEAR(S610)</f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>IFERROR(ROUND(E611/L611,2),0)</f>
        <v>5</v>
      </c>
      <c r="Q611" s="10" t="s">
        <v>8325</v>
      </c>
      <c r="R611" t="s">
        <v>8326</v>
      </c>
      <c r="S611" s="15">
        <f>(((J611/60)/60)/24)+DATE(1970,1,1)</f>
        <v>42307.034074074079</v>
      </c>
      <c r="T611" s="15">
        <f>(((I611/60)/60)/24)+DATE(1970,1,1)</f>
        <v>42337.075740740736</v>
      </c>
      <c r="U611">
        <f>YEAR(S611)</f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>IFERROR(ROUND(E612/L612,2),0)</f>
        <v>0</v>
      </c>
      <c r="Q612" s="10" t="s">
        <v>8325</v>
      </c>
      <c r="R612" t="s">
        <v>8326</v>
      </c>
      <c r="S612" s="15">
        <f>(((J612/60)/60)/24)+DATE(1970,1,1)</f>
        <v>42086.83085648148</v>
      </c>
      <c r="T612" s="15">
        <f>(((I612/60)/60)/24)+DATE(1970,1,1)</f>
        <v>42116.83085648148</v>
      </c>
      <c r="U612">
        <f>YEAR(S612)</f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>IFERROR(ROUND(E613/L613,2),0)</f>
        <v>0</v>
      </c>
      <c r="Q613" s="10" t="s">
        <v>8325</v>
      </c>
      <c r="R613" t="s">
        <v>8326</v>
      </c>
      <c r="S613" s="15">
        <f>(((J613/60)/60)/24)+DATE(1970,1,1)</f>
        <v>42328.560613425929</v>
      </c>
      <c r="T613" s="15">
        <f>(((I613/60)/60)/24)+DATE(1970,1,1)</f>
        <v>42388.560613425929</v>
      </c>
      <c r="U613">
        <f>YEAR(S613)</f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>IFERROR(ROUND(E614/L614,2),0)</f>
        <v>0</v>
      </c>
      <c r="Q614" s="10" t="s">
        <v>8325</v>
      </c>
      <c r="R614" t="s">
        <v>8326</v>
      </c>
      <c r="S614" s="15">
        <f>(((J614/60)/60)/24)+DATE(1970,1,1)</f>
        <v>42585.031782407401</v>
      </c>
      <c r="T614" s="15">
        <f>(((I614/60)/60)/24)+DATE(1970,1,1)</f>
        <v>42615.031782407401</v>
      </c>
      <c r="U614">
        <f>YEAR(S614)</f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>IFERROR(ROUND(E615/L615,2),0)</f>
        <v>105.93</v>
      </c>
      <c r="Q615" s="10" t="s">
        <v>8325</v>
      </c>
      <c r="R615" t="s">
        <v>8326</v>
      </c>
      <c r="S615" s="15">
        <f>(((J615/60)/60)/24)+DATE(1970,1,1)</f>
        <v>42247.496759259258</v>
      </c>
      <c r="T615" s="15">
        <f>(((I615/60)/60)/24)+DATE(1970,1,1)</f>
        <v>42278.207638888889</v>
      </c>
      <c r="U615">
        <f>YEAR(S615)</f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>IFERROR(ROUND(E616/L616,2),0)</f>
        <v>0</v>
      </c>
      <c r="Q616" s="10" t="s">
        <v>8325</v>
      </c>
      <c r="R616" t="s">
        <v>8326</v>
      </c>
      <c r="S616" s="15">
        <f>(((J616/60)/60)/24)+DATE(1970,1,1)</f>
        <v>42515.061805555553</v>
      </c>
      <c r="T616" s="15">
        <f>(((I616/60)/60)/24)+DATE(1970,1,1)</f>
        <v>42545.061805555553</v>
      </c>
      <c r="U616">
        <f>YEAR(S616)</f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>IFERROR(ROUND(E617/L617,2),0)</f>
        <v>0</v>
      </c>
      <c r="Q617" s="10" t="s">
        <v>8325</v>
      </c>
      <c r="R617" t="s">
        <v>8326</v>
      </c>
      <c r="S617" s="15">
        <f>(((J617/60)/60)/24)+DATE(1970,1,1)</f>
        <v>42242.122210648144</v>
      </c>
      <c r="T617" s="15">
        <f>(((I617/60)/60)/24)+DATE(1970,1,1)</f>
        <v>42272.122210648144</v>
      </c>
      <c r="U617">
        <f>YEAR(S617)</f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>IFERROR(ROUND(E618/L618,2),0)</f>
        <v>0</v>
      </c>
      <c r="Q618" s="10" t="s">
        <v>8325</v>
      </c>
      <c r="R618" t="s">
        <v>8326</v>
      </c>
      <c r="S618" s="15">
        <f>(((J618/60)/60)/24)+DATE(1970,1,1)</f>
        <v>42761.376238425932</v>
      </c>
      <c r="T618" s="15">
        <f>(((I618/60)/60)/24)+DATE(1970,1,1)</f>
        <v>42791.376238425932</v>
      </c>
      <c r="U618">
        <f>YEAR(S618)</f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>IFERROR(ROUND(E619/L619,2),0)</f>
        <v>20</v>
      </c>
      <c r="Q619" s="10" t="s">
        <v>8325</v>
      </c>
      <c r="R619" t="s">
        <v>8326</v>
      </c>
      <c r="S619" s="15">
        <f>(((J619/60)/60)/24)+DATE(1970,1,1)</f>
        <v>42087.343090277776</v>
      </c>
      <c r="T619" s="15">
        <f>(((I619/60)/60)/24)+DATE(1970,1,1)</f>
        <v>42132.343090277776</v>
      </c>
      <c r="U619">
        <f>YEAR(S619)</f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>IFERROR(ROUND(E620/L620,2),0)</f>
        <v>0</v>
      </c>
      <c r="Q620" s="10" t="s">
        <v>8325</v>
      </c>
      <c r="R620" t="s">
        <v>8326</v>
      </c>
      <c r="S620" s="15">
        <f>(((J620/60)/60)/24)+DATE(1970,1,1)</f>
        <v>42317.810219907406</v>
      </c>
      <c r="T620" s="15">
        <f>(((I620/60)/60)/24)+DATE(1970,1,1)</f>
        <v>42347.810219907406</v>
      </c>
      <c r="U620">
        <f>YEAR(S620)</f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>IFERROR(ROUND(E621/L621,2),0)</f>
        <v>1</v>
      </c>
      <c r="Q621" s="10" t="s">
        <v>8325</v>
      </c>
      <c r="R621" t="s">
        <v>8326</v>
      </c>
      <c r="S621" s="15">
        <f>(((J621/60)/60)/24)+DATE(1970,1,1)</f>
        <v>41908.650347222225</v>
      </c>
      <c r="T621" s="15">
        <f>(((I621/60)/60)/24)+DATE(1970,1,1)</f>
        <v>41968.692013888889</v>
      </c>
      <c r="U621">
        <f>YEAR(S621)</f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>IFERROR(ROUND(E622/L622,2),0)</f>
        <v>300</v>
      </c>
      <c r="Q622" s="10" t="s">
        <v>8325</v>
      </c>
      <c r="R622" t="s">
        <v>8326</v>
      </c>
      <c r="S622" s="15">
        <f>(((J622/60)/60)/24)+DATE(1970,1,1)</f>
        <v>41831.716874999998</v>
      </c>
      <c r="T622" s="15">
        <f>(((I622/60)/60)/24)+DATE(1970,1,1)</f>
        <v>41876.716874999998</v>
      </c>
      <c r="U622">
        <f>YEAR(S622)</f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>IFERROR(ROUND(E623/L623,2),0)</f>
        <v>87</v>
      </c>
      <c r="Q623" s="10" t="s">
        <v>8325</v>
      </c>
      <c r="R623" t="s">
        <v>8326</v>
      </c>
      <c r="S623" s="15">
        <f>(((J623/60)/60)/24)+DATE(1970,1,1)</f>
        <v>42528.987696759257</v>
      </c>
      <c r="T623" s="15">
        <f>(((I623/60)/60)/24)+DATE(1970,1,1)</f>
        <v>42558.987696759257</v>
      </c>
      <c r="U623">
        <f>YEAR(S623)</f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>IFERROR(ROUND(E624/L624,2),0)</f>
        <v>37.89</v>
      </c>
      <c r="Q624" s="10" t="s">
        <v>8325</v>
      </c>
      <c r="R624" t="s">
        <v>8326</v>
      </c>
      <c r="S624" s="15">
        <f>(((J624/60)/60)/24)+DATE(1970,1,1)</f>
        <v>42532.774745370371</v>
      </c>
      <c r="T624" s="15">
        <f>(((I624/60)/60)/24)+DATE(1970,1,1)</f>
        <v>42552.774745370371</v>
      </c>
      <c r="U624">
        <f>YEAR(S624)</f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>IFERROR(ROUND(E625/L625,2),0)</f>
        <v>0</v>
      </c>
      <c r="Q625" s="10" t="s">
        <v>8325</v>
      </c>
      <c r="R625" t="s">
        <v>8326</v>
      </c>
      <c r="S625" s="15">
        <f>(((J625/60)/60)/24)+DATE(1970,1,1)</f>
        <v>42122.009224537032</v>
      </c>
      <c r="T625" s="15">
        <f>(((I625/60)/60)/24)+DATE(1970,1,1)</f>
        <v>42152.009224537032</v>
      </c>
      <c r="U625">
        <f>YEAR(S625)</f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>IFERROR(ROUND(E626/L626,2),0)</f>
        <v>0</v>
      </c>
      <c r="Q626" s="10" t="s">
        <v>8325</v>
      </c>
      <c r="R626" t="s">
        <v>8326</v>
      </c>
      <c r="S626" s="15">
        <f>(((J626/60)/60)/24)+DATE(1970,1,1)</f>
        <v>42108.988900462966</v>
      </c>
      <c r="T626" s="15">
        <f>(((I626/60)/60)/24)+DATE(1970,1,1)</f>
        <v>42138.988900462966</v>
      </c>
      <c r="U626">
        <f>YEAR(S626)</f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>IFERROR(ROUND(E627/L627,2),0)</f>
        <v>0</v>
      </c>
      <c r="Q627" s="10" t="s">
        <v>8325</v>
      </c>
      <c r="R627" t="s">
        <v>8326</v>
      </c>
      <c r="S627" s="15">
        <f>(((J627/60)/60)/24)+DATE(1970,1,1)</f>
        <v>42790.895567129628</v>
      </c>
      <c r="T627" s="15">
        <f>(((I627/60)/60)/24)+DATE(1970,1,1)</f>
        <v>42820.853900462964</v>
      </c>
      <c r="U627">
        <f>YEAR(S627)</f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>IFERROR(ROUND(E628/L628,2),0)</f>
        <v>111.41</v>
      </c>
      <c r="Q628" s="10" t="s">
        <v>8325</v>
      </c>
      <c r="R628" t="s">
        <v>8326</v>
      </c>
      <c r="S628" s="15">
        <f>(((J628/60)/60)/24)+DATE(1970,1,1)</f>
        <v>42198.559479166666</v>
      </c>
      <c r="T628" s="15">
        <f>(((I628/60)/60)/24)+DATE(1970,1,1)</f>
        <v>42231.556944444441</v>
      </c>
      <c r="U628">
        <f>YEAR(S628)</f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>IFERROR(ROUND(E629/L629,2),0)</f>
        <v>90</v>
      </c>
      <c r="Q629" s="10" t="s">
        <v>8325</v>
      </c>
      <c r="R629" t="s">
        <v>8326</v>
      </c>
      <c r="S629" s="15">
        <f>(((J629/60)/60)/24)+DATE(1970,1,1)</f>
        <v>42384.306840277779</v>
      </c>
      <c r="T629" s="15">
        <f>(((I629/60)/60)/24)+DATE(1970,1,1)</f>
        <v>42443.958333333328</v>
      </c>
      <c r="U629">
        <f>YEAR(S629)</f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>IFERROR(ROUND(E630/L630,2),0)</f>
        <v>0</v>
      </c>
      <c r="Q630" s="10" t="s">
        <v>8325</v>
      </c>
      <c r="R630" t="s">
        <v>8326</v>
      </c>
      <c r="S630" s="15">
        <f>(((J630/60)/60)/24)+DATE(1970,1,1)</f>
        <v>41803.692789351851</v>
      </c>
      <c r="T630" s="15">
        <f>(((I630/60)/60)/24)+DATE(1970,1,1)</f>
        <v>41833.692789351851</v>
      </c>
      <c r="U630">
        <f>YEAR(S630)</f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>IFERROR(ROUND(E631/L631,2),0)</f>
        <v>116.67</v>
      </c>
      <c r="Q631" s="10" t="s">
        <v>8325</v>
      </c>
      <c r="R631" t="s">
        <v>8326</v>
      </c>
      <c r="S631" s="15">
        <f>(((J631/60)/60)/24)+DATE(1970,1,1)</f>
        <v>42474.637824074074</v>
      </c>
      <c r="T631" s="15">
        <f>(((I631/60)/60)/24)+DATE(1970,1,1)</f>
        <v>42504.637824074074</v>
      </c>
      <c r="U631">
        <f>YEAR(S631)</f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>IFERROR(ROUND(E632/L632,2),0)</f>
        <v>10</v>
      </c>
      <c r="Q632" s="10" t="s">
        <v>8325</v>
      </c>
      <c r="R632" t="s">
        <v>8326</v>
      </c>
      <c r="S632" s="15">
        <f>(((J632/60)/60)/24)+DATE(1970,1,1)</f>
        <v>42223.619456018518</v>
      </c>
      <c r="T632" s="15">
        <f>(((I632/60)/60)/24)+DATE(1970,1,1)</f>
        <v>42253.215277777781</v>
      </c>
      <c r="U632">
        <f>YEAR(S632)</f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>IFERROR(ROUND(E633/L633,2),0)</f>
        <v>76.67</v>
      </c>
      <c r="Q633" s="10" t="s">
        <v>8325</v>
      </c>
      <c r="R633" t="s">
        <v>8326</v>
      </c>
      <c r="S633" s="15">
        <f>(((J633/60)/60)/24)+DATE(1970,1,1)</f>
        <v>42489.772326388891</v>
      </c>
      <c r="T633" s="15">
        <f>(((I633/60)/60)/24)+DATE(1970,1,1)</f>
        <v>42518.772326388891</v>
      </c>
      <c r="U633">
        <f>YEAR(S633)</f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>IFERROR(ROUND(E634/L634,2),0)</f>
        <v>0</v>
      </c>
      <c r="Q634" s="10" t="s">
        <v>8325</v>
      </c>
      <c r="R634" t="s">
        <v>8326</v>
      </c>
      <c r="S634" s="15">
        <f>(((J634/60)/60)/24)+DATE(1970,1,1)</f>
        <v>42303.659317129626</v>
      </c>
      <c r="T634" s="15">
        <f>(((I634/60)/60)/24)+DATE(1970,1,1)</f>
        <v>42333.700983796298</v>
      </c>
      <c r="U634">
        <f>YEAR(S634)</f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>IFERROR(ROUND(E635/L635,2),0)</f>
        <v>49.8</v>
      </c>
      <c r="Q635" s="10" t="s">
        <v>8325</v>
      </c>
      <c r="R635" t="s">
        <v>8326</v>
      </c>
      <c r="S635" s="15">
        <f>(((J635/60)/60)/24)+DATE(1970,1,1)</f>
        <v>42507.29932870371</v>
      </c>
      <c r="T635" s="15">
        <f>(((I635/60)/60)/24)+DATE(1970,1,1)</f>
        <v>42538.958333333328</v>
      </c>
      <c r="U635">
        <f>YEAR(S635)</f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>IFERROR(ROUND(E636/L636,2),0)</f>
        <v>1</v>
      </c>
      <c r="Q636" s="10" t="s">
        <v>8325</v>
      </c>
      <c r="R636" t="s">
        <v>8326</v>
      </c>
      <c r="S636" s="15">
        <f>(((J636/60)/60)/24)+DATE(1970,1,1)</f>
        <v>42031.928576388891</v>
      </c>
      <c r="T636" s="15">
        <f>(((I636/60)/60)/24)+DATE(1970,1,1)</f>
        <v>42061.928576388891</v>
      </c>
      <c r="U636">
        <f>YEAR(S636)</f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>IFERROR(ROUND(E637/L637,2),0)</f>
        <v>2</v>
      </c>
      <c r="Q637" s="10" t="s">
        <v>8325</v>
      </c>
      <c r="R637" t="s">
        <v>8326</v>
      </c>
      <c r="S637" s="15">
        <f>(((J637/60)/60)/24)+DATE(1970,1,1)</f>
        <v>42076.092152777783</v>
      </c>
      <c r="T637" s="15">
        <f>(((I637/60)/60)/24)+DATE(1970,1,1)</f>
        <v>42106.092152777783</v>
      </c>
      <c r="U637">
        <f>YEAR(S637)</f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>IFERROR(ROUND(E638/L638,2),0)</f>
        <v>4</v>
      </c>
      <c r="Q638" s="10" t="s">
        <v>8325</v>
      </c>
      <c r="R638" t="s">
        <v>8326</v>
      </c>
      <c r="S638" s="15">
        <f>(((J638/60)/60)/24)+DATE(1970,1,1)</f>
        <v>42131.455439814818</v>
      </c>
      <c r="T638" s="15">
        <f>(((I638/60)/60)/24)+DATE(1970,1,1)</f>
        <v>42161.44930555555</v>
      </c>
      <c r="U638">
        <f>YEAR(S638)</f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>IFERROR(ROUND(E639/L639,2),0)</f>
        <v>0</v>
      </c>
      <c r="Q639" s="10" t="s">
        <v>8325</v>
      </c>
      <c r="R639" t="s">
        <v>8326</v>
      </c>
      <c r="S639" s="15">
        <f>(((J639/60)/60)/24)+DATE(1970,1,1)</f>
        <v>42762.962013888886</v>
      </c>
      <c r="T639" s="15">
        <f>(((I639/60)/60)/24)+DATE(1970,1,1)</f>
        <v>42791.961111111115</v>
      </c>
      <c r="U639">
        <f>YEAR(S639)</f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>IFERROR(ROUND(E640/L640,2),0)</f>
        <v>3</v>
      </c>
      <c r="Q640" s="10" t="s">
        <v>8325</v>
      </c>
      <c r="R640" t="s">
        <v>8326</v>
      </c>
      <c r="S640" s="15">
        <f>(((J640/60)/60)/24)+DATE(1970,1,1)</f>
        <v>42759.593310185184</v>
      </c>
      <c r="T640" s="15">
        <f>(((I640/60)/60)/24)+DATE(1970,1,1)</f>
        <v>42819.55164351852</v>
      </c>
      <c r="U640">
        <f>YEAR(S640)</f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>IFERROR(ROUND(E641/L641,2),0)</f>
        <v>1</v>
      </c>
      <c r="Q641" s="10" t="s">
        <v>8325</v>
      </c>
      <c r="R641" t="s">
        <v>8326</v>
      </c>
      <c r="S641" s="15">
        <f>(((J641/60)/60)/24)+DATE(1970,1,1)</f>
        <v>41865.583275462966</v>
      </c>
      <c r="T641" s="15">
        <f>(((I641/60)/60)/24)+DATE(1970,1,1)</f>
        <v>41925.583275462966</v>
      </c>
      <c r="U641">
        <f>YEAR(S641)</f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>IFERROR(ROUND(E642/L642,2),0)</f>
        <v>50.5</v>
      </c>
      <c r="Q642" s="10" t="s">
        <v>8325</v>
      </c>
      <c r="R642" t="s">
        <v>8327</v>
      </c>
      <c r="S642" s="15">
        <f>(((J642/60)/60)/24)+DATE(1970,1,1)</f>
        <v>42683.420312500006</v>
      </c>
      <c r="T642" s="15">
        <f>(((I642/60)/60)/24)+DATE(1970,1,1)</f>
        <v>42698.958333333328</v>
      </c>
      <c r="U642">
        <f>YEAR(S642)</f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>IFERROR(ROUND(E643/L643,2),0)</f>
        <v>151.32</v>
      </c>
      <c r="Q643" s="10" t="s">
        <v>8325</v>
      </c>
      <c r="R643" t="s">
        <v>8327</v>
      </c>
      <c r="S643" s="15">
        <f>(((J643/60)/60)/24)+DATE(1970,1,1)</f>
        <v>42199.57</v>
      </c>
      <c r="T643" s="15">
        <f>(((I643/60)/60)/24)+DATE(1970,1,1)</f>
        <v>42229.57</v>
      </c>
      <c r="U643">
        <f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>IFERROR(ROUND(E644/L644,2),0)</f>
        <v>134.36000000000001</v>
      </c>
      <c r="Q644" s="10" t="s">
        <v>8325</v>
      </c>
      <c r="R644" t="s">
        <v>8327</v>
      </c>
      <c r="S644" s="15">
        <f>(((J644/60)/60)/24)+DATE(1970,1,1)</f>
        <v>42199.651319444441</v>
      </c>
      <c r="T644" s="15">
        <f>(((I644/60)/60)/24)+DATE(1970,1,1)</f>
        <v>42235.651319444441</v>
      </c>
      <c r="U644">
        <f>YEAR(S644)</f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>IFERROR(ROUND(E645/L645,2),0)</f>
        <v>174.03</v>
      </c>
      <c r="Q645" s="10" t="s">
        <v>8325</v>
      </c>
      <c r="R645" t="s">
        <v>8327</v>
      </c>
      <c r="S645" s="15">
        <f>(((J645/60)/60)/24)+DATE(1970,1,1)</f>
        <v>42100.642071759255</v>
      </c>
      <c r="T645" s="15">
        <f>(((I645/60)/60)/24)+DATE(1970,1,1)</f>
        <v>42155.642071759255</v>
      </c>
      <c r="U645">
        <f>YEAR(S645)</f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>IFERROR(ROUND(E646/L646,2),0)</f>
        <v>73.489999999999995</v>
      </c>
      <c r="Q646" s="10" t="s">
        <v>8325</v>
      </c>
      <c r="R646" t="s">
        <v>8327</v>
      </c>
      <c r="S646" s="15">
        <f>(((J646/60)/60)/24)+DATE(1970,1,1)</f>
        <v>41898.665960648148</v>
      </c>
      <c r="T646" s="15">
        <f>(((I646/60)/60)/24)+DATE(1970,1,1)</f>
        <v>41941.041666666664</v>
      </c>
      <c r="U646">
        <f>YEAR(S646)</f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>IFERROR(ROUND(E647/L647,2),0)</f>
        <v>23.52</v>
      </c>
      <c r="Q647" s="10" t="s">
        <v>8325</v>
      </c>
      <c r="R647" t="s">
        <v>8327</v>
      </c>
      <c r="S647" s="15">
        <f>(((J647/60)/60)/24)+DATE(1970,1,1)</f>
        <v>42564.026319444441</v>
      </c>
      <c r="T647" s="15">
        <f>(((I647/60)/60)/24)+DATE(1970,1,1)</f>
        <v>42594.026319444441</v>
      </c>
      <c r="U647">
        <f>YEAR(S647)</f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>IFERROR(ROUND(E648/L648,2),0)</f>
        <v>39.07</v>
      </c>
      <c r="Q648" s="10" t="s">
        <v>8325</v>
      </c>
      <c r="R648" t="s">
        <v>8327</v>
      </c>
      <c r="S648" s="15">
        <f>(((J648/60)/60)/24)+DATE(1970,1,1)</f>
        <v>41832.852627314816</v>
      </c>
      <c r="T648" s="15">
        <f>(((I648/60)/60)/24)+DATE(1970,1,1)</f>
        <v>41862.852627314816</v>
      </c>
      <c r="U648">
        <f>YEAR(S648)</f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>IFERROR(ROUND(E649/L649,2),0)</f>
        <v>125.94</v>
      </c>
      <c r="Q649" s="10" t="s">
        <v>8325</v>
      </c>
      <c r="R649" t="s">
        <v>8327</v>
      </c>
      <c r="S649" s="15">
        <f>(((J649/60)/60)/24)+DATE(1970,1,1)</f>
        <v>42416.767928240741</v>
      </c>
      <c r="T649" s="15">
        <f>(((I649/60)/60)/24)+DATE(1970,1,1)</f>
        <v>42446.726261574076</v>
      </c>
      <c r="U649">
        <f>YEAR(S649)</f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>IFERROR(ROUND(E650/L650,2),0)</f>
        <v>1644</v>
      </c>
      <c r="Q650" s="10" t="s">
        <v>8325</v>
      </c>
      <c r="R650" t="s">
        <v>8327</v>
      </c>
      <c r="S650" s="15">
        <f>(((J650/60)/60)/24)+DATE(1970,1,1)</f>
        <v>41891.693379629629</v>
      </c>
      <c r="T650" s="15">
        <f>(((I650/60)/60)/24)+DATE(1970,1,1)</f>
        <v>41926.693379629629</v>
      </c>
      <c r="U650">
        <f>YEAR(S650)</f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>IFERROR(ROUND(E651/L651,2),0)</f>
        <v>42.67</v>
      </c>
      <c r="Q651" s="10" t="s">
        <v>8325</v>
      </c>
      <c r="R651" t="s">
        <v>8327</v>
      </c>
      <c r="S651" s="15">
        <f>(((J651/60)/60)/24)+DATE(1970,1,1)</f>
        <v>41877.912187499998</v>
      </c>
      <c r="T651" s="15">
        <f>(((I651/60)/60)/24)+DATE(1970,1,1)</f>
        <v>41898.912187499998</v>
      </c>
      <c r="U651">
        <f>YEAR(S651)</f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>IFERROR(ROUND(E652/L652,2),0)</f>
        <v>35.130000000000003</v>
      </c>
      <c r="Q652" s="10" t="s">
        <v>8325</v>
      </c>
      <c r="R652" t="s">
        <v>8327</v>
      </c>
      <c r="S652" s="15">
        <f>(((J652/60)/60)/24)+DATE(1970,1,1)</f>
        <v>41932.036851851852</v>
      </c>
      <c r="T652" s="15">
        <f>(((I652/60)/60)/24)+DATE(1970,1,1)</f>
        <v>41992.078518518523</v>
      </c>
      <c r="U652">
        <f>YEAR(S652)</f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>IFERROR(ROUND(E653/L653,2),0)</f>
        <v>239.35</v>
      </c>
      <c r="Q653" s="10" t="s">
        <v>8325</v>
      </c>
      <c r="R653" t="s">
        <v>8327</v>
      </c>
      <c r="S653" s="15">
        <f>(((J653/60)/60)/24)+DATE(1970,1,1)</f>
        <v>41956.017488425925</v>
      </c>
      <c r="T653" s="15">
        <f>(((I653/60)/60)/24)+DATE(1970,1,1)</f>
        <v>41986.017488425925</v>
      </c>
      <c r="U653">
        <f>YEAR(S653)</f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>IFERROR(ROUND(E654/L654,2),0)</f>
        <v>107.64</v>
      </c>
      <c r="Q654" s="10" t="s">
        <v>8325</v>
      </c>
      <c r="R654" t="s">
        <v>8327</v>
      </c>
      <c r="S654" s="15">
        <f>(((J654/60)/60)/24)+DATE(1970,1,1)</f>
        <v>42675.690393518518</v>
      </c>
      <c r="T654" s="15">
        <f>(((I654/60)/60)/24)+DATE(1970,1,1)</f>
        <v>42705.732060185182</v>
      </c>
      <c r="U654">
        <f>YEAR(S654)</f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>IFERROR(ROUND(E655/L655,2),0)</f>
        <v>95.83</v>
      </c>
      <c r="Q655" s="10" t="s">
        <v>8325</v>
      </c>
      <c r="R655" t="s">
        <v>8327</v>
      </c>
      <c r="S655" s="15">
        <f>(((J655/60)/60)/24)+DATE(1970,1,1)</f>
        <v>42199.618518518517</v>
      </c>
      <c r="T655" s="15">
        <f>(((I655/60)/60)/24)+DATE(1970,1,1)</f>
        <v>42236.618518518517</v>
      </c>
      <c r="U655">
        <f>YEAR(S655)</f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>IFERROR(ROUND(E656/L656,2),0)</f>
        <v>31.66</v>
      </c>
      <c r="Q656" s="10" t="s">
        <v>8325</v>
      </c>
      <c r="R656" t="s">
        <v>8327</v>
      </c>
      <c r="S656" s="15">
        <f>(((J656/60)/60)/24)+DATE(1970,1,1)</f>
        <v>42163.957326388889</v>
      </c>
      <c r="T656" s="15">
        <f>(((I656/60)/60)/24)+DATE(1970,1,1)</f>
        <v>42193.957326388889</v>
      </c>
      <c r="U656">
        <f>YEAR(S656)</f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>IFERROR(ROUND(E657/L657,2),0)</f>
        <v>42.89</v>
      </c>
      <c r="Q657" s="10" t="s">
        <v>8325</v>
      </c>
      <c r="R657" t="s">
        <v>8327</v>
      </c>
      <c r="S657" s="15">
        <f>(((J657/60)/60)/24)+DATE(1970,1,1)</f>
        <v>42045.957314814819</v>
      </c>
      <c r="T657" s="15">
        <f>(((I657/60)/60)/24)+DATE(1970,1,1)</f>
        <v>42075.915648148148</v>
      </c>
      <c r="U657">
        <f>YEAR(S657)</f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>IFERROR(ROUND(E658/L658,2),0)</f>
        <v>122.74</v>
      </c>
      <c r="Q658" s="10" t="s">
        <v>8325</v>
      </c>
      <c r="R658" t="s">
        <v>8327</v>
      </c>
      <c r="S658" s="15">
        <f>(((J658/60)/60)/24)+DATE(1970,1,1)</f>
        <v>42417.804618055554</v>
      </c>
      <c r="T658" s="15">
        <f>(((I658/60)/60)/24)+DATE(1970,1,1)</f>
        <v>42477.762951388882</v>
      </c>
      <c r="U658">
        <f>YEAR(S658)</f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>IFERROR(ROUND(E659/L659,2),0)</f>
        <v>190.45</v>
      </c>
      <c r="Q659" s="10" t="s">
        <v>8325</v>
      </c>
      <c r="R659" t="s">
        <v>8327</v>
      </c>
      <c r="S659" s="15">
        <f>(((J659/60)/60)/24)+DATE(1970,1,1)</f>
        <v>42331.84574074074</v>
      </c>
      <c r="T659" s="15">
        <f>(((I659/60)/60)/24)+DATE(1970,1,1)</f>
        <v>42361.84574074074</v>
      </c>
      <c r="U659">
        <f>YEAR(S659)</f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>IFERROR(ROUND(E660/L660,2),0)</f>
        <v>109.34</v>
      </c>
      <c r="Q660" s="10" t="s">
        <v>8325</v>
      </c>
      <c r="R660" t="s">
        <v>8327</v>
      </c>
      <c r="S660" s="15">
        <f>(((J660/60)/60)/24)+DATE(1970,1,1)</f>
        <v>42179.160752314812</v>
      </c>
      <c r="T660" s="15">
        <f>(((I660/60)/60)/24)+DATE(1970,1,1)</f>
        <v>42211.75</v>
      </c>
      <c r="U660">
        <f>YEAR(S660)</f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>IFERROR(ROUND(E661/L661,2),0)</f>
        <v>143.66999999999999</v>
      </c>
      <c r="Q661" s="10" t="s">
        <v>8325</v>
      </c>
      <c r="R661" t="s">
        <v>8327</v>
      </c>
      <c r="S661" s="15">
        <f>(((J661/60)/60)/24)+DATE(1970,1,1)</f>
        <v>42209.593692129631</v>
      </c>
      <c r="T661" s="15">
        <f>(((I661/60)/60)/24)+DATE(1970,1,1)</f>
        <v>42239.593692129631</v>
      </c>
      <c r="U661">
        <f>YEAR(S661)</f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>IFERROR(ROUND(E662/L662,2),0)</f>
        <v>84.94</v>
      </c>
      <c r="Q662" s="10" t="s">
        <v>8325</v>
      </c>
      <c r="R662" t="s">
        <v>8327</v>
      </c>
      <c r="S662" s="15">
        <f>(((J662/60)/60)/24)+DATE(1970,1,1)</f>
        <v>41922.741655092592</v>
      </c>
      <c r="T662" s="15">
        <f>(((I662/60)/60)/24)+DATE(1970,1,1)</f>
        <v>41952.783321759263</v>
      </c>
      <c r="U662">
        <f>YEAR(S662)</f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>IFERROR(ROUND(E663/L663,2),0)</f>
        <v>10.56</v>
      </c>
      <c r="Q663" s="10" t="s">
        <v>8325</v>
      </c>
      <c r="R663" t="s">
        <v>8327</v>
      </c>
      <c r="S663" s="15">
        <f>(((J663/60)/60)/24)+DATE(1970,1,1)</f>
        <v>42636.645358796297</v>
      </c>
      <c r="T663" s="15">
        <f>(((I663/60)/60)/24)+DATE(1970,1,1)</f>
        <v>42666.645358796297</v>
      </c>
      <c r="U663">
        <f>YEAR(S663)</f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>IFERROR(ROUND(E664/L664,2),0)</f>
        <v>39</v>
      </c>
      <c r="Q664" s="10" t="s">
        <v>8325</v>
      </c>
      <c r="R664" t="s">
        <v>8327</v>
      </c>
      <c r="S664" s="15">
        <f>(((J664/60)/60)/24)+DATE(1970,1,1)</f>
        <v>41990.438043981485</v>
      </c>
      <c r="T664" s="15">
        <f>(((I664/60)/60)/24)+DATE(1970,1,1)</f>
        <v>42020.438043981485</v>
      </c>
      <c r="U664">
        <f>YEAR(S664)</f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>IFERROR(ROUND(E665/L665,2),0)</f>
        <v>100</v>
      </c>
      <c r="Q665" s="10" t="s">
        <v>8325</v>
      </c>
      <c r="R665" t="s">
        <v>8327</v>
      </c>
      <c r="S665" s="15">
        <f>(((J665/60)/60)/24)+DATE(1970,1,1)</f>
        <v>42173.843240740738</v>
      </c>
      <c r="T665" s="15">
        <f>(((I665/60)/60)/24)+DATE(1970,1,1)</f>
        <v>42203.843240740738</v>
      </c>
      <c r="U665">
        <f>YEAR(S665)</f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>IFERROR(ROUND(E666/L666,2),0)</f>
        <v>31.17</v>
      </c>
      <c r="Q666" s="10" t="s">
        <v>8325</v>
      </c>
      <c r="R666" t="s">
        <v>8327</v>
      </c>
      <c r="S666" s="15">
        <f>(((J666/60)/60)/24)+DATE(1970,1,1)</f>
        <v>42077.666377314818</v>
      </c>
      <c r="T666" s="15">
        <f>(((I666/60)/60)/24)+DATE(1970,1,1)</f>
        <v>42107.666377314818</v>
      </c>
      <c r="U666">
        <f>YEAR(S666)</f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>IFERROR(ROUND(E667/L667,2),0)</f>
        <v>155.33000000000001</v>
      </c>
      <c r="Q667" s="10" t="s">
        <v>8325</v>
      </c>
      <c r="R667" t="s">
        <v>8327</v>
      </c>
      <c r="S667" s="15">
        <f>(((J667/60)/60)/24)+DATE(1970,1,1)</f>
        <v>42688.711354166662</v>
      </c>
      <c r="T667" s="15">
        <f>(((I667/60)/60)/24)+DATE(1970,1,1)</f>
        <v>42748.711354166662</v>
      </c>
      <c r="U667">
        <f>YEAR(S667)</f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>IFERROR(ROUND(E668/L668,2),0)</f>
        <v>2</v>
      </c>
      <c r="Q668" s="10" t="s">
        <v>8325</v>
      </c>
      <c r="R668" t="s">
        <v>8327</v>
      </c>
      <c r="S668" s="15">
        <f>(((J668/60)/60)/24)+DATE(1970,1,1)</f>
        <v>41838.832152777781</v>
      </c>
      <c r="T668" s="15">
        <f>(((I668/60)/60)/24)+DATE(1970,1,1)</f>
        <v>41868.832152777781</v>
      </c>
      <c r="U668">
        <f>YEAR(S668)</f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>IFERROR(ROUND(E669/L669,2),0)</f>
        <v>178.93</v>
      </c>
      <c r="Q669" s="10" t="s">
        <v>8325</v>
      </c>
      <c r="R669" t="s">
        <v>8327</v>
      </c>
      <c r="S669" s="15">
        <f>(((J669/60)/60)/24)+DATE(1970,1,1)</f>
        <v>42632.373414351852</v>
      </c>
      <c r="T669" s="15">
        <f>(((I669/60)/60)/24)+DATE(1970,1,1)</f>
        <v>42672.373414351852</v>
      </c>
      <c r="U669">
        <f>YEAR(S669)</f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>IFERROR(ROUND(E670/L670,2),0)</f>
        <v>27.36</v>
      </c>
      <c r="Q670" s="10" t="s">
        <v>8325</v>
      </c>
      <c r="R670" t="s">
        <v>8327</v>
      </c>
      <c r="S670" s="15">
        <f>(((J670/60)/60)/24)+DATE(1970,1,1)</f>
        <v>42090.831273148149</v>
      </c>
      <c r="T670" s="15">
        <f>(((I670/60)/60)/24)+DATE(1970,1,1)</f>
        <v>42135.831273148149</v>
      </c>
      <c r="U670">
        <f>YEAR(S670)</f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>IFERROR(ROUND(E671/L671,2),0)</f>
        <v>1536.25</v>
      </c>
      <c r="Q671" s="10" t="s">
        <v>8325</v>
      </c>
      <c r="R671" t="s">
        <v>8327</v>
      </c>
      <c r="S671" s="15">
        <f>(((J671/60)/60)/24)+DATE(1970,1,1)</f>
        <v>42527.625671296293</v>
      </c>
      <c r="T671" s="15">
        <f>(((I671/60)/60)/24)+DATE(1970,1,1)</f>
        <v>42557.625671296293</v>
      </c>
      <c r="U671">
        <f>YEAR(S671)</f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>IFERROR(ROUND(E672/L672,2),0)</f>
        <v>85</v>
      </c>
      <c r="Q672" s="10" t="s">
        <v>8325</v>
      </c>
      <c r="R672" t="s">
        <v>8327</v>
      </c>
      <c r="S672" s="15">
        <f>(((J672/60)/60)/24)+DATE(1970,1,1)</f>
        <v>42506.709722222222</v>
      </c>
      <c r="T672" s="15">
        <f>(((I672/60)/60)/24)+DATE(1970,1,1)</f>
        <v>42540.340277777781</v>
      </c>
      <c r="U672">
        <f>YEAR(S672)</f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>IFERROR(ROUND(E673/L673,2),0)</f>
        <v>788.53</v>
      </c>
      <c r="Q673" s="10" t="s">
        <v>8325</v>
      </c>
      <c r="R673" t="s">
        <v>8327</v>
      </c>
      <c r="S673" s="15">
        <f>(((J673/60)/60)/24)+DATE(1970,1,1)</f>
        <v>41984.692731481482</v>
      </c>
      <c r="T673" s="15">
        <f>(((I673/60)/60)/24)+DATE(1970,1,1)</f>
        <v>42018.166666666672</v>
      </c>
      <c r="U673">
        <f>YEAR(S673)</f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>IFERROR(ROUND(E674/L674,2),0)</f>
        <v>50.3</v>
      </c>
      <c r="Q674" s="10" t="s">
        <v>8325</v>
      </c>
      <c r="R674" t="s">
        <v>8327</v>
      </c>
      <c r="S674" s="15">
        <f>(((J674/60)/60)/24)+DATE(1970,1,1)</f>
        <v>41974.219490740739</v>
      </c>
      <c r="T674" s="15">
        <f>(((I674/60)/60)/24)+DATE(1970,1,1)</f>
        <v>42005.207638888889</v>
      </c>
      <c r="U674">
        <f>YEAR(S674)</f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>IFERROR(ROUND(E675/L675,2),0)</f>
        <v>68.33</v>
      </c>
      <c r="Q675" s="10" t="s">
        <v>8325</v>
      </c>
      <c r="R675" t="s">
        <v>8327</v>
      </c>
      <c r="S675" s="15">
        <f>(((J675/60)/60)/24)+DATE(1970,1,1)</f>
        <v>41838.840474537035</v>
      </c>
      <c r="T675" s="15">
        <f>(((I675/60)/60)/24)+DATE(1970,1,1)</f>
        <v>41883.840474537035</v>
      </c>
      <c r="U675">
        <f>YEAR(S675)</f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>IFERROR(ROUND(E676/L676,2),0)</f>
        <v>7.5</v>
      </c>
      <c r="Q676" s="10" t="s">
        <v>8325</v>
      </c>
      <c r="R676" t="s">
        <v>8327</v>
      </c>
      <c r="S676" s="15">
        <f>(((J676/60)/60)/24)+DATE(1970,1,1)</f>
        <v>41803.116053240738</v>
      </c>
      <c r="T676" s="15">
        <f>(((I676/60)/60)/24)+DATE(1970,1,1)</f>
        <v>41863.116053240738</v>
      </c>
      <c r="U676">
        <f>YEAR(S676)</f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>IFERROR(ROUND(E677/L677,2),0)</f>
        <v>34.270000000000003</v>
      </c>
      <c r="Q677" s="10" t="s">
        <v>8325</v>
      </c>
      <c r="R677" t="s">
        <v>8327</v>
      </c>
      <c r="S677" s="15">
        <f>(((J677/60)/60)/24)+DATE(1970,1,1)</f>
        <v>41975.930601851855</v>
      </c>
      <c r="T677" s="15">
        <f>(((I677/60)/60)/24)+DATE(1970,1,1)</f>
        <v>42005.290972222225</v>
      </c>
      <c r="U677">
        <f>YEAR(S677)</f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>IFERROR(ROUND(E678/L678,2),0)</f>
        <v>61.29</v>
      </c>
      <c r="Q678" s="10" t="s">
        <v>8325</v>
      </c>
      <c r="R678" t="s">
        <v>8327</v>
      </c>
      <c r="S678" s="15">
        <f>(((J678/60)/60)/24)+DATE(1970,1,1)</f>
        <v>42012.768298611118</v>
      </c>
      <c r="T678" s="15">
        <f>(((I678/60)/60)/24)+DATE(1970,1,1)</f>
        <v>42042.768298611118</v>
      </c>
      <c r="U678">
        <f>YEAR(S678)</f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>IFERROR(ROUND(E679/L679,2),0)</f>
        <v>133.25</v>
      </c>
      <c r="Q679" s="10" t="s">
        <v>8325</v>
      </c>
      <c r="R679" t="s">
        <v>8327</v>
      </c>
      <c r="S679" s="15">
        <f>(((J679/60)/60)/24)+DATE(1970,1,1)</f>
        <v>42504.403877314813</v>
      </c>
      <c r="T679" s="15">
        <f>(((I679/60)/60)/24)+DATE(1970,1,1)</f>
        <v>42549.403877314813</v>
      </c>
      <c r="U679">
        <f>YEAR(S679)</f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>IFERROR(ROUND(E680/L680,2),0)</f>
        <v>65.180000000000007</v>
      </c>
      <c r="Q680" s="10" t="s">
        <v>8325</v>
      </c>
      <c r="R680" t="s">
        <v>8327</v>
      </c>
      <c r="S680" s="15">
        <f>(((J680/60)/60)/24)+DATE(1970,1,1)</f>
        <v>42481.376597222217</v>
      </c>
      <c r="T680" s="15">
        <f>(((I680/60)/60)/24)+DATE(1970,1,1)</f>
        <v>42511.376597222217</v>
      </c>
      <c r="U680">
        <f>YEAR(S680)</f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>IFERROR(ROUND(E681/L681,2),0)</f>
        <v>93.9</v>
      </c>
      <c r="Q681" s="10" t="s">
        <v>8325</v>
      </c>
      <c r="R681" t="s">
        <v>8327</v>
      </c>
      <c r="S681" s="15">
        <f>(((J681/60)/60)/24)+DATE(1970,1,1)</f>
        <v>42556.695706018523</v>
      </c>
      <c r="T681" s="15">
        <f>(((I681/60)/60)/24)+DATE(1970,1,1)</f>
        <v>42616.695706018523</v>
      </c>
      <c r="U681">
        <f>YEAR(S681)</f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>IFERROR(ROUND(E682/L682,2),0)</f>
        <v>150.65</v>
      </c>
      <c r="Q682" s="10" t="s">
        <v>8325</v>
      </c>
      <c r="R682" t="s">
        <v>8327</v>
      </c>
      <c r="S682" s="15">
        <f>(((J682/60)/60)/24)+DATE(1970,1,1)</f>
        <v>41864.501516203702</v>
      </c>
      <c r="T682" s="15">
        <f>(((I682/60)/60)/24)+DATE(1970,1,1)</f>
        <v>41899.501516203702</v>
      </c>
      <c r="U682">
        <f>YEAR(S682)</f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>IFERROR(ROUND(E683/L683,2),0)</f>
        <v>1</v>
      </c>
      <c r="Q683" s="10" t="s">
        <v>8325</v>
      </c>
      <c r="R683" t="s">
        <v>8327</v>
      </c>
      <c r="S683" s="15">
        <f>(((J683/60)/60)/24)+DATE(1970,1,1)</f>
        <v>42639.805601851855</v>
      </c>
      <c r="T683" s="15">
        <f>(((I683/60)/60)/24)+DATE(1970,1,1)</f>
        <v>42669.805601851855</v>
      </c>
      <c r="U683">
        <f>YEAR(S683)</f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>IFERROR(ROUND(E684/L684,2),0)</f>
        <v>13.25</v>
      </c>
      <c r="Q684" s="10" t="s">
        <v>8325</v>
      </c>
      <c r="R684" t="s">
        <v>8327</v>
      </c>
      <c r="S684" s="15">
        <f>(((J684/60)/60)/24)+DATE(1970,1,1)</f>
        <v>42778.765300925923</v>
      </c>
      <c r="T684" s="15">
        <f>(((I684/60)/60)/24)+DATE(1970,1,1)</f>
        <v>42808.723634259266</v>
      </c>
      <c r="U684">
        <f>YEAR(S684)</f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>IFERROR(ROUND(E685/L685,2),0)</f>
        <v>99.33</v>
      </c>
      <c r="Q685" s="10" t="s">
        <v>8325</v>
      </c>
      <c r="R685" t="s">
        <v>8327</v>
      </c>
      <c r="S685" s="15">
        <f>(((J685/60)/60)/24)+DATE(1970,1,1)</f>
        <v>42634.900046296301</v>
      </c>
      <c r="T685" s="15">
        <f>(((I685/60)/60)/24)+DATE(1970,1,1)</f>
        <v>42674.900046296301</v>
      </c>
      <c r="U685">
        <f>YEAR(S685)</f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>IFERROR(ROUND(E686/L686,2),0)</f>
        <v>177.39</v>
      </c>
      <c r="Q686" s="10" t="s">
        <v>8325</v>
      </c>
      <c r="R686" t="s">
        <v>8327</v>
      </c>
      <c r="S686" s="15">
        <f>(((J686/60)/60)/24)+DATE(1970,1,1)</f>
        <v>41809.473275462966</v>
      </c>
      <c r="T686" s="15">
        <f>(((I686/60)/60)/24)+DATE(1970,1,1)</f>
        <v>41845.125</v>
      </c>
      <c r="U686">
        <f>YEAR(S686)</f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>IFERROR(ROUND(E687/L687,2),0)</f>
        <v>55.3</v>
      </c>
      <c r="Q687" s="10" t="s">
        <v>8325</v>
      </c>
      <c r="R687" t="s">
        <v>8327</v>
      </c>
      <c r="S687" s="15">
        <f>(((J687/60)/60)/24)+DATE(1970,1,1)</f>
        <v>41971.866574074069</v>
      </c>
      <c r="T687" s="15">
        <f>(((I687/60)/60)/24)+DATE(1970,1,1)</f>
        <v>42016.866574074069</v>
      </c>
      <c r="U687">
        <f>YEAR(S687)</f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>IFERROR(ROUND(E688/L688,2),0)</f>
        <v>0</v>
      </c>
      <c r="Q688" s="10" t="s">
        <v>8325</v>
      </c>
      <c r="R688" t="s">
        <v>8327</v>
      </c>
      <c r="S688" s="15">
        <f>(((J688/60)/60)/24)+DATE(1970,1,1)</f>
        <v>42189.673263888893</v>
      </c>
      <c r="T688" s="15">
        <f>(((I688/60)/60)/24)+DATE(1970,1,1)</f>
        <v>42219.673263888893</v>
      </c>
      <c r="U688">
        <f>YEAR(S688)</f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>IFERROR(ROUND(E689/L689,2),0)</f>
        <v>591.66999999999996</v>
      </c>
      <c r="Q689" s="10" t="s">
        <v>8325</v>
      </c>
      <c r="R689" t="s">
        <v>8327</v>
      </c>
      <c r="S689" s="15">
        <f>(((J689/60)/60)/24)+DATE(1970,1,1)</f>
        <v>42711.750613425931</v>
      </c>
      <c r="T689" s="15">
        <f>(((I689/60)/60)/24)+DATE(1970,1,1)</f>
        <v>42771.750613425931</v>
      </c>
      <c r="U689">
        <f>YEAR(S689)</f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>IFERROR(ROUND(E690/L690,2),0)</f>
        <v>405.5</v>
      </c>
      <c r="Q690" s="10" t="s">
        <v>8325</v>
      </c>
      <c r="R690" t="s">
        <v>8327</v>
      </c>
      <c r="S690" s="15">
        <f>(((J690/60)/60)/24)+DATE(1970,1,1)</f>
        <v>42262.104780092588</v>
      </c>
      <c r="T690" s="15">
        <f>(((I690/60)/60)/24)+DATE(1970,1,1)</f>
        <v>42292.104780092588</v>
      </c>
      <c r="U690">
        <f>YEAR(S690)</f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>IFERROR(ROUND(E691/L691,2),0)</f>
        <v>343.15</v>
      </c>
      <c r="Q691" s="10" t="s">
        <v>8325</v>
      </c>
      <c r="R691" t="s">
        <v>8327</v>
      </c>
      <c r="S691" s="15">
        <f>(((J691/60)/60)/24)+DATE(1970,1,1)</f>
        <v>42675.66778935185</v>
      </c>
      <c r="T691" s="15">
        <f>(((I691/60)/60)/24)+DATE(1970,1,1)</f>
        <v>42712.207638888889</v>
      </c>
      <c r="U691">
        <f>YEAR(S691)</f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>IFERROR(ROUND(E692/L692,2),0)</f>
        <v>72.59</v>
      </c>
      <c r="Q692" s="10" t="s">
        <v>8325</v>
      </c>
      <c r="R692" t="s">
        <v>8327</v>
      </c>
      <c r="S692" s="15">
        <f>(((J692/60)/60)/24)+DATE(1970,1,1)</f>
        <v>42579.634733796294</v>
      </c>
      <c r="T692" s="15">
        <f>(((I692/60)/60)/24)+DATE(1970,1,1)</f>
        <v>42622.25</v>
      </c>
      <c r="U692">
        <f>YEAR(S692)</f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>IFERROR(ROUND(E693/L693,2),0)</f>
        <v>26</v>
      </c>
      <c r="Q693" s="10" t="s">
        <v>8325</v>
      </c>
      <c r="R693" t="s">
        <v>8327</v>
      </c>
      <c r="S693" s="15">
        <f>(((J693/60)/60)/24)+DATE(1970,1,1)</f>
        <v>42158.028310185182</v>
      </c>
      <c r="T693" s="15">
        <f>(((I693/60)/60)/24)+DATE(1970,1,1)</f>
        <v>42186.028310185182</v>
      </c>
      <c r="U693">
        <f>YEAR(S693)</f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>IFERROR(ROUND(E694/L694,2),0)</f>
        <v>6.5</v>
      </c>
      <c r="Q694" s="10" t="s">
        <v>8325</v>
      </c>
      <c r="R694" t="s">
        <v>8327</v>
      </c>
      <c r="S694" s="15">
        <f>(((J694/60)/60)/24)+DATE(1970,1,1)</f>
        <v>42696.37572916667</v>
      </c>
      <c r="T694" s="15">
        <f>(((I694/60)/60)/24)+DATE(1970,1,1)</f>
        <v>42726.37572916667</v>
      </c>
      <c r="U694">
        <f>YEAR(S694)</f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>IFERROR(ROUND(E695/L695,2),0)</f>
        <v>119.39</v>
      </c>
      <c r="Q695" s="10" t="s">
        <v>8325</v>
      </c>
      <c r="R695" t="s">
        <v>8327</v>
      </c>
      <c r="S695" s="15">
        <f>(((J695/60)/60)/24)+DATE(1970,1,1)</f>
        <v>42094.808182870373</v>
      </c>
      <c r="T695" s="15">
        <f>(((I695/60)/60)/24)+DATE(1970,1,1)</f>
        <v>42124.808182870373</v>
      </c>
      <c r="U695">
        <f>YEAR(S695)</f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>IFERROR(ROUND(E696/L696,2),0)</f>
        <v>84.29</v>
      </c>
      <c r="Q696" s="10" t="s">
        <v>8325</v>
      </c>
      <c r="R696" t="s">
        <v>8327</v>
      </c>
      <c r="S696" s="15">
        <f>(((J696/60)/60)/24)+DATE(1970,1,1)</f>
        <v>42737.663877314815</v>
      </c>
      <c r="T696" s="15">
        <f>(((I696/60)/60)/24)+DATE(1970,1,1)</f>
        <v>42767.663877314815</v>
      </c>
      <c r="U696">
        <f>YEAR(S696)</f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>IFERROR(ROUND(E697/L697,2),0)</f>
        <v>90.86</v>
      </c>
      <c r="Q697" s="10" t="s">
        <v>8325</v>
      </c>
      <c r="R697" t="s">
        <v>8327</v>
      </c>
      <c r="S697" s="15">
        <f>(((J697/60)/60)/24)+DATE(1970,1,1)</f>
        <v>41913.521064814813</v>
      </c>
      <c r="T697" s="15">
        <f>(((I697/60)/60)/24)+DATE(1970,1,1)</f>
        <v>41943.521064814813</v>
      </c>
      <c r="U697">
        <f>YEAR(S697)</f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>IFERROR(ROUND(E698/L698,2),0)</f>
        <v>1</v>
      </c>
      <c r="Q698" s="10" t="s">
        <v>8325</v>
      </c>
      <c r="R698" t="s">
        <v>8327</v>
      </c>
      <c r="S698" s="15">
        <f>(((J698/60)/60)/24)+DATE(1970,1,1)</f>
        <v>41815.927106481482</v>
      </c>
      <c r="T698" s="15">
        <f>(((I698/60)/60)/24)+DATE(1970,1,1)</f>
        <v>41845.927106481482</v>
      </c>
      <c r="U698">
        <f>YEAR(S698)</f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>IFERROR(ROUND(E699/L699,2),0)</f>
        <v>20.34</v>
      </c>
      <c r="Q699" s="10" t="s">
        <v>8325</v>
      </c>
      <c r="R699" t="s">
        <v>8327</v>
      </c>
      <c r="S699" s="15">
        <f>(((J699/60)/60)/24)+DATE(1970,1,1)</f>
        <v>42388.523020833338</v>
      </c>
      <c r="T699" s="15">
        <f>(((I699/60)/60)/24)+DATE(1970,1,1)</f>
        <v>42403.523020833338</v>
      </c>
      <c r="U699">
        <f>YEAR(S699)</f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>IFERROR(ROUND(E700/L700,2),0)</f>
        <v>530.69000000000005</v>
      </c>
      <c r="Q700" s="10" t="s">
        <v>8325</v>
      </c>
      <c r="R700" t="s">
        <v>8327</v>
      </c>
      <c r="S700" s="15">
        <f>(((J700/60)/60)/24)+DATE(1970,1,1)</f>
        <v>41866.931076388886</v>
      </c>
      <c r="T700" s="15">
        <f>(((I700/60)/60)/24)+DATE(1970,1,1)</f>
        <v>41900.083333333336</v>
      </c>
      <c r="U700">
        <f>YEAR(S700)</f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>IFERROR(ROUND(E701/L701,2),0)</f>
        <v>120.39</v>
      </c>
      <c r="Q701" s="10" t="s">
        <v>8325</v>
      </c>
      <c r="R701" t="s">
        <v>8327</v>
      </c>
      <c r="S701" s="15">
        <f>(((J701/60)/60)/24)+DATE(1970,1,1)</f>
        <v>41563.485509259262</v>
      </c>
      <c r="T701" s="15">
        <f>(((I701/60)/60)/24)+DATE(1970,1,1)</f>
        <v>41600.666666666664</v>
      </c>
      <c r="U701">
        <f>YEAR(S701)</f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>IFERROR(ROUND(E702/L702,2),0)</f>
        <v>13</v>
      </c>
      <c r="Q702" s="10" t="s">
        <v>8325</v>
      </c>
      <c r="R702" t="s">
        <v>8327</v>
      </c>
      <c r="S702" s="15">
        <f>(((J702/60)/60)/24)+DATE(1970,1,1)</f>
        <v>42715.688437500001</v>
      </c>
      <c r="T702" s="15">
        <f>(((I702/60)/60)/24)+DATE(1970,1,1)</f>
        <v>42745.688437500001</v>
      </c>
      <c r="U702">
        <f>YEAR(S702)</f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>IFERROR(ROUND(E703/L703,2),0)</f>
        <v>291.33</v>
      </c>
      <c r="Q703" s="10" t="s">
        <v>8325</v>
      </c>
      <c r="R703" t="s">
        <v>8327</v>
      </c>
      <c r="S703" s="15">
        <f>(((J703/60)/60)/24)+DATE(1970,1,1)</f>
        <v>41813.662962962961</v>
      </c>
      <c r="T703" s="15">
        <f>(((I703/60)/60)/24)+DATE(1970,1,1)</f>
        <v>41843.662962962961</v>
      </c>
      <c r="U703">
        <f>YEAR(S703)</f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>IFERROR(ROUND(E704/L704,2),0)</f>
        <v>124.92</v>
      </c>
      <c r="Q704" s="10" t="s">
        <v>8325</v>
      </c>
      <c r="R704" t="s">
        <v>8327</v>
      </c>
      <c r="S704" s="15">
        <f>(((J704/60)/60)/24)+DATE(1970,1,1)</f>
        <v>42668.726701388892</v>
      </c>
      <c r="T704" s="15">
        <f>(((I704/60)/60)/24)+DATE(1970,1,1)</f>
        <v>42698.768368055549</v>
      </c>
      <c r="U704">
        <f>YEAR(S704)</f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>IFERROR(ROUND(E705/L705,2),0)</f>
        <v>119.57</v>
      </c>
      <c r="Q705" s="10" t="s">
        <v>8325</v>
      </c>
      <c r="R705" t="s">
        <v>8327</v>
      </c>
      <c r="S705" s="15">
        <f>(((J705/60)/60)/24)+DATE(1970,1,1)</f>
        <v>42711.950798611113</v>
      </c>
      <c r="T705" s="15">
        <f>(((I705/60)/60)/24)+DATE(1970,1,1)</f>
        <v>42766.98055555555</v>
      </c>
      <c r="U705">
        <f>YEAR(S705)</f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>IFERROR(ROUND(E706/L706,2),0)</f>
        <v>120.25</v>
      </c>
      <c r="Q706" s="10" t="s">
        <v>8325</v>
      </c>
      <c r="R706" t="s">
        <v>8327</v>
      </c>
      <c r="S706" s="15">
        <f>(((J706/60)/60)/24)+DATE(1970,1,1)</f>
        <v>42726.192916666667</v>
      </c>
      <c r="T706" s="15">
        <f>(((I706/60)/60)/24)+DATE(1970,1,1)</f>
        <v>42786.192916666667</v>
      </c>
      <c r="U706">
        <f>YEAR(S706)</f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>IFERROR(ROUND(E707/L707,2),0)</f>
        <v>195.4</v>
      </c>
      <c r="Q707" s="10" t="s">
        <v>8325</v>
      </c>
      <c r="R707" t="s">
        <v>8327</v>
      </c>
      <c r="S707" s="15">
        <f>(((J707/60)/60)/24)+DATE(1970,1,1)</f>
        <v>42726.491643518515</v>
      </c>
      <c r="T707" s="15">
        <f>(((I707/60)/60)/24)+DATE(1970,1,1)</f>
        <v>42756.491643518515</v>
      </c>
      <c r="U707">
        <f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>IFERROR(ROUND(E708/L708,2),0)</f>
        <v>0</v>
      </c>
      <c r="Q708" s="10" t="s">
        <v>8325</v>
      </c>
      <c r="R708" t="s">
        <v>8327</v>
      </c>
      <c r="S708" s="15">
        <f>(((J708/60)/60)/24)+DATE(1970,1,1)</f>
        <v>42676.995173611111</v>
      </c>
      <c r="T708" s="15">
        <f>(((I708/60)/60)/24)+DATE(1970,1,1)</f>
        <v>42718.777083333334</v>
      </c>
      <c r="U708">
        <f>YEAR(S708)</f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>IFERROR(ROUND(E709/L709,2),0)</f>
        <v>117.7</v>
      </c>
      <c r="Q709" s="10" t="s">
        <v>8325</v>
      </c>
      <c r="R709" t="s">
        <v>8327</v>
      </c>
      <c r="S709" s="15">
        <f>(((J709/60)/60)/24)+DATE(1970,1,1)</f>
        <v>42696.663506944446</v>
      </c>
      <c r="T709" s="15">
        <f>(((I709/60)/60)/24)+DATE(1970,1,1)</f>
        <v>42736.663506944446</v>
      </c>
      <c r="U709">
        <f>YEAR(S709)</f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>IFERROR(ROUND(E710/L710,2),0)</f>
        <v>23.95</v>
      </c>
      <c r="Q710" s="10" t="s">
        <v>8325</v>
      </c>
      <c r="R710" t="s">
        <v>8327</v>
      </c>
      <c r="S710" s="15">
        <f>(((J710/60)/60)/24)+DATE(1970,1,1)</f>
        <v>41835.581018518518</v>
      </c>
      <c r="T710" s="15">
        <f>(((I710/60)/60)/24)+DATE(1970,1,1)</f>
        <v>41895.581018518518</v>
      </c>
      <c r="U710">
        <f>YEAR(S710)</f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>IFERROR(ROUND(E711/L711,2),0)</f>
        <v>30.5</v>
      </c>
      <c r="Q711" s="10" t="s">
        <v>8325</v>
      </c>
      <c r="R711" t="s">
        <v>8327</v>
      </c>
      <c r="S711" s="15">
        <f>(((J711/60)/60)/24)+DATE(1970,1,1)</f>
        <v>41948.041192129633</v>
      </c>
      <c r="T711" s="15">
        <f>(((I711/60)/60)/24)+DATE(1970,1,1)</f>
        <v>41978.041192129633</v>
      </c>
      <c r="U711">
        <f>YEAR(S711)</f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>IFERROR(ROUND(E712/L712,2),0)</f>
        <v>0</v>
      </c>
      <c r="Q712" s="10" t="s">
        <v>8325</v>
      </c>
      <c r="R712" t="s">
        <v>8327</v>
      </c>
      <c r="S712" s="15">
        <f>(((J712/60)/60)/24)+DATE(1970,1,1)</f>
        <v>41837.984976851854</v>
      </c>
      <c r="T712" s="15">
        <f>(((I712/60)/60)/24)+DATE(1970,1,1)</f>
        <v>41871.030555555553</v>
      </c>
      <c r="U712">
        <f>YEAR(S712)</f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>IFERROR(ROUND(E713/L713,2),0)</f>
        <v>99.97</v>
      </c>
      <c r="Q713" s="10" t="s">
        <v>8325</v>
      </c>
      <c r="R713" t="s">
        <v>8327</v>
      </c>
      <c r="S713" s="15">
        <f>(((J713/60)/60)/24)+DATE(1970,1,1)</f>
        <v>42678.459120370375</v>
      </c>
      <c r="T713" s="15">
        <f>(((I713/60)/60)/24)+DATE(1970,1,1)</f>
        <v>42718.500787037032</v>
      </c>
      <c r="U713">
        <f>YEAR(S713)</f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>IFERROR(ROUND(E714/L714,2),0)</f>
        <v>26.25</v>
      </c>
      <c r="Q714" s="10" t="s">
        <v>8325</v>
      </c>
      <c r="R714" t="s">
        <v>8327</v>
      </c>
      <c r="S714" s="15">
        <f>(((J714/60)/60)/24)+DATE(1970,1,1)</f>
        <v>42384.680925925932</v>
      </c>
      <c r="T714" s="15">
        <f>(((I714/60)/60)/24)+DATE(1970,1,1)</f>
        <v>42414.680925925932</v>
      </c>
      <c r="U714">
        <f>YEAR(S714)</f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>IFERROR(ROUND(E715/L715,2),0)</f>
        <v>199</v>
      </c>
      <c r="Q715" s="10" t="s">
        <v>8325</v>
      </c>
      <c r="R715" t="s">
        <v>8327</v>
      </c>
      <c r="S715" s="15">
        <f>(((J715/60)/60)/24)+DATE(1970,1,1)</f>
        <v>42496.529305555552</v>
      </c>
      <c r="T715" s="15">
        <f>(((I715/60)/60)/24)+DATE(1970,1,1)</f>
        <v>42526.529305555552</v>
      </c>
      <c r="U715">
        <f>YEAR(S715)</f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>IFERROR(ROUND(E716/L716,2),0)</f>
        <v>80.319999999999993</v>
      </c>
      <c r="Q716" s="10" t="s">
        <v>8325</v>
      </c>
      <c r="R716" t="s">
        <v>8327</v>
      </c>
      <c r="S716" s="15">
        <f>(((J716/60)/60)/24)+DATE(1970,1,1)</f>
        <v>42734.787986111114</v>
      </c>
      <c r="T716" s="15">
        <f>(((I716/60)/60)/24)+DATE(1970,1,1)</f>
        <v>42794.787986111114</v>
      </c>
      <c r="U716">
        <f>YEAR(S716)</f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>IFERROR(ROUND(E717/L717,2),0)</f>
        <v>115.75</v>
      </c>
      <c r="Q717" s="10" t="s">
        <v>8325</v>
      </c>
      <c r="R717" t="s">
        <v>8327</v>
      </c>
      <c r="S717" s="15">
        <f>(((J717/60)/60)/24)+DATE(1970,1,1)</f>
        <v>42273.090740740736</v>
      </c>
      <c r="T717" s="15">
        <f>(((I717/60)/60)/24)+DATE(1970,1,1)</f>
        <v>42313.132407407407</v>
      </c>
      <c r="U717">
        <f>YEAR(S717)</f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>IFERROR(ROUND(E718/L718,2),0)</f>
        <v>44.69</v>
      </c>
      <c r="Q718" s="10" t="s">
        <v>8325</v>
      </c>
      <c r="R718" t="s">
        <v>8327</v>
      </c>
      <c r="S718" s="15">
        <f>(((J718/60)/60)/24)+DATE(1970,1,1)</f>
        <v>41940.658645833333</v>
      </c>
      <c r="T718" s="15">
        <f>(((I718/60)/60)/24)+DATE(1970,1,1)</f>
        <v>41974</v>
      </c>
      <c r="U718">
        <f>YEAR(S718)</f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>IFERROR(ROUND(E719/L719,2),0)</f>
        <v>76.25</v>
      </c>
      <c r="Q719" s="10" t="s">
        <v>8325</v>
      </c>
      <c r="R719" t="s">
        <v>8327</v>
      </c>
      <c r="S719" s="15">
        <f>(((J719/60)/60)/24)+DATE(1970,1,1)</f>
        <v>41857.854189814818</v>
      </c>
      <c r="T719" s="15">
        <f>(((I719/60)/60)/24)+DATE(1970,1,1)</f>
        <v>41887.854189814818</v>
      </c>
      <c r="U719">
        <f>YEAR(S719)</f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>IFERROR(ROUND(E720/L720,2),0)</f>
        <v>22.5</v>
      </c>
      <c r="Q720" s="10" t="s">
        <v>8325</v>
      </c>
      <c r="R720" t="s">
        <v>8327</v>
      </c>
      <c r="S720" s="15">
        <f>(((J720/60)/60)/24)+DATE(1970,1,1)</f>
        <v>42752.845451388886</v>
      </c>
      <c r="T720" s="15">
        <f>(((I720/60)/60)/24)+DATE(1970,1,1)</f>
        <v>42784.249305555553</v>
      </c>
      <c r="U720">
        <f>YEAR(S720)</f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>IFERROR(ROUND(E721/L721,2),0)</f>
        <v>19.399999999999999</v>
      </c>
      <c r="Q721" s="10" t="s">
        <v>8325</v>
      </c>
      <c r="R721" t="s">
        <v>8327</v>
      </c>
      <c r="S721" s="15">
        <f>(((J721/60)/60)/24)+DATE(1970,1,1)</f>
        <v>42409.040231481486</v>
      </c>
      <c r="T721" s="15">
        <f>(((I721/60)/60)/24)+DATE(1970,1,1)</f>
        <v>42423.040231481486</v>
      </c>
      <c r="U721">
        <f>YEAR(S721)</f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>IFERROR(ROUND(E722/L722,2),0)</f>
        <v>66.709999999999994</v>
      </c>
      <c r="Q722" s="10" t="s">
        <v>8328</v>
      </c>
      <c r="R722" t="s">
        <v>8329</v>
      </c>
      <c r="S722" s="15">
        <f>(((J722/60)/60)/24)+DATE(1970,1,1)</f>
        <v>40909.649201388893</v>
      </c>
      <c r="T722" s="15">
        <f>(((I722/60)/60)/24)+DATE(1970,1,1)</f>
        <v>40937.649201388893</v>
      </c>
      <c r="U722">
        <f>YEAR(S722)</f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>IFERROR(ROUND(E723/L723,2),0)</f>
        <v>84.14</v>
      </c>
      <c r="Q723" s="10" t="s">
        <v>8328</v>
      </c>
      <c r="R723" t="s">
        <v>8329</v>
      </c>
      <c r="S723" s="15">
        <f>(((J723/60)/60)/24)+DATE(1970,1,1)</f>
        <v>41807.571840277778</v>
      </c>
      <c r="T723" s="15">
        <f>(((I723/60)/60)/24)+DATE(1970,1,1)</f>
        <v>41852.571840277778</v>
      </c>
      <c r="U723">
        <f>YEAR(S723)</f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>IFERROR(ROUND(E724/L724,2),0)</f>
        <v>215.73</v>
      </c>
      <c r="Q724" s="10" t="s">
        <v>8328</v>
      </c>
      <c r="R724" t="s">
        <v>8329</v>
      </c>
      <c r="S724" s="15">
        <f>(((J724/60)/60)/24)+DATE(1970,1,1)</f>
        <v>40977.805300925924</v>
      </c>
      <c r="T724" s="15">
        <f>(((I724/60)/60)/24)+DATE(1970,1,1)</f>
        <v>41007.76363425926</v>
      </c>
      <c r="U724">
        <f>YEAR(S724)</f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>IFERROR(ROUND(E725/L725,2),0)</f>
        <v>54.69</v>
      </c>
      <c r="Q725" s="10" t="s">
        <v>8328</v>
      </c>
      <c r="R725" t="s">
        <v>8329</v>
      </c>
      <c r="S725" s="15">
        <f>(((J725/60)/60)/24)+DATE(1970,1,1)</f>
        <v>42184.816539351858</v>
      </c>
      <c r="T725" s="15">
        <f>(((I725/60)/60)/24)+DATE(1970,1,1)</f>
        <v>42215.165972222225</v>
      </c>
      <c r="U725">
        <f>YEAR(S725)</f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>IFERROR(ROUND(E726/L726,2),0)</f>
        <v>51.63</v>
      </c>
      <c r="Q726" s="10" t="s">
        <v>8328</v>
      </c>
      <c r="R726" t="s">
        <v>8329</v>
      </c>
      <c r="S726" s="15">
        <f>(((J726/60)/60)/24)+DATE(1970,1,1)</f>
        <v>40694.638460648144</v>
      </c>
      <c r="T726" s="15">
        <f>(((I726/60)/60)/24)+DATE(1970,1,1)</f>
        <v>40724.638460648144</v>
      </c>
      <c r="U726">
        <f>YEAR(S726)</f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>IFERROR(ROUND(E727/L727,2),0)</f>
        <v>143.36000000000001</v>
      </c>
      <c r="Q727" s="10" t="s">
        <v>8328</v>
      </c>
      <c r="R727" t="s">
        <v>8329</v>
      </c>
      <c r="S727" s="15">
        <f>(((J727/60)/60)/24)+DATE(1970,1,1)</f>
        <v>42321.626296296294</v>
      </c>
      <c r="T727" s="15">
        <f>(((I727/60)/60)/24)+DATE(1970,1,1)</f>
        <v>42351.626296296294</v>
      </c>
      <c r="U727">
        <f>YEAR(S727)</f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>IFERROR(ROUND(E728/L728,2),0)</f>
        <v>72.430000000000007</v>
      </c>
      <c r="Q728" s="10" t="s">
        <v>8328</v>
      </c>
      <c r="R728" t="s">
        <v>8329</v>
      </c>
      <c r="S728" s="15">
        <f>(((J728/60)/60)/24)+DATE(1970,1,1)</f>
        <v>41346.042673611111</v>
      </c>
      <c r="T728" s="15">
        <f>(((I728/60)/60)/24)+DATE(1970,1,1)</f>
        <v>41376.042673611111</v>
      </c>
      <c r="U728">
        <f>YEAR(S728)</f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>IFERROR(ROUND(E729/L729,2),0)</f>
        <v>36.53</v>
      </c>
      <c r="Q729" s="10" t="s">
        <v>8328</v>
      </c>
      <c r="R729" t="s">
        <v>8329</v>
      </c>
      <c r="S729" s="15">
        <f>(((J729/60)/60)/24)+DATE(1970,1,1)</f>
        <v>41247.020243055551</v>
      </c>
      <c r="T729" s="15">
        <f>(((I729/60)/60)/24)+DATE(1970,1,1)</f>
        <v>41288.888888888891</v>
      </c>
      <c r="U729">
        <f>YEAR(S729)</f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>IFERROR(ROUND(E730/L730,2),0)</f>
        <v>60.9</v>
      </c>
      <c r="Q730" s="10" t="s">
        <v>8328</v>
      </c>
      <c r="R730" t="s">
        <v>8329</v>
      </c>
      <c r="S730" s="15">
        <f>(((J730/60)/60)/24)+DATE(1970,1,1)</f>
        <v>40731.837465277778</v>
      </c>
      <c r="T730" s="15">
        <f>(((I730/60)/60)/24)+DATE(1970,1,1)</f>
        <v>40776.837465277778</v>
      </c>
      <c r="U730">
        <f>YEAR(S730)</f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>IFERROR(ROUND(E731/L731,2),0)</f>
        <v>43.55</v>
      </c>
      <c r="Q731" s="10" t="s">
        <v>8328</v>
      </c>
      <c r="R731" t="s">
        <v>8329</v>
      </c>
      <c r="S731" s="15">
        <f>(((J731/60)/60)/24)+DATE(1970,1,1)</f>
        <v>41111.185891203706</v>
      </c>
      <c r="T731" s="15">
        <f>(((I731/60)/60)/24)+DATE(1970,1,1)</f>
        <v>41171.185891203706</v>
      </c>
      <c r="U731">
        <f>YEAR(S731)</f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>IFERROR(ROUND(E732/L732,2),0)</f>
        <v>99.77</v>
      </c>
      <c r="Q732" s="10" t="s">
        <v>8328</v>
      </c>
      <c r="R732" t="s">
        <v>8329</v>
      </c>
      <c r="S732" s="15">
        <f>(((J732/60)/60)/24)+DATE(1970,1,1)</f>
        <v>40854.745266203703</v>
      </c>
      <c r="T732" s="15">
        <f>(((I732/60)/60)/24)+DATE(1970,1,1)</f>
        <v>40884.745266203703</v>
      </c>
      <c r="U732">
        <f>YEAR(S732)</f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>IFERROR(ROUND(E733/L733,2),0)</f>
        <v>88.73</v>
      </c>
      <c r="Q733" s="10" t="s">
        <v>8328</v>
      </c>
      <c r="R733" t="s">
        <v>8329</v>
      </c>
      <c r="S733" s="15">
        <f>(((J733/60)/60)/24)+DATE(1970,1,1)</f>
        <v>40879.795682870368</v>
      </c>
      <c r="T733" s="15">
        <f>(((I733/60)/60)/24)+DATE(1970,1,1)</f>
        <v>40930.25</v>
      </c>
      <c r="U733">
        <f>YEAR(S733)</f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>IFERROR(ROUND(E734/L734,2),0)</f>
        <v>4.92</v>
      </c>
      <c r="Q734" s="10" t="s">
        <v>8328</v>
      </c>
      <c r="R734" t="s">
        <v>8329</v>
      </c>
      <c r="S734" s="15">
        <f>(((J734/60)/60)/24)+DATE(1970,1,1)</f>
        <v>41486.424317129626</v>
      </c>
      <c r="T734" s="15">
        <f>(((I734/60)/60)/24)+DATE(1970,1,1)</f>
        <v>41546.424317129626</v>
      </c>
      <c r="U734">
        <f>YEAR(S734)</f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>IFERROR(ROUND(E735/L735,2),0)</f>
        <v>17.82</v>
      </c>
      <c r="Q735" s="10" t="s">
        <v>8328</v>
      </c>
      <c r="R735" t="s">
        <v>8329</v>
      </c>
      <c r="S735" s="15">
        <f>(((J735/60)/60)/24)+DATE(1970,1,1)</f>
        <v>41598.420046296298</v>
      </c>
      <c r="T735" s="15">
        <f>(((I735/60)/60)/24)+DATE(1970,1,1)</f>
        <v>41628.420046296298</v>
      </c>
      <c r="U735">
        <f>YEAR(S735)</f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>IFERROR(ROUND(E736/L736,2),0)</f>
        <v>187.19</v>
      </c>
      <c r="Q736" s="10" t="s">
        <v>8328</v>
      </c>
      <c r="R736" t="s">
        <v>8329</v>
      </c>
      <c r="S736" s="15">
        <f>(((J736/60)/60)/24)+DATE(1970,1,1)</f>
        <v>42102.164583333331</v>
      </c>
      <c r="T736" s="15">
        <f>(((I736/60)/60)/24)+DATE(1970,1,1)</f>
        <v>42133.208333333328</v>
      </c>
      <c r="U736">
        <f>YEAR(S736)</f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>IFERROR(ROUND(E737/L737,2),0)</f>
        <v>234.81</v>
      </c>
      <c r="Q737" s="10" t="s">
        <v>8328</v>
      </c>
      <c r="R737" t="s">
        <v>8329</v>
      </c>
      <c r="S737" s="15">
        <f>(((J737/60)/60)/24)+DATE(1970,1,1)</f>
        <v>41946.029467592591</v>
      </c>
      <c r="T737" s="15">
        <f>(((I737/60)/60)/24)+DATE(1970,1,1)</f>
        <v>41977.027083333334</v>
      </c>
      <c r="U737">
        <f>YEAR(S737)</f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>IFERROR(ROUND(E738/L738,2),0)</f>
        <v>105.05</v>
      </c>
      <c r="Q738" s="10" t="s">
        <v>8328</v>
      </c>
      <c r="R738" t="s">
        <v>8329</v>
      </c>
      <c r="S738" s="15">
        <f>(((J738/60)/60)/24)+DATE(1970,1,1)</f>
        <v>41579.734259259261</v>
      </c>
      <c r="T738" s="15">
        <f>(((I738/60)/60)/24)+DATE(1970,1,1)</f>
        <v>41599.207638888889</v>
      </c>
      <c r="U738">
        <f>YEAR(S738)</f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>IFERROR(ROUND(E739/L739,2),0)</f>
        <v>56.67</v>
      </c>
      <c r="Q739" s="10" t="s">
        <v>8328</v>
      </c>
      <c r="R739" t="s">
        <v>8329</v>
      </c>
      <c r="S739" s="15">
        <f>(((J739/60)/60)/24)+DATE(1970,1,1)</f>
        <v>41667.275312500002</v>
      </c>
      <c r="T739" s="15">
        <f>(((I739/60)/60)/24)+DATE(1970,1,1)</f>
        <v>41684.833333333336</v>
      </c>
      <c r="U739">
        <f>YEAR(S739)</f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>IFERROR(ROUND(E740/L740,2),0)</f>
        <v>39.049999999999997</v>
      </c>
      <c r="Q740" s="10" t="s">
        <v>8328</v>
      </c>
      <c r="R740" t="s">
        <v>8329</v>
      </c>
      <c r="S740" s="15">
        <f>(((J740/60)/60)/24)+DATE(1970,1,1)</f>
        <v>41943.604097222218</v>
      </c>
      <c r="T740" s="15">
        <f>(((I740/60)/60)/24)+DATE(1970,1,1)</f>
        <v>41974.207638888889</v>
      </c>
      <c r="U740">
        <f>YEAR(S740)</f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>IFERROR(ROUND(E741/L741,2),0)</f>
        <v>68.349999999999994</v>
      </c>
      <c r="Q741" s="10" t="s">
        <v>8328</v>
      </c>
      <c r="R741" t="s">
        <v>8329</v>
      </c>
      <c r="S741" s="15">
        <f>(((J741/60)/60)/24)+DATE(1970,1,1)</f>
        <v>41829.502650462964</v>
      </c>
      <c r="T741" s="15">
        <f>(((I741/60)/60)/24)+DATE(1970,1,1)</f>
        <v>41862.502650462964</v>
      </c>
      <c r="U741">
        <f>YEAR(S741)</f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>IFERROR(ROUND(E742/L742,2),0)</f>
        <v>169.58</v>
      </c>
      <c r="Q742" s="10" t="s">
        <v>8328</v>
      </c>
      <c r="R742" t="s">
        <v>8329</v>
      </c>
      <c r="S742" s="15">
        <f>(((J742/60)/60)/24)+DATE(1970,1,1)</f>
        <v>42162.146782407406</v>
      </c>
      <c r="T742" s="15">
        <f>(((I742/60)/60)/24)+DATE(1970,1,1)</f>
        <v>42176.146782407406</v>
      </c>
      <c r="U742">
        <f>YEAR(S742)</f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>IFERROR(ROUND(E743/L743,2),0)</f>
        <v>141.41999999999999</v>
      </c>
      <c r="Q743" s="10" t="s">
        <v>8328</v>
      </c>
      <c r="R743" t="s">
        <v>8329</v>
      </c>
      <c r="S743" s="15">
        <f>(((J743/60)/60)/24)+DATE(1970,1,1)</f>
        <v>41401.648217592592</v>
      </c>
      <c r="T743" s="15">
        <f>(((I743/60)/60)/24)+DATE(1970,1,1)</f>
        <v>41436.648217592592</v>
      </c>
      <c r="U743">
        <f>YEAR(S743)</f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>IFERROR(ROUND(E744/L744,2),0)</f>
        <v>67.39</v>
      </c>
      <c r="Q744" s="10" t="s">
        <v>8328</v>
      </c>
      <c r="R744" t="s">
        <v>8329</v>
      </c>
      <c r="S744" s="15">
        <f>(((J744/60)/60)/24)+DATE(1970,1,1)</f>
        <v>41689.917962962965</v>
      </c>
      <c r="T744" s="15">
        <f>(((I744/60)/60)/24)+DATE(1970,1,1)</f>
        <v>41719.876296296294</v>
      </c>
      <c r="U744">
        <f>YEAR(S744)</f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>IFERROR(ROUND(E745/L745,2),0)</f>
        <v>54.27</v>
      </c>
      <c r="Q745" s="10" t="s">
        <v>8328</v>
      </c>
      <c r="R745" t="s">
        <v>8329</v>
      </c>
      <c r="S745" s="15">
        <f>(((J745/60)/60)/24)+DATE(1970,1,1)</f>
        <v>40990.709317129629</v>
      </c>
      <c r="T745" s="15">
        <f>(((I745/60)/60)/24)+DATE(1970,1,1)</f>
        <v>41015.875</v>
      </c>
      <c r="U745">
        <f>YEAR(S745)</f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>IFERROR(ROUND(E746/L746,2),0)</f>
        <v>82.52</v>
      </c>
      <c r="Q746" s="10" t="s">
        <v>8328</v>
      </c>
      <c r="R746" t="s">
        <v>8329</v>
      </c>
      <c r="S746" s="15">
        <f>(((J746/60)/60)/24)+DATE(1970,1,1)</f>
        <v>41226.95721064815</v>
      </c>
      <c r="T746" s="15">
        <f>(((I746/60)/60)/24)+DATE(1970,1,1)</f>
        <v>41256.95721064815</v>
      </c>
      <c r="U746">
        <f>YEAR(S746)</f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>IFERROR(ROUND(E747/L747,2),0)</f>
        <v>53.73</v>
      </c>
      <c r="Q747" s="10" t="s">
        <v>8328</v>
      </c>
      <c r="R747" t="s">
        <v>8329</v>
      </c>
      <c r="S747" s="15">
        <f>(((J747/60)/60)/24)+DATE(1970,1,1)</f>
        <v>41367.572280092594</v>
      </c>
      <c r="T747" s="15">
        <f>(((I747/60)/60)/24)+DATE(1970,1,1)</f>
        <v>41397.572280092594</v>
      </c>
      <c r="U747">
        <f>YEAR(S747)</f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>IFERROR(ROUND(E748/L748,2),0)</f>
        <v>34.21</v>
      </c>
      <c r="Q748" s="10" t="s">
        <v>8328</v>
      </c>
      <c r="R748" t="s">
        <v>8329</v>
      </c>
      <c r="S748" s="15">
        <f>(((J748/60)/60)/24)+DATE(1970,1,1)</f>
        <v>41157.042928240742</v>
      </c>
      <c r="T748" s="15">
        <f>(((I748/60)/60)/24)+DATE(1970,1,1)</f>
        <v>41175.165972222225</v>
      </c>
      <c r="U748">
        <f>YEAR(S748)</f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>IFERROR(ROUND(E749/L749,2),0)</f>
        <v>127.33</v>
      </c>
      <c r="Q749" s="10" t="s">
        <v>8328</v>
      </c>
      <c r="R749" t="s">
        <v>8329</v>
      </c>
      <c r="S749" s="15">
        <f>(((J749/60)/60)/24)+DATE(1970,1,1)</f>
        <v>41988.548831018517</v>
      </c>
      <c r="T749" s="15">
        <f>(((I749/60)/60)/24)+DATE(1970,1,1)</f>
        <v>42019.454166666663</v>
      </c>
      <c r="U749">
        <f>YEAR(S749)</f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>IFERROR(ROUND(E750/L750,2),0)</f>
        <v>45.57</v>
      </c>
      <c r="Q750" s="10" t="s">
        <v>8328</v>
      </c>
      <c r="R750" t="s">
        <v>8329</v>
      </c>
      <c r="S750" s="15">
        <f>(((J750/60)/60)/24)+DATE(1970,1,1)</f>
        <v>41831.846828703703</v>
      </c>
      <c r="T750" s="15">
        <f>(((I750/60)/60)/24)+DATE(1970,1,1)</f>
        <v>41861.846828703703</v>
      </c>
      <c r="U750">
        <f>YEAR(S750)</f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>IFERROR(ROUND(E751/L751,2),0)</f>
        <v>95.96</v>
      </c>
      <c r="Q751" s="10" t="s">
        <v>8328</v>
      </c>
      <c r="R751" t="s">
        <v>8329</v>
      </c>
      <c r="S751" s="15">
        <f>(((J751/60)/60)/24)+DATE(1970,1,1)</f>
        <v>42733.94131944445</v>
      </c>
      <c r="T751" s="15">
        <f>(((I751/60)/60)/24)+DATE(1970,1,1)</f>
        <v>42763.94131944445</v>
      </c>
      <c r="U751">
        <f>YEAR(S751)</f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>IFERROR(ROUND(E752/L752,2),0)</f>
        <v>77.27</v>
      </c>
      <c r="Q752" s="10" t="s">
        <v>8328</v>
      </c>
      <c r="R752" t="s">
        <v>8329</v>
      </c>
      <c r="S752" s="15">
        <f>(((J752/60)/60)/24)+DATE(1970,1,1)</f>
        <v>41299.878148148149</v>
      </c>
      <c r="T752" s="15">
        <f>(((I752/60)/60)/24)+DATE(1970,1,1)</f>
        <v>41329.878148148149</v>
      </c>
      <c r="U752">
        <f>YEAR(S752)</f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>IFERROR(ROUND(E753/L753,2),0)</f>
        <v>57.34</v>
      </c>
      <c r="Q753" s="10" t="s">
        <v>8328</v>
      </c>
      <c r="R753" t="s">
        <v>8329</v>
      </c>
      <c r="S753" s="15">
        <f>(((J753/60)/60)/24)+DATE(1970,1,1)</f>
        <v>40713.630497685182</v>
      </c>
      <c r="T753" s="15">
        <f>(((I753/60)/60)/24)+DATE(1970,1,1)</f>
        <v>40759.630497685182</v>
      </c>
      <c r="U753">
        <f>YEAR(S753)</f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>IFERROR(ROUND(E754/L754,2),0)</f>
        <v>53.19</v>
      </c>
      <c r="Q754" s="10" t="s">
        <v>8328</v>
      </c>
      <c r="R754" t="s">
        <v>8329</v>
      </c>
      <c r="S754" s="15">
        <f>(((J754/60)/60)/24)+DATE(1970,1,1)</f>
        <v>42639.421493055561</v>
      </c>
      <c r="T754" s="15">
        <f>(((I754/60)/60)/24)+DATE(1970,1,1)</f>
        <v>42659.458333333328</v>
      </c>
      <c r="U754">
        <f>YEAR(S754)</f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>IFERROR(ROUND(E755/L755,2),0)</f>
        <v>492.31</v>
      </c>
      <c r="Q755" s="10" t="s">
        <v>8328</v>
      </c>
      <c r="R755" t="s">
        <v>8329</v>
      </c>
      <c r="S755" s="15">
        <f>(((J755/60)/60)/24)+DATE(1970,1,1)</f>
        <v>42019.590173611112</v>
      </c>
      <c r="T755" s="15">
        <f>(((I755/60)/60)/24)+DATE(1970,1,1)</f>
        <v>42049.590173611112</v>
      </c>
      <c r="U755">
        <f>YEAR(S755)</f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>IFERROR(ROUND(E756/L756,2),0)</f>
        <v>42.35</v>
      </c>
      <c r="Q756" s="10" t="s">
        <v>8328</v>
      </c>
      <c r="R756" t="s">
        <v>8329</v>
      </c>
      <c r="S756" s="15">
        <f>(((J756/60)/60)/24)+DATE(1970,1,1)</f>
        <v>41249.749085648145</v>
      </c>
      <c r="T756" s="15">
        <f>(((I756/60)/60)/24)+DATE(1970,1,1)</f>
        <v>41279.749085648145</v>
      </c>
      <c r="U756">
        <f>YEAR(S756)</f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>IFERROR(ROUND(E757/L757,2),0)</f>
        <v>37.47</v>
      </c>
      <c r="Q757" s="10" t="s">
        <v>8328</v>
      </c>
      <c r="R757" t="s">
        <v>8329</v>
      </c>
      <c r="S757" s="15">
        <f>(((J757/60)/60)/24)+DATE(1970,1,1)</f>
        <v>41383.605057870373</v>
      </c>
      <c r="T757" s="15">
        <f>(((I757/60)/60)/24)+DATE(1970,1,1)</f>
        <v>41414.02847222222</v>
      </c>
      <c r="U757">
        <f>YEAR(S757)</f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>IFERROR(ROUND(E758/L758,2),0)</f>
        <v>37.450000000000003</v>
      </c>
      <c r="Q758" s="10" t="s">
        <v>8328</v>
      </c>
      <c r="R758" t="s">
        <v>8329</v>
      </c>
      <c r="S758" s="15">
        <f>(((J758/60)/60)/24)+DATE(1970,1,1)</f>
        <v>40590.766886574071</v>
      </c>
      <c r="T758" s="15">
        <f>(((I758/60)/60)/24)+DATE(1970,1,1)</f>
        <v>40651.725219907406</v>
      </c>
      <c r="U758">
        <f>YEAR(S758)</f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>IFERROR(ROUND(E759/L759,2),0)</f>
        <v>33.06</v>
      </c>
      <c r="Q759" s="10" t="s">
        <v>8328</v>
      </c>
      <c r="R759" t="s">
        <v>8329</v>
      </c>
      <c r="S759" s="15">
        <f>(((J759/60)/60)/24)+DATE(1970,1,1)</f>
        <v>41235.054560185185</v>
      </c>
      <c r="T759" s="15">
        <f>(((I759/60)/60)/24)+DATE(1970,1,1)</f>
        <v>41249.054560185185</v>
      </c>
      <c r="U759">
        <f>YEAR(S759)</f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>IFERROR(ROUND(E760/L760,2),0)</f>
        <v>134.21</v>
      </c>
      <c r="Q760" s="10" t="s">
        <v>8328</v>
      </c>
      <c r="R760" t="s">
        <v>8329</v>
      </c>
      <c r="S760" s="15">
        <f>(((J760/60)/60)/24)+DATE(1970,1,1)</f>
        <v>40429.836435185185</v>
      </c>
      <c r="T760" s="15">
        <f>(((I760/60)/60)/24)+DATE(1970,1,1)</f>
        <v>40459.836435185185</v>
      </c>
      <c r="U760">
        <f>YEAR(S760)</f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>IFERROR(ROUND(E761/L761,2),0)</f>
        <v>51.47</v>
      </c>
      <c r="Q761" s="10" t="s">
        <v>8328</v>
      </c>
      <c r="R761" t="s">
        <v>8329</v>
      </c>
      <c r="S761" s="15">
        <f>(((J761/60)/60)/24)+DATE(1970,1,1)</f>
        <v>41789.330312500002</v>
      </c>
      <c r="T761" s="15">
        <f>(((I761/60)/60)/24)+DATE(1970,1,1)</f>
        <v>41829.330312500002</v>
      </c>
      <c r="U761">
        <f>YEAR(S761)</f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>IFERROR(ROUND(E762/L762,2),0)</f>
        <v>0</v>
      </c>
      <c r="Q762" s="10" t="s">
        <v>8328</v>
      </c>
      <c r="R762" t="s">
        <v>8330</v>
      </c>
      <c r="S762" s="15">
        <f>(((J762/60)/60)/24)+DATE(1970,1,1)</f>
        <v>42670.764039351852</v>
      </c>
      <c r="T762" s="15">
        <f>(((I762/60)/60)/24)+DATE(1970,1,1)</f>
        <v>42700.805706018517</v>
      </c>
      <c r="U762">
        <f>YEAR(S762)</f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>IFERROR(ROUND(E763/L763,2),0)</f>
        <v>39.17</v>
      </c>
      <c r="Q763" s="10" t="s">
        <v>8328</v>
      </c>
      <c r="R763" t="s">
        <v>8330</v>
      </c>
      <c r="S763" s="15">
        <f>(((J763/60)/60)/24)+DATE(1970,1,1)</f>
        <v>41642.751458333332</v>
      </c>
      <c r="T763" s="15">
        <f>(((I763/60)/60)/24)+DATE(1970,1,1)</f>
        <v>41672.751458333332</v>
      </c>
      <c r="U763">
        <f>YEAR(S763)</f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>IFERROR(ROUND(E764/L764,2),0)</f>
        <v>0</v>
      </c>
      <c r="Q764" s="10" t="s">
        <v>8328</v>
      </c>
      <c r="R764" t="s">
        <v>8330</v>
      </c>
      <c r="S764" s="15">
        <f>(((J764/60)/60)/24)+DATE(1970,1,1)</f>
        <v>42690.858449074076</v>
      </c>
      <c r="T764" s="15">
        <f>(((I764/60)/60)/24)+DATE(1970,1,1)</f>
        <v>42708.25</v>
      </c>
      <c r="U764">
        <f>YEAR(S764)</f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>IFERROR(ROUND(E765/L765,2),0)</f>
        <v>5</v>
      </c>
      <c r="Q765" s="10" t="s">
        <v>8328</v>
      </c>
      <c r="R765" t="s">
        <v>8330</v>
      </c>
      <c r="S765" s="15">
        <f>(((J765/60)/60)/24)+DATE(1970,1,1)</f>
        <v>41471.446851851848</v>
      </c>
      <c r="T765" s="15">
        <f>(((I765/60)/60)/24)+DATE(1970,1,1)</f>
        <v>41501.446851851848</v>
      </c>
      <c r="U765">
        <f>YEAR(S765)</f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>IFERROR(ROUND(E766/L766,2),0)</f>
        <v>0</v>
      </c>
      <c r="Q766" s="10" t="s">
        <v>8328</v>
      </c>
      <c r="R766" t="s">
        <v>8330</v>
      </c>
      <c r="S766" s="15">
        <f>(((J766/60)/60)/24)+DATE(1970,1,1)</f>
        <v>42227.173159722224</v>
      </c>
      <c r="T766" s="15">
        <f>(((I766/60)/60)/24)+DATE(1970,1,1)</f>
        <v>42257.173159722224</v>
      </c>
      <c r="U766">
        <f>YEAR(S766)</f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>IFERROR(ROUND(E767/L767,2),0)</f>
        <v>57.3</v>
      </c>
      <c r="Q767" s="10" t="s">
        <v>8328</v>
      </c>
      <c r="R767" t="s">
        <v>8330</v>
      </c>
      <c r="S767" s="15">
        <f>(((J767/60)/60)/24)+DATE(1970,1,1)</f>
        <v>41901.542638888888</v>
      </c>
      <c r="T767" s="15">
        <f>(((I767/60)/60)/24)+DATE(1970,1,1)</f>
        <v>41931.542638888888</v>
      </c>
      <c r="U767">
        <f>YEAR(S767)</f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>IFERROR(ROUND(E768/L768,2),0)</f>
        <v>0</v>
      </c>
      <c r="Q768" s="10" t="s">
        <v>8328</v>
      </c>
      <c r="R768" t="s">
        <v>8330</v>
      </c>
      <c r="S768" s="15">
        <f>(((J768/60)/60)/24)+DATE(1970,1,1)</f>
        <v>42021.783368055556</v>
      </c>
      <c r="T768" s="15">
        <f>(((I768/60)/60)/24)+DATE(1970,1,1)</f>
        <v>42051.783368055556</v>
      </c>
      <c r="U768">
        <f>YEAR(S768)</f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>IFERROR(ROUND(E769/L769,2),0)</f>
        <v>59</v>
      </c>
      <c r="Q769" s="10" t="s">
        <v>8328</v>
      </c>
      <c r="R769" t="s">
        <v>8330</v>
      </c>
      <c r="S769" s="15">
        <f>(((J769/60)/60)/24)+DATE(1970,1,1)</f>
        <v>42115.143634259264</v>
      </c>
      <c r="T769" s="15">
        <f>(((I769/60)/60)/24)+DATE(1970,1,1)</f>
        <v>42145.143634259264</v>
      </c>
      <c r="U769">
        <f>YEAR(S769)</f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>IFERROR(ROUND(E770/L770,2),0)</f>
        <v>0</v>
      </c>
      <c r="Q770" s="10" t="s">
        <v>8328</v>
      </c>
      <c r="R770" t="s">
        <v>8330</v>
      </c>
      <c r="S770" s="15">
        <f>(((J770/60)/60)/24)+DATE(1970,1,1)</f>
        <v>41594.207060185188</v>
      </c>
      <c r="T770" s="15">
        <f>(((I770/60)/60)/24)+DATE(1970,1,1)</f>
        <v>41624.207060185188</v>
      </c>
      <c r="U770">
        <f>YEAR(S770)</f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>IFERROR(ROUND(E771/L771,2),0)</f>
        <v>31.85</v>
      </c>
      <c r="Q771" s="10" t="s">
        <v>8328</v>
      </c>
      <c r="R771" t="s">
        <v>8330</v>
      </c>
      <c r="S771" s="15">
        <f>(((J771/60)/60)/24)+DATE(1970,1,1)</f>
        <v>41604.996458333335</v>
      </c>
      <c r="T771" s="15">
        <f>(((I771/60)/60)/24)+DATE(1970,1,1)</f>
        <v>41634.996458333335</v>
      </c>
      <c r="U771">
        <f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>IFERROR(ROUND(E772/L772,2),0)</f>
        <v>0</v>
      </c>
      <c r="Q772" s="10" t="s">
        <v>8328</v>
      </c>
      <c r="R772" t="s">
        <v>8330</v>
      </c>
      <c r="S772" s="15">
        <f>(((J772/60)/60)/24)+DATE(1970,1,1)</f>
        <v>41289.999641203707</v>
      </c>
      <c r="T772" s="15">
        <f>(((I772/60)/60)/24)+DATE(1970,1,1)</f>
        <v>41329.999641203707</v>
      </c>
      <c r="U772">
        <f>YEAR(S772)</f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>IFERROR(ROUND(E773/L773,2),0)</f>
        <v>10</v>
      </c>
      <c r="Q773" s="10" t="s">
        <v>8328</v>
      </c>
      <c r="R773" t="s">
        <v>8330</v>
      </c>
      <c r="S773" s="15">
        <f>(((J773/60)/60)/24)+DATE(1970,1,1)</f>
        <v>42349.824097222227</v>
      </c>
      <c r="T773" s="15">
        <f>(((I773/60)/60)/24)+DATE(1970,1,1)</f>
        <v>42399.824097222227</v>
      </c>
      <c r="U773">
        <f>YEAR(S773)</f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>IFERROR(ROUND(E774/L774,2),0)</f>
        <v>50</v>
      </c>
      <c r="Q774" s="10" t="s">
        <v>8328</v>
      </c>
      <c r="R774" t="s">
        <v>8330</v>
      </c>
      <c r="S774" s="15">
        <f>(((J774/60)/60)/24)+DATE(1970,1,1)</f>
        <v>40068.056932870371</v>
      </c>
      <c r="T774" s="15">
        <f>(((I774/60)/60)/24)+DATE(1970,1,1)</f>
        <v>40118.165972222225</v>
      </c>
      <c r="U774">
        <f>YEAR(S774)</f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>IFERROR(ROUND(E775/L775,2),0)</f>
        <v>16</v>
      </c>
      <c r="Q775" s="10" t="s">
        <v>8328</v>
      </c>
      <c r="R775" t="s">
        <v>8330</v>
      </c>
      <c r="S775" s="15">
        <f>(((J775/60)/60)/24)+DATE(1970,1,1)</f>
        <v>42100.735937499994</v>
      </c>
      <c r="T775" s="15">
        <f>(((I775/60)/60)/24)+DATE(1970,1,1)</f>
        <v>42134.959027777775</v>
      </c>
      <c r="U775">
        <f>YEAR(S775)</f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>IFERROR(ROUND(E776/L776,2),0)</f>
        <v>39</v>
      </c>
      <c r="Q776" s="10" t="s">
        <v>8328</v>
      </c>
      <c r="R776" t="s">
        <v>8330</v>
      </c>
      <c r="S776" s="15">
        <f>(((J776/60)/60)/24)+DATE(1970,1,1)</f>
        <v>41663.780300925922</v>
      </c>
      <c r="T776" s="15">
        <f>(((I776/60)/60)/24)+DATE(1970,1,1)</f>
        <v>41693.780300925922</v>
      </c>
      <c r="U776">
        <f>YEAR(S776)</f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>IFERROR(ROUND(E777/L777,2),0)</f>
        <v>34</v>
      </c>
      <c r="Q777" s="10" t="s">
        <v>8328</v>
      </c>
      <c r="R777" t="s">
        <v>8330</v>
      </c>
      <c r="S777" s="15">
        <f>(((J777/60)/60)/24)+DATE(1970,1,1)</f>
        <v>40863.060127314813</v>
      </c>
      <c r="T777" s="15">
        <f>(((I777/60)/60)/24)+DATE(1970,1,1)</f>
        <v>40893.060127314813</v>
      </c>
      <c r="U777">
        <f>YEAR(S777)</f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>IFERROR(ROUND(E778/L778,2),0)</f>
        <v>63.12</v>
      </c>
      <c r="Q778" s="10" t="s">
        <v>8328</v>
      </c>
      <c r="R778" t="s">
        <v>8330</v>
      </c>
      <c r="S778" s="15">
        <f>(((J778/60)/60)/24)+DATE(1970,1,1)</f>
        <v>42250.685706018514</v>
      </c>
      <c r="T778" s="15">
        <f>(((I778/60)/60)/24)+DATE(1970,1,1)</f>
        <v>42288.208333333328</v>
      </c>
      <c r="U778">
        <f>YEAR(S778)</f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>IFERROR(ROUND(E779/L779,2),0)</f>
        <v>7</v>
      </c>
      <c r="Q779" s="10" t="s">
        <v>8328</v>
      </c>
      <c r="R779" t="s">
        <v>8330</v>
      </c>
      <c r="S779" s="15">
        <f>(((J779/60)/60)/24)+DATE(1970,1,1)</f>
        <v>41456.981215277774</v>
      </c>
      <c r="T779" s="15">
        <f>(((I779/60)/60)/24)+DATE(1970,1,1)</f>
        <v>41486.981215277774</v>
      </c>
      <c r="U779">
        <f>YEAR(S779)</f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>IFERROR(ROUND(E780/L780,2),0)</f>
        <v>2</v>
      </c>
      <c r="Q780" s="10" t="s">
        <v>8328</v>
      </c>
      <c r="R780" t="s">
        <v>8330</v>
      </c>
      <c r="S780" s="15">
        <f>(((J780/60)/60)/24)+DATE(1970,1,1)</f>
        <v>41729.702314814815</v>
      </c>
      <c r="T780" s="15">
        <f>(((I780/60)/60)/24)+DATE(1970,1,1)</f>
        <v>41759.702314814815</v>
      </c>
      <c r="U780">
        <f>YEAR(S780)</f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>IFERROR(ROUND(E781/L781,2),0)</f>
        <v>66.67</v>
      </c>
      <c r="Q781" s="10" t="s">
        <v>8328</v>
      </c>
      <c r="R781" t="s">
        <v>8330</v>
      </c>
      <c r="S781" s="15">
        <f>(((J781/60)/60)/24)+DATE(1970,1,1)</f>
        <v>40436.68408564815</v>
      </c>
      <c r="T781" s="15">
        <f>(((I781/60)/60)/24)+DATE(1970,1,1)</f>
        <v>40466.166666666664</v>
      </c>
      <c r="U781">
        <f>YEAR(S781)</f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>IFERROR(ROUND(E782/L782,2),0)</f>
        <v>38.520000000000003</v>
      </c>
      <c r="Q782" s="10" t="s">
        <v>8331</v>
      </c>
      <c r="R782" t="s">
        <v>8332</v>
      </c>
      <c r="S782" s="15">
        <f>(((J782/60)/60)/24)+DATE(1970,1,1)</f>
        <v>40636.673900462964</v>
      </c>
      <c r="T782" s="15">
        <f>(((I782/60)/60)/24)+DATE(1970,1,1)</f>
        <v>40666.673900462964</v>
      </c>
      <c r="U782">
        <f>YEAR(S782)</f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>IFERROR(ROUND(E783/L783,2),0)</f>
        <v>42.61</v>
      </c>
      <c r="Q783" s="10" t="s">
        <v>8331</v>
      </c>
      <c r="R783" t="s">
        <v>8332</v>
      </c>
      <c r="S783" s="15">
        <f>(((J783/60)/60)/24)+DATE(1970,1,1)</f>
        <v>41403.000856481485</v>
      </c>
      <c r="T783" s="15">
        <f>(((I783/60)/60)/24)+DATE(1970,1,1)</f>
        <v>41433.000856481485</v>
      </c>
      <c r="U783">
        <f>YEAR(S783)</f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>IFERROR(ROUND(E784/L784,2),0)</f>
        <v>50</v>
      </c>
      <c r="Q784" s="10" t="s">
        <v>8331</v>
      </c>
      <c r="R784" t="s">
        <v>8332</v>
      </c>
      <c r="S784" s="15">
        <f>(((J784/60)/60)/24)+DATE(1970,1,1)</f>
        <v>41116.758125</v>
      </c>
      <c r="T784" s="15">
        <f>(((I784/60)/60)/24)+DATE(1970,1,1)</f>
        <v>41146.758125</v>
      </c>
      <c r="U784">
        <f>YEAR(S784)</f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>IFERROR(ROUND(E785/L785,2),0)</f>
        <v>63.49</v>
      </c>
      <c r="Q785" s="10" t="s">
        <v>8331</v>
      </c>
      <c r="R785" t="s">
        <v>8332</v>
      </c>
      <c r="S785" s="15">
        <f>(((J785/60)/60)/24)+DATE(1970,1,1)</f>
        <v>40987.773715277777</v>
      </c>
      <c r="T785" s="15">
        <f>(((I785/60)/60)/24)+DATE(1970,1,1)</f>
        <v>41026.916666666664</v>
      </c>
      <c r="U785">
        <f>YEAR(S785)</f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>IFERROR(ROUND(E786/L786,2),0)</f>
        <v>102.5</v>
      </c>
      <c r="Q786" s="10" t="s">
        <v>8331</v>
      </c>
      <c r="R786" t="s">
        <v>8332</v>
      </c>
      <c r="S786" s="15">
        <f>(((J786/60)/60)/24)+DATE(1970,1,1)</f>
        <v>41675.149525462963</v>
      </c>
      <c r="T786" s="15">
        <f>(((I786/60)/60)/24)+DATE(1970,1,1)</f>
        <v>41715.107858796298</v>
      </c>
      <c r="U786">
        <f>YEAR(S786)</f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>IFERROR(ROUND(E787/L787,2),0)</f>
        <v>31.14</v>
      </c>
      <c r="Q787" s="10" t="s">
        <v>8331</v>
      </c>
      <c r="R787" t="s">
        <v>8332</v>
      </c>
      <c r="S787" s="15">
        <f>(((J787/60)/60)/24)+DATE(1970,1,1)</f>
        <v>41303.593923611108</v>
      </c>
      <c r="T787" s="15">
        <f>(((I787/60)/60)/24)+DATE(1970,1,1)</f>
        <v>41333.593923611108</v>
      </c>
      <c r="U787">
        <f>YEAR(S787)</f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>IFERROR(ROUND(E788/L788,2),0)</f>
        <v>162.27000000000001</v>
      </c>
      <c r="Q788" s="10" t="s">
        <v>8331</v>
      </c>
      <c r="R788" t="s">
        <v>8332</v>
      </c>
      <c r="S788" s="15">
        <f>(((J788/60)/60)/24)+DATE(1970,1,1)</f>
        <v>40983.055949074071</v>
      </c>
      <c r="T788" s="15">
        <f>(((I788/60)/60)/24)+DATE(1970,1,1)</f>
        <v>41040.657638888886</v>
      </c>
      <c r="U788">
        <f>YEAR(S788)</f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>IFERROR(ROUND(E789/L789,2),0)</f>
        <v>80.59</v>
      </c>
      <c r="Q789" s="10" t="s">
        <v>8331</v>
      </c>
      <c r="R789" t="s">
        <v>8332</v>
      </c>
      <c r="S789" s="15">
        <f>(((J789/60)/60)/24)+DATE(1970,1,1)</f>
        <v>41549.627615740741</v>
      </c>
      <c r="T789" s="15">
        <f>(((I789/60)/60)/24)+DATE(1970,1,1)</f>
        <v>41579.627615740741</v>
      </c>
      <c r="U789">
        <f>YEAR(S789)</f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>IFERROR(ROUND(E790/L790,2),0)</f>
        <v>59.85</v>
      </c>
      <c r="Q790" s="10" t="s">
        <v>8331</v>
      </c>
      <c r="R790" t="s">
        <v>8332</v>
      </c>
      <c r="S790" s="15">
        <f>(((J790/60)/60)/24)+DATE(1970,1,1)</f>
        <v>41059.006805555553</v>
      </c>
      <c r="T790" s="15">
        <f>(((I790/60)/60)/24)+DATE(1970,1,1)</f>
        <v>41097.165972222225</v>
      </c>
      <c r="U790">
        <f>YEAR(S790)</f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>IFERROR(ROUND(E791/L791,2),0)</f>
        <v>132.86000000000001</v>
      </c>
      <c r="Q791" s="10" t="s">
        <v>8331</v>
      </c>
      <c r="R791" t="s">
        <v>8332</v>
      </c>
      <c r="S791" s="15">
        <f>(((J791/60)/60)/24)+DATE(1970,1,1)</f>
        <v>41277.186111111114</v>
      </c>
      <c r="T791" s="15">
        <f>(((I791/60)/60)/24)+DATE(1970,1,1)</f>
        <v>41295.332638888889</v>
      </c>
      <c r="U791">
        <f>YEAR(S791)</f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>IFERROR(ROUND(E792/L792,2),0)</f>
        <v>92.55</v>
      </c>
      <c r="Q792" s="10" t="s">
        <v>8331</v>
      </c>
      <c r="R792" t="s">
        <v>8332</v>
      </c>
      <c r="S792" s="15">
        <f>(((J792/60)/60)/24)+DATE(1970,1,1)</f>
        <v>41276.047905092593</v>
      </c>
      <c r="T792" s="15">
        <f>(((I792/60)/60)/24)+DATE(1970,1,1)</f>
        <v>41306.047905092593</v>
      </c>
      <c r="U792">
        <f>YEAR(S792)</f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>IFERROR(ROUND(E793/L793,2),0)</f>
        <v>60.86</v>
      </c>
      <c r="Q793" s="10" t="s">
        <v>8331</v>
      </c>
      <c r="R793" t="s">
        <v>8332</v>
      </c>
      <c r="S793" s="15">
        <f>(((J793/60)/60)/24)+DATE(1970,1,1)</f>
        <v>41557.780624999999</v>
      </c>
      <c r="T793" s="15">
        <f>(((I793/60)/60)/24)+DATE(1970,1,1)</f>
        <v>41591.249305555553</v>
      </c>
      <c r="U793">
        <f>YEAR(S793)</f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>IFERROR(ROUND(E794/L794,2),0)</f>
        <v>41.85</v>
      </c>
      <c r="Q794" s="10" t="s">
        <v>8331</v>
      </c>
      <c r="R794" t="s">
        <v>8332</v>
      </c>
      <c r="S794" s="15">
        <f>(((J794/60)/60)/24)+DATE(1970,1,1)</f>
        <v>41555.873645833337</v>
      </c>
      <c r="T794" s="15">
        <f>(((I794/60)/60)/24)+DATE(1970,1,1)</f>
        <v>41585.915312500001</v>
      </c>
      <c r="U794">
        <f>YEAR(S794)</f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>IFERROR(ROUND(E795/L795,2),0)</f>
        <v>88.33</v>
      </c>
      <c r="Q795" s="10" t="s">
        <v>8331</v>
      </c>
      <c r="R795" t="s">
        <v>8332</v>
      </c>
      <c r="S795" s="15">
        <f>(((J795/60)/60)/24)+DATE(1970,1,1)</f>
        <v>41442.741249999999</v>
      </c>
      <c r="T795" s="15">
        <f>(((I795/60)/60)/24)+DATE(1970,1,1)</f>
        <v>41458.207638888889</v>
      </c>
      <c r="U795">
        <f>YEAR(S795)</f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>IFERROR(ROUND(E796/L796,2),0)</f>
        <v>158.96</v>
      </c>
      <c r="Q796" s="10" t="s">
        <v>8331</v>
      </c>
      <c r="R796" t="s">
        <v>8332</v>
      </c>
      <c r="S796" s="15">
        <f>(((J796/60)/60)/24)+DATE(1970,1,1)</f>
        <v>40736.115011574075</v>
      </c>
      <c r="T796" s="15">
        <f>(((I796/60)/60)/24)+DATE(1970,1,1)</f>
        <v>40791.712500000001</v>
      </c>
      <c r="U796">
        <f>YEAR(S796)</f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>IFERROR(ROUND(E797/L797,2),0)</f>
        <v>85.05</v>
      </c>
      <c r="Q797" s="10" t="s">
        <v>8331</v>
      </c>
      <c r="R797" t="s">
        <v>8332</v>
      </c>
      <c r="S797" s="15">
        <f>(((J797/60)/60)/24)+DATE(1970,1,1)</f>
        <v>40963.613032407404</v>
      </c>
      <c r="T797" s="15">
        <f>(((I797/60)/60)/24)+DATE(1970,1,1)</f>
        <v>41006.207638888889</v>
      </c>
      <c r="U797">
        <f>YEAR(S797)</f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>IFERROR(ROUND(E798/L798,2),0)</f>
        <v>112.61</v>
      </c>
      <c r="Q798" s="10" t="s">
        <v>8331</v>
      </c>
      <c r="R798" t="s">
        <v>8332</v>
      </c>
      <c r="S798" s="15">
        <f>(((J798/60)/60)/24)+DATE(1970,1,1)</f>
        <v>41502.882928240739</v>
      </c>
      <c r="T798" s="15">
        <f>(((I798/60)/60)/24)+DATE(1970,1,1)</f>
        <v>41532.881944444445</v>
      </c>
      <c r="U798">
        <f>YEAR(S798)</f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>IFERROR(ROUND(E799/L799,2),0)</f>
        <v>45.44</v>
      </c>
      <c r="Q799" s="10" t="s">
        <v>8331</v>
      </c>
      <c r="R799" t="s">
        <v>8332</v>
      </c>
      <c r="S799" s="15">
        <f>(((J799/60)/60)/24)+DATE(1970,1,1)</f>
        <v>40996.994074074071</v>
      </c>
      <c r="T799" s="15">
        <f>(((I799/60)/60)/24)+DATE(1970,1,1)</f>
        <v>41028.166666666664</v>
      </c>
      <c r="U799">
        <f>YEAR(S799)</f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>IFERROR(ROUND(E800/L800,2),0)</f>
        <v>46.22</v>
      </c>
      <c r="Q800" s="10" t="s">
        <v>8331</v>
      </c>
      <c r="R800" t="s">
        <v>8332</v>
      </c>
      <c r="S800" s="15">
        <f>(((J800/60)/60)/24)+DATE(1970,1,1)</f>
        <v>41882.590127314819</v>
      </c>
      <c r="T800" s="15">
        <f>(((I800/60)/60)/24)+DATE(1970,1,1)</f>
        <v>41912.590127314819</v>
      </c>
      <c r="U800">
        <f>YEAR(S800)</f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>IFERROR(ROUND(E801/L801,2),0)</f>
        <v>178.61</v>
      </c>
      <c r="Q801" s="10" t="s">
        <v>8331</v>
      </c>
      <c r="R801" t="s">
        <v>8332</v>
      </c>
      <c r="S801" s="15">
        <f>(((J801/60)/60)/24)+DATE(1970,1,1)</f>
        <v>40996.667199074072</v>
      </c>
      <c r="T801" s="15">
        <f>(((I801/60)/60)/24)+DATE(1970,1,1)</f>
        <v>41026.667199074072</v>
      </c>
      <c r="U801">
        <f>YEAR(S801)</f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>IFERROR(ROUND(E802/L802,2),0)</f>
        <v>40.75</v>
      </c>
      <c r="Q802" s="10" t="s">
        <v>8331</v>
      </c>
      <c r="R802" t="s">
        <v>8332</v>
      </c>
      <c r="S802" s="15">
        <f>(((J802/60)/60)/24)+DATE(1970,1,1)</f>
        <v>41863.433495370373</v>
      </c>
      <c r="T802" s="15">
        <f>(((I802/60)/60)/24)+DATE(1970,1,1)</f>
        <v>41893.433495370373</v>
      </c>
      <c r="U802">
        <f>YEAR(S802)</f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>IFERROR(ROUND(E803/L803,2),0)</f>
        <v>43.73</v>
      </c>
      <c r="Q803" s="10" t="s">
        <v>8331</v>
      </c>
      <c r="R803" t="s">
        <v>8332</v>
      </c>
      <c r="S803" s="15">
        <f>(((J803/60)/60)/24)+DATE(1970,1,1)</f>
        <v>40695.795370370368</v>
      </c>
      <c r="T803" s="15">
        <f>(((I803/60)/60)/24)+DATE(1970,1,1)</f>
        <v>40725.795370370368</v>
      </c>
      <c r="U803">
        <f>YEAR(S803)</f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>IFERROR(ROUND(E804/L804,2),0)</f>
        <v>81.069999999999993</v>
      </c>
      <c r="Q804" s="10" t="s">
        <v>8331</v>
      </c>
      <c r="R804" t="s">
        <v>8332</v>
      </c>
      <c r="S804" s="15">
        <f>(((J804/60)/60)/24)+DATE(1970,1,1)</f>
        <v>41123.022268518522</v>
      </c>
      <c r="T804" s="15">
        <f>(((I804/60)/60)/24)+DATE(1970,1,1)</f>
        <v>41169.170138888891</v>
      </c>
      <c r="U804">
        <f>YEAR(S804)</f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>IFERROR(ROUND(E805/L805,2),0)</f>
        <v>74.61</v>
      </c>
      <c r="Q805" s="10" t="s">
        <v>8331</v>
      </c>
      <c r="R805" t="s">
        <v>8332</v>
      </c>
      <c r="S805" s="15">
        <f>(((J805/60)/60)/24)+DATE(1970,1,1)</f>
        <v>40665.949976851851</v>
      </c>
      <c r="T805" s="15">
        <f>(((I805/60)/60)/24)+DATE(1970,1,1)</f>
        <v>40692.041666666664</v>
      </c>
      <c r="U805">
        <f>YEAR(S805)</f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>IFERROR(ROUND(E806/L806,2),0)</f>
        <v>305.56</v>
      </c>
      <c r="Q806" s="10" t="s">
        <v>8331</v>
      </c>
      <c r="R806" t="s">
        <v>8332</v>
      </c>
      <c r="S806" s="15">
        <f>(((J806/60)/60)/24)+DATE(1970,1,1)</f>
        <v>40730.105625000004</v>
      </c>
      <c r="T806" s="15">
        <f>(((I806/60)/60)/24)+DATE(1970,1,1)</f>
        <v>40747.165972222225</v>
      </c>
      <c r="U806">
        <f>YEAR(S806)</f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>IFERROR(ROUND(E807/L807,2),0)</f>
        <v>58.33</v>
      </c>
      <c r="Q807" s="10" t="s">
        <v>8331</v>
      </c>
      <c r="R807" t="s">
        <v>8332</v>
      </c>
      <c r="S807" s="15">
        <f>(((J807/60)/60)/24)+DATE(1970,1,1)</f>
        <v>40690.823055555556</v>
      </c>
      <c r="T807" s="15">
        <f>(((I807/60)/60)/24)+DATE(1970,1,1)</f>
        <v>40740.958333333336</v>
      </c>
      <c r="U807">
        <f>YEAR(S807)</f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>IFERROR(ROUND(E808/L808,2),0)</f>
        <v>117.68</v>
      </c>
      <c r="Q808" s="10" t="s">
        <v>8331</v>
      </c>
      <c r="R808" t="s">
        <v>8332</v>
      </c>
      <c r="S808" s="15">
        <f>(((J808/60)/60)/24)+DATE(1970,1,1)</f>
        <v>40763.691423611112</v>
      </c>
      <c r="T808" s="15">
        <f>(((I808/60)/60)/24)+DATE(1970,1,1)</f>
        <v>40793.691423611112</v>
      </c>
      <c r="U808">
        <f>YEAR(S808)</f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>IFERROR(ROUND(E809/L809,2),0)</f>
        <v>73.77</v>
      </c>
      <c r="Q809" s="10" t="s">
        <v>8331</v>
      </c>
      <c r="R809" t="s">
        <v>8332</v>
      </c>
      <c r="S809" s="15">
        <f>(((J809/60)/60)/24)+DATE(1970,1,1)</f>
        <v>42759.628599537042</v>
      </c>
      <c r="T809" s="15">
        <f>(((I809/60)/60)/24)+DATE(1970,1,1)</f>
        <v>42795.083333333328</v>
      </c>
      <c r="U809">
        <f>YEAR(S809)</f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>IFERROR(ROUND(E810/L810,2),0)</f>
        <v>104.65</v>
      </c>
      <c r="Q810" s="10" t="s">
        <v>8331</v>
      </c>
      <c r="R810" t="s">
        <v>8332</v>
      </c>
      <c r="S810" s="15">
        <f>(((J810/60)/60)/24)+DATE(1970,1,1)</f>
        <v>41962.100532407407</v>
      </c>
      <c r="T810" s="15">
        <f>(((I810/60)/60)/24)+DATE(1970,1,1)</f>
        <v>41995.207638888889</v>
      </c>
      <c r="U810">
        <f>YEAR(S810)</f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>IFERROR(ROUND(E811/L811,2),0)</f>
        <v>79.83</v>
      </c>
      <c r="Q811" s="10" t="s">
        <v>8331</v>
      </c>
      <c r="R811" t="s">
        <v>8332</v>
      </c>
      <c r="S811" s="15">
        <f>(((J811/60)/60)/24)+DATE(1970,1,1)</f>
        <v>41628.833680555559</v>
      </c>
      <c r="T811" s="15">
        <f>(((I811/60)/60)/24)+DATE(1970,1,1)</f>
        <v>41658.833680555559</v>
      </c>
      <c r="U811">
        <f>YEAR(S811)</f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>IFERROR(ROUND(E812/L812,2),0)</f>
        <v>58.33</v>
      </c>
      <c r="Q812" s="10" t="s">
        <v>8331</v>
      </c>
      <c r="R812" t="s">
        <v>8332</v>
      </c>
      <c r="S812" s="15">
        <f>(((J812/60)/60)/24)+DATE(1970,1,1)</f>
        <v>41123.056273148148</v>
      </c>
      <c r="T812" s="15">
        <f>(((I812/60)/60)/24)+DATE(1970,1,1)</f>
        <v>41153.056273148148</v>
      </c>
      <c r="U812">
        <f>YEAR(S812)</f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>IFERROR(ROUND(E813/L813,2),0)</f>
        <v>86.67</v>
      </c>
      <c r="Q813" s="10" t="s">
        <v>8331</v>
      </c>
      <c r="R813" t="s">
        <v>8332</v>
      </c>
      <c r="S813" s="15">
        <f>(((J813/60)/60)/24)+DATE(1970,1,1)</f>
        <v>41443.643541666665</v>
      </c>
      <c r="T813" s="15">
        <f>(((I813/60)/60)/24)+DATE(1970,1,1)</f>
        <v>41465.702777777777</v>
      </c>
      <c r="U813">
        <f>YEAR(S813)</f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>IFERROR(ROUND(E814/L814,2),0)</f>
        <v>27.61</v>
      </c>
      <c r="Q814" s="10" t="s">
        <v>8331</v>
      </c>
      <c r="R814" t="s">
        <v>8332</v>
      </c>
      <c r="S814" s="15">
        <f>(((J814/60)/60)/24)+DATE(1970,1,1)</f>
        <v>41282.017962962964</v>
      </c>
      <c r="T814" s="15">
        <f>(((I814/60)/60)/24)+DATE(1970,1,1)</f>
        <v>41334.581944444442</v>
      </c>
      <c r="U814">
        <f>YEAR(S814)</f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>IFERROR(ROUND(E815/L815,2),0)</f>
        <v>25</v>
      </c>
      <c r="Q815" s="10" t="s">
        <v>8331</v>
      </c>
      <c r="R815" t="s">
        <v>8332</v>
      </c>
      <c r="S815" s="15">
        <f>(((J815/60)/60)/24)+DATE(1970,1,1)</f>
        <v>41080.960243055553</v>
      </c>
      <c r="T815" s="15">
        <f>(((I815/60)/60)/24)+DATE(1970,1,1)</f>
        <v>41110.960243055553</v>
      </c>
      <c r="U815">
        <f>YEAR(S815)</f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>IFERROR(ROUND(E816/L816,2),0)</f>
        <v>45.46</v>
      </c>
      <c r="Q816" s="10" t="s">
        <v>8331</v>
      </c>
      <c r="R816" t="s">
        <v>8332</v>
      </c>
      <c r="S816" s="15">
        <f>(((J816/60)/60)/24)+DATE(1970,1,1)</f>
        <v>40679.743067129632</v>
      </c>
      <c r="T816" s="15">
        <f>(((I816/60)/60)/24)+DATE(1970,1,1)</f>
        <v>40694.75277777778</v>
      </c>
      <c r="U816">
        <f>YEAR(S816)</f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>IFERROR(ROUND(E817/L817,2),0)</f>
        <v>99.53</v>
      </c>
      <c r="Q817" s="10" t="s">
        <v>8331</v>
      </c>
      <c r="R817" t="s">
        <v>8332</v>
      </c>
      <c r="S817" s="15">
        <f>(((J817/60)/60)/24)+DATE(1970,1,1)</f>
        <v>41914.917858796296</v>
      </c>
      <c r="T817" s="15">
        <f>(((I817/60)/60)/24)+DATE(1970,1,1)</f>
        <v>41944.917858796296</v>
      </c>
      <c r="U817">
        <f>YEAR(S817)</f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>IFERROR(ROUND(E818/L818,2),0)</f>
        <v>39.31</v>
      </c>
      <c r="Q818" s="10" t="s">
        <v>8331</v>
      </c>
      <c r="R818" t="s">
        <v>8332</v>
      </c>
      <c r="S818" s="15">
        <f>(((J818/60)/60)/24)+DATE(1970,1,1)</f>
        <v>41341.870868055557</v>
      </c>
      <c r="T818" s="15">
        <f>(((I818/60)/60)/24)+DATE(1970,1,1)</f>
        <v>41373.270833333336</v>
      </c>
      <c r="U818">
        <f>YEAR(S818)</f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>IFERROR(ROUND(E819/L819,2),0)</f>
        <v>89.42</v>
      </c>
      <c r="Q819" s="10" t="s">
        <v>8331</v>
      </c>
      <c r="R819" t="s">
        <v>8332</v>
      </c>
      <c r="S819" s="15">
        <f>(((J819/60)/60)/24)+DATE(1970,1,1)</f>
        <v>40925.599664351852</v>
      </c>
      <c r="T819" s="15">
        <f>(((I819/60)/60)/24)+DATE(1970,1,1)</f>
        <v>40979.207638888889</v>
      </c>
      <c r="U819">
        <f>YEAR(S819)</f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>IFERROR(ROUND(E820/L820,2),0)</f>
        <v>28.68</v>
      </c>
      <c r="Q820" s="10" t="s">
        <v>8331</v>
      </c>
      <c r="R820" t="s">
        <v>8332</v>
      </c>
      <c r="S820" s="15">
        <f>(((J820/60)/60)/24)+DATE(1970,1,1)</f>
        <v>41120.882881944446</v>
      </c>
      <c r="T820" s="15">
        <f>(((I820/60)/60)/24)+DATE(1970,1,1)</f>
        <v>41128.709027777775</v>
      </c>
      <c r="U820">
        <f>YEAR(S820)</f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>IFERROR(ROUND(E821/L821,2),0)</f>
        <v>31.07</v>
      </c>
      <c r="Q821" s="10" t="s">
        <v>8331</v>
      </c>
      <c r="R821" t="s">
        <v>8332</v>
      </c>
      <c r="S821" s="15">
        <f>(((J821/60)/60)/24)+DATE(1970,1,1)</f>
        <v>41619.998310185183</v>
      </c>
      <c r="T821" s="15">
        <f>(((I821/60)/60)/24)+DATE(1970,1,1)</f>
        <v>41629.197222222225</v>
      </c>
      <c r="U821">
        <f>YEAR(S821)</f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>IFERROR(ROUND(E822/L822,2),0)</f>
        <v>70.55</v>
      </c>
      <c r="Q822" s="10" t="s">
        <v>8331</v>
      </c>
      <c r="R822" t="s">
        <v>8332</v>
      </c>
      <c r="S822" s="15">
        <f>(((J822/60)/60)/24)+DATE(1970,1,1)</f>
        <v>41768.841921296298</v>
      </c>
      <c r="T822" s="15">
        <f>(((I822/60)/60)/24)+DATE(1970,1,1)</f>
        <v>41799.208333333336</v>
      </c>
      <c r="U822">
        <f>YEAR(S822)</f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>IFERROR(ROUND(E823/L823,2),0)</f>
        <v>224.13</v>
      </c>
      <c r="Q823" s="10" t="s">
        <v>8331</v>
      </c>
      <c r="R823" t="s">
        <v>8332</v>
      </c>
      <c r="S823" s="15">
        <f>(((J823/60)/60)/24)+DATE(1970,1,1)</f>
        <v>42093.922048611115</v>
      </c>
      <c r="T823" s="15">
        <f>(((I823/60)/60)/24)+DATE(1970,1,1)</f>
        <v>42128.167361111111</v>
      </c>
      <c r="U823">
        <f>YEAR(S823)</f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>IFERROR(ROUND(E824/L824,2),0)</f>
        <v>51.81</v>
      </c>
      <c r="Q824" s="10" t="s">
        <v>8331</v>
      </c>
      <c r="R824" t="s">
        <v>8332</v>
      </c>
      <c r="S824" s="15">
        <f>(((J824/60)/60)/24)+DATE(1970,1,1)</f>
        <v>41157.947337962964</v>
      </c>
      <c r="T824" s="15">
        <f>(((I824/60)/60)/24)+DATE(1970,1,1)</f>
        <v>41187.947337962964</v>
      </c>
      <c r="U824">
        <f>YEAR(S824)</f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>IFERROR(ROUND(E825/L825,2),0)</f>
        <v>43.52</v>
      </c>
      <c r="Q825" s="10" t="s">
        <v>8331</v>
      </c>
      <c r="R825" t="s">
        <v>8332</v>
      </c>
      <c r="S825" s="15">
        <f>(((J825/60)/60)/24)+DATE(1970,1,1)</f>
        <v>42055.972824074073</v>
      </c>
      <c r="T825" s="15">
        <f>(((I825/60)/60)/24)+DATE(1970,1,1)</f>
        <v>42085.931157407409</v>
      </c>
      <c r="U825">
        <f>YEAR(S825)</f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>IFERROR(ROUND(E826/L826,2),0)</f>
        <v>39.82</v>
      </c>
      <c r="Q826" s="10" t="s">
        <v>8331</v>
      </c>
      <c r="R826" t="s">
        <v>8332</v>
      </c>
      <c r="S826" s="15">
        <f>(((J826/60)/60)/24)+DATE(1970,1,1)</f>
        <v>40250.242106481484</v>
      </c>
      <c r="T826" s="15">
        <f>(((I826/60)/60)/24)+DATE(1970,1,1)</f>
        <v>40286.290972222225</v>
      </c>
      <c r="U826">
        <f>YEAR(S826)</f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>IFERROR(ROUND(E827/L827,2),0)</f>
        <v>126.81</v>
      </c>
      <c r="Q827" s="10" t="s">
        <v>8331</v>
      </c>
      <c r="R827" t="s">
        <v>8332</v>
      </c>
      <c r="S827" s="15">
        <f>(((J827/60)/60)/24)+DATE(1970,1,1)</f>
        <v>41186.306527777779</v>
      </c>
      <c r="T827" s="15">
        <f>(((I827/60)/60)/24)+DATE(1970,1,1)</f>
        <v>41211.306527777779</v>
      </c>
      <c r="U827">
        <f>YEAR(S827)</f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>IFERROR(ROUND(E828/L828,2),0)</f>
        <v>113.88</v>
      </c>
      <c r="Q828" s="10" t="s">
        <v>8331</v>
      </c>
      <c r="R828" t="s">
        <v>8332</v>
      </c>
      <c r="S828" s="15">
        <f>(((J828/60)/60)/24)+DATE(1970,1,1)</f>
        <v>40973.038541666669</v>
      </c>
      <c r="T828" s="15">
        <f>(((I828/60)/60)/24)+DATE(1970,1,1)</f>
        <v>40993.996874999997</v>
      </c>
      <c r="U828">
        <f>YEAR(S828)</f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>IFERROR(ROUND(E829/L829,2),0)</f>
        <v>28.18</v>
      </c>
      <c r="Q829" s="10" t="s">
        <v>8331</v>
      </c>
      <c r="R829" t="s">
        <v>8332</v>
      </c>
      <c r="S829" s="15">
        <f>(((J829/60)/60)/24)+DATE(1970,1,1)</f>
        <v>40927.473460648151</v>
      </c>
      <c r="T829" s="15">
        <f>(((I829/60)/60)/24)+DATE(1970,1,1)</f>
        <v>40953.825694444444</v>
      </c>
      <c r="U829">
        <f>YEAR(S829)</f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>IFERROR(ROUND(E830/L830,2),0)</f>
        <v>36.61</v>
      </c>
      <c r="Q830" s="10" t="s">
        <v>8331</v>
      </c>
      <c r="R830" t="s">
        <v>8332</v>
      </c>
      <c r="S830" s="15">
        <f>(((J830/60)/60)/24)+DATE(1970,1,1)</f>
        <v>41073.050717592596</v>
      </c>
      <c r="T830" s="15">
        <f>(((I830/60)/60)/24)+DATE(1970,1,1)</f>
        <v>41085.683333333334</v>
      </c>
      <c r="U830">
        <f>YEAR(S830)</f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>IFERROR(ROUND(E831/L831,2),0)</f>
        <v>32.5</v>
      </c>
      <c r="Q831" s="10" t="s">
        <v>8331</v>
      </c>
      <c r="R831" t="s">
        <v>8332</v>
      </c>
      <c r="S831" s="15">
        <f>(((J831/60)/60)/24)+DATE(1970,1,1)</f>
        <v>42504.801388888889</v>
      </c>
      <c r="T831" s="15">
        <f>(((I831/60)/60)/24)+DATE(1970,1,1)</f>
        <v>42564.801388888889</v>
      </c>
      <c r="U831">
        <f>YEAR(S831)</f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>IFERROR(ROUND(E832/L832,2),0)</f>
        <v>60.66</v>
      </c>
      <c r="Q832" s="10" t="s">
        <v>8331</v>
      </c>
      <c r="R832" t="s">
        <v>8332</v>
      </c>
      <c r="S832" s="15">
        <f>(((J832/60)/60)/24)+DATE(1970,1,1)</f>
        <v>41325.525752314818</v>
      </c>
      <c r="T832" s="15">
        <f>(((I832/60)/60)/24)+DATE(1970,1,1)</f>
        <v>41355.484085648146</v>
      </c>
      <c r="U832">
        <f>YEAR(S832)</f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>IFERROR(ROUND(E833/L833,2),0)</f>
        <v>175</v>
      </c>
      <c r="Q833" s="10" t="s">
        <v>8331</v>
      </c>
      <c r="R833" t="s">
        <v>8332</v>
      </c>
      <c r="S833" s="15">
        <f>(((J833/60)/60)/24)+DATE(1970,1,1)</f>
        <v>40996.646921296298</v>
      </c>
      <c r="T833" s="15">
        <f>(((I833/60)/60)/24)+DATE(1970,1,1)</f>
        <v>41026.646921296298</v>
      </c>
      <c r="U833">
        <f>YEAR(S833)</f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>IFERROR(ROUND(E834/L834,2),0)</f>
        <v>97.99</v>
      </c>
      <c r="Q834" s="10" t="s">
        <v>8331</v>
      </c>
      <c r="R834" t="s">
        <v>8332</v>
      </c>
      <c r="S834" s="15">
        <f>(((J834/60)/60)/24)+DATE(1970,1,1)</f>
        <v>40869.675173611111</v>
      </c>
      <c r="T834" s="15">
        <f>(((I834/60)/60)/24)+DATE(1970,1,1)</f>
        <v>40929.342361111114</v>
      </c>
      <c r="U834">
        <f>YEAR(S834)</f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>IFERROR(ROUND(E835/L835,2),0)</f>
        <v>148.78</v>
      </c>
      <c r="Q835" s="10" t="s">
        <v>8331</v>
      </c>
      <c r="R835" t="s">
        <v>8332</v>
      </c>
      <c r="S835" s="15">
        <f>(((J835/60)/60)/24)+DATE(1970,1,1)</f>
        <v>41718.878182870372</v>
      </c>
      <c r="T835" s="15">
        <f>(((I835/60)/60)/24)+DATE(1970,1,1)</f>
        <v>41748.878182870372</v>
      </c>
      <c r="U835">
        <f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>IFERROR(ROUND(E836/L836,2),0)</f>
        <v>96.08</v>
      </c>
      <c r="Q836" s="10" t="s">
        <v>8331</v>
      </c>
      <c r="R836" t="s">
        <v>8332</v>
      </c>
      <c r="S836" s="15">
        <f>(((J836/60)/60)/24)+DATE(1970,1,1)</f>
        <v>41422.822824074072</v>
      </c>
      <c r="T836" s="15">
        <f>(((I836/60)/60)/24)+DATE(1970,1,1)</f>
        <v>41456.165972222225</v>
      </c>
      <c r="U836">
        <f>YEAR(S836)</f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>IFERROR(ROUND(E837/L837,2),0)</f>
        <v>58.63</v>
      </c>
      <c r="Q837" s="10" t="s">
        <v>8331</v>
      </c>
      <c r="R837" t="s">
        <v>8332</v>
      </c>
      <c r="S837" s="15">
        <f>(((J837/60)/60)/24)+DATE(1970,1,1)</f>
        <v>41005.45784722222</v>
      </c>
      <c r="T837" s="15">
        <f>(((I837/60)/60)/24)+DATE(1970,1,1)</f>
        <v>41048.125</v>
      </c>
      <c r="U837">
        <f>YEAR(S837)</f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>IFERROR(ROUND(E838/L838,2),0)</f>
        <v>109.71</v>
      </c>
      <c r="Q838" s="10" t="s">
        <v>8331</v>
      </c>
      <c r="R838" t="s">
        <v>8332</v>
      </c>
      <c r="S838" s="15">
        <f>(((J838/60)/60)/24)+DATE(1970,1,1)</f>
        <v>41524.056921296295</v>
      </c>
      <c r="T838" s="15">
        <f>(((I838/60)/60)/24)+DATE(1970,1,1)</f>
        <v>41554.056921296295</v>
      </c>
      <c r="U838">
        <f>YEAR(S838)</f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>IFERROR(ROUND(E839/L839,2),0)</f>
        <v>49.11</v>
      </c>
      <c r="Q839" s="10" t="s">
        <v>8331</v>
      </c>
      <c r="R839" t="s">
        <v>8332</v>
      </c>
      <c r="S839" s="15">
        <f>(((J839/60)/60)/24)+DATE(1970,1,1)</f>
        <v>41730.998402777775</v>
      </c>
      <c r="T839" s="15">
        <f>(((I839/60)/60)/24)+DATE(1970,1,1)</f>
        <v>41760.998402777775</v>
      </c>
      <c r="U839">
        <f>YEAR(S839)</f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>IFERROR(ROUND(E840/L840,2),0)</f>
        <v>47.67</v>
      </c>
      <c r="Q840" s="10" t="s">
        <v>8331</v>
      </c>
      <c r="R840" t="s">
        <v>8332</v>
      </c>
      <c r="S840" s="15">
        <f>(((J840/60)/60)/24)+DATE(1970,1,1)</f>
        <v>40895.897974537038</v>
      </c>
      <c r="T840" s="15">
        <f>(((I840/60)/60)/24)+DATE(1970,1,1)</f>
        <v>40925.897974537038</v>
      </c>
      <c r="U840">
        <f>YEAR(S840)</f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>IFERROR(ROUND(E841/L841,2),0)</f>
        <v>60.74</v>
      </c>
      <c r="Q841" s="10" t="s">
        <v>8331</v>
      </c>
      <c r="R841" t="s">
        <v>8332</v>
      </c>
      <c r="S841" s="15">
        <f>(((J841/60)/60)/24)+DATE(1970,1,1)</f>
        <v>41144.763379629629</v>
      </c>
      <c r="T841" s="15">
        <f>(((I841/60)/60)/24)+DATE(1970,1,1)</f>
        <v>41174.763379629629</v>
      </c>
      <c r="U841">
        <f>YEAR(S841)</f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>IFERROR(ROUND(E842/L842,2),0)</f>
        <v>63.38</v>
      </c>
      <c r="Q842" s="10" t="s">
        <v>8331</v>
      </c>
      <c r="R842" t="s">
        <v>8333</v>
      </c>
      <c r="S842" s="15">
        <f>(((J842/60)/60)/24)+DATE(1970,1,1)</f>
        <v>42607.226701388892</v>
      </c>
      <c r="T842" s="15">
        <f>(((I842/60)/60)/24)+DATE(1970,1,1)</f>
        <v>42637.226701388892</v>
      </c>
      <c r="U842">
        <f>YEAR(S842)</f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>IFERROR(ROUND(E843/L843,2),0)</f>
        <v>53.89</v>
      </c>
      <c r="Q843" s="10" t="s">
        <v>8331</v>
      </c>
      <c r="R843" t="s">
        <v>8333</v>
      </c>
      <c r="S843" s="15">
        <f>(((J843/60)/60)/24)+DATE(1970,1,1)</f>
        <v>41923.838692129626</v>
      </c>
      <c r="T843" s="15">
        <f>(((I843/60)/60)/24)+DATE(1970,1,1)</f>
        <v>41953.88035879629</v>
      </c>
      <c r="U843">
        <f>YEAR(S843)</f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>IFERROR(ROUND(E844/L844,2),0)</f>
        <v>66.87</v>
      </c>
      <c r="Q844" s="10" t="s">
        <v>8331</v>
      </c>
      <c r="R844" t="s">
        <v>8333</v>
      </c>
      <c r="S844" s="15">
        <f>(((J844/60)/60)/24)+DATE(1970,1,1)</f>
        <v>41526.592395833337</v>
      </c>
      <c r="T844" s="15">
        <f>(((I844/60)/60)/24)+DATE(1970,1,1)</f>
        <v>41561.165972222225</v>
      </c>
      <c r="U844">
        <f>YEAR(S844)</f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>IFERROR(ROUND(E845/L845,2),0)</f>
        <v>63.1</v>
      </c>
      <c r="Q845" s="10" t="s">
        <v>8331</v>
      </c>
      <c r="R845" t="s">
        <v>8333</v>
      </c>
      <c r="S845" s="15">
        <f>(((J845/60)/60)/24)+DATE(1970,1,1)</f>
        <v>42695.257870370369</v>
      </c>
      <c r="T845" s="15">
        <f>(((I845/60)/60)/24)+DATE(1970,1,1)</f>
        <v>42712.333333333328</v>
      </c>
      <c r="U845">
        <f>YEAR(S845)</f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>IFERROR(ROUND(E846/L846,2),0)</f>
        <v>36.630000000000003</v>
      </c>
      <c r="Q846" s="10" t="s">
        <v>8331</v>
      </c>
      <c r="R846" t="s">
        <v>8333</v>
      </c>
      <c r="S846" s="15">
        <f>(((J846/60)/60)/24)+DATE(1970,1,1)</f>
        <v>41905.684629629628</v>
      </c>
      <c r="T846" s="15">
        <f>(((I846/60)/60)/24)+DATE(1970,1,1)</f>
        <v>41944.207638888889</v>
      </c>
      <c r="U846">
        <f>YEAR(S846)</f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>IFERROR(ROUND(E847/L847,2),0)</f>
        <v>34.01</v>
      </c>
      <c r="Q847" s="10" t="s">
        <v>8331</v>
      </c>
      <c r="R847" t="s">
        <v>8333</v>
      </c>
      <c r="S847" s="15">
        <f>(((J847/60)/60)/24)+DATE(1970,1,1)</f>
        <v>42578.205972222218</v>
      </c>
      <c r="T847" s="15">
        <f>(((I847/60)/60)/24)+DATE(1970,1,1)</f>
        <v>42618.165972222225</v>
      </c>
      <c r="U847">
        <f>YEAR(S847)</f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>IFERROR(ROUND(E848/L848,2),0)</f>
        <v>28.55</v>
      </c>
      <c r="Q848" s="10" t="s">
        <v>8331</v>
      </c>
      <c r="R848" t="s">
        <v>8333</v>
      </c>
      <c r="S848" s="15">
        <f>(((J848/60)/60)/24)+DATE(1970,1,1)</f>
        <v>41694.391840277778</v>
      </c>
      <c r="T848" s="15">
        <f>(((I848/60)/60)/24)+DATE(1970,1,1)</f>
        <v>41708.583333333336</v>
      </c>
      <c r="U848">
        <f>YEAR(S848)</f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>IFERROR(ROUND(E849/L849,2),0)</f>
        <v>10</v>
      </c>
      <c r="Q849" s="10" t="s">
        <v>8331</v>
      </c>
      <c r="R849" t="s">
        <v>8333</v>
      </c>
      <c r="S849" s="15">
        <f>(((J849/60)/60)/24)+DATE(1970,1,1)</f>
        <v>42165.79833333334</v>
      </c>
      <c r="T849" s="15">
        <f>(((I849/60)/60)/24)+DATE(1970,1,1)</f>
        <v>42195.79833333334</v>
      </c>
      <c r="U849">
        <f>YEAR(S849)</f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>IFERROR(ROUND(E850/L850,2),0)</f>
        <v>18.75</v>
      </c>
      <c r="Q850" s="10" t="s">
        <v>8331</v>
      </c>
      <c r="R850" t="s">
        <v>8333</v>
      </c>
      <c r="S850" s="15">
        <f>(((J850/60)/60)/24)+DATE(1970,1,1)</f>
        <v>42078.792048611111</v>
      </c>
      <c r="T850" s="15">
        <f>(((I850/60)/60)/24)+DATE(1970,1,1)</f>
        <v>42108.792048611111</v>
      </c>
      <c r="U850">
        <f>YEAR(S850)</f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>IFERROR(ROUND(E851/L851,2),0)</f>
        <v>41.7</v>
      </c>
      <c r="Q851" s="10" t="s">
        <v>8331</v>
      </c>
      <c r="R851" t="s">
        <v>8333</v>
      </c>
      <c r="S851" s="15">
        <f>(((J851/60)/60)/24)+DATE(1970,1,1)</f>
        <v>42051.148888888885</v>
      </c>
      <c r="T851" s="15">
        <f>(((I851/60)/60)/24)+DATE(1970,1,1)</f>
        <v>42079.107222222221</v>
      </c>
      <c r="U851">
        <f>YEAR(S851)</f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>IFERROR(ROUND(E852/L852,2),0)</f>
        <v>46.67</v>
      </c>
      <c r="Q852" s="10" t="s">
        <v>8331</v>
      </c>
      <c r="R852" t="s">
        <v>8333</v>
      </c>
      <c r="S852" s="15">
        <f>(((J852/60)/60)/24)+DATE(1970,1,1)</f>
        <v>42452.827743055561</v>
      </c>
      <c r="T852" s="15">
        <f>(((I852/60)/60)/24)+DATE(1970,1,1)</f>
        <v>42485.207638888889</v>
      </c>
      <c r="U852">
        <f>YEAR(S852)</f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>IFERROR(ROUND(E853/L853,2),0)</f>
        <v>37.270000000000003</v>
      </c>
      <c r="Q853" s="10" t="s">
        <v>8331</v>
      </c>
      <c r="R853" t="s">
        <v>8333</v>
      </c>
      <c r="S853" s="15">
        <f>(((J853/60)/60)/24)+DATE(1970,1,1)</f>
        <v>42522.880243055552</v>
      </c>
      <c r="T853" s="15">
        <f>(((I853/60)/60)/24)+DATE(1970,1,1)</f>
        <v>42582.822916666672</v>
      </c>
      <c r="U853">
        <f>YEAR(S853)</f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>IFERROR(ROUND(E854/L854,2),0)</f>
        <v>59.26</v>
      </c>
      <c r="Q854" s="10" t="s">
        <v>8331</v>
      </c>
      <c r="R854" t="s">
        <v>8333</v>
      </c>
      <c r="S854" s="15">
        <f>(((J854/60)/60)/24)+DATE(1970,1,1)</f>
        <v>42656.805497685185</v>
      </c>
      <c r="T854" s="15">
        <f>(((I854/60)/60)/24)+DATE(1970,1,1)</f>
        <v>42667.875</v>
      </c>
      <c r="U854">
        <f>YEAR(S854)</f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>IFERROR(ROUND(E855/L855,2),0)</f>
        <v>30</v>
      </c>
      <c r="Q855" s="10" t="s">
        <v>8331</v>
      </c>
      <c r="R855" t="s">
        <v>8333</v>
      </c>
      <c r="S855" s="15">
        <f>(((J855/60)/60)/24)+DATE(1970,1,1)</f>
        <v>42021.832280092596</v>
      </c>
      <c r="T855" s="15">
        <f>(((I855/60)/60)/24)+DATE(1970,1,1)</f>
        <v>42051.832280092596</v>
      </c>
      <c r="U855">
        <f>YEAR(S855)</f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>IFERROR(ROUND(E856/L856,2),0)</f>
        <v>65.86</v>
      </c>
      <c r="Q856" s="10" t="s">
        <v>8331</v>
      </c>
      <c r="R856" t="s">
        <v>8333</v>
      </c>
      <c r="S856" s="15">
        <f>(((J856/60)/60)/24)+DATE(1970,1,1)</f>
        <v>42702.212337962963</v>
      </c>
      <c r="T856" s="15">
        <f>(((I856/60)/60)/24)+DATE(1970,1,1)</f>
        <v>42732.212337962963</v>
      </c>
      <c r="U856">
        <f>YEAR(S856)</f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>IFERROR(ROUND(E857/L857,2),0)</f>
        <v>31.91</v>
      </c>
      <c r="Q857" s="10" t="s">
        <v>8331</v>
      </c>
      <c r="R857" t="s">
        <v>8333</v>
      </c>
      <c r="S857" s="15">
        <f>(((J857/60)/60)/24)+DATE(1970,1,1)</f>
        <v>42545.125196759262</v>
      </c>
      <c r="T857" s="15">
        <f>(((I857/60)/60)/24)+DATE(1970,1,1)</f>
        <v>42575.125196759262</v>
      </c>
      <c r="U857">
        <f>YEAR(S857)</f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>IFERROR(ROUND(E858/L858,2),0)</f>
        <v>19.46</v>
      </c>
      <c r="Q858" s="10" t="s">
        <v>8331</v>
      </c>
      <c r="R858" t="s">
        <v>8333</v>
      </c>
      <c r="S858" s="15">
        <f>(((J858/60)/60)/24)+DATE(1970,1,1)</f>
        <v>42609.311990740738</v>
      </c>
      <c r="T858" s="15">
        <f>(((I858/60)/60)/24)+DATE(1970,1,1)</f>
        <v>42668.791666666672</v>
      </c>
      <c r="U858">
        <f>YEAR(S858)</f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>IFERROR(ROUND(E859/L859,2),0)</f>
        <v>50</v>
      </c>
      <c r="Q859" s="10" t="s">
        <v>8331</v>
      </c>
      <c r="R859" t="s">
        <v>8333</v>
      </c>
      <c r="S859" s="15">
        <f>(((J859/60)/60)/24)+DATE(1970,1,1)</f>
        <v>42291.581377314811</v>
      </c>
      <c r="T859" s="15">
        <f>(((I859/60)/60)/24)+DATE(1970,1,1)</f>
        <v>42333.623043981483</v>
      </c>
      <c r="U859">
        <f>YEAR(S859)</f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>IFERROR(ROUND(E860/L860,2),0)</f>
        <v>22.74</v>
      </c>
      <c r="Q860" s="10" t="s">
        <v>8331</v>
      </c>
      <c r="R860" t="s">
        <v>8333</v>
      </c>
      <c r="S860" s="15">
        <f>(((J860/60)/60)/24)+DATE(1970,1,1)</f>
        <v>42079.745578703703</v>
      </c>
      <c r="T860" s="15">
        <f>(((I860/60)/60)/24)+DATE(1970,1,1)</f>
        <v>42109.957638888889</v>
      </c>
      <c r="U860">
        <f>YEAR(S860)</f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>IFERROR(ROUND(E861/L861,2),0)</f>
        <v>42.72</v>
      </c>
      <c r="Q861" s="10" t="s">
        <v>8331</v>
      </c>
      <c r="R861" t="s">
        <v>8333</v>
      </c>
      <c r="S861" s="15">
        <f>(((J861/60)/60)/24)+DATE(1970,1,1)</f>
        <v>42128.820231481484</v>
      </c>
      <c r="T861" s="15">
        <f>(((I861/60)/60)/24)+DATE(1970,1,1)</f>
        <v>42159</v>
      </c>
      <c r="U861">
        <f>YEAR(S861)</f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>IFERROR(ROUND(E862/L862,2),0)</f>
        <v>52.92</v>
      </c>
      <c r="Q862" s="10" t="s">
        <v>8331</v>
      </c>
      <c r="R862" t="s">
        <v>8334</v>
      </c>
      <c r="S862" s="15">
        <f>(((J862/60)/60)/24)+DATE(1970,1,1)</f>
        <v>41570.482789351852</v>
      </c>
      <c r="T862" s="15">
        <f>(((I862/60)/60)/24)+DATE(1970,1,1)</f>
        <v>41600.524456018517</v>
      </c>
      <c r="U862">
        <f>YEAR(S862)</f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>IFERROR(ROUND(E863/L863,2),0)</f>
        <v>50.5</v>
      </c>
      <c r="Q863" s="10" t="s">
        <v>8331</v>
      </c>
      <c r="R863" t="s">
        <v>8334</v>
      </c>
      <c r="S863" s="15">
        <f>(((J863/60)/60)/24)+DATE(1970,1,1)</f>
        <v>42599.965324074074</v>
      </c>
      <c r="T863" s="15">
        <f>(((I863/60)/60)/24)+DATE(1970,1,1)</f>
        <v>42629.965324074074</v>
      </c>
      <c r="U863">
        <f>YEAR(S863)</f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>IFERROR(ROUND(E864/L864,2),0)</f>
        <v>42.5</v>
      </c>
      <c r="Q864" s="10" t="s">
        <v>8331</v>
      </c>
      <c r="R864" t="s">
        <v>8334</v>
      </c>
      <c r="S864" s="15">
        <f>(((J864/60)/60)/24)+DATE(1970,1,1)</f>
        <v>41559.5549537037</v>
      </c>
      <c r="T864" s="15">
        <f>(((I864/60)/60)/24)+DATE(1970,1,1)</f>
        <v>41589.596620370372</v>
      </c>
      <c r="U864">
        <f>YEAR(S864)</f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>IFERROR(ROUND(E865/L865,2),0)</f>
        <v>18</v>
      </c>
      <c r="Q865" s="10" t="s">
        <v>8331</v>
      </c>
      <c r="R865" t="s">
        <v>8334</v>
      </c>
      <c r="S865" s="15">
        <f>(((J865/60)/60)/24)+DATE(1970,1,1)</f>
        <v>40921.117662037039</v>
      </c>
      <c r="T865" s="15">
        <f>(((I865/60)/60)/24)+DATE(1970,1,1)</f>
        <v>40951.117662037039</v>
      </c>
      <c r="U865">
        <f>YEAR(S865)</f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>IFERROR(ROUND(E866/L866,2),0)</f>
        <v>34.18</v>
      </c>
      <c r="Q866" s="10" t="s">
        <v>8331</v>
      </c>
      <c r="R866" t="s">
        <v>8334</v>
      </c>
      <c r="S866" s="15">
        <f>(((J866/60)/60)/24)+DATE(1970,1,1)</f>
        <v>41541.106921296298</v>
      </c>
      <c r="T866" s="15">
        <f>(((I866/60)/60)/24)+DATE(1970,1,1)</f>
        <v>41563.415972222225</v>
      </c>
      <c r="U866">
        <f>YEAR(S866)</f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>IFERROR(ROUND(E867/L867,2),0)</f>
        <v>22.5</v>
      </c>
      <c r="Q867" s="10" t="s">
        <v>8331</v>
      </c>
      <c r="R867" t="s">
        <v>8334</v>
      </c>
      <c r="S867" s="15">
        <f>(((J867/60)/60)/24)+DATE(1970,1,1)</f>
        <v>41230.77311342593</v>
      </c>
      <c r="T867" s="15">
        <f>(((I867/60)/60)/24)+DATE(1970,1,1)</f>
        <v>41290.77311342593</v>
      </c>
      <c r="U867">
        <f>YEAR(S867)</f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>IFERROR(ROUND(E868/L868,2),0)</f>
        <v>58.18</v>
      </c>
      <c r="Q868" s="10" t="s">
        <v>8331</v>
      </c>
      <c r="R868" t="s">
        <v>8334</v>
      </c>
      <c r="S868" s="15">
        <f>(((J868/60)/60)/24)+DATE(1970,1,1)</f>
        <v>42025.637939814813</v>
      </c>
      <c r="T868" s="15">
        <f>(((I868/60)/60)/24)+DATE(1970,1,1)</f>
        <v>42063.631944444445</v>
      </c>
      <c r="U868">
        <f>YEAR(S868)</f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>IFERROR(ROUND(E869/L869,2),0)</f>
        <v>109.18</v>
      </c>
      <c r="Q869" s="10" t="s">
        <v>8331</v>
      </c>
      <c r="R869" t="s">
        <v>8334</v>
      </c>
      <c r="S869" s="15">
        <f>(((J869/60)/60)/24)+DATE(1970,1,1)</f>
        <v>40088.105393518519</v>
      </c>
      <c r="T869" s="15">
        <f>(((I869/60)/60)/24)+DATE(1970,1,1)</f>
        <v>40148.207638888889</v>
      </c>
      <c r="U869">
        <f>YEAR(S869)</f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>IFERROR(ROUND(E870/L870,2),0)</f>
        <v>50</v>
      </c>
      <c r="Q870" s="10" t="s">
        <v>8331</v>
      </c>
      <c r="R870" t="s">
        <v>8334</v>
      </c>
      <c r="S870" s="15">
        <f>(((J870/60)/60)/24)+DATE(1970,1,1)</f>
        <v>41616.027754629627</v>
      </c>
      <c r="T870" s="15">
        <f>(((I870/60)/60)/24)+DATE(1970,1,1)</f>
        <v>41646.027754629627</v>
      </c>
      <c r="U870">
        <f>YEAR(S870)</f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>IFERROR(ROUND(E871/L871,2),0)</f>
        <v>346.67</v>
      </c>
      <c r="Q871" s="10" t="s">
        <v>8331</v>
      </c>
      <c r="R871" t="s">
        <v>8334</v>
      </c>
      <c r="S871" s="15">
        <f>(((J871/60)/60)/24)+DATE(1970,1,1)</f>
        <v>41342.845567129632</v>
      </c>
      <c r="T871" s="15">
        <f>(((I871/60)/60)/24)+DATE(1970,1,1)</f>
        <v>41372.803900462961</v>
      </c>
      <c r="U871">
        <f>YEAR(S871)</f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>IFERROR(ROUND(E872/L872,2),0)</f>
        <v>12.4</v>
      </c>
      <c r="Q872" s="10" t="s">
        <v>8331</v>
      </c>
      <c r="R872" t="s">
        <v>8334</v>
      </c>
      <c r="S872" s="15">
        <f>(((J872/60)/60)/24)+DATE(1970,1,1)</f>
        <v>41488.022256944445</v>
      </c>
      <c r="T872" s="15">
        <f>(((I872/60)/60)/24)+DATE(1970,1,1)</f>
        <v>41518.022256944445</v>
      </c>
      <c r="U872">
        <f>YEAR(S872)</f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>IFERROR(ROUND(E873/L873,2),0)</f>
        <v>27.08</v>
      </c>
      <c r="Q873" s="10" t="s">
        <v>8331</v>
      </c>
      <c r="R873" t="s">
        <v>8334</v>
      </c>
      <c r="S873" s="15">
        <f>(((J873/60)/60)/24)+DATE(1970,1,1)</f>
        <v>41577.561284722222</v>
      </c>
      <c r="T873" s="15">
        <f>(((I873/60)/60)/24)+DATE(1970,1,1)</f>
        <v>41607.602951388886</v>
      </c>
      <c r="U873">
        <f>YEAR(S873)</f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>IFERROR(ROUND(E874/L874,2),0)</f>
        <v>32.5</v>
      </c>
      <c r="Q874" s="10" t="s">
        <v>8331</v>
      </c>
      <c r="R874" t="s">
        <v>8334</v>
      </c>
      <c r="S874" s="15">
        <f>(((J874/60)/60)/24)+DATE(1970,1,1)</f>
        <v>40567.825543981482</v>
      </c>
      <c r="T874" s="15">
        <f>(((I874/60)/60)/24)+DATE(1970,1,1)</f>
        <v>40612.825543981482</v>
      </c>
      <c r="U874">
        <f>YEAR(S874)</f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>IFERROR(ROUND(E875/L875,2),0)</f>
        <v>9</v>
      </c>
      <c r="Q875" s="10" t="s">
        <v>8331</v>
      </c>
      <c r="R875" t="s">
        <v>8334</v>
      </c>
      <c r="S875" s="15">
        <f>(((J875/60)/60)/24)+DATE(1970,1,1)</f>
        <v>41184.167129629634</v>
      </c>
      <c r="T875" s="15">
        <f>(((I875/60)/60)/24)+DATE(1970,1,1)</f>
        <v>41224.208796296298</v>
      </c>
      <c r="U875">
        <f>YEAR(S875)</f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>IFERROR(ROUND(E876/L876,2),0)</f>
        <v>34.76</v>
      </c>
      <c r="Q876" s="10" t="s">
        <v>8331</v>
      </c>
      <c r="R876" t="s">
        <v>8334</v>
      </c>
      <c r="S876" s="15">
        <f>(((J876/60)/60)/24)+DATE(1970,1,1)</f>
        <v>41368.583726851852</v>
      </c>
      <c r="T876" s="15">
        <f>(((I876/60)/60)/24)+DATE(1970,1,1)</f>
        <v>41398.583726851852</v>
      </c>
      <c r="U876">
        <f>YEAR(S876)</f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>IFERROR(ROUND(E877/L877,2),0)</f>
        <v>0</v>
      </c>
      <c r="Q877" s="10" t="s">
        <v>8331</v>
      </c>
      <c r="R877" t="s">
        <v>8334</v>
      </c>
      <c r="S877" s="15">
        <f>(((J877/60)/60)/24)+DATE(1970,1,1)</f>
        <v>42248.723738425921</v>
      </c>
      <c r="T877" s="15">
        <f>(((I877/60)/60)/24)+DATE(1970,1,1)</f>
        <v>42268.723738425921</v>
      </c>
      <c r="U877">
        <f>YEAR(S877)</f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>IFERROR(ROUND(E878/L878,2),0)</f>
        <v>28.58</v>
      </c>
      <c r="Q878" s="10" t="s">
        <v>8331</v>
      </c>
      <c r="R878" t="s">
        <v>8334</v>
      </c>
      <c r="S878" s="15">
        <f>(((J878/60)/60)/24)+DATE(1970,1,1)</f>
        <v>41276.496840277774</v>
      </c>
      <c r="T878" s="15">
        <f>(((I878/60)/60)/24)+DATE(1970,1,1)</f>
        <v>41309.496840277774</v>
      </c>
      <c r="U878">
        <f>YEAR(S878)</f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>IFERROR(ROUND(E879/L879,2),0)</f>
        <v>46.59</v>
      </c>
      <c r="Q879" s="10" t="s">
        <v>8331</v>
      </c>
      <c r="R879" t="s">
        <v>8334</v>
      </c>
      <c r="S879" s="15">
        <f>(((J879/60)/60)/24)+DATE(1970,1,1)</f>
        <v>41597.788888888892</v>
      </c>
      <c r="T879" s="15">
        <f>(((I879/60)/60)/24)+DATE(1970,1,1)</f>
        <v>41627.788888888892</v>
      </c>
      <c r="U879">
        <f>YEAR(S879)</f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>IFERROR(ROUND(E880/L880,2),0)</f>
        <v>32.5</v>
      </c>
      <c r="Q880" s="10" t="s">
        <v>8331</v>
      </c>
      <c r="R880" t="s">
        <v>8334</v>
      </c>
      <c r="S880" s="15">
        <f>(((J880/60)/60)/24)+DATE(1970,1,1)</f>
        <v>40505.232916666668</v>
      </c>
      <c r="T880" s="15">
        <f>(((I880/60)/60)/24)+DATE(1970,1,1)</f>
        <v>40535.232916666668</v>
      </c>
      <c r="U880">
        <f>YEAR(S880)</f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>IFERROR(ROUND(E881/L881,2),0)</f>
        <v>21.47</v>
      </c>
      <c r="Q881" s="10" t="s">
        <v>8331</v>
      </c>
      <c r="R881" t="s">
        <v>8334</v>
      </c>
      <c r="S881" s="15">
        <f>(((J881/60)/60)/24)+DATE(1970,1,1)</f>
        <v>41037.829918981479</v>
      </c>
      <c r="T881" s="15">
        <f>(((I881/60)/60)/24)+DATE(1970,1,1)</f>
        <v>41058.829918981479</v>
      </c>
      <c r="U881">
        <f>YEAR(S881)</f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>IFERROR(ROUND(E882/L882,2),0)</f>
        <v>14.13</v>
      </c>
      <c r="Q882" s="10" t="s">
        <v>8331</v>
      </c>
      <c r="R882" t="s">
        <v>8335</v>
      </c>
      <c r="S882" s="15">
        <f>(((J882/60)/60)/24)+DATE(1970,1,1)</f>
        <v>41179.32104166667</v>
      </c>
      <c r="T882" s="15">
        <f>(((I882/60)/60)/24)+DATE(1970,1,1)</f>
        <v>41212.32104166667</v>
      </c>
      <c r="U882">
        <f>YEAR(S882)</f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>IFERROR(ROUND(E883/L883,2),0)</f>
        <v>30</v>
      </c>
      <c r="Q883" s="10" t="s">
        <v>8331</v>
      </c>
      <c r="R883" t="s">
        <v>8335</v>
      </c>
      <c r="S883" s="15">
        <f>(((J883/60)/60)/24)+DATE(1970,1,1)</f>
        <v>40877.25099537037</v>
      </c>
      <c r="T883" s="15">
        <f>(((I883/60)/60)/24)+DATE(1970,1,1)</f>
        <v>40922.25099537037</v>
      </c>
      <c r="U883">
        <f>YEAR(S883)</f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>IFERROR(ROUND(E884/L884,2),0)</f>
        <v>21.57</v>
      </c>
      <c r="Q884" s="10" t="s">
        <v>8331</v>
      </c>
      <c r="R884" t="s">
        <v>8335</v>
      </c>
      <c r="S884" s="15">
        <f>(((J884/60)/60)/24)+DATE(1970,1,1)</f>
        <v>40759.860532407409</v>
      </c>
      <c r="T884" s="15">
        <f>(((I884/60)/60)/24)+DATE(1970,1,1)</f>
        <v>40792.860532407409</v>
      </c>
      <c r="U884">
        <f>YEAR(S884)</f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>IFERROR(ROUND(E885/L885,2),0)</f>
        <v>83.38</v>
      </c>
      <c r="Q885" s="10" t="s">
        <v>8331</v>
      </c>
      <c r="R885" t="s">
        <v>8335</v>
      </c>
      <c r="S885" s="15">
        <f>(((J885/60)/60)/24)+DATE(1970,1,1)</f>
        <v>42371.935590277775</v>
      </c>
      <c r="T885" s="15">
        <f>(((I885/60)/60)/24)+DATE(1970,1,1)</f>
        <v>42431.935590277775</v>
      </c>
      <c r="U885">
        <f>YEAR(S885)</f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>IFERROR(ROUND(E886/L886,2),0)</f>
        <v>10</v>
      </c>
      <c r="Q886" s="10" t="s">
        <v>8331</v>
      </c>
      <c r="R886" t="s">
        <v>8335</v>
      </c>
      <c r="S886" s="15">
        <f>(((J886/60)/60)/24)+DATE(1970,1,1)</f>
        <v>40981.802615740737</v>
      </c>
      <c r="T886" s="15">
        <f>(((I886/60)/60)/24)+DATE(1970,1,1)</f>
        <v>41041.104861111111</v>
      </c>
      <c r="U886">
        <f>YEAR(S886)</f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>IFERROR(ROUND(E887/L887,2),0)</f>
        <v>35.71</v>
      </c>
      <c r="Q887" s="10" t="s">
        <v>8331</v>
      </c>
      <c r="R887" t="s">
        <v>8335</v>
      </c>
      <c r="S887" s="15">
        <f>(((J887/60)/60)/24)+DATE(1970,1,1)</f>
        <v>42713.941099537042</v>
      </c>
      <c r="T887" s="15">
        <f>(((I887/60)/60)/24)+DATE(1970,1,1)</f>
        <v>42734.941099537042</v>
      </c>
      <c r="U887">
        <f>YEAR(S887)</f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>IFERROR(ROUND(E888/L888,2),0)</f>
        <v>29.29</v>
      </c>
      <c r="Q888" s="10" t="s">
        <v>8331</v>
      </c>
      <c r="R888" t="s">
        <v>8335</v>
      </c>
      <c r="S888" s="15">
        <f>(((J888/60)/60)/24)+DATE(1970,1,1)</f>
        <v>42603.870520833334</v>
      </c>
      <c r="T888" s="15">
        <f>(((I888/60)/60)/24)+DATE(1970,1,1)</f>
        <v>42628.870520833334</v>
      </c>
      <c r="U888">
        <f>YEAR(S888)</f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>IFERROR(ROUND(E889/L889,2),0)</f>
        <v>0</v>
      </c>
      <c r="Q889" s="10" t="s">
        <v>8331</v>
      </c>
      <c r="R889" t="s">
        <v>8335</v>
      </c>
      <c r="S889" s="15">
        <f>(((J889/60)/60)/24)+DATE(1970,1,1)</f>
        <v>41026.958969907406</v>
      </c>
      <c r="T889" s="15">
        <f>(((I889/60)/60)/24)+DATE(1970,1,1)</f>
        <v>41056.958969907406</v>
      </c>
      <c r="U889">
        <f>YEAR(S889)</f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>IFERROR(ROUND(E890/L890,2),0)</f>
        <v>18</v>
      </c>
      <c r="Q890" s="10" t="s">
        <v>8331</v>
      </c>
      <c r="R890" t="s">
        <v>8335</v>
      </c>
      <c r="S890" s="15">
        <f>(((J890/60)/60)/24)+DATE(1970,1,1)</f>
        <v>40751.753298611111</v>
      </c>
      <c r="T890" s="15">
        <f>(((I890/60)/60)/24)+DATE(1970,1,1)</f>
        <v>40787.25</v>
      </c>
      <c r="U890">
        <f>YEAR(S890)</f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>IFERROR(ROUND(E891/L891,2),0)</f>
        <v>73.760000000000005</v>
      </c>
      <c r="Q891" s="10" t="s">
        <v>8331</v>
      </c>
      <c r="R891" t="s">
        <v>8335</v>
      </c>
      <c r="S891" s="15">
        <f>(((J891/60)/60)/24)+DATE(1970,1,1)</f>
        <v>41887.784062500003</v>
      </c>
      <c r="T891" s="15">
        <f>(((I891/60)/60)/24)+DATE(1970,1,1)</f>
        <v>41917.784062500003</v>
      </c>
      <c r="U891">
        <f>YEAR(S891)</f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>IFERROR(ROUND(E892/L892,2),0)</f>
        <v>31.25</v>
      </c>
      <c r="Q892" s="10" t="s">
        <v>8331</v>
      </c>
      <c r="R892" t="s">
        <v>8335</v>
      </c>
      <c r="S892" s="15">
        <f>(((J892/60)/60)/24)+DATE(1970,1,1)</f>
        <v>41569.698831018519</v>
      </c>
      <c r="T892" s="15">
        <f>(((I892/60)/60)/24)+DATE(1970,1,1)</f>
        <v>41599.740497685183</v>
      </c>
      <c r="U892">
        <f>YEAR(S892)</f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>IFERROR(ROUND(E893/L893,2),0)</f>
        <v>28.89</v>
      </c>
      <c r="Q893" s="10" t="s">
        <v>8331</v>
      </c>
      <c r="R893" t="s">
        <v>8335</v>
      </c>
      <c r="S893" s="15">
        <f>(((J893/60)/60)/24)+DATE(1970,1,1)</f>
        <v>41842.031597222223</v>
      </c>
      <c r="T893" s="15">
        <f>(((I893/60)/60)/24)+DATE(1970,1,1)</f>
        <v>41872.031597222223</v>
      </c>
      <c r="U893">
        <f>YEAR(S893)</f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>IFERROR(ROUND(E894/L894,2),0)</f>
        <v>143.82</v>
      </c>
      <c r="Q894" s="10" t="s">
        <v>8331</v>
      </c>
      <c r="R894" t="s">
        <v>8335</v>
      </c>
      <c r="S894" s="15">
        <f>(((J894/60)/60)/24)+DATE(1970,1,1)</f>
        <v>40304.20003472222</v>
      </c>
      <c r="T894" s="15">
        <f>(((I894/60)/60)/24)+DATE(1970,1,1)</f>
        <v>40391.166666666664</v>
      </c>
      <c r="U894">
        <f>YEAR(S894)</f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>IFERROR(ROUND(E895/L895,2),0)</f>
        <v>40</v>
      </c>
      <c r="Q895" s="10" t="s">
        <v>8331</v>
      </c>
      <c r="R895" t="s">
        <v>8335</v>
      </c>
      <c r="S895" s="15">
        <f>(((J895/60)/60)/24)+DATE(1970,1,1)</f>
        <v>42065.897719907407</v>
      </c>
      <c r="T895" s="15">
        <f>(((I895/60)/60)/24)+DATE(1970,1,1)</f>
        <v>42095.856053240743</v>
      </c>
      <c r="U895">
        <f>YEAR(S895)</f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>IFERROR(ROUND(E896/L896,2),0)</f>
        <v>147.81</v>
      </c>
      <c r="Q896" s="10" t="s">
        <v>8331</v>
      </c>
      <c r="R896" t="s">
        <v>8335</v>
      </c>
      <c r="S896" s="15">
        <f>(((J896/60)/60)/24)+DATE(1970,1,1)</f>
        <v>42496.981597222228</v>
      </c>
      <c r="T896" s="15">
        <f>(((I896/60)/60)/24)+DATE(1970,1,1)</f>
        <v>42526.981597222228</v>
      </c>
      <c r="U896">
        <f>YEAR(S896)</f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>IFERROR(ROUND(E897/L897,2),0)</f>
        <v>27.86</v>
      </c>
      <c r="Q897" s="10" t="s">
        <v>8331</v>
      </c>
      <c r="R897" t="s">
        <v>8335</v>
      </c>
      <c r="S897" s="15">
        <f>(((J897/60)/60)/24)+DATE(1970,1,1)</f>
        <v>40431.127650462964</v>
      </c>
      <c r="T897" s="15">
        <f>(((I897/60)/60)/24)+DATE(1970,1,1)</f>
        <v>40476.127650462964</v>
      </c>
      <c r="U897">
        <f>YEAR(S897)</f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>IFERROR(ROUND(E898/L898,2),0)</f>
        <v>44.44</v>
      </c>
      <c r="Q898" s="10" t="s">
        <v>8331</v>
      </c>
      <c r="R898" t="s">
        <v>8335</v>
      </c>
      <c r="S898" s="15">
        <f>(((J898/60)/60)/24)+DATE(1970,1,1)</f>
        <v>42218.872986111113</v>
      </c>
      <c r="T898" s="15">
        <f>(((I898/60)/60)/24)+DATE(1970,1,1)</f>
        <v>42244.166666666672</v>
      </c>
      <c r="U898">
        <f>YEAR(S898)</f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>IFERROR(ROUND(E899/L899,2),0)</f>
        <v>0</v>
      </c>
      <c r="Q899" s="10" t="s">
        <v>8331</v>
      </c>
      <c r="R899" t="s">
        <v>8335</v>
      </c>
      <c r="S899" s="15">
        <f>(((J899/60)/60)/24)+DATE(1970,1,1)</f>
        <v>41211.688750000001</v>
      </c>
      <c r="T899" s="15">
        <f>(((I899/60)/60)/24)+DATE(1970,1,1)</f>
        <v>41241.730416666665</v>
      </c>
      <c r="U899">
        <f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>IFERROR(ROUND(E900/L900,2),0)</f>
        <v>35</v>
      </c>
      <c r="Q900" s="10" t="s">
        <v>8331</v>
      </c>
      <c r="R900" t="s">
        <v>8335</v>
      </c>
      <c r="S900" s="15">
        <f>(((J900/60)/60)/24)+DATE(1970,1,1)</f>
        <v>40878.758217592593</v>
      </c>
      <c r="T900" s="15">
        <f>(((I900/60)/60)/24)+DATE(1970,1,1)</f>
        <v>40923.758217592593</v>
      </c>
      <c r="U900">
        <f>YEAR(S900)</f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>IFERROR(ROUND(E901/L901,2),0)</f>
        <v>35</v>
      </c>
      <c r="Q901" s="10" t="s">
        <v>8331</v>
      </c>
      <c r="R901" t="s">
        <v>8335</v>
      </c>
      <c r="S901" s="15">
        <f>(((J901/60)/60)/24)+DATE(1970,1,1)</f>
        <v>40646.099097222221</v>
      </c>
      <c r="T901" s="15">
        <f>(((I901/60)/60)/24)+DATE(1970,1,1)</f>
        <v>40691.099097222221</v>
      </c>
      <c r="U901">
        <f>YEAR(S901)</f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>IFERROR(ROUND(E902/L902,2),0)</f>
        <v>10.5</v>
      </c>
      <c r="Q902" s="10" t="s">
        <v>8331</v>
      </c>
      <c r="R902" t="s">
        <v>8334</v>
      </c>
      <c r="S902" s="15">
        <f>(((J902/60)/60)/24)+DATE(1970,1,1)</f>
        <v>42429.84956018519</v>
      </c>
      <c r="T902" s="15">
        <f>(((I902/60)/60)/24)+DATE(1970,1,1)</f>
        <v>42459.807893518519</v>
      </c>
      <c r="U902">
        <f>YEAR(S902)</f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>IFERROR(ROUND(E903/L903,2),0)</f>
        <v>0</v>
      </c>
      <c r="Q903" s="10" t="s">
        <v>8331</v>
      </c>
      <c r="R903" t="s">
        <v>8334</v>
      </c>
      <c r="S903" s="15">
        <f>(((J903/60)/60)/24)+DATE(1970,1,1)</f>
        <v>40291.81150462963</v>
      </c>
      <c r="T903" s="15">
        <f>(((I903/60)/60)/24)+DATE(1970,1,1)</f>
        <v>40337.799305555556</v>
      </c>
      <c r="U903">
        <f>YEAR(S903)</f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>IFERROR(ROUND(E904/L904,2),0)</f>
        <v>30</v>
      </c>
      <c r="Q904" s="10" t="s">
        <v>8331</v>
      </c>
      <c r="R904" t="s">
        <v>8334</v>
      </c>
      <c r="S904" s="15">
        <f>(((J904/60)/60)/24)+DATE(1970,1,1)</f>
        <v>41829.965532407405</v>
      </c>
      <c r="T904" s="15">
        <f>(((I904/60)/60)/24)+DATE(1970,1,1)</f>
        <v>41881.645833333336</v>
      </c>
      <c r="U904">
        <f>YEAR(S904)</f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>IFERROR(ROUND(E905/L905,2),0)</f>
        <v>40</v>
      </c>
      <c r="Q905" s="10" t="s">
        <v>8331</v>
      </c>
      <c r="R905" t="s">
        <v>8334</v>
      </c>
      <c r="S905" s="15">
        <f>(((J905/60)/60)/24)+DATE(1970,1,1)</f>
        <v>41149.796064814815</v>
      </c>
      <c r="T905" s="15">
        <f>(((I905/60)/60)/24)+DATE(1970,1,1)</f>
        <v>41175.100694444445</v>
      </c>
      <c r="U905">
        <f>YEAR(S905)</f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>IFERROR(ROUND(E906/L906,2),0)</f>
        <v>50.33</v>
      </c>
      <c r="Q906" s="10" t="s">
        <v>8331</v>
      </c>
      <c r="R906" t="s">
        <v>8334</v>
      </c>
      <c r="S906" s="15">
        <f>(((J906/60)/60)/24)+DATE(1970,1,1)</f>
        <v>42342.080289351856</v>
      </c>
      <c r="T906" s="15">
        <f>(((I906/60)/60)/24)+DATE(1970,1,1)</f>
        <v>42372.080289351856</v>
      </c>
      <c r="U906">
        <f>YEAR(S906)</f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>IFERROR(ROUND(E907/L907,2),0)</f>
        <v>32.67</v>
      </c>
      <c r="Q907" s="10" t="s">
        <v>8331</v>
      </c>
      <c r="R907" t="s">
        <v>8334</v>
      </c>
      <c r="S907" s="15">
        <f>(((J907/60)/60)/24)+DATE(1970,1,1)</f>
        <v>40507.239884259259</v>
      </c>
      <c r="T907" s="15">
        <f>(((I907/60)/60)/24)+DATE(1970,1,1)</f>
        <v>40567.239884259259</v>
      </c>
      <c r="U907">
        <f>YEAR(S907)</f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>IFERROR(ROUND(E908/L908,2),0)</f>
        <v>0</v>
      </c>
      <c r="Q908" s="10" t="s">
        <v>8331</v>
      </c>
      <c r="R908" t="s">
        <v>8334</v>
      </c>
      <c r="S908" s="15">
        <f>(((J908/60)/60)/24)+DATE(1970,1,1)</f>
        <v>41681.189699074072</v>
      </c>
      <c r="T908" s="15">
        <f>(((I908/60)/60)/24)+DATE(1970,1,1)</f>
        <v>41711.148032407407</v>
      </c>
      <c r="U908">
        <f>YEAR(S908)</f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>IFERROR(ROUND(E909/L909,2),0)</f>
        <v>0</v>
      </c>
      <c r="Q909" s="10" t="s">
        <v>8331</v>
      </c>
      <c r="R909" t="s">
        <v>8334</v>
      </c>
      <c r="S909" s="15">
        <f>(((J909/60)/60)/24)+DATE(1970,1,1)</f>
        <v>40767.192395833335</v>
      </c>
      <c r="T909" s="15">
        <f>(((I909/60)/60)/24)+DATE(1970,1,1)</f>
        <v>40797.192395833335</v>
      </c>
      <c r="U909">
        <f>YEAR(S909)</f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>IFERROR(ROUND(E910/L910,2),0)</f>
        <v>0</v>
      </c>
      <c r="Q910" s="10" t="s">
        <v>8331</v>
      </c>
      <c r="R910" t="s">
        <v>8334</v>
      </c>
      <c r="S910" s="15">
        <f>(((J910/60)/60)/24)+DATE(1970,1,1)</f>
        <v>40340.801562499997</v>
      </c>
      <c r="T910" s="15">
        <f>(((I910/60)/60)/24)+DATE(1970,1,1)</f>
        <v>40386.207638888889</v>
      </c>
      <c r="U910">
        <f>YEAR(S910)</f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>IFERROR(ROUND(E911/L911,2),0)</f>
        <v>65</v>
      </c>
      <c r="Q911" s="10" t="s">
        <v>8331</v>
      </c>
      <c r="R911" t="s">
        <v>8334</v>
      </c>
      <c r="S911" s="15">
        <f>(((J911/60)/60)/24)+DATE(1970,1,1)</f>
        <v>41081.69027777778</v>
      </c>
      <c r="T911" s="15">
        <f>(((I911/60)/60)/24)+DATE(1970,1,1)</f>
        <v>41113.166666666664</v>
      </c>
      <c r="U911">
        <f>YEAR(S911)</f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>IFERROR(ROUND(E912/L912,2),0)</f>
        <v>24.6</v>
      </c>
      <c r="Q912" s="10" t="s">
        <v>8331</v>
      </c>
      <c r="R912" t="s">
        <v>8334</v>
      </c>
      <c r="S912" s="15">
        <f>(((J912/60)/60)/24)+DATE(1970,1,1)</f>
        <v>42737.545358796298</v>
      </c>
      <c r="T912" s="15">
        <f>(((I912/60)/60)/24)+DATE(1970,1,1)</f>
        <v>42797.545358796298</v>
      </c>
      <c r="U912">
        <f>YEAR(S912)</f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>IFERROR(ROUND(E913/L913,2),0)</f>
        <v>0</v>
      </c>
      <c r="Q913" s="10" t="s">
        <v>8331</v>
      </c>
      <c r="R913" t="s">
        <v>8334</v>
      </c>
      <c r="S913" s="15">
        <f>(((J913/60)/60)/24)+DATE(1970,1,1)</f>
        <v>41642.005150462966</v>
      </c>
      <c r="T913" s="15">
        <f>(((I913/60)/60)/24)+DATE(1970,1,1)</f>
        <v>41663.005150462966</v>
      </c>
      <c r="U913">
        <f>YEAR(S913)</f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>IFERROR(ROUND(E914/L914,2),0)</f>
        <v>15</v>
      </c>
      <c r="Q914" s="10" t="s">
        <v>8331</v>
      </c>
      <c r="R914" t="s">
        <v>8334</v>
      </c>
      <c r="S914" s="15">
        <f>(((J914/60)/60)/24)+DATE(1970,1,1)</f>
        <v>41194.109340277777</v>
      </c>
      <c r="T914" s="15">
        <f>(((I914/60)/60)/24)+DATE(1970,1,1)</f>
        <v>41254.151006944441</v>
      </c>
      <c r="U914">
        <f>YEAR(S914)</f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>IFERROR(ROUND(E915/L915,2),0)</f>
        <v>82.58</v>
      </c>
      <c r="Q915" s="10" t="s">
        <v>8331</v>
      </c>
      <c r="R915" t="s">
        <v>8334</v>
      </c>
      <c r="S915" s="15">
        <f>(((J915/60)/60)/24)+DATE(1970,1,1)</f>
        <v>41004.139108796298</v>
      </c>
      <c r="T915" s="15">
        <f>(((I915/60)/60)/24)+DATE(1970,1,1)</f>
        <v>41034.139108796298</v>
      </c>
      <c r="U915">
        <f>YEAR(S915)</f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>IFERROR(ROUND(E916/L916,2),0)</f>
        <v>0</v>
      </c>
      <c r="Q916" s="10" t="s">
        <v>8331</v>
      </c>
      <c r="R916" t="s">
        <v>8334</v>
      </c>
      <c r="S916" s="15">
        <f>(((J916/60)/60)/24)+DATE(1970,1,1)</f>
        <v>41116.763275462967</v>
      </c>
      <c r="T916" s="15">
        <f>(((I916/60)/60)/24)+DATE(1970,1,1)</f>
        <v>41146.763275462967</v>
      </c>
      <c r="U916">
        <f>YEAR(S916)</f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>IFERROR(ROUND(E917/L917,2),0)</f>
        <v>41.67</v>
      </c>
      <c r="Q917" s="10" t="s">
        <v>8331</v>
      </c>
      <c r="R917" t="s">
        <v>8334</v>
      </c>
      <c r="S917" s="15">
        <f>(((J917/60)/60)/24)+DATE(1970,1,1)</f>
        <v>40937.679560185185</v>
      </c>
      <c r="T917" s="15">
        <f>(((I917/60)/60)/24)+DATE(1970,1,1)</f>
        <v>40969.207638888889</v>
      </c>
      <c r="U917">
        <f>YEAR(S917)</f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>IFERROR(ROUND(E918/L918,2),0)</f>
        <v>0</v>
      </c>
      <c r="Q918" s="10" t="s">
        <v>8331</v>
      </c>
      <c r="R918" t="s">
        <v>8334</v>
      </c>
      <c r="S918" s="15">
        <f>(((J918/60)/60)/24)+DATE(1970,1,1)</f>
        <v>40434.853402777779</v>
      </c>
      <c r="T918" s="15">
        <f>(((I918/60)/60)/24)+DATE(1970,1,1)</f>
        <v>40473.208333333336</v>
      </c>
      <c r="U918">
        <f>YEAR(S918)</f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>IFERROR(ROUND(E919/L919,2),0)</f>
        <v>30</v>
      </c>
      <c r="Q919" s="10" t="s">
        <v>8331</v>
      </c>
      <c r="R919" t="s">
        <v>8334</v>
      </c>
      <c r="S919" s="15">
        <f>(((J919/60)/60)/24)+DATE(1970,1,1)</f>
        <v>41802.94363425926</v>
      </c>
      <c r="T919" s="15">
        <f>(((I919/60)/60)/24)+DATE(1970,1,1)</f>
        <v>41834.104166666664</v>
      </c>
      <c r="U919">
        <f>YEAR(S919)</f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>IFERROR(ROUND(E920/L920,2),0)</f>
        <v>19.600000000000001</v>
      </c>
      <c r="Q920" s="10" t="s">
        <v>8331</v>
      </c>
      <c r="R920" t="s">
        <v>8334</v>
      </c>
      <c r="S920" s="15">
        <f>(((J920/60)/60)/24)+DATE(1970,1,1)</f>
        <v>41944.916215277779</v>
      </c>
      <c r="T920" s="15">
        <f>(((I920/60)/60)/24)+DATE(1970,1,1)</f>
        <v>41974.957881944443</v>
      </c>
      <c r="U920">
        <f>YEAR(S920)</f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>IFERROR(ROUND(E921/L921,2),0)</f>
        <v>100</v>
      </c>
      <c r="Q921" s="10" t="s">
        <v>8331</v>
      </c>
      <c r="R921" t="s">
        <v>8334</v>
      </c>
      <c r="S921" s="15">
        <f>(((J921/60)/60)/24)+DATE(1970,1,1)</f>
        <v>41227.641724537039</v>
      </c>
      <c r="T921" s="15">
        <f>(((I921/60)/60)/24)+DATE(1970,1,1)</f>
        <v>41262.641724537039</v>
      </c>
      <c r="U921">
        <f>YEAR(S921)</f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>IFERROR(ROUND(E922/L922,2),0)</f>
        <v>0</v>
      </c>
      <c r="Q922" s="10" t="s">
        <v>8331</v>
      </c>
      <c r="R922" t="s">
        <v>8334</v>
      </c>
      <c r="S922" s="15">
        <f>(((J922/60)/60)/24)+DATE(1970,1,1)</f>
        <v>41562.67155092593</v>
      </c>
      <c r="T922" s="15">
        <f>(((I922/60)/60)/24)+DATE(1970,1,1)</f>
        <v>41592.713217592594</v>
      </c>
      <c r="U922">
        <f>YEAR(S922)</f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>IFERROR(ROUND(E923/L923,2),0)</f>
        <v>231.75</v>
      </c>
      <c r="Q923" s="10" t="s">
        <v>8331</v>
      </c>
      <c r="R923" t="s">
        <v>8334</v>
      </c>
      <c r="S923" s="15">
        <f>(((J923/60)/60)/24)+DATE(1970,1,1)</f>
        <v>40847.171018518515</v>
      </c>
      <c r="T923" s="15">
        <f>(((I923/60)/60)/24)+DATE(1970,1,1)</f>
        <v>40889.212685185186</v>
      </c>
      <c r="U923">
        <f>YEAR(S923)</f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>IFERROR(ROUND(E924/L924,2),0)</f>
        <v>189.33</v>
      </c>
      <c r="Q924" s="10" t="s">
        <v>8331</v>
      </c>
      <c r="R924" t="s">
        <v>8334</v>
      </c>
      <c r="S924" s="15">
        <f>(((J924/60)/60)/24)+DATE(1970,1,1)</f>
        <v>41878.530011574076</v>
      </c>
      <c r="T924" s="15">
        <f>(((I924/60)/60)/24)+DATE(1970,1,1)</f>
        <v>41913.530011574076</v>
      </c>
      <c r="U924">
        <f>YEAR(S924)</f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>IFERROR(ROUND(E925/L925,2),0)</f>
        <v>55</v>
      </c>
      <c r="Q925" s="10" t="s">
        <v>8331</v>
      </c>
      <c r="R925" t="s">
        <v>8334</v>
      </c>
      <c r="S925" s="15">
        <f>(((J925/60)/60)/24)+DATE(1970,1,1)</f>
        <v>41934.959756944445</v>
      </c>
      <c r="T925" s="15">
        <f>(((I925/60)/60)/24)+DATE(1970,1,1)</f>
        <v>41965.001423611116</v>
      </c>
      <c r="U925">
        <f>YEAR(S925)</f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>IFERROR(ROUND(E926/L926,2),0)</f>
        <v>21.8</v>
      </c>
      <c r="Q926" s="10" t="s">
        <v>8331</v>
      </c>
      <c r="R926" t="s">
        <v>8334</v>
      </c>
      <c r="S926" s="15">
        <f>(((J926/60)/60)/24)+DATE(1970,1,1)</f>
        <v>41288.942928240744</v>
      </c>
      <c r="T926" s="15">
        <f>(((I926/60)/60)/24)+DATE(1970,1,1)</f>
        <v>41318.942928240744</v>
      </c>
      <c r="U926">
        <f>YEAR(S926)</f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>IFERROR(ROUND(E927/L927,2),0)</f>
        <v>32</v>
      </c>
      <c r="Q927" s="10" t="s">
        <v>8331</v>
      </c>
      <c r="R927" t="s">
        <v>8334</v>
      </c>
      <c r="S927" s="15">
        <f>(((J927/60)/60)/24)+DATE(1970,1,1)</f>
        <v>41575.880914351852</v>
      </c>
      <c r="T927" s="15">
        <f>(((I927/60)/60)/24)+DATE(1970,1,1)</f>
        <v>41605.922581018516</v>
      </c>
      <c r="U927">
        <f>YEAR(S927)</f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>IFERROR(ROUND(E928/L928,2),0)</f>
        <v>0</v>
      </c>
      <c r="Q928" s="10" t="s">
        <v>8331</v>
      </c>
      <c r="R928" t="s">
        <v>8334</v>
      </c>
      <c r="S928" s="15">
        <f>(((J928/60)/60)/24)+DATE(1970,1,1)</f>
        <v>40338.02002314815</v>
      </c>
      <c r="T928" s="15">
        <f>(((I928/60)/60)/24)+DATE(1970,1,1)</f>
        <v>40367.944444444445</v>
      </c>
      <c r="U928">
        <f>YEAR(S928)</f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>IFERROR(ROUND(E929/L929,2),0)</f>
        <v>0</v>
      </c>
      <c r="Q929" s="10" t="s">
        <v>8331</v>
      </c>
      <c r="R929" t="s">
        <v>8334</v>
      </c>
      <c r="S929" s="15">
        <f>(((J929/60)/60)/24)+DATE(1970,1,1)</f>
        <v>41013.822858796295</v>
      </c>
      <c r="T929" s="15">
        <f>(((I929/60)/60)/24)+DATE(1970,1,1)</f>
        <v>41043.822858796295</v>
      </c>
      <c r="U929">
        <f>YEAR(S929)</f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>IFERROR(ROUND(E930/L930,2),0)</f>
        <v>56.25</v>
      </c>
      <c r="Q930" s="10" t="s">
        <v>8331</v>
      </c>
      <c r="R930" t="s">
        <v>8334</v>
      </c>
      <c r="S930" s="15">
        <f>(((J930/60)/60)/24)+DATE(1970,1,1)</f>
        <v>41180.86241898148</v>
      </c>
      <c r="T930" s="15">
        <f>(((I930/60)/60)/24)+DATE(1970,1,1)</f>
        <v>41231</v>
      </c>
      <c r="U930">
        <f>YEAR(S930)</f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>IFERROR(ROUND(E931/L931,2),0)</f>
        <v>0</v>
      </c>
      <c r="Q931" s="10" t="s">
        <v>8331</v>
      </c>
      <c r="R931" t="s">
        <v>8334</v>
      </c>
      <c r="S931" s="15">
        <f>(((J931/60)/60)/24)+DATE(1970,1,1)</f>
        <v>40978.238067129627</v>
      </c>
      <c r="T931" s="15">
        <f>(((I931/60)/60)/24)+DATE(1970,1,1)</f>
        <v>41008.196400462963</v>
      </c>
      <c r="U931">
        <f>YEAR(S931)</f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>IFERROR(ROUND(E932/L932,2),0)</f>
        <v>69</v>
      </c>
      <c r="Q932" s="10" t="s">
        <v>8331</v>
      </c>
      <c r="R932" t="s">
        <v>8334</v>
      </c>
      <c r="S932" s="15">
        <f>(((J932/60)/60)/24)+DATE(1970,1,1)</f>
        <v>40312.915578703702</v>
      </c>
      <c r="T932" s="15">
        <f>(((I932/60)/60)/24)+DATE(1970,1,1)</f>
        <v>40354.897222222222</v>
      </c>
      <c r="U932">
        <f>YEAR(S932)</f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>IFERROR(ROUND(E933/L933,2),0)</f>
        <v>18.71</v>
      </c>
      <c r="Q933" s="10" t="s">
        <v>8331</v>
      </c>
      <c r="R933" t="s">
        <v>8334</v>
      </c>
      <c r="S933" s="15">
        <f>(((J933/60)/60)/24)+DATE(1970,1,1)</f>
        <v>41680.359976851854</v>
      </c>
      <c r="T933" s="15">
        <f>(((I933/60)/60)/24)+DATE(1970,1,1)</f>
        <v>41714.916666666664</v>
      </c>
      <c r="U933">
        <f>YEAR(S933)</f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>IFERROR(ROUND(E934/L934,2),0)</f>
        <v>46.03</v>
      </c>
      <c r="Q934" s="10" t="s">
        <v>8331</v>
      </c>
      <c r="R934" t="s">
        <v>8334</v>
      </c>
      <c r="S934" s="15">
        <f>(((J934/60)/60)/24)+DATE(1970,1,1)</f>
        <v>41310.969270833331</v>
      </c>
      <c r="T934" s="15">
        <f>(((I934/60)/60)/24)+DATE(1970,1,1)</f>
        <v>41355.927604166667</v>
      </c>
      <c r="U934">
        <f>YEAR(S934)</f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>IFERROR(ROUND(E935/L935,2),0)</f>
        <v>60</v>
      </c>
      <c r="Q935" s="10" t="s">
        <v>8331</v>
      </c>
      <c r="R935" t="s">
        <v>8334</v>
      </c>
      <c r="S935" s="15">
        <f>(((J935/60)/60)/24)+DATE(1970,1,1)</f>
        <v>41711.169085648151</v>
      </c>
      <c r="T935" s="15">
        <f>(((I935/60)/60)/24)+DATE(1970,1,1)</f>
        <v>41771.169085648151</v>
      </c>
      <c r="U935">
        <f>YEAR(S935)</f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>IFERROR(ROUND(E936/L936,2),0)</f>
        <v>50.67</v>
      </c>
      <c r="Q936" s="10" t="s">
        <v>8331</v>
      </c>
      <c r="R936" t="s">
        <v>8334</v>
      </c>
      <c r="S936" s="15">
        <f>(((J936/60)/60)/24)+DATE(1970,1,1)</f>
        <v>41733.737083333333</v>
      </c>
      <c r="T936" s="15">
        <f>(((I936/60)/60)/24)+DATE(1970,1,1)</f>
        <v>41763.25</v>
      </c>
      <c r="U936">
        <f>YEAR(S936)</f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>IFERROR(ROUND(E937/L937,2),0)</f>
        <v>25</v>
      </c>
      <c r="Q937" s="10" t="s">
        <v>8331</v>
      </c>
      <c r="R937" t="s">
        <v>8334</v>
      </c>
      <c r="S937" s="15">
        <f>(((J937/60)/60)/24)+DATE(1970,1,1)</f>
        <v>42368.333668981482</v>
      </c>
      <c r="T937" s="15">
        <f>(((I937/60)/60)/24)+DATE(1970,1,1)</f>
        <v>42398.333668981482</v>
      </c>
      <c r="U937">
        <f>YEAR(S937)</f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>IFERROR(ROUND(E938/L938,2),0)</f>
        <v>0</v>
      </c>
      <c r="Q938" s="10" t="s">
        <v>8331</v>
      </c>
      <c r="R938" t="s">
        <v>8334</v>
      </c>
      <c r="S938" s="15">
        <f>(((J938/60)/60)/24)+DATE(1970,1,1)</f>
        <v>40883.024178240739</v>
      </c>
      <c r="T938" s="15">
        <f>(((I938/60)/60)/24)+DATE(1970,1,1)</f>
        <v>40926.833333333336</v>
      </c>
      <c r="U938">
        <f>YEAR(S938)</f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>IFERROR(ROUND(E939/L939,2),0)</f>
        <v>20</v>
      </c>
      <c r="Q939" s="10" t="s">
        <v>8331</v>
      </c>
      <c r="R939" t="s">
        <v>8334</v>
      </c>
      <c r="S939" s="15">
        <f>(((J939/60)/60)/24)+DATE(1970,1,1)</f>
        <v>41551.798113425924</v>
      </c>
      <c r="T939" s="15">
        <f>(((I939/60)/60)/24)+DATE(1970,1,1)</f>
        <v>41581.839780092596</v>
      </c>
      <c r="U939">
        <f>YEAR(S939)</f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>IFERROR(ROUND(E940/L940,2),0)</f>
        <v>25</v>
      </c>
      <c r="Q940" s="10" t="s">
        <v>8331</v>
      </c>
      <c r="R940" t="s">
        <v>8334</v>
      </c>
      <c r="S940" s="15">
        <f>(((J940/60)/60)/24)+DATE(1970,1,1)</f>
        <v>41124.479722222226</v>
      </c>
      <c r="T940" s="15">
        <f>(((I940/60)/60)/24)+DATE(1970,1,1)</f>
        <v>41154.479722222226</v>
      </c>
      <c r="U940">
        <f>YEAR(S940)</f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>IFERROR(ROUND(E941/L941,2),0)</f>
        <v>20</v>
      </c>
      <c r="Q941" s="10" t="s">
        <v>8331</v>
      </c>
      <c r="R941" t="s">
        <v>8334</v>
      </c>
      <c r="S941" s="15">
        <f>(((J941/60)/60)/24)+DATE(1970,1,1)</f>
        <v>41416.763171296298</v>
      </c>
      <c r="T941" s="15">
        <f>(((I941/60)/60)/24)+DATE(1970,1,1)</f>
        <v>41455.831944444442</v>
      </c>
      <c r="U941">
        <f>YEAR(S941)</f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>IFERROR(ROUND(E942/L942,2),0)</f>
        <v>110.29</v>
      </c>
      <c r="Q942" s="10" t="s">
        <v>8325</v>
      </c>
      <c r="R942" t="s">
        <v>8327</v>
      </c>
      <c r="S942" s="15">
        <f>(((J942/60)/60)/24)+DATE(1970,1,1)</f>
        <v>42182.008402777778</v>
      </c>
      <c r="T942" s="15">
        <f>(((I942/60)/60)/24)+DATE(1970,1,1)</f>
        <v>42227.008402777778</v>
      </c>
      <c r="U942">
        <f>YEAR(S942)</f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>IFERROR(ROUND(E943/L943,2),0)</f>
        <v>37.450000000000003</v>
      </c>
      <c r="Q943" s="10" t="s">
        <v>8325</v>
      </c>
      <c r="R943" t="s">
        <v>8327</v>
      </c>
      <c r="S943" s="15">
        <f>(((J943/60)/60)/24)+DATE(1970,1,1)</f>
        <v>42746.096585648149</v>
      </c>
      <c r="T943" s="15">
        <f>(((I943/60)/60)/24)+DATE(1970,1,1)</f>
        <v>42776.096585648149</v>
      </c>
      <c r="U943">
        <f>YEAR(S943)</f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>IFERROR(ROUND(E944/L944,2),0)</f>
        <v>41.75</v>
      </c>
      <c r="Q944" s="10" t="s">
        <v>8325</v>
      </c>
      <c r="R944" t="s">
        <v>8327</v>
      </c>
      <c r="S944" s="15">
        <f>(((J944/60)/60)/24)+DATE(1970,1,1)</f>
        <v>42382.843287037031</v>
      </c>
      <c r="T944" s="15">
        <f>(((I944/60)/60)/24)+DATE(1970,1,1)</f>
        <v>42418.843287037031</v>
      </c>
      <c r="U944">
        <f>YEAR(S944)</f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>IFERROR(ROUND(E945/L945,2),0)</f>
        <v>24.08</v>
      </c>
      <c r="Q945" s="10" t="s">
        <v>8325</v>
      </c>
      <c r="R945" t="s">
        <v>8327</v>
      </c>
      <c r="S945" s="15">
        <f>(((J945/60)/60)/24)+DATE(1970,1,1)</f>
        <v>42673.66788194445</v>
      </c>
      <c r="T945" s="15">
        <f>(((I945/60)/60)/24)+DATE(1970,1,1)</f>
        <v>42703.709548611107</v>
      </c>
      <c r="U945">
        <f>YEAR(S945)</f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>IFERROR(ROUND(E946/L946,2),0)</f>
        <v>69.41</v>
      </c>
      <c r="Q946" s="10" t="s">
        <v>8325</v>
      </c>
      <c r="R946" t="s">
        <v>8327</v>
      </c>
      <c r="S946" s="15">
        <f>(((J946/60)/60)/24)+DATE(1970,1,1)</f>
        <v>42444.583912037036</v>
      </c>
      <c r="T946" s="15">
        <f>(((I946/60)/60)/24)+DATE(1970,1,1)</f>
        <v>42478.583333333328</v>
      </c>
      <c r="U946">
        <f>YEAR(S946)</f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>IFERROR(ROUND(E947/L947,2),0)</f>
        <v>155.25</v>
      </c>
      <c r="Q947" s="10" t="s">
        <v>8325</v>
      </c>
      <c r="R947" t="s">
        <v>8327</v>
      </c>
      <c r="S947" s="15">
        <f>(((J947/60)/60)/24)+DATE(1970,1,1)</f>
        <v>42732.872986111113</v>
      </c>
      <c r="T947" s="15">
        <f>(((I947/60)/60)/24)+DATE(1970,1,1)</f>
        <v>42784.999305555553</v>
      </c>
      <c r="U947">
        <f>YEAR(S947)</f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>IFERROR(ROUND(E948/L948,2),0)</f>
        <v>57.2</v>
      </c>
      <c r="Q948" s="10" t="s">
        <v>8325</v>
      </c>
      <c r="R948" t="s">
        <v>8327</v>
      </c>
      <c r="S948" s="15">
        <f>(((J948/60)/60)/24)+DATE(1970,1,1)</f>
        <v>42592.750555555554</v>
      </c>
      <c r="T948" s="15">
        <f>(((I948/60)/60)/24)+DATE(1970,1,1)</f>
        <v>42622.750555555554</v>
      </c>
      <c r="U948">
        <f>YEAR(S948)</f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>IFERROR(ROUND(E949/L949,2),0)</f>
        <v>0</v>
      </c>
      <c r="Q949" s="10" t="s">
        <v>8325</v>
      </c>
      <c r="R949" t="s">
        <v>8327</v>
      </c>
      <c r="S949" s="15">
        <f>(((J949/60)/60)/24)+DATE(1970,1,1)</f>
        <v>42491.781319444446</v>
      </c>
      <c r="T949" s="15">
        <f>(((I949/60)/60)/24)+DATE(1970,1,1)</f>
        <v>42551.781319444446</v>
      </c>
      <c r="U949">
        <f>YEAR(S949)</f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>IFERROR(ROUND(E950/L950,2),0)</f>
        <v>60</v>
      </c>
      <c r="Q950" s="10" t="s">
        <v>8325</v>
      </c>
      <c r="R950" t="s">
        <v>8327</v>
      </c>
      <c r="S950" s="15">
        <f>(((J950/60)/60)/24)+DATE(1970,1,1)</f>
        <v>42411.828287037039</v>
      </c>
      <c r="T950" s="15">
        <f>(((I950/60)/60)/24)+DATE(1970,1,1)</f>
        <v>42441.828287037039</v>
      </c>
      <c r="U950">
        <f>YEAR(S950)</f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>IFERROR(ROUND(E951/L951,2),0)</f>
        <v>39</v>
      </c>
      <c r="Q951" s="10" t="s">
        <v>8325</v>
      </c>
      <c r="R951" t="s">
        <v>8327</v>
      </c>
      <c r="S951" s="15">
        <f>(((J951/60)/60)/24)+DATE(1970,1,1)</f>
        <v>42361.043703703705</v>
      </c>
      <c r="T951" s="15">
        <f>(((I951/60)/60)/24)+DATE(1970,1,1)</f>
        <v>42421.043703703705</v>
      </c>
      <c r="U951">
        <f>YEAR(S951)</f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>IFERROR(ROUND(E952/L952,2),0)</f>
        <v>58.42</v>
      </c>
      <c r="Q952" s="10" t="s">
        <v>8325</v>
      </c>
      <c r="R952" t="s">
        <v>8327</v>
      </c>
      <c r="S952" s="15">
        <f>(((J952/60)/60)/24)+DATE(1970,1,1)</f>
        <v>42356.750706018516</v>
      </c>
      <c r="T952" s="15">
        <f>(((I952/60)/60)/24)+DATE(1970,1,1)</f>
        <v>42386.750706018516</v>
      </c>
      <c r="U952">
        <f>YEAR(S952)</f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>IFERROR(ROUND(E953/L953,2),0)</f>
        <v>158.63999999999999</v>
      </c>
      <c r="Q953" s="10" t="s">
        <v>8325</v>
      </c>
      <c r="R953" t="s">
        <v>8327</v>
      </c>
      <c r="S953" s="15">
        <f>(((J953/60)/60)/24)+DATE(1970,1,1)</f>
        <v>42480.653611111105</v>
      </c>
      <c r="T953" s="15">
        <f>(((I953/60)/60)/24)+DATE(1970,1,1)</f>
        <v>42525.653611111105</v>
      </c>
      <c r="U953">
        <f>YEAR(S953)</f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>IFERROR(ROUND(E954/L954,2),0)</f>
        <v>99.86</v>
      </c>
      <c r="Q954" s="10" t="s">
        <v>8325</v>
      </c>
      <c r="R954" t="s">
        <v>8327</v>
      </c>
      <c r="S954" s="15">
        <f>(((J954/60)/60)/24)+DATE(1970,1,1)</f>
        <v>42662.613564814819</v>
      </c>
      <c r="T954" s="15">
        <f>(((I954/60)/60)/24)+DATE(1970,1,1)</f>
        <v>42692.655231481483</v>
      </c>
      <c r="U954">
        <f>YEAR(S954)</f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>IFERROR(ROUND(E955/L955,2),0)</f>
        <v>25.2</v>
      </c>
      <c r="Q955" s="10" t="s">
        <v>8325</v>
      </c>
      <c r="R955" t="s">
        <v>8327</v>
      </c>
      <c r="S955" s="15">
        <f>(((J955/60)/60)/24)+DATE(1970,1,1)</f>
        <v>41999.164340277777</v>
      </c>
      <c r="T955" s="15">
        <f>(((I955/60)/60)/24)+DATE(1970,1,1)</f>
        <v>42029.164340277777</v>
      </c>
      <c r="U955">
        <f>YEAR(S955)</f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>IFERROR(ROUND(E956/L956,2),0)</f>
        <v>89.19</v>
      </c>
      <c r="Q956" s="10" t="s">
        <v>8325</v>
      </c>
      <c r="R956" t="s">
        <v>8327</v>
      </c>
      <c r="S956" s="15">
        <f>(((J956/60)/60)/24)+DATE(1970,1,1)</f>
        <v>42194.833784722221</v>
      </c>
      <c r="T956" s="15">
        <f>(((I956/60)/60)/24)+DATE(1970,1,1)</f>
        <v>42236.833784722221</v>
      </c>
      <c r="U956">
        <f>YEAR(S956)</f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>IFERROR(ROUND(E957/L957,2),0)</f>
        <v>182.62</v>
      </c>
      <c r="Q957" s="10" t="s">
        <v>8325</v>
      </c>
      <c r="R957" t="s">
        <v>8327</v>
      </c>
      <c r="S957" s="15">
        <f>(((J957/60)/60)/24)+DATE(1970,1,1)</f>
        <v>42586.295138888891</v>
      </c>
      <c r="T957" s="15">
        <f>(((I957/60)/60)/24)+DATE(1970,1,1)</f>
        <v>42626.295138888891</v>
      </c>
      <c r="U957">
        <f>YEAR(S957)</f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>IFERROR(ROUND(E958/L958,2),0)</f>
        <v>50.65</v>
      </c>
      <c r="Q958" s="10" t="s">
        <v>8325</v>
      </c>
      <c r="R958" t="s">
        <v>8327</v>
      </c>
      <c r="S958" s="15">
        <f>(((J958/60)/60)/24)+DATE(1970,1,1)</f>
        <v>42060.913877314815</v>
      </c>
      <c r="T958" s="15">
        <f>(((I958/60)/60)/24)+DATE(1970,1,1)</f>
        <v>42120.872210648144</v>
      </c>
      <c r="U958">
        <f>YEAR(S958)</f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>IFERROR(ROUND(E959/L959,2),0)</f>
        <v>33.29</v>
      </c>
      <c r="Q959" s="10" t="s">
        <v>8325</v>
      </c>
      <c r="R959" t="s">
        <v>8327</v>
      </c>
      <c r="S959" s="15">
        <f>(((J959/60)/60)/24)+DATE(1970,1,1)</f>
        <v>42660.552465277782</v>
      </c>
      <c r="T959" s="15">
        <f>(((I959/60)/60)/24)+DATE(1970,1,1)</f>
        <v>42691.594131944439</v>
      </c>
      <c r="U959">
        <f>YEAR(S959)</f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>IFERROR(ROUND(E960/L960,2),0)</f>
        <v>51.82</v>
      </c>
      <c r="Q960" s="10" t="s">
        <v>8325</v>
      </c>
      <c r="R960" t="s">
        <v>8327</v>
      </c>
      <c r="S960" s="15">
        <f>(((J960/60)/60)/24)+DATE(1970,1,1)</f>
        <v>42082.802812499998</v>
      </c>
      <c r="T960" s="15">
        <f>(((I960/60)/60)/24)+DATE(1970,1,1)</f>
        <v>42104.207638888889</v>
      </c>
      <c r="U960">
        <f>YEAR(S960)</f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>IFERROR(ROUND(E961/L961,2),0)</f>
        <v>113.63</v>
      </c>
      <c r="Q961" s="10" t="s">
        <v>8325</v>
      </c>
      <c r="R961" t="s">
        <v>8327</v>
      </c>
      <c r="S961" s="15">
        <f>(((J961/60)/60)/24)+DATE(1970,1,1)</f>
        <v>41993.174363425926</v>
      </c>
      <c r="T961" s="15">
        <f>(((I961/60)/60)/24)+DATE(1970,1,1)</f>
        <v>42023.174363425926</v>
      </c>
      <c r="U961">
        <f>YEAR(S961)</f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>IFERROR(ROUND(E962/L962,2),0)</f>
        <v>136.46</v>
      </c>
      <c r="Q962" s="10" t="s">
        <v>8325</v>
      </c>
      <c r="R962" t="s">
        <v>8327</v>
      </c>
      <c r="S962" s="15">
        <f>(((J962/60)/60)/24)+DATE(1970,1,1)</f>
        <v>42766.626793981486</v>
      </c>
      <c r="T962" s="15">
        <f>(((I962/60)/60)/24)+DATE(1970,1,1)</f>
        <v>42808.585127314815</v>
      </c>
      <c r="U962">
        <f>YEAR(S962)</f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>IFERROR(ROUND(E963/L963,2),0)</f>
        <v>364.35</v>
      </c>
      <c r="Q963" s="10" t="s">
        <v>8325</v>
      </c>
      <c r="R963" t="s">
        <v>8327</v>
      </c>
      <c r="S963" s="15">
        <f>(((J963/60)/60)/24)+DATE(1970,1,1)</f>
        <v>42740.693692129629</v>
      </c>
      <c r="T963" s="15">
        <f>(((I963/60)/60)/24)+DATE(1970,1,1)</f>
        <v>42786.791666666672</v>
      </c>
      <c r="U963">
        <f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>IFERROR(ROUND(E964/L964,2),0)</f>
        <v>19.239999999999998</v>
      </c>
      <c r="Q964" s="10" t="s">
        <v>8325</v>
      </c>
      <c r="R964" t="s">
        <v>8327</v>
      </c>
      <c r="S964" s="15">
        <f>(((J964/60)/60)/24)+DATE(1970,1,1)</f>
        <v>42373.712418981479</v>
      </c>
      <c r="T964" s="15">
        <f>(((I964/60)/60)/24)+DATE(1970,1,1)</f>
        <v>42411.712418981479</v>
      </c>
      <c r="U964">
        <f>YEAR(S964)</f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>IFERROR(ROUND(E965/L965,2),0)</f>
        <v>41.89</v>
      </c>
      <c r="Q965" s="10" t="s">
        <v>8325</v>
      </c>
      <c r="R965" t="s">
        <v>8327</v>
      </c>
      <c r="S965" s="15">
        <f>(((J965/60)/60)/24)+DATE(1970,1,1)</f>
        <v>42625.635636574079</v>
      </c>
      <c r="T965" s="15">
        <f>(((I965/60)/60)/24)+DATE(1970,1,1)</f>
        <v>42660.635636574079</v>
      </c>
      <c r="U965">
        <f>YEAR(S965)</f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>IFERROR(ROUND(E966/L966,2),0)</f>
        <v>30.31</v>
      </c>
      <c r="Q966" s="10" t="s">
        <v>8325</v>
      </c>
      <c r="R966" t="s">
        <v>8327</v>
      </c>
      <c r="S966" s="15">
        <f>(((J966/60)/60)/24)+DATE(1970,1,1)</f>
        <v>42208.628692129627</v>
      </c>
      <c r="T966" s="15">
        <f>(((I966/60)/60)/24)+DATE(1970,1,1)</f>
        <v>42248.628692129627</v>
      </c>
      <c r="U966">
        <f>YEAR(S966)</f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>IFERROR(ROUND(E967/L967,2),0)</f>
        <v>49.67</v>
      </c>
      <c r="Q967" s="10" t="s">
        <v>8325</v>
      </c>
      <c r="R967" t="s">
        <v>8327</v>
      </c>
      <c r="S967" s="15">
        <f>(((J967/60)/60)/24)+DATE(1970,1,1)</f>
        <v>42637.016736111109</v>
      </c>
      <c r="T967" s="15">
        <f>(((I967/60)/60)/24)+DATE(1970,1,1)</f>
        <v>42669.165972222225</v>
      </c>
      <c r="U967">
        <f>YEAR(S967)</f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>IFERROR(ROUND(E968/L968,2),0)</f>
        <v>59.2</v>
      </c>
      <c r="Q968" s="10" t="s">
        <v>8325</v>
      </c>
      <c r="R968" t="s">
        <v>8327</v>
      </c>
      <c r="S968" s="15">
        <f>(((J968/60)/60)/24)+DATE(1970,1,1)</f>
        <v>42619.635787037041</v>
      </c>
      <c r="T968" s="15">
        <f>(((I968/60)/60)/24)+DATE(1970,1,1)</f>
        <v>42649.635787037041</v>
      </c>
      <c r="U968">
        <f>YEAR(S968)</f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>IFERROR(ROUND(E969/L969,2),0)</f>
        <v>43.98</v>
      </c>
      <c r="Q969" s="10" t="s">
        <v>8325</v>
      </c>
      <c r="R969" t="s">
        <v>8327</v>
      </c>
      <c r="S969" s="15">
        <f>(((J969/60)/60)/24)+DATE(1970,1,1)</f>
        <v>42422.254328703704</v>
      </c>
      <c r="T969" s="15">
        <f>(((I969/60)/60)/24)+DATE(1970,1,1)</f>
        <v>42482.21266203704</v>
      </c>
      <c r="U969">
        <f>YEAR(S969)</f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>IFERROR(ROUND(E970/L970,2),0)</f>
        <v>26.5</v>
      </c>
      <c r="Q970" s="10" t="s">
        <v>8325</v>
      </c>
      <c r="R970" t="s">
        <v>8327</v>
      </c>
      <c r="S970" s="15">
        <f>(((J970/60)/60)/24)+DATE(1970,1,1)</f>
        <v>41836.847615740742</v>
      </c>
      <c r="T970" s="15">
        <f>(((I970/60)/60)/24)+DATE(1970,1,1)</f>
        <v>41866.847615740742</v>
      </c>
      <c r="U970">
        <f>YEAR(S970)</f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>IFERROR(ROUND(E971/L971,2),0)</f>
        <v>1272.73</v>
      </c>
      <c r="Q971" s="10" t="s">
        <v>8325</v>
      </c>
      <c r="R971" t="s">
        <v>8327</v>
      </c>
      <c r="S971" s="15">
        <f>(((J971/60)/60)/24)+DATE(1970,1,1)</f>
        <v>42742.30332175926</v>
      </c>
      <c r="T971" s="15">
        <f>(((I971/60)/60)/24)+DATE(1970,1,1)</f>
        <v>42775.30332175926</v>
      </c>
      <c r="U971">
        <f>YEAR(S971)</f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>IFERROR(ROUND(E972/L972,2),0)</f>
        <v>164</v>
      </c>
      <c r="Q972" s="10" t="s">
        <v>8325</v>
      </c>
      <c r="R972" t="s">
        <v>8327</v>
      </c>
      <c r="S972" s="15">
        <f>(((J972/60)/60)/24)+DATE(1970,1,1)</f>
        <v>42721.220520833333</v>
      </c>
      <c r="T972" s="15">
        <f>(((I972/60)/60)/24)+DATE(1970,1,1)</f>
        <v>42758.207638888889</v>
      </c>
      <c r="U972">
        <f>YEAR(S972)</f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>IFERROR(ROUND(E973/L973,2),0)</f>
        <v>45.2</v>
      </c>
      <c r="Q973" s="10" t="s">
        <v>8325</v>
      </c>
      <c r="R973" t="s">
        <v>8327</v>
      </c>
      <c r="S973" s="15">
        <f>(((J973/60)/60)/24)+DATE(1970,1,1)</f>
        <v>42111.709027777775</v>
      </c>
      <c r="T973" s="15">
        <f>(((I973/60)/60)/24)+DATE(1970,1,1)</f>
        <v>42156.709027777775</v>
      </c>
      <c r="U973">
        <f>YEAR(S973)</f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>IFERROR(ROUND(E974/L974,2),0)</f>
        <v>153.88999999999999</v>
      </c>
      <c r="Q974" s="10" t="s">
        <v>8325</v>
      </c>
      <c r="R974" t="s">
        <v>8327</v>
      </c>
      <c r="S974" s="15">
        <f>(((J974/60)/60)/24)+DATE(1970,1,1)</f>
        <v>41856.865717592591</v>
      </c>
      <c r="T974" s="15">
        <f>(((I974/60)/60)/24)+DATE(1970,1,1)</f>
        <v>41886.290972222225</v>
      </c>
      <c r="U974">
        <f>YEAR(S974)</f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>IFERROR(ROUND(E975/L975,2),0)</f>
        <v>51.38</v>
      </c>
      <c r="Q975" s="10" t="s">
        <v>8325</v>
      </c>
      <c r="R975" t="s">
        <v>8327</v>
      </c>
      <c r="S975" s="15">
        <f>(((J975/60)/60)/24)+DATE(1970,1,1)</f>
        <v>42257.014965277776</v>
      </c>
      <c r="T975" s="15">
        <f>(((I975/60)/60)/24)+DATE(1970,1,1)</f>
        <v>42317.056631944448</v>
      </c>
      <c r="U975">
        <f>YEAR(S975)</f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>IFERROR(ROUND(E976/L976,2),0)</f>
        <v>93.33</v>
      </c>
      <c r="Q976" s="10" t="s">
        <v>8325</v>
      </c>
      <c r="R976" t="s">
        <v>8327</v>
      </c>
      <c r="S976" s="15">
        <f>(((J976/60)/60)/24)+DATE(1970,1,1)</f>
        <v>42424.749490740738</v>
      </c>
      <c r="T976" s="15">
        <f>(((I976/60)/60)/24)+DATE(1970,1,1)</f>
        <v>42454.707824074074</v>
      </c>
      <c r="U976">
        <f>YEAR(S976)</f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>IFERROR(ROUND(E977/L977,2),0)</f>
        <v>108.63</v>
      </c>
      <c r="Q977" s="10" t="s">
        <v>8325</v>
      </c>
      <c r="R977" t="s">
        <v>8327</v>
      </c>
      <c r="S977" s="15">
        <f>(((J977/60)/60)/24)+DATE(1970,1,1)</f>
        <v>42489.696585648147</v>
      </c>
      <c r="T977" s="15">
        <f>(((I977/60)/60)/24)+DATE(1970,1,1)</f>
        <v>42549.696585648147</v>
      </c>
      <c r="U977">
        <f>YEAR(S977)</f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>IFERROR(ROUND(E978/L978,2),0)</f>
        <v>160.5</v>
      </c>
      <c r="Q978" s="10" t="s">
        <v>8325</v>
      </c>
      <c r="R978" t="s">
        <v>8327</v>
      </c>
      <c r="S978" s="15">
        <f>(((J978/60)/60)/24)+DATE(1970,1,1)</f>
        <v>42185.058993055558</v>
      </c>
      <c r="T978" s="15">
        <f>(((I978/60)/60)/24)+DATE(1970,1,1)</f>
        <v>42230.058993055558</v>
      </c>
      <c r="U978">
        <f>YEAR(S978)</f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>IFERROR(ROUND(E979/L979,2),0)</f>
        <v>75.75</v>
      </c>
      <c r="Q979" s="10" t="s">
        <v>8325</v>
      </c>
      <c r="R979" t="s">
        <v>8327</v>
      </c>
      <c r="S979" s="15">
        <f>(((J979/60)/60)/24)+DATE(1970,1,1)</f>
        <v>42391.942094907412</v>
      </c>
      <c r="T979" s="15">
        <f>(((I979/60)/60)/24)+DATE(1970,1,1)</f>
        <v>42421.942094907412</v>
      </c>
      <c r="U979">
        <f>YEAR(S979)</f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>IFERROR(ROUND(E980/L980,2),0)</f>
        <v>790.84</v>
      </c>
      <c r="Q980" s="10" t="s">
        <v>8325</v>
      </c>
      <c r="R980" t="s">
        <v>8327</v>
      </c>
      <c r="S980" s="15">
        <f>(((J980/60)/60)/24)+DATE(1970,1,1)</f>
        <v>42395.309039351851</v>
      </c>
      <c r="T980" s="15">
        <f>(((I980/60)/60)/24)+DATE(1970,1,1)</f>
        <v>42425.309039351851</v>
      </c>
      <c r="U980">
        <f>YEAR(S980)</f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>IFERROR(ROUND(E981/L981,2),0)</f>
        <v>301.94</v>
      </c>
      <c r="Q981" s="10" t="s">
        <v>8325</v>
      </c>
      <c r="R981" t="s">
        <v>8327</v>
      </c>
      <c r="S981" s="15">
        <f>(((J981/60)/60)/24)+DATE(1970,1,1)</f>
        <v>42506.416990740734</v>
      </c>
      <c r="T981" s="15">
        <f>(((I981/60)/60)/24)+DATE(1970,1,1)</f>
        <v>42541.790972222225</v>
      </c>
      <c r="U981">
        <f>YEAR(S981)</f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>IFERROR(ROUND(E982/L982,2),0)</f>
        <v>47.94</v>
      </c>
      <c r="Q982" s="10" t="s">
        <v>8325</v>
      </c>
      <c r="R982" t="s">
        <v>8327</v>
      </c>
      <c r="S982" s="15">
        <f>(((J982/60)/60)/24)+DATE(1970,1,1)</f>
        <v>41928.904189814813</v>
      </c>
      <c r="T982" s="15">
        <f>(((I982/60)/60)/24)+DATE(1970,1,1)</f>
        <v>41973.945856481485</v>
      </c>
      <c r="U982">
        <f>YEAR(S982)</f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>IFERROR(ROUND(E983/L983,2),0)</f>
        <v>2.75</v>
      </c>
      <c r="Q983" s="10" t="s">
        <v>8325</v>
      </c>
      <c r="R983" t="s">
        <v>8327</v>
      </c>
      <c r="S983" s="15">
        <f>(((J983/60)/60)/24)+DATE(1970,1,1)</f>
        <v>41830.947013888886</v>
      </c>
      <c r="T983" s="15">
        <f>(((I983/60)/60)/24)+DATE(1970,1,1)</f>
        <v>41860.947013888886</v>
      </c>
      <c r="U983">
        <f>YEAR(S983)</f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>IFERROR(ROUND(E984/L984,2),0)</f>
        <v>1</v>
      </c>
      <c r="Q984" s="10" t="s">
        <v>8325</v>
      </c>
      <c r="R984" t="s">
        <v>8327</v>
      </c>
      <c r="S984" s="15">
        <f>(((J984/60)/60)/24)+DATE(1970,1,1)</f>
        <v>42615.753310185188</v>
      </c>
      <c r="T984" s="15">
        <f>(((I984/60)/60)/24)+DATE(1970,1,1)</f>
        <v>42645.753310185188</v>
      </c>
      <c r="U984">
        <f>YEAR(S984)</f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>IFERROR(ROUND(E985/L985,2),0)</f>
        <v>171.79</v>
      </c>
      <c r="Q985" s="10" t="s">
        <v>8325</v>
      </c>
      <c r="R985" t="s">
        <v>8327</v>
      </c>
      <c r="S985" s="15">
        <f>(((J985/60)/60)/24)+DATE(1970,1,1)</f>
        <v>42574.667650462965</v>
      </c>
      <c r="T985" s="15">
        <f>(((I985/60)/60)/24)+DATE(1970,1,1)</f>
        <v>42605.870833333334</v>
      </c>
      <c r="U985">
        <f>YEAR(S985)</f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>IFERROR(ROUND(E986/L986,2),0)</f>
        <v>35.33</v>
      </c>
      <c r="Q986" s="10" t="s">
        <v>8325</v>
      </c>
      <c r="R986" t="s">
        <v>8327</v>
      </c>
      <c r="S986" s="15">
        <f>(((J986/60)/60)/24)+DATE(1970,1,1)</f>
        <v>42061.11583333333</v>
      </c>
      <c r="T986" s="15">
        <f>(((I986/60)/60)/24)+DATE(1970,1,1)</f>
        <v>42091.074166666673</v>
      </c>
      <c r="U986">
        <f>YEAR(S986)</f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>IFERROR(ROUND(E987/L987,2),0)</f>
        <v>82.09</v>
      </c>
      <c r="Q987" s="10" t="s">
        <v>8325</v>
      </c>
      <c r="R987" t="s">
        <v>8327</v>
      </c>
      <c r="S987" s="15">
        <f>(((J987/60)/60)/24)+DATE(1970,1,1)</f>
        <v>42339.967708333337</v>
      </c>
      <c r="T987" s="15">
        <f>(((I987/60)/60)/24)+DATE(1970,1,1)</f>
        <v>42369.958333333328</v>
      </c>
      <c r="U987">
        <f>YEAR(S987)</f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>IFERROR(ROUND(E988/L988,2),0)</f>
        <v>110.87</v>
      </c>
      <c r="Q988" s="10" t="s">
        <v>8325</v>
      </c>
      <c r="R988" t="s">
        <v>8327</v>
      </c>
      <c r="S988" s="15">
        <f>(((J988/60)/60)/24)+DATE(1970,1,1)</f>
        <v>42324.767361111109</v>
      </c>
      <c r="T988" s="15">
        <f>(((I988/60)/60)/24)+DATE(1970,1,1)</f>
        <v>42379</v>
      </c>
      <c r="U988">
        <f>YEAR(S988)</f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>IFERROR(ROUND(E989/L989,2),0)</f>
        <v>161.22</v>
      </c>
      <c r="Q989" s="10" t="s">
        <v>8325</v>
      </c>
      <c r="R989" t="s">
        <v>8327</v>
      </c>
      <c r="S989" s="15">
        <f>(((J989/60)/60)/24)+DATE(1970,1,1)</f>
        <v>41773.294560185182</v>
      </c>
      <c r="T989" s="15">
        <f>(((I989/60)/60)/24)+DATE(1970,1,1)</f>
        <v>41813.294560185182</v>
      </c>
      <c r="U989">
        <f>YEAR(S989)</f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>IFERROR(ROUND(E990/L990,2),0)</f>
        <v>0</v>
      </c>
      <c r="Q990" s="10" t="s">
        <v>8325</v>
      </c>
      <c r="R990" t="s">
        <v>8327</v>
      </c>
      <c r="S990" s="15">
        <f>(((J990/60)/60)/24)+DATE(1970,1,1)</f>
        <v>42614.356770833328</v>
      </c>
      <c r="T990" s="15">
        <f>(((I990/60)/60)/24)+DATE(1970,1,1)</f>
        <v>42644.356770833328</v>
      </c>
      <c r="U990">
        <f>YEAR(S990)</f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>IFERROR(ROUND(E991/L991,2),0)</f>
        <v>52.41</v>
      </c>
      <c r="Q991" s="10" t="s">
        <v>8325</v>
      </c>
      <c r="R991" t="s">
        <v>8327</v>
      </c>
      <c r="S991" s="15">
        <f>(((J991/60)/60)/24)+DATE(1970,1,1)</f>
        <v>42611.933969907404</v>
      </c>
      <c r="T991" s="15">
        <f>(((I991/60)/60)/24)+DATE(1970,1,1)</f>
        <v>42641.933969907404</v>
      </c>
      <c r="U991">
        <f>YEAR(S991)</f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>IFERROR(ROUND(E992/L992,2),0)</f>
        <v>13</v>
      </c>
      <c r="Q992" s="10" t="s">
        <v>8325</v>
      </c>
      <c r="R992" t="s">
        <v>8327</v>
      </c>
      <c r="S992" s="15">
        <f>(((J992/60)/60)/24)+DATE(1970,1,1)</f>
        <v>41855.784305555557</v>
      </c>
      <c r="T992" s="15">
        <f>(((I992/60)/60)/24)+DATE(1970,1,1)</f>
        <v>41885.784305555557</v>
      </c>
      <c r="U992">
        <f>YEAR(S992)</f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>IFERROR(ROUND(E993/L993,2),0)</f>
        <v>30.29</v>
      </c>
      <c r="Q993" s="10" t="s">
        <v>8325</v>
      </c>
      <c r="R993" t="s">
        <v>8327</v>
      </c>
      <c r="S993" s="15">
        <f>(((J993/60)/60)/24)+DATE(1970,1,1)</f>
        <v>42538.75680555556</v>
      </c>
      <c r="T993" s="15">
        <f>(((I993/60)/60)/24)+DATE(1970,1,1)</f>
        <v>42563.785416666666</v>
      </c>
      <c r="U993">
        <f>YEAR(S993)</f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>IFERROR(ROUND(E994/L994,2),0)</f>
        <v>116.75</v>
      </c>
      <c r="Q994" s="10" t="s">
        <v>8325</v>
      </c>
      <c r="R994" t="s">
        <v>8327</v>
      </c>
      <c r="S994" s="15">
        <f>(((J994/60)/60)/24)+DATE(1970,1,1)</f>
        <v>42437.924988425926</v>
      </c>
      <c r="T994" s="15">
        <f>(((I994/60)/60)/24)+DATE(1970,1,1)</f>
        <v>42497.883321759262</v>
      </c>
      <c r="U994">
        <f>YEAR(S994)</f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>IFERROR(ROUND(E995/L995,2),0)</f>
        <v>89.6</v>
      </c>
      <c r="Q995" s="10" t="s">
        <v>8325</v>
      </c>
      <c r="R995" t="s">
        <v>8327</v>
      </c>
      <c r="S995" s="15">
        <f>(((J995/60)/60)/24)+DATE(1970,1,1)</f>
        <v>42652.964907407411</v>
      </c>
      <c r="T995" s="15">
        <f>(((I995/60)/60)/24)+DATE(1970,1,1)</f>
        <v>42686.208333333328</v>
      </c>
      <c r="U995">
        <f>YEAR(S995)</f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>IFERROR(ROUND(E996/L996,2),0)</f>
        <v>424.45</v>
      </c>
      <c r="Q996" s="10" t="s">
        <v>8325</v>
      </c>
      <c r="R996" t="s">
        <v>8327</v>
      </c>
      <c r="S996" s="15">
        <f>(((J996/60)/60)/24)+DATE(1970,1,1)</f>
        <v>41921.263078703705</v>
      </c>
      <c r="T996" s="15">
        <f>(((I996/60)/60)/24)+DATE(1970,1,1)</f>
        <v>41973.957638888889</v>
      </c>
      <c r="U996">
        <f>YEAR(S996)</f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>IFERROR(ROUND(E997/L997,2),0)</f>
        <v>80.67</v>
      </c>
      <c r="Q997" s="10" t="s">
        <v>8325</v>
      </c>
      <c r="R997" t="s">
        <v>8327</v>
      </c>
      <c r="S997" s="15">
        <f>(((J997/60)/60)/24)+DATE(1970,1,1)</f>
        <v>41947.940740740742</v>
      </c>
      <c r="T997" s="15">
        <f>(((I997/60)/60)/24)+DATE(1970,1,1)</f>
        <v>41972.666666666672</v>
      </c>
      <c r="U997">
        <f>YEAR(S997)</f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>IFERROR(ROUND(E998/L998,2),0)</f>
        <v>13</v>
      </c>
      <c r="Q998" s="10" t="s">
        <v>8325</v>
      </c>
      <c r="R998" t="s">
        <v>8327</v>
      </c>
      <c r="S998" s="15">
        <f>(((J998/60)/60)/24)+DATE(1970,1,1)</f>
        <v>41817.866435185184</v>
      </c>
      <c r="T998" s="15">
        <f>(((I998/60)/60)/24)+DATE(1970,1,1)</f>
        <v>41847.643750000003</v>
      </c>
      <c r="U998">
        <f>YEAR(S998)</f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>IFERROR(ROUND(E999/L999,2),0)</f>
        <v>8.1300000000000008</v>
      </c>
      <c r="Q999" s="10" t="s">
        <v>8325</v>
      </c>
      <c r="R999" t="s">
        <v>8327</v>
      </c>
      <c r="S999" s="15">
        <f>(((J999/60)/60)/24)+DATE(1970,1,1)</f>
        <v>41941.10297453704</v>
      </c>
      <c r="T999" s="15">
        <f>(((I999/60)/60)/24)+DATE(1970,1,1)</f>
        <v>41971.144641203704</v>
      </c>
      <c r="U999">
        <f>YEAR(S999)</f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>IFERROR(ROUND(E1000/L1000,2),0)</f>
        <v>153.43</v>
      </c>
      <c r="Q1000" s="10" t="s">
        <v>8325</v>
      </c>
      <c r="R1000" t="s">
        <v>8327</v>
      </c>
      <c r="S1000" s="15">
        <f>(((J1000/60)/60)/24)+DATE(1970,1,1)</f>
        <v>42282.168993055559</v>
      </c>
      <c r="T1000" s="15">
        <f>(((I1000/60)/60)/24)+DATE(1970,1,1)</f>
        <v>42327.210659722223</v>
      </c>
      <c r="U1000">
        <f>YEAR(S1000)</f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>IFERROR(ROUND(E1001/L1001,2),0)</f>
        <v>292.08</v>
      </c>
      <c r="Q1001" s="10" t="s">
        <v>8325</v>
      </c>
      <c r="R1001" t="s">
        <v>8327</v>
      </c>
      <c r="S1001" s="15">
        <f>(((J1001/60)/60)/24)+DATE(1970,1,1)</f>
        <v>41926.29965277778</v>
      </c>
      <c r="T1001" s="15">
        <f>(((I1001/60)/60)/24)+DATE(1970,1,1)</f>
        <v>41956.334722222222</v>
      </c>
      <c r="U1001">
        <f>YEAR(S1001)</f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>IFERROR(ROUND(E1002/L1002,2),0)</f>
        <v>3304</v>
      </c>
      <c r="Q1002" s="10" t="s">
        <v>8325</v>
      </c>
      <c r="R1002" t="s">
        <v>8327</v>
      </c>
      <c r="S1002" s="15">
        <f>(((J1002/60)/60)/24)+DATE(1970,1,1)</f>
        <v>42749.059722222228</v>
      </c>
      <c r="T1002" s="15">
        <f>(((I1002/60)/60)/24)+DATE(1970,1,1)</f>
        <v>42809.018055555556</v>
      </c>
      <c r="U1002">
        <f>YEAR(S1002)</f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>IFERROR(ROUND(E1003/L1003,2),0)</f>
        <v>1300</v>
      </c>
      <c r="Q1003" s="10" t="s">
        <v>8325</v>
      </c>
      <c r="R1003" t="s">
        <v>8327</v>
      </c>
      <c r="S1003" s="15">
        <f>(((J1003/60)/60)/24)+DATE(1970,1,1)</f>
        <v>42720.720057870371</v>
      </c>
      <c r="T1003" s="15">
        <f>(((I1003/60)/60)/24)+DATE(1970,1,1)</f>
        <v>42765.720057870371</v>
      </c>
      <c r="U1003">
        <f>YEAR(S1003)</f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>IFERROR(ROUND(E1004/L1004,2),0)</f>
        <v>134.55000000000001</v>
      </c>
      <c r="Q1004" s="10" t="s">
        <v>8325</v>
      </c>
      <c r="R1004" t="s">
        <v>8327</v>
      </c>
      <c r="S1004" s="15">
        <f>(((J1004/60)/60)/24)+DATE(1970,1,1)</f>
        <v>42325.684189814812</v>
      </c>
      <c r="T1004" s="15">
        <f>(((I1004/60)/60)/24)+DATE(1970,1,1)</f>
        <v>42355.249305555553</v>
      </c>
      <c r="U1004">
        <f>YEAR(S1004)</f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>IFERROR(ROUND(E1005/L1005,2),0)</f>
        <v>214.07</v>
      </c>
      <c r="Q1005" s="10" t="s">
        <v>8325</v>
      </c>
      <c r="R1005" t="s">
        <v>8327</v>
      </c>
      <c r="S1005" s="15">
        <f>(((J1005/60)/60)/24)+DATE(1970,1,1)</f>
        <v>42780.709039351852</v>
      </c>
      <c r="T1005" s="15">
        <f>(((I1005/60)/60)/24)+DATE(1970,1,1)</f>
        <v>42810.667372685188</v>
      </c>
      <c r="U1005">
        <f>YEAR(S1005)</f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>IFERROR(ROUND(E1006/L1006,2),0)</f>
        <v>216.34</v>
      </c>
      <c r="Q1006" s="10" t="s">
        <v>8325</v>
      </c>
      <c r="R1006" t="s">
        <v>8327</v>
      </c>
      <c r="S1006" s="15">
        <f>(((J1006/60)/60)/24)+DATE(1970,1,1)</f>
        <v>42388.708645833336</v>
      </c>
      <c r="T1006" s="15">
        <f>(((I1006/60)/60)/24)+DATE(1970,1,1)</f>
        <v>42418.708645833336</v>
      </c>
      <c r="U1006">
        <f>YEAR(S1006)</f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>IFERROR(ROUND(E1007/L1007,2),0)</f>
        <v>932.31</v>
      </c>
      <c r="Q1007" s="10" t="s">
        <v>8325</v>
      </c>
      <c r="R1007" t="s">
        <v>8327</v>
      </c>
      <c r="S1007" s="15">
        <f>(((J1007/60)/60)/24)+DATE(1970,1,1)</f>
        <v>42276.624803240738</v>
      </c>
      <c r="T1007" s="15">
        <f>(((I1007/60)/60)/24)+DATE(1970,1,1)</f>
        <v>42307.624803240738</v>
      </c>
      <c r="U1007">
        <f>YEAR(S1007)</f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>IFERROR(ROUND(E1008/L1008,2),0)</f>
        <v>29.25</v>
      </c>
      <c r="Q1008" s="10" t="s">
        <v>8325</v>
      </c>
      <c r="R1008" t="s">
        <v>8327</v>
      </c>
      <c r="S1008" s="15">
        <f>(((J1008/60)/60)/24)+DATE(1970,1,1)</f>
        <v>41977.040185185186</v>
      </c>
      <c r="T1008" s="15">
        <f>(((I1008/60)/60)/24)+DATE(1970,1,1)</f>
        <v>41985.299305555556</v>
      </c>
      <c r="U1008">
        <f>YEAR(S1008)</f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>IFERROR(ROUND(E1009/L1009,2),0)</f>
        <v>174.95</v>
      </c>
      <c r="Q1009" s="10" t="s">
        <v>8325</v>
      </c>
      <c r="R1009" t="s">
        <v>8327</v>
      </c>
      <c r="S1009" s="15">
        <f>(((J1009/60)/60)/24)+DATE(1970,1,1)</f>
        <v>42676.583599537036</v>
      </c>
      <c r="T1009" s="15">
        <f>(((I1009/60)/60)/24)+DATE(1970,1,1)</f>
        <v>42718.6252662037</v>
      </c>
      <c r="U1009">
        <f>YEAR(S1009)</f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>IFERROR(ROUND(E1010/L1010,2),0)</f>
        <v>250</v>
      </c>
      <c r="Q1010" s="10" t="s">
        <v>8325</v>
      </c>
      <c r="R1010" t="s">
        <v>8327</v>
      </c>
      <c r="S1010" s="15">
        <f>(((J1010/60)/60)/24)+DATE(1970,1,1)</f>
        <v>42702.809201388889</v>
      </c>
      <c r="T1010" s="15">
        <f>(((I1010/60)/60)/24)+DATE(1970,1,1)</f>
        <v>42732.809201388889</v>
      </c>
      <c r="U1010">
        <f>YEAR(S1010)</f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>IFERROR(ROUND(E1011/L1011,2),0)</f>
        <v>65</v>
      </c>
      <c r="Q1011" s="10" t="s">
        <v>8325</v>
      </c>
      <c r="R1011" t="s">
        <v>8327</v>
      </c>
      <c r="S1011" s="15">
        <f>(((J1011/60)/60)/24)+DATE(1970,1,1)</f>
        <v>42510.604699074072</v>
      </c>
      <c r="T1011" s="15">
        <f>(((I1011/60)/60)/24)+DATE(1970,1,1)</f>
        <v>42540.604699074072</v>
      </c>
      <c r="U1011">
        <f>YEAR(S1011)</f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>IFERROR(ROUND(E1012/L1012,2),0)</f>
        <v>55</v>
      </c>
      <c r="Q1012" s="10" t="s">
        <v>8325</v>
      </c>
      <c r="R1012" t="s">
        <v>8327</v>
      </c>
      <c r="S1012" s="15">
        <f>(((J1012/60)/60)/24)+DATE(1970,1,1)</f>
        <v>42561.829421296294</v>
      </c>
      <c r="T1012" s="15">
        <f>(((I1012/60)/60)/24)+DATE(1970,1,1)</f>
        <v>42618.124305555553</v>
      </c>
      <c r="U1012">
        <f>YEAR(S1012)</f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>IFERROR(ROUND(E1013/L1013,2),0)</f>
        <v>75</v>
      </c>
      <c r="Q1013" s="10" t="s">
        <v>8325</v>
      </c>
      <c r="R1013" t="s">
        <v>8327</v>
      </c>
      <c r="S1013" s="15">
        <f>(((J1013/60)/60)/24)+DATE(1970,1,1)</f>
        <v>41946.898090277777</v>
      </c>
      <c r="T1013" s="15">
        <f>(((I1013/60)/60)/24)+DATE(1970,1,1)</f>
        <v>41991.898090277777</v>
      </c>
      <c r="U1013">
        <f>YEAR(S1013)</f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>IFERROR(ROUND(E1014/L1014,2),0)</f>
        <v>1389.36</v>
      </c>
      <c r="Q1014" s="10" t="s">
        <v>8325</v>
      </c>
      <c r="R1014" t="s">
        <v>8327</v>
      </c>
      <c r="S1014" s="15">
        <f>(((J1014/60)/60)/24)+DATE(1970,1,1)</f>
        <v>42714.440416666665</v>
      </c>
      <c r="T1014" s="15">
        <f>(((I1014/60)/60)/24)+DATE(1970,1,1)</f>
        <v>42759.440416666665</v>
      </c>
      <c r="U1014">
        <f>YEAR(S1014)</f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>IFERROR(ROUND(E1015/L1015,2),0)</f>
        <v>95.91</v>
      </c>
      <c r="Q1015" s="10" t="s">
        <v>8325</v>
      </c>
      <c r="R1015" t="s">
        <v>8327</v>
      </c>
      <c r="S1015" s="15">
        <f>(((J1015/60)/60)/24)+DATE(1970,1,1)</f>
        <v>42339.833981481483</v>
      </c>
      <c r="T1015" s="15">
        <f>(((I1015/60)/60)/24)+DATE(1970,1,1)</f>
        <v>42367.833333333328</v>
      </c>
      <c r="U1015">
        <f>YEAR(S1015)</f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>IFERROR(ROUND(E1016/L1016,2),0)</f>
        <v>191.25</v>
      </c>
      <c r="Q1016" s="10" t="s">
        <v>8325</v>
      </c>
      <c r="R1016" t="s">
        <v>8327</v>
      </c>
      <c r="S1016" s="15">
        <f>(((J1016/60)/60)/24)+DATE(1970,1,1)</f>
        <v>41955.002488425926</v>
      </c>
      <c r="T1016" s="15">
        <f>(((I1016/60)/60)/24)+DATE(1970,1,1)</f>
        <v>42005.002488425926</v>
      </c>
      <c r="U1016">
        <f>YEAR(S1016)</f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>IFERROR(ROUND(E1017/L1017,2),0)</f>
        <v>40</v>
      </c>
      <c r="Q1017" s="10" t="s">
        <v>8325</v>
      </c>
      <c r="R1017" t="s">
        <v>8327</v>
      </c>
      <c r="S1017" s="15">
        <f>(((J1017/60)/60)/24)+DATE(1970,1,1)</f>
        <v>42303.878414351857</v>
      </c>
      <c r="T1017" s="15">
        <f>(((I1017/60)/60)/24)+DATE(1970,1,1)</f>
        <v>42333.920081018514</v>
      </c>
      <c r="U1017">
        <f>YEAR(S1017)</f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>IFERROR(ROUND(E1018/L1018,2),0)</f>
        <v>74.790000000000006</v>
      </c>
      <c r="Q1018" s="10" t="s">
        <v>8325</v>
      </c>
      <c r="R1018" t="s">
        <v>8327</v>
      </c>
      <c r="S1018" s="15">
        <f>(((J1018/60)/60)/24)+DATE(1970,1,1)</f>
        <v>42422.107129629629</v>
      </c>
      <c r="T1018" s="15">
        <f>(((I1018/60)/60)/24)+DATE(1970,1,1)</f>
        <v>42467.065462962957</v>
      </c>
      <c r="U1018">
        <f>YEAR(S1018)</f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>IFERROR(ROUND(E1019/L1019,2),0)</f>
        <v>161.12</v>
      </c>
      <c r="Q1019" s="10" t="s">
        <v>8325</v>
      </c>
      <c r="R1019" t="s">
        <v>8327</v>
      </c>
      <c r="S1019" s="15">
        <f>(((J1019/60)/60)/24)+DATE(1970,1,1)</f>
        <v>42289.675173611111</v>
      </c>
      <c r="T1019" s="15">
        <f>(((I1019/60)/60)/24)+DATE(1970,1,1)</f>
        <v>42329.716840277775</v>
      </c>
      <c r="U1019">
        <f>YEAR(S1019)</f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>IFERROR(ROUND(E1020/L1020,2),0)</f>
        <v>88.71</v>
      </c>
      <c r="Q1020" s="10" t="s">
        <v>8325</v>
      </c>
      <c r="R1020" t="s">
        <v>8327</v>
      </c>
      <c r="S1020" s="15">
        <f>(((J1020/60)/60)/24)+DATE(1970,1,1)</f>
        <v>42535.492280092592</v>
      </c>
      <c r="T1020" s="15">
        <f>(((I1020/60)/60)/24)+DATE(1970,1,1)</f>
        <v>42565.492280092592</v>
      </c>
      <c r="U1020">
        <f>YEAR(S1020)</f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>IFERROR(ROUND(E1021/L1021,2),0)</f>
        <v>53.25</v>
      </c>
      <c r="Q1021" s="10" t="s">
        <v>8325</v>
      </c>
      <c r="R1021" t="s">
        <v>8327</v>
      </c>
      <c r="S1021" s="15">
        <f>(((J1021/60)/60)/24)+DATE(1970,1,1)</f>
        <v>42009.973946759259</v>
      </c>
      <c r="T1021" s="15">
        <f>(((I1021/60)/60)/24)+DATE(1970,1,1)</f>
        <v>42039.973946759259</v>
      </c>
      <c r="U1021">
        <f>YEAR(S1021)</f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>IFERROR(ROUND(E1022/L1022,2),0)</f>
        <v>106.2</v>
      </c>
      <c r="Q1022" s="10" t="s">
        <v>8331</v>
      </c>
      <c r="R1022" t="s">
        <v>8336</v>
      </c>
      <c r="S1022" s="15">
        <f>(((J1022/60)/60)/24)+DATE(1970,1,1)</f>
        <v>42127.069548611107</v>
      </c>
      <c r="T1022" s="15">
        <f>(((I1022/60)/60)/24)+DATE(1970,1,1)</f>
        <v>42157.032638888893</v>
      </c>
      <c r="U1022">
        <f>YEAR(S1022)</f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>IFERROR(ROUND(E1023/L1023,2),0)</f>
        <v>22.08</v>
      </c>
      <c r="Q1023" s="10" t="s">
        <v>8331</v>
      </c>
      <c r="R1023" t="s">
        <v>8336</v>
      </c>
      <c r="S1023" s="15">
        <f>(((J1023/60)/60)/24)+DATE(1970,1,1)</f>
        <v>42271.251979166671</v>
      </c>
      <c r="T1023" s="15">
        <f>(((I1023/60)/60)/24)+DATE(1970,1,1)</f>
        <v>42294.166666666672</v>
      </c>
      <c r="U1023">
        <f>YEAR(S1023)</f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>IFERROR(ROUND(E1024/L1024,2),0)</f>
        <v>31.05</v>
      </c>
      <c r="Q1024" s="10" t="s">
        <v>8331</v>
      </c>
      <c r="R1024" t="s">
        <v>8336</v>
      </c>
      <c r="S1024" s="15">
        <f>(((J1024/60)/60)/24)+DATE(1970,1,1)</f>
        <v>42111.646724537044</v>
      </c>
      <c r="T1024" s="15">
        <f>(((I1024/60)/60)/24)+DATE(1970,1,1)</f>
        <v>42141.646724537044</v>
      </c>
      <c r="U1024">
        <f>YEAR(S1024)</f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>IFERROR(ROUND(E1025/L1025,2),0)</f>
        <v>36.21</v>
      </c>
      <c r="Q1025" s="10" t="s">
        <v>8331</v>
      </c>
      <c r="R1025" t="s">
        <v>8336</v>
      </c>
      <c r="S1025" s="15">
        <f>(((J1025/60)/60)/24)+DATE(1970,1,1)</f>
        <v>42145.919687500005</v>
      </c>
      <c r="T1025" s="15">
        <f>(((I1025/60)/60)/24)+DATE(1970,1,1)</f>
        <v>42175.919687500005</v>
      </c>
      <c r="U1025">
        <f>YEAR(S1025)</f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>IFERROR(ROUND(E1026/L1026,2),0)</f>
        <v>388.98</v>
      </c>
      <c r="Q1026" s="10" t="s">
        <v>8331</v>
      </c>
      <c r="R1026" t="s">
        <v>8336</v>
      </c>
      <c r="S1026" s="15">
        <f>(((J1026/60)/60)/24)+DATE(1970,1,1)</f>
        <v>42370.580590277779</v>
      </c>
      <c r="T1026" s="15">
        <f>(((I1026/60)/60)/24)+DATE(1970,1,1)</f>
        <v>42400.580590277779</v>
      </c>
      <c r="U1026">
        <f>YEAR(S1026)</f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>IFERROR(ROUND(E1027/L1027,2),0)</f>
        <v>71.849999999999994</v>
      </c>
      <c r="Q1027" s="10" t="s">
        <v>8331</v>
      </c>
      <c r="R1027" t="s">
        <v>8336</v>
      </c>
      <c r="S1027" s="15">
        <f>(((J1027/60)/60)/24)+DATE(1970,1,1)</f>
        <v>42049.833761574075</v>
      </c>
      <c r="T1027" s="15">
        <f>(((I1027/60)/60)/24)+DATE(1970,1,1)</f>
        <v>42079.792094907403</v>
      </c>
      <c r="U1027">
        <f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>IFERROR(ROUND(E1028/L1028,2),0)</f>
        <v>57.38</v>
      </c>
      <c r="Q1028" s="10" t="s">
        <v>8331</v>
      </c>
      <c r="R1028" t="s">
        <v>8336</v>
      </c>
      <c r="S1028" s="15">
        <f>(((J1028/60)/60)/24)+DATE(1970,1,1)</f>
        <v>42426.407592592594</v>
      </c>
      <c r="T1028" s="15">
        <f>(((I1028/60)/60)/24)+DATE(1970,1,1)</f>
        <v>42460.365925925929</v>
      </c>
      <c r="U1028">
        <f>YEAR(S1028)</f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>IFERROR(ROUND(E1029/L1029,2),0)</f>
        <v>69.67</v>
      </c>
      <c r="Q1029" s="10" t="s">
        <v>8331</v>
      </c>
      <c r="R1029" t="s">
        <v>8336</v>
      </c>
      <c r="S1029" s="15">
        <f>(((J1029/60)/60)/24)+DATE(1970,1,1)</f>
        <v>41905.034108796295</v>
      </c>
      <c r="T1029" s="15">
        <f>(((I1029/60)/60)/24)+DATE(1970,1,1)</f>
        <v>41935.034108796295</v>
      </c>
      <c r="U1029">
        <f>YEAR(S1029)</f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>IFERROR(ROUND(E1030/L1030,2),0)</f>
        <v>45.99</v>
      </c>
      <c r="Q1030" s="10" t="s">
        <v>8331</v>
      </c>
      <c r="R1030" t="s">
        <v>8336</v>
      </c>
      <c r="S1030" s="15">
        <f>(((J1030/60)/60)/24)+DATE(1970,1,1)</f>
        <v>42755.627372685187</v>
      </c>
      <c r="T1030" s="15">
        <f>(((I1030/60)/60)/24)+DATE(1970,1,1)</f>
        <v>42800.833333333328</v>
      </c>
      <c r="U1030">
        <f>YEAR(S1030)</f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>IFERROR(ROUND(E1031/L1031,2),0)</f>
        <v>79.260000000000005</v>
      </c>
      <c r="Q1031" s="10" t="s">
        <v>8331</v>
      </c>
      <c r="R1031" t="s">
        <v>8336</v>
      </c>
      <c r="S1031" s="15">
        <f>(((J1031/60)/60)/24)+DATE(1970,1,1)</f>
        <v>42044.711886574078</v>
      </c>
      <c r="T1031" s="15">
        <f>(((I1031/60)/60)/24)+DATE(1970,1,1)</f>
        <v>42098.915972222225</v>
      </c>
      <c r="U1031">
        <f>YEAR(S1031)</f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>IFERROR(ROUND(E1032/L1032,2),0)</f>
        <v>43.03</v>
      </c>
      <c r="Q1032" s="10" t="s">
        <v>8331</v>
      </c>
      <c r="R1032" t="s">
        <v>8336</v>
      </c>
      <c r="S1032" s="15">
        <f>(((J1032/60)/60)/24)+DATE(1970,1,1)</f>
        <v>42611.483206018514</v>
      </c>
      <c r="T1032" s="15">
        <f>(((I1032/60)/60)/24)+DATE(1970,1,1)</f>
        <v>42625.483206018514</v>
      </c>
      <c r="U1032">
        <f>YEAR(S1032)</f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>IFERROR(ROUND(E1033/L1033,2),0)</f>
        <v>108.48</v>
      </c>
      <c r="Q1033" s="10" t="s">
        <v>8331</v>
      </c>
      <c r="R1033" t="s">
        <v>8336</v>
      </c>
      <c r="S1033" s="15">
        <f>(((J1033/60)/60)/24)+DATE(1970,1,1)</f>
        <v>42324.764004629629</v>
      </c>
      <c r="T1033" s="15">
        <f>(((I1033/60)/60)/24)+DATE(1970,1,1)</f>
        <v>42354.764004629629</v>
      </c>
      <c r="U1033">
        <f>YEAR(S1033)</f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>IFERROR(ROUND(E1034/L1034,2),0)</f>
        <v>61.03</v>
      </c>
      <c r="Q1034" s="10" t="s">
        <v>8331</v>
      </c>
      <c r="R1034" t="s">
        <v>8336</v>
      </c>
      <c r="S1034" s="15">
        <f>(((J1034/60)/60)/24)+DATE(1970,1,1)</f>
        <v>42514.666956018518</v>
      </c>
      <c r="T1034" s="15">
        <f>(((I1034/60)/60)/24)+DATE(1970,1,1)</f>
        <v>42544.666956018518</v>
      </c>
      <c r="U1034">
        <f>YEAR(S1034)</f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>IFERROR(ROUND(E1035/L1035,2),0)</f>
        <v>50.59</v>
      </c>
      <c r="Q1035" s="10" t="s">
        <v>8331</v>
      </c>
      <c r="R1035" t="s">
        <v>8336</v>
      </c>
      <c r="S1035" s="15">
        <f>(((J1035/60)/60)/24)+DATE(1970,1,1)</f>
        <v>42688.732407407413</v>
      </c>
      <c r="T1035" s="15">
        <f>(((I1035/60)/60)/24)+DATE(1970,1,1)</f>
        <v>42716.732407407413</v>
      </c>
      <c r="U1035">
        <f>YEAR(S1035)</f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>IFERROR(ROUND(E1036/L1036,2),0)</f>
        <v>39.159999999999997</v>
      </c>
      <c r="Q1036" s="10" t="s">
        <v>8331</v>
      </c>
      <c r="R1036" t="s">
        <v>8336</v>
      </c>
      <c r="S1036" s="15">
        <f>(((J1036/60)/60)/24)+DATE(1970,1,1)</f>
        <v>42555.166712962964</v>
      </c>
      <c r="T1036" s="15">
        <f>(((I1036/60)/60)/24)+DATE(1970,1,1)</f>
        <v>42587.165972222225</v>
      </c>
      <c r="U1036">
        <f>YEAR(S1036)</f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>IFERROR(ROUND(E1037/L1037,2),0)</f>
        <v>65.16</v>
      </c>
      <c r="Q1037" s="10" t="s">
        <v>8331</v>
      </c>
      <c r="R1037" t="s">
        <v>8336</v>
      </c>
      <c r="S1037" s="15">
        <f>(((J1037/60)/60)/24)+DATE(1970,1,1)</f>
        <v>42016.641435185185</v>
      </c>
      <c r="T1037" s="15">
        <f>(((I1037/60)/60)/24)+DATE(1970,1,1)</f>
        <v>42046.641435185185</v>
      </c>
      <c r="U1037">
        <f>YEAR(S1037)</f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>IFERROR(ROUND(E1038/L1038,2),0)</f>
        <v>23.96</v>
      </c>
      <c r="Q1038" s="10" t="s">
        <v>8331</v>
      </c>
      <c r="R1038" t="s">
        <v>8336</v>
      </c>
      <c r="S1038" s="15">
        <f>(((J1038/60)/60)/24)+DATE(1970,1,1)</f>
        <v>41249.448958333334</v>
      </c>
      <c r="T1038" s="15">
        <f>(((I1038/60)/60)/24)+DATE(1970,1,1)</f>
        <v>41281.333333333336</v>
      </c>
      <c r="U1038">
        <f>YEAR(S1038)</f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>IFERROR(ROUND(E1039/L1039,2),0)</f>
        <v>48.62</v>
      </c>
      <c r="Q1039" s="10" t="s">
        <v>8331</v>
      </c>
      <c r="R1039" t="s">
        <v>8336</v>
      </c>
      <c r="S1039" s="15">
        <f>(((J1039/60)/60)/24)+DATE(1970,1,1)</f>
        <v>42119.822476851856</v>
      </c>
      <c r="T1039" s="15">
        <f>(((I1039/60)/60)/24)+DATE(1970,1,1)</f>
        <v>42142.208333333328</v>
      </c>
      <c r="U1039">
        <f>YEAR(S1039)</f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>IFERROR(ROUND(E1040/L1040,2),0)</f>
        <v>35.74</v>
      </c>
      <c r="Q1040" s="10" t="s">
        <v>8331</v>
      </c>
      <c r="R1040" t="s">
        <v>8336</v>
      </c>
      <c r="S1040" s="15">
        <f>(((J1040/60)/60)/24)+DATE(1970,1,1)</f>
        <v>42418.231747685189</v>
      </c>
      <c r="T1040" s="15">
        <f>(((I1040/60)/60)/24)+DATE(1970,1,1)</f>
        <v>42448.190081018518</v>
      </c>
      <c r="U1040">
        <f>YEAR(S1040)</f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>IFERROR(ROUND(E1041/L1041,2),0)</f>
        <v>21.37</v>
      </c>
      <c r="Q1041" s="10" t="s">
        <v>8331</v>
      </c>
      <c r="R1041" t="s">
        <v>8336</v>
      </c>
      <c r="S1041" s="15">
        <f>(((J1041/60)/60)/24)+DATE(1970,1,1)</f>
        <v>42692.109328703707</v>
      </c>
      <c r="T1041" s="15">
        <f>(((I1041/60)/60)/24)+DATE(1970,1,1)</f>
        <v>42717.332638888889</v>
      </c>
      <c r="U1041">
        <f>YEAR(S1041)</f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>IFERROR(ROUND(E1042/L1042,2),0)</f>
        <v>250</v>
      </c>
      <c r="Q1042" s="10" t="s">
        <v>8337</v>
      </c>
      <c r="R1042" t="s">
        <v>8338</v>
      </c>
      <c r="S1042" s="15">
        <f>(((J1042/60)/60)/24)+DATE(1970,1,1)</f>
        <v>42579.708437499998</v>
      </c>
      <c r="T1042" s="15">
        <f>(((I1042/60)/60)/24)+DATE(1970,1,1)</f>
        <v>42609.708437499998</v>
      </c>
      <c r="U1042">
        <f>YEAR(S1042)</f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>IFERROR(ROUND(E1043/L1043,2),0)</f>
        <v>0</v>
      </c>
      <c r="Q1043" s="10" t="s">
        <v>8337</v>
      </c>
      <c r="R1043" t="s">
        <v>8338</v>
      </c>
      <c r="S1043" s="15">
        <f>(((J1043/60)/60)/24)+DATE(1970,1,1)</f>
        <v>41831.060092592597</v>
      </c>
      <c r="T1043" s="15">
        <f>(((I1043/60)/60)/24)+DATE(1970,1,1)</f>
        <v>41851.060092592597</v>
      </c>
      <c r="U1043">
        <f>YEAR(S1043)</f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>IFERROR(ROUND(E1044/L1044,2),0)</f>
        <v>10</v>
      </c>
      <c r="Q1044" s="10" t="s">
        <v>8337</v>
      </c>
      <c r="R1044" t="s">
        <v>8338</v>
      </c>
      <c r="S1044" s="15">
        <f>(((J1044/60)/60)/24)+DATE(1970,1,1)</f>
        <v>41851.696157407408</v>
      </c>
      <c r="T1044" s="15">
        <f>(((I1044/60)/60)/24)+DATE(1970,1,1)</f>
        <v>41894.416666666664</v>
      </c>
      <c r="U1044">
        <f>YEAR(S1044)</f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>IFERROR(ROUND(E1045/L1045,2),0)</f>
        <v>29.24</v>
      </c>
      <c r="Q1045" s="10" t="s">
        <v>8337</v>
      </c>
      <c r="R1045" t="s">
        <v>8338</v>
      </c>
      <c r="S1045" s="15">
        <f>(((J1045/60)/60)/24)+DATE(1970,1,1)</f>
        <v>42114.252951388888</v>
      </c>
      <c r="T1045" s="15">
        <f>(((I1045/60)/60)/24)+DATE(1970,1,1)</f>
        <v>42144.252951388888</v>
      </c>
      <c r="U1045">
        <f>YEAR(S1045)</f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>IFERROR(ROUND(E1046/L1046,2),0)</f>
        <v>3</v>
      </c>
      <c r="Q1046" s="10" t="s">
        <v>8337</v>
      </c>
      <c r="R1046" t="s">
        <v>8338</v>
      </c>
      <c r="S1046" s="15">
        <f>(((J1046/60)/60)/24)+DATE(1970,1,1)</f>
        <v>42011.925937499997</v>
      </c>
      <c r="T1046" s="15">
        <f>(((I1046/60)/60)/24)+DATE(1970,1,1)</f>
        <v>42068.852083333331</v>
      </c>
      <c r="U1046">
        <f>YEAR(S1046)</f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>IFERROR(ROUND(E1047/L1047,2),0)</f>
        <v>33.25</v>
      </c>
      <c r="Q1047" s="10" t="s">
        <v>8337</v>
      </c>
      <c r="R1047" t="s">
        <v>8338</v>
      </c>
      <c r="S1047" s="15">
        <f>(((J1047/60)/60)/24)+DATE(1970,1,1)</f>
        <v>41844.874421296299</v>
      </c>
      <c r="T1047" s="15">
        <f>(((I1047/60)/60)/24)+DATE(1970,1,1)</f>
        <v>41874.874421296299</v>
      </c>
      <c r="U1047">
        <f>YEAR(S1047)</f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>IFERROR(ROUND(E1048/L1048,2),0)</f>
        <v>0</v>
      </c>
      <c r="Q1048" s="10" t="s">
        <v>8337</v>
      </c>
      <c r="R1048" t="s">
        <v>8338</v>
      </c>
      <c r="S1048" s="15">
        <f>(((J1048/60)/60)/24)+DATE(1970,1,1)</f>
        <v>42319.851388888885</v>
      </c>
      <c r="T1048" s="15">
        <f>(((I1048/60)/60)/24)+DATE(1970,1,1)</f>
        <v>42364.851388888885</v>
      </c>
      <c r="U1048">
        <f>YEAR(S1048)</f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>IFERROR(ROUND(E1049/L1049,2),0)</f>
        <v>1</v>
      </c>
      <c r="Q1049" s="10" t="s">
        <v>8337</v>
      </c>
      <c r="R1049" t="s">
        <v>8338</v>
      </c>
      <c r="S1049" s="15">
        <f>(((J1049/60)/60)/24)+DATE(1970,1,1)</f>
        <v>41918.818460648145</v>
      </c>
      <c r="T1049" s="15">
        <f>(((I1049/60)/60)/24)+DATE(1970,1,1)</f>
        <v>41948.860127314816</v>
      </c>
      <c r="U1049">
        <f>YEAR(S1049)</f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>IFERROR(ROUND(E1050/L1050,2),0)</f>
        <v>53</v>
      </c>
      <c r="Q1050" s="10" t="s">
        <v>8337</v>
      </c>
      <c r="R1050" t="s">
        <v>8338</v>
      </c>
      <c r="S1050" s="15">
        <f>(((J1050/60)/60)/24)+DATE(1970,1,1)</f>
        <v>42598.053113425922</v>
      </c>
      <c r="T1050" s="15">
        <f>(((I1050/60)/60)/24)+DATE(1970,1,1)</f>
        <v>42638.053113425922</v>
      </c>
      <c r="U1050">
        <f>YEAR(S1050)</f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>IFERROR(ROUND(E1051/L1051,2),0)</f>
        <v>0</v>
      </c>
      <c r="Q1051" s="10" t="s">
        <v>8337</v>
      </c>
      <c r="R1051" t="s">
        <v>8338</v>
      </c>
      <c r="S1051" s="15">
        <f>(((J1051/60)/60)/24)+DATE(1970,1,1)</f>
        <v>42382.431076388893</v>
      </c>
      <c r="T1051" s="15">
        <f>(((I1051/60)/60)/24)+DATE(1970,1,1)</f>
        <v>42412.431076388893</v>
      </c>
      <c r="U1051">
        <f>YEAR(S1051)</f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>IFERROR(ROUND(E1052/L1052,2),0)</f>
        <v>0</v>
      </c>
      <c r="Q1052" s="10" t="s">
        <v>8337</v>
      </c>
      <c r="R1052" t="s">
        <v>8338</v>
      </c>
      <c r="S1052" s="15">
        <f>(((J1052/60)/60)/24)+DATE(1970,1,1)</f>
        <v>42231.7971875</v>
      </c>
      <c r="T1052" s="15">
        <f>(((I1052/60)/60)/24)+DATE(1970,1,1)</f>
        <v>42261.7971875</v>
      </c>
      <c r="U1052">
        <f>YEAR(S1052)</f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>IFERROR(ROUND(E1053/L1053,2),0)</f>
        <v>0</v>
      </c>
      <c r="Q1053" s="10" t="s">
        <v>8337</v>
      </c>
      <c r="R1053" t="s">
        <v>8338</v>
      </c>
      <c r="S1053" s="15">
        <f>(((J1053/60)/60)/24)+DATE(1970,1,1)</f>
        <v>41850.014178240745</v>
      </c>
      <c r="T1053" s="15">
        <f>(((I1053/60)/60)/24)+DATE(1970,1,1)</f>
        <v>41878.014178240745</v>
      </c>
      <c r="U1053">
        <f>YEAR(S1053)</f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>IFERROR(ROUND(E1054/L1054,2),0)</f>
        <v>0</v>
      </c>
      <c r="Q1054" s="10" t="s">
        <v>8337</v>
      </c>
      <c r="R1054" t="s">
        <v>8338</v>
      </c>
      <c r="S1054" s="15">
        <f>(((J1054/60)/60)/24)+DATE(1970,1,1)</f>
        <v>42483.797395833331</v>
      </c>
      <c r="T1054" s="15">
        <f>(((I1054/60)/60)/24)+DATE(1970,1,1)</f>
        <v>42527.839583333334</v>
      </c>
      <c r="U1054">
        <f>YEAR(S1054)</f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>IFERROR(ROUND(E1055/L1055,2),0)</f>
        <v>15</v>
      </c>
      <c r="Q1055" s="10" t="s">
        <v>8337</v>
      </c>
      <c r="R1055" t="s">
        <v>8338</v>
      </c>
      <c r="S1055" s="15">
        <f>(((J1055/60)/60)/24)+DATE(1970,1,1)</f>
        <v>42775.172824074078</v>
      </c>
      <c r="T1055" s="15">
        <f>(((I1055/60)/60)/24)+DATE(1970,1,1)</f>
        <v>42800.172824074078</v>
      </c>
      <c r="U1055">
        <f>YEAR(S1055)</f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>IFERROR(ROUND(E1056/L1056,2),0)</f>
        <v>0</v>
      </c>
      <c r="Q1056" s="10" t="s">
        <v>8337</v>
      </c>
      <c r="R1056" t="s">
        <v>8338</v>
      </c>
      <c r="S1056" s="15">
        <f>(((J1056/60)/60)/24)+DATE(1970,1,1)</f>
        <v>41831.851840277777</v>
      </c>
      <c r="T1056" s="15">
        <f>(((I1056/60)/60)/24)+DATE(1970,1,1)</f>
        <v>41861.916666666664</v>
      </c>
      <c r="U1056">
        <f>YEAR(S1056)</f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>IFERROR(ROUND(E1057/L1057,2),0)</f>
        <v>0</v>
      </c>
      <c r="Q1057" s="10" t="s">
        <v>8337</v>
      </c>
      <c r="R1057" t="s">
        <v>8338</v>
      </c>
      <c r="S1057" s="15">
        <f>(((J1057/60)/60)/24)+DATE(1970,1,1)</f>
        <v>42406.992418981477</v>
      </c>
      <c r="T1057" s="15">
        <f>(((I1057/60)/60)/24)+DATE(1970,1,1)</f>
        <v>42436.992418981477</v>
      </c>
      <c r="U1057">
        <f>YEAR(S1057)</f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>IFERROR(ROUND(E1058/L1058,2),0)</f>
        <v>0</v>
      </c>
      <c r="Q1058" s="10" t="s">
        <v>8337</v>
      </c>
      <c r="R1058" t="s">
        <v>8338</v>
      </c>
      <c r="S1058" s="15">
        <f>(((J1058/60)/60)/24)+DATE(1970,1,1)</f>
        <v>42058.719641203701</v>
      </c>
      <c r="T1058" s="15">
        <f>(((I1058/60)/60)/24)+DATE(1970,1,1)</f>
        <v>42118.677974537044</v>
      </c>
      <c r="U1058">
        <f>YEAR(S1058)</f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>IFERROR(ROUND(E1059/L1059,2),0)</f>
        <v>0</v>
      </c>
      <c r="Q1059" s="10" t="s">
        <v>8337</v>
      </c>
      <c r="R1059" t="s">
        <v>8338</v>
      </c>
      <c r="S1059" s="15">
        <f>(((J1059/60)/60)/24)+DATE(1970,1,1)</f>
        <v>42678.871331018512</v>
      </c>
      <c r="T1059" s="15">
        <f>(((I1059/60)/60)/24)+DATE(1970,1,1)</f>
        <v>42708.912997685184</v>
      </c>
      <c r="U1059">
        <f>YEAR(S1059)</f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>IFERROR(ROUND(E1060/L1060,2),0)</f>
        <v>0</v>
      </c>
      <c r="Q1060" s="10" t="s">
        <v>8337</v>
      </c>
      <c r="R1060" t="s">
        <v>8338</v>
      </c>
      <c r="S1060" s="15">
        <f>(((J1060/60)/60)/24)+DATE(1970,1,1)</f>
        <v>42047.900960648149</v>
      </c>
      <c r="T1060" s="15">
        <f>(((I1060/60)/60)/24)+DATE(1970,1,1)</f>
        <v>42089</v>
      </c>
      <c r="U1060">
        <f>YEAR(S1060)</f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>IFERROR(ROUND(E1061/L1061,2),0)</f>
        <v>0</v>
      </c>
      <c r="Q1061" s="10" t="s">
        <v>8337</v>
      </c>
      <c r="R1061" t="s">
        <v>8338</v>
      </c>
      <c r="S1061" s="15">
        <f>(((J1061/60)/60)/24)+DATE(1970,1,1)</f>
        <v>42046.79</v>
      </c>
      <c r="T1061" s="15">
        <f>(((I1061/60)/60)/24)+DATE(1970,1,1)</f>
        <v>42076.748333333337</v>
      </c>
      <c r="U1061">
        <f>YEAR(S1061)</f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>IFERROR(ROUND(E1062/L1062,2),0)</f>
        <v>50</v>
      </c>
      <c r="Q1062" s="10" t="s">
        <v>8337</v>
      </c>
      <c r="R1062" t="s">
        <v>8338</v>
      </c>
      <c r="S1062" s="15">
        <f>(((J1062/60)/60)/24)+DATE(1970,1,1)</f>
        <v>42079.913113425922</v>
      </c>
      <c r="T1062" s="15">
        <f>(((I1062/60)/60)/24)+DATE(1970,1,1)</f>
        <v>42109.913113425922</v>
      </c>
      <c r="U1062">
        <f>YEAR(S1062)</f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>IFERROR(ROUND(E1063/L1063,2),0)</f>
        <v>0</v>
      </c>
      <c r="Q1063" s="10" t="s">
        <v>8337</v>
      </c>
      <c r="R1063" t="s">
        <v>8338</v>
      </c>
      <c r="S1063" s="15">
        <f>(((J1063/60)/60)/24)+DATE(1970,1,1)</f>
        <v>42432.276712962965</v>
      </c>
      <c r="T1063" s="15">
        <f>(((I1063/60)/60)/24)+DATE(1970,1,1)</f>
        <v>42492.041666666672</v>
      </c>
      <c r="U1063">
        <f>YEAR(S1063)</f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>IFERROR(ROUND(E1064/L1064,2),0)</f>
        <v>47.5</v>
      </c>
      <c r="Q1064" s="10" t="s">
        <v>8337</v>
      </c>
      <c r="R1064" t="s">
        <v>8338</v>
      </c>
      <c r="S1064" s="15">
        <f>(((J1064/60)/60)/24)+DATE(1970,1,1)</f>
        <v>42556.807187500002</v>
      </c>
      <c r="T1064" s="15">
        <f>(((I1064/60)/60)/24)+DATE(1970,1,1)</f>
        <v>42563.807187500002</v>
      </c>
      <c r="U1064">
        <f>YEAR(S1064)</f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>IFERROR(ROUND(E1065/L1065,2),0)</f>
        <v>0</v>
      </c>
      <c r="Q1065" s="10" t="s">
        <v>8337</v>
      </c>
      <c r="R1065" t="s">
        <v>8338</v>
      </c>
      <c r="S1065" s="15">
        <f>(((J1065/60)/60)/24)+DATE(1970,1,1)</f>
        <v>42583.030810185184</v>
      </c>
      <c r="T1065" s="15">
        <f>(((I1065/60)/60)/24)+DATE(1970,1,1)</f>
        <v>42613.030810185184</v>
      </c>
      <c r="U1065">
        <f>YEAR(S1065)</f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>IFERROR(ROUND(E1066/L1066,2),0)</f>
        <v>65.67</v>
      </c>
      <c r="Q1066" s="10" t="s">
        <v>8339</v>
      </c>
      <c r="R1066" t="s">
        <v>8340</v>
      </c>
      <c r="S1066" s="15">
        <f>(((J1066/60)/60)/24)+DATE(1970,1,1)</f>
        <v>41417.228043981479</v>
      </c>
      <c r="T1066" s="15">
        <f>(((I1066/60)/60)/24)+DATE(1970,1,1)</f>
        <v>41462.228043981479</v>
      </c>
      <c r="U1066">
        <f>YEAR(S1066)</f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>IFERROR(ROUND(E1067/L1067,2),0)</f>
        <v>16.2</v>
      </c>
      <c r="Q1067" s="10" t="s">
        <v>8339</v>
      </c>
      <c r="R1067" t="s">
        <v>8340</v>
      </c>
      <c r="S1067" s="15">
        <f>(((J1067/60)/60)/24)+DATE(1970,1,1)</f>
        <v>41661.381041666667</v>
      </c>
      <c r="T1067" s="15">
        <f>(((I1067/60)/60)/24)+DATE(1970,1,1)</f>
        <v>41689.381041666667</v>
      </c>
      <c r="U1067">
        <f>YEAR(S1067)</f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>IFERROR(ROUND(E1068/L1068,2),0)</f>
        <v>34.130000000000003</v>
      </c>
      <c r="Q1068" s="10" t="s">
        <v>8339</v>
      </c>
      <c r="R1068" t="s">
        <v>8340</v>
      </c>
      <c r="S1068" s="15">
        <f>(((J1068/60)/60)/24)+DATE(1970,1,1)</f>
        <v>41445.962754629632</v>
      </c>
      <c r="T1068" s="15">
        <f>(((I1068/60)/60)/24)+DATE(1970,1,1)</f>
        <v>41490.962754629632</v>
      </c>
      <c r="U1068">
        <f>YEAR(S1068)</f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>IFERROR(ROUND(E1069/L1069,2),0)</f>
        <v>13</v>
      </c>
      <c r="Q1069" s="10" t="s">
        <v>8339</v>
      </c>
      <c r="R1069" t="s">
        <v>8340</v>
      </c>
      <c r="S1069" s="15">
        <f>(((J1069/60)/60)/24)+DATE(1970,1,1)</f>
        <v>41599.855682870373</v>
      </c>
      <c r="T1069" s="15">
        <f>(((I1069/60)/60)/24)+DATE(1970,1,1)</f>
        <v>41629.855682870373</v>
      </c>
      <c r="U1069">
        <f>YEAR(S1069)</f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>IFERROR(ROUND(E1070/L1070,2),0)</f>
        <v>11.25</v>
      </c>
      <c r="Q1070" s="10" t="s">
        <v>8339</v>
      </c>
      <c r="R1070" t="s">
        <v>8340</v>
      </c>
      <c r="S1070" s="15">
        <f>(((J1070/60)/60)/24)+DATE(1970,1,1)</f>
        <v>42440.371111111104</v>
      </c>
      <c r="T1070" s="15">
        <f>(((I1070/60)/60)/24)+DATE(1970,1,1)</f>
        <v>42470.329444444447</v>
      </c>
      <c r="U1070">
        <f>YEAR(S1070)</f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>IFERROR(ROUND(E1071/L1071,2),0)</f>
        <v>40.479999999999997</v>
      </c>
      <c r="Q1071" s="10" t="s">
        <v>8339</v>
      </c>
      <c r="R1071" t="s">
        <v>8340</v>
      </c>
      <c r="S1071" s="15">
        <f>(((J1071/60)/60)/24)+DATE(1970,1,1)</f>
        <v>41572.229849537034</v>
      </c>
      <c r="T1071" s="15">
        <f>(((I1071/60)/60)/24)+DATE(1970,1,1)</f>
        <v>41604.271516203706</v>
      </c>
      <c r="U1071">
        <f>YEAR(S1071)</f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>IFERROR(ROUND(E1072/L1072,2),0)</f>
        <v>35</v>
      </c>
      <c r="Q1072" s="10" t="s">
        <v>8339</v>
      </c>
      <c r="R1072" t="s">
        <v>8340</v>
      </c>
      <c r="S1072" s="15">
        <f>(((J1072/60)/60)/24)+DATE(1970,1,1)</f>
        <v>41163.011828703704</v>
      </c>
      <c r="T1072" s="15">
        <f>(((I1072/60)/60)/24)+DATE(1970,1,1)</f>
        <v>41183.011828703704</v>
      </c>
      <c r="U1072">
        <f>YEAR(S1072)</f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>IFERROR(ROUND(E1073/L1073,2),0)</f>
        <v>0</v>
      </c>
      <c r="Q1073" s="10" t="s">
        <v>8339</v>
      </c>
      <c r="R1073" t="s">
        <v>8340</v>
      </c>
      <c r="S1073" s="15">
        <f>(((J1073/60)/60)/24)+DATE(1970,1,1)</f>
        <v>42295.753391203703</v>
      </c>
      <c r="T1073" s="15">
        <f>(((I1073/60)/60)/24)+DATE(1970,1,1)</f>
        <v>42325.795057870375</v>
      </c>
      <c r="U1073">
        <f>YEAR(S1073)</f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>IFERROR(ROUND(E1074/L1074,2),0)</f>
        <v>12.75</v>
      </c>
      <c r="Q1074" s="10" t="s">
        <v>8339</v>
      </c>
      <c r="R1074" t="s">
        <v>8340</v>
      </c>
      <c r="S1074" s="15">
        <f>(((J1074/60)/60)/24)+DATE(1970,1,1)</f>
        <v>41645.832141203704</v>
      </c>
      <c r="T1074" s="15">
        <f>(((I1074/60)/60)/24)+DATE(1970,1,1)</f>
        <v>41675.832141203704</v>
      </c>
      <c r="U1074">
        <f>YEAR(S1074)</f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>IFERROR(ROUND(E1075/L1075,2),0)</f>
        <v>10</v>
      </c>
      <c r="Q1075" s="10" t="s">
        <v>8339</v>
      </c>
      <c r="R1075" t="s">
        <v>8340</v>
      </c>
      <c r="S1075" s="15">
        <f>(((J1075/60)/60)/24)+DATE(1970,1,1)</f>
        <v>40802.964594907404</v>
      </c>
      <c r="T1075" s="15">
        <f>(((I1075/60)/60)/24)+DATE(1970,1,1)</f>
        <v>40832.964594907404</v>
      </c>
      <c r="U1075">
        <f>YEAR(S1075)</f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>IFERROR(ROUND(E1076/L1076,2),0)</f>
        <v>113.57</v>
      </c>
      <c r="Q1076" s="10" t="s">
        <v>8339</v>
      </c>
      <c r="R1076" t="s">
        <v>8340</v>
      </c>
      <c r="S1076" s="15">
        <f>(((J1076/60)/60)/24)+DATE(1970,1,1)</f>
        <v>41613.172974537039</v>
      </c>
      <c r="T1076" s="15">
        <f>(((I1076/60)/60)/24)+DATE(1970,1,1)</f>
        <v>41643.172974537039</v>
      </c>
      <c r="U1076">
        <f>YEAR(S1076)</f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>IFERROR(ROUND(E1077/L1077,2),0)</f>
        <v>15</v>
      </c>
      <c r="Q1077" s="10" t="s">
        <v>8339</v>
      </c>
      <c r="R1077" t="s">
        <v>8340</v>
      </c>
      <c r="S1077" s="15">
        <f>(((J1077/60)/60)/24)+DATE(1970,1,1)</f>
        <v>41005.904120370367</v>
      </c>
      <c r="T1077" s="15">
        <f>(((I1077/60)/60)/24)+DATE(1970,1,1)</f>
        <v>41035.904120370367</v>
      </c>
      <c r="U1077">
        <f>YEAR(S1077)</f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>IFERROR(ROUND(E1078/L1078,2),0)</f>
        <v>48.28</v>
      </c>
      <c r="Q1078" s="10" t="s">
        <v>8339</v>
      </c>
      <c r="R1078" t="s">
        <v>8340</v>
      </c>
      <c r="S1078" s="15">
        <f>(((J1078/60)/60)/24)+DATE(1970,1,1)</f>
        <v>41838.377893518518</v>
      </c>
      <c r="T1078" s="15">
        <f>(((I1078/60)/60)/24)+DATE(1970,1,1)</f>
        <v>41893.377893518518</v>
      </c>
      <c r="U1078">
        <f>YEAR(S1078)</f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>IFERROR(ROUND(E1079/L1079,2),0)</f>
        <v>43.98</v>
      </c>
      <c r="Q1079" s="10" t="s">
        <v>8339</v>
      </c>
      <c r="R1079" t="s">
        <v>8340</v>
      </c>
      <c r="S1079" s="15">
        <f>(((J1079/60)/60)/24)+DATE(1970,1,1)</f>
        <v>42353.16679398148</v>
      </c>
      <c r="T1079" s="15">
        <f>(((I1079/60)/60)/24)+DATE(1970,1,1)</f>
        <v>42383.16679398148</v>
      </c>
      <c r="U1079">
        <f>YEAR(S1079)</f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>IFERROR(ROUND(E1080/L1080,2),0)</f>
        <v>9</v>
      </c>
      <c r="Q1080" s="10" t="s">
        <v>8339</v>
      </c>
      <c r="R1080" t="s">
        <v>8340</v>
      </c>
      <c r="S1080" s="15">
        <f>(((J1080/60)/60)/24)+DATE(1970,1,1)</f>
        <v>40701.195844907408</v>
      </c>
      <c r="T1080" s="15">
        <f>(((I1080/60)/60)/24)+DATE(1970,1,1)</f>
        <v>40746.195844907408</v>
      </c>
      <c r="U1080">
        <f>YEAR(S1080)</f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>IFERROR(ROUND(E1081/L1081,2),0)</f>
        <v>37.67</v>
      </c>
      <c r="Q1081" s="10" t="s">
        <v>8339</v>
      </c>
      <c r="R1081" t="s">
        <v>8340</v>
      </c>
      <c r="S1081" s="15">
        <f>(((J1081/60)/60)/24)+DATE(1970,1,1)</f>
        <v>42479.566388888896</v>
      </c>
      <c r="T1081" s="15">
        <f>(((I1081/60)/60)/24)+DATE(1970,1,1)</f>
        <v>42504.566388888896</v>
      </c>
      <c r="U1081">
        <f>YEAR(S1081)</f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>IFERROR(ROUND(E1082/L1082,2),0)</f>
        <v>18.579999999999998</v>
      </c>
      <c r="Q1082" s="10" t="s">
        <v>8339</v>
      </c>
      <c r="R1082" t="s">
        <v>8340</v>
      </c>
      <c r="S1082" s="15">
        <f>(((J1082/60)/60)/24)+DATE(1970,1,1)</f>
        <v>41740.138113425928</v>
      </c>
      <c r="T1082" s="15">
        <f>(((I1082/60)/60)/24)+DATE(1970,1,1)</f>
        <v>41770.138113425928</v>
      </c>
      <c r="U1082">
        <f>YEAR(S1082)</f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>IFERROR(ROUND(E1083/L1083,2),0)</f>
        <v>3</v>
      </c>
      <c r="Q1083" s="10" t="s">
        <v>8339</v>
      </c>
      <c r="R1083" t="s">
        <v>8340</v>
      </c>
      <c r="S1083" s="15">
        <f>(((J1083/60)/60)/24)+DATE(1970,1,1)</f>
        <v>42002.926990740743</v>
      </c>
      <c r="T1083" s="15">
        <f>(((I1083/60)/60)/24)+DATE(1970,1,1)</f>
        <v>42032.926990740743</v>
      </c>
      <c r="U1083">
        <f>YEAR(S1083)</f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>IFERROR(ROUND(E1084/L1084,2),0)</f>
        <v>18.670000000000002</v>
      </c>
      <c r="Q1084" s="10" t="s">
        <v>8339</v>
      </c>
      <c r="R1084" t="s">
        <v>8340</v>
      </c>
      <c r="S1084" s="15">
        <f>(((J1084/60)/60)/24)+DATE(1970,1,1)</f>
        <v>41101.906111111115</v>
      </c>
      <c r="T1084" s="15">
        <f>(((I1084/60)/60)/24)+DATE(1970,1,1)</f>
        <v>41131.906111111115</v>
      </c>
      <c r="U1084">
        <f>YEAR(S1084)</f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>IFERROR(ROUND(E1085/L1085,2),0)</f>
        <v>410</v>
      </c>
      <c r="Q1085" s="10" t="s">
        <v>8339</v>
      </c>
      <c r="R1085" t="s">
        <v>8340</v>
      </c>
      <c r="S1085" s="15">
        <f>(((J1085/60)/60)/24)+DATE(1970,1,1)</f>
        <v>41793.659525462965</v>
      </c>
      <c r="T1085" s="15">
        <f>(((I1085/60)/60)/24)+DATE(1970,1,1)</f>
        <v>41853.659525462965</v>
      </c>
      <c r="U1085">
        <f>YEAR(S1085)</f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>IFERROR(ROUND(E1086/L1086,2),0)</f>
        <v>0</v>
      </c>
      <c r="Q1086" s="10" t="s">
        <v>8339</v>
      </c>
      <c r="R1086" t="s">
        <v>8340</v>
      </c>
      <c r="S1086" s="15">
        <f>(((J1086/60)/60)/24)+DATE(1970,1,1)</f>
        <v>41829.912083333329</v>
      </c>
      <c r="T1086" s="15">
        <f>(((I1086/60)/60)/24)+DATE(1970,1,1)</f>
        <v>41859.912083333329</v>
      </c>
      <c r="U1086">
        <f>YEAR(S1086)</f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>IFERROR(ROUND(E1087/L1087,2),0)</f>
        <v>114</v>
      </c>
      <c r="Q1087" s="10" t="s">
        <v>8339</v>
      </c>
      <c r="R1087" t="s">
        <v>8340</v>
      </c>
      <c r="S1087" s="15">
        <f>(((J1087/60)/60)/24)+DATE(1970,1,1)</f>
        <v>42413.671006944445</v>
      </c>
      <c r="T1087" s="15">
        <f>(((I1087/60)/60)/24)+DATE(1970,1,1)</f>
        <v>42443.629340277781</v>
      </c>
      <c r="U1087">
        <f>YEAR(S1087)</f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>IFERROR(ROUND(E1088/L1088,2),0)</f>
        <v>7.5</v>
      </c>
      <c r="Q1088" s="10" t="s">
        <v>8339</v>
      </c>
      <c r="R1088" t="s">
        <v>8340</v>
      </c>
      <c r="S1088" s="15">
        <f>(((J1088/60)/60)/24)+DATE(1970,1,1)</f>
        <v>41845.866793981484</v>
      </c>
      <c r="T1088" s="15">
        <f>(((I1088/60)/60)/24)+DATE(1970,1,1)</f>
        <v>41875.866793981484</v>
      </c>
      <c r="U1088">
        <f>YEAR(S1088)</f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>IFERROR(ROUND(E1089/L1089,2),0)</f>
        <v>0</v>
      </c>
      <c r="Q1089" s="10" t="s">
        <v>8339</v>
      </c>
      <c r="R1089" t="s">
        <v>8340</v>
      </c>
      <c r="S1089" s="15">
        <f>(((J1089/60)/60)/24)+DATE(1970,1,1)</f>
        <v>41775.713969907411</v>
      </c>
      <c r="T1089" s="15">
        <f>(((I1089/60)/60)/24)+DATE(1970,1,1)</f>
        <v>41805.713969907411</v>
      </c>
      <c r="U1089">
        <f>YEAR(S1089)</f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>IFERROR(ROUND(E1090/L1090,2),0)</f>
        <v>43.42</v>
      </c>
      <c r="Q1090" s="10" t="s">
        <v>8339</v>
      </c>
      <c r="R1090" t="s">
        <v>8340</v>
      </c>
      <c r="S1090" s="15">
        <f>(((J1090/60)/60)/24)+DATE(1970,1,1)</f>
        <v>41723.799386574072</v>
      </c>
      <c r="T1090" s="15">
        <f>(((I1090/60)/60)/24)+DATE(1970,1,1)</f>
        <v>41753.799386574072</v>
      </c>
      <c r="U1090">
        <f>YEAR(S1090)</f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>IFERROR(ROUND(E1091/L1091,2),0)</f>
        <v>23.96</v>
      </c>
      <c r="Q1091" s="10" t="s">
        <v>8339</v>
      </c>
      <c r="R1091" t="s">
        <v>8340</v>
      </c>
      <c r="S1091" s="15">
        <f>(((J1091/60)/60)/24)+DATE(1970,1,1)</f>
        <v>42151.189525462964</v>
      </c>
      <c r="T1091" s="15">
        <f>(((I1091/60)/60)/24)+DATE(1970,1,1)</f>
        <v>42181.189525462964</v>
      </c>
      <c r="U1091">
        <f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>IFERROR(ROUND(E1092/L1092,2),0)</f>
        <v>5</v>
      </c>
      <c r="Q1092" s="10" t="s">
        <v>8339</v>
      </c>
      <c r="R1092" t="s">
        <v>8340</v>
      </c>
      <c r="S1092" s="15">
        <f>(((J1092/60)/60)/24)+DATE(1970,1,1)</f>
        <v>42123.185798611114</v>
      </c>
      <c r="T1092" s="15">
        <f>(((I1092/60)/60)/24)+DATE(1970,1,1)</f>
        <v>42153.185798611114</v>
      </c>
      <c r="U1092">
        <f>YEAR(S1092)</f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>IFERROR(ROUND(E1093/L1093,2),0)</f>
        <v>12.5</v>
      </c>
      <c r="Q1093" s="10" t="s">
        <v>8339</v>
      </c>
      <c r="R1093" t="s">
        <v>8340</v>
      </c>
      <c r="S1093" s="15">
        <f>(((J1093/60)/60)/24)+DATE(1970,1,1)</f>
        <v>42440.820277777777</v>
      </c>
      <c r="T1093" s="15">
        <f>(((I1093/60)/60)/24)+DATE(1970,1,1)</f>
        <v>42470.778611111105</v>
      </c>
      <c r="U1093">
        <f>YEAR(S1093)</f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>IFERROR(ROUND(E1094/L1094,2),0)</f>
        <v>3</v>
      </c>
      <c r="Q1094" s="10" t="s">
        <v>8339</v>
      </c>
      <c r="R1094" t="s">
        <v>8340</v>
      </c>
      <c r="S1094" s="15">
        <f>(((J1094/60)/60)/24)+DATE(1970,1,1)</f>
        <v>41250.025902777779</v>
      </c>
      <c r="T1094" s="15">
        <f>(((I1094/60)/60)/24)+DATE(1970,1,1)</f>
        <v>41280.025902777779</v>
      </c>
      <c r="U1094">
        <f>YEAR(S1094)</f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>IFERROR(ROUND(E1095/L1095,2),0)</f>
        <v>10.56</v>
      </c>
      <c r="Q1095" s="10" t="s">
        <v>8339</v>
      </c>
      <c r="R1095" t="s">
        <v>8340</v>
      </c>
      <c r="S1095" s="15">
        <f>(((J1095/60)/60)/24)+DATE(1970,1,1)</f>
        <v>42396.973807870367</v>
      </c>
      <c r="T1095" s="15">
        <f>(((I1095/60)/60)/24)+DATE(1970,1,1)</f>
        <v>42411.973807870367</v>
      </c>
      <c r="U1095">
        <f>YEAR(S1095)</f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>IFERROR(ROUND(E1096/L1096,2),0)</f>
        <v>122</v>
      </c>
      <c r="Q1096" s="10" t="s">
        <v>8339</v>
      </c>
      <c r="R1096" t="s">
        <v>8340</v>
      </c>
      <c r="S1096" s="15">
        <f>(((J1096/60)/60)/24)+DATE(1970,1,1)</f>
        <v>40795.713344907403</v>
      </c>
      <c r="T1096" s="15">
        <f>(((I1096/60)/60)/24)+DATE(1970,1,1)</f>
        <v>40825.713344907403</v>
      </c>
      <c r="U1096">
        <f>YEAR(S1096)</f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>IFERROR(ROUND(E1097/L1097,2),0)</f>
        <v>267.81</v>
      </c>
      <c r="Q1097" s="10" t="s">
        <v>8339</v>
      </c>
      <c r="R1097" t="s">
        <v>8340</v>
      </c>
      <c r="S1097" s="15">
        <f>(((J1097/60)/60)/24)+DATE(1970,1,1)</f>
        <v>41486.537268518521</v>
      </c>
      <c r="T1097" s="15">
        <f>(((I1097/60)/60)/24)+DATE(1970,1,1)</f>
        <v>41516.537268518521</v>
      </c>
      <c r="U1097">
        <f>YEAR(S1097)</f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>IFERROR(ROUND(E1098/L1098,2),0)</f>
        <v>74.209999999999994</v>
      </c>
      <c r="Q1098" s="10" t="s">
        <v>8339</v>
      </c>
      <c r="R1098" t="s">
        <v>8340</v>
      </c>
      <c r="S1098" s="15">
        <f>(((J1098/60)/60)/24)+DATE(1970,1,1)</f>
        <v>41885.51798611111</v>
      </c>
      <c r="T1098" s="15">
        <f>(((I1098/60)/60)/24)+DATE(1970,1,1)</f>
        <v>41916.145833333336</v>
      </c>
      <c r="U1098">
        <f>YEAR(S1098)</f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>IFERROR(ROUND(E1099/L1099,2),0)</f>
        <v>6.71</v>
      </c>
      <c r="Q1099" s="10" t="s">
        <v>8339</v>
      </c>
      <c r="R1099" t="s">
        <v>8340</v>
      </c>
      <c r="S1099" s="15">
        <f>(((J1099/60)/60)/24)+DATE(1970,1,1)</f>
        <v>41660.792557870373</v>
      </c>
      <c r="T1099" s="15">
        <f>(((I1099/60)/60)/24)+DATE(1970,1,1)</f>
        <v>41700.792557870373</v>
      </c>
      <c r="U1099">
        <f>YEAR(S1099)</f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>IFERROR(ROUND(E1100/L1100,2),0)</f>
        <v>81.95</v>
      </c>
      <c r="Q1100" s="10" t="s">
        <v>8339</v>
      </c>
      <c r="R1100" t="s">
        <v>8340</v>
      </c>
      <c r="S1100" s="15">
        <f>(((J1100/60)/60)/24)+DATE(1970,1,1)</f>
        <v>41712.762673611112</v>
      </c>
      <c r="T1100" s="15">
        <f>(((I1100/60)/60)/24)+DATE(1970,1,1)</f>
        <v>41742.762673611112</v>
      </c>
      <c r="U1100">
        <f>YEAR(S1100)</f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>IFERROR(ROUND(E1101/L1101,2),0)</f>
        <v>25</v>
      </c>
      <c r="Q1101" s="10" t="s">
        <v>8339</v>
      </c>
      <c r="R1101" t="s">
        <v>8340</v>
      </c>
      <c r="S1101" s="15">
        <f>(((J1101/60)/60)/24)+DATE(1970,1,1)</f>
        <v>42107.836435185185</v>
      </c>
      <c r="T1101" s="15">
        <f>(((I1101/60)/60)/24)+DATE(1970,1,1)</f>
        <v>42137.836435185185</v>
      </c>
      <c r="U1101">
        <f>YEAR(S1101)</f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>IFERROR(ROUND(E1102/L1102,2),0)</f>
        <v>10</v>
      </c>
      <c r="Q1102" s="10" t="s">
        <v>8339</v>
      </c>
      <c r="R1102" t="s">
        <v>8340</v>
      </c>
      <c r="S1102" s="15">
        <f>(((J1102/60)/60)/24)+DATE(1970,1,1)</f>
        <v>42384.110775462963</v>
      </c>
      <c r="T1102" s="15">
        <f>(((I1102/60)/60)/24)+DATE(1970,1,1)</f>
        <v>42414.110775462963</v>
      </c>
      <c r="U1102">
        <f>YEAR(S1102)</f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>IFERROR(ROUND(E1103/L1103,2),0)</f>
        <v>6.83</v>
      </c>
      <c r="Q1103" s="10" t="s">
        <v>8339</v>
      </c>
      <c r="R1103" t="s">
        <v>8340</v>
      </c>
      <c r="S1103" s="15">
        <f>(((J1103/60)/60)/24)+DATE(1970,1,1)</f>
        <v>42538.77243055556</v>
      </c>
      <c r="T1103" s="15">
        <f>(((I1103/60)/60)/24)+DATE(1970,1,1)</f>
        <v>42565.758333333331</v>
      </c>
      <c r="U1103">
        <f>YEAR(S1103)</f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>IFERROR(ROUND(E1104/L1104,2),0)</f>
        <v>17.71</v>
      </c>
      <c r="Q1104" s="10" t="s">
        <v>8339</v>
      </c>
      <c r="R1104" t="s">
        <v>8340</v>
      </c>
      <c r="S1104" s="15">
        <f>(((J1104/60)/60)/24)+DATE(1970,1,1)</f>
        <v>41577.045428240745</v>
      </c>
      <c r="T1104" s="15">
        <f>(((I1104/60)/60)/24)+DATE(1970,1,1)</f>
        <v>41617.249305555553</v>
      </c>
      <c r="U1104">
        <f>YEAR(S1104)</f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>IFERROR(ROUND(E1105/L1105,2),0)</f>
        <v>16.2</v>
      </c>
      <c r="Q1105" s="10" t="s">
        <v>8339</v>
      </c>
      <c r="R1105" t="s">
        <v>8340</v>
      </c>
      <c r="S1105" s="15">
        <f>(((J1105/60)/60)/24)+DATE(1970,1,1)</f>
        <v>42479.22210648148</v>
      </c>
      <c r="T1105" s="15">
        <f>(((I1105/60)/60)/24)+DATE(1970,1,1)</f>
        <v>42539.22210648148</v>
      </c>
      <c r="U1105">
        <f>YEAR(S1105)</f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>IFERROR(ROUND(E1106/L1106,2),0)</f>
        <v>80.3</v>
      </c>
      <c r="Q1106" s="10" t="s">
        <v>8339</v>
      </c>
      <c r="R1106" t="s">
        <v>8340</v>
      </c>
      <c r="S1106" s="15">
        <f>(((J1106/60)/60)/24)+DATE(1970,1,1)</f>
        <v>41771.40996527778</v>
      </c>
      <c r="T1106" s="15">
        <f>(((I1106/60)/60)/24)+DATE(1970,1,1)</f>
        <v>41801.40996527778</v>
      </c>
      <c r="U1106">
        <f>YEAR(S1106)</f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>IFERROR(ROUND(E1107/L1107,2),0)</f>
        <v>71.55</v>
      </c>
      <c r="Q1107" s="10" t="s">
        <v>8339</v>
      </c>
      <c r="R1107" t="s">
        <v>8340</v>
      </c>
      <c r="S1107" s="15">
        <f>(((J1107/60)/60)/24)+DATE(1970,1,1)</f>
        <v>41692.135729166665</v>
      </c>
      <c r="T1107" s="15">
        <f>(((I1107/60)/60)/24)+DATE(1970,1,1)</f>
        <v>41722.0940625</v>
      </c>
      <c r="U1107">
        <f>YEAR(S1107)</f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>IFERROR(ROUND(E1108/L1108,2),0)</f>
        <v>23.57</v>
      </c>
      <c r="Q1108" s="10" t="s">
        <v>8339</v>
      </c>
      <c r="R1108" t="s">
        <v>8340</v>
      </c>
      <c r="S1108" s="15">
        <f>(((J1108/60)/60)/24)+DATE(1970,1,1)</f>
        <v>40973.740451388891</v>
      </c>
      <c r="T1108" s="15">
        <f>(((I1108/60)/60)/24)+DATE(1970,1,1)</f>
        <v>41003.698784722219</v>
      </c>
      <c r="U1108">
        <f>YEAR(S1108)</f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>IFERROR(ROUND(E1109/L1109,2),0)</f>
        <v>0</v>
      </c>
      <c r="Q1109" s="10" t="s">
        <v>8339</v>
      </c>
      <c r="R1109" t="s">
        <v>8340</v>
      </c>
      <c r="S1109" s="15">
        <f>(((J1109/60)/60)/24)+DATE(1970,1,1)</f>
        <v>41813.861388888887</v>
      </c>
      <c r="T1109" s="15">
        <f>(((I1109/60)/60)/24)+DATE(1970,1,1)</f>
        <v>41843.861388888887</v>
      </c>
      <c r="U1109">
        <f>YEAR(S1109)</f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>IFERROR(ROUND(E1110/L1110,2),0)</f>
        <v>34.880000000000003</v>
      </c>
      <c r="Q1110" s="10" t="s">
        <v>8339</v>
      </c>
      <c r="R1110" t="s">
        <v>8340</v>
      </c>
      <c r="S1110" s="15">
        <f>(((J1110/60)/60)/24)+DATE(1970,1,1)</f>
        <v>40952.636979166666</v>
      </c>
      <c r="T1110" s="15">
        <f>(((I1110/60)/60)/24)+DATE(1970,1,1)</f>
        <v>41012.595312500001</v>
      </c>
      <c r="U1110">
        <f>YEAR(S1110)</f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>IFERROR(ROUND(E1111/L1111,2),0)</f>
        <v>15</v>
      </c>
      <c r="Q1111" s="10" t="s">
        <v>8339</v>
      </c>
      <c r="R1111" t="s">
        <v>8340</v>
      </c>
      <c r="S1111" s="15">
        <f>(((J1111/60)/60)/24)+DATE(1970,1,1)</f>
        <v>42662.752199074079</v>
      </c>
      <c r="T1111" s="15">
        <f>(((I1111/60)/60)/24)+DATE(1970,1,1)</f>
        <v>42692.793865740736</v>
      </c>
      <c r="U1111">
        <f>YEAR(S1111)</f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>IFERROR(ROUND(E1112/L1112,2),0)</f>
        <v>23.18</v>
      </c>
      <c r="Q1112" s="10" t="s">
        <v>8339</v>
      </c>
      <c r="R1112" t="s">
        <v>8340</v>
      </c>
      <c r="S1112" s="15">
        <f>(((J1112/60)/60)/24)+DATE(1970,1,1)</f>
        <v>41220.933124999996</v>
      </c>
      <c r="T1112" s="15">
        <f>(((I1112/60)/60)/24)+DATE(1970,1,1)</f>
        <v>41250.933124999996</v>
      </c>
      <c r="U1112">
        <f>YEAR(S1112)</f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>IFERROR(ROUND(E1113/L1113,2),0)</f>
        <v>1</v>
      </c>
      <c r="Q1113" s="10" t="s">
        <v>8339</v>
      </c>
      <c r="R1113" t="s">
        <v>8340</v>
      </c>
      <c r="S1113" s="15">
        <f>(((J1113/60)/60)/24)+DATE(1970,1,1)</f>
        <v>42347.203587962969</v>
      </c>
      <c r="T1113" s="15">
        <f>(((I1113/60)/60)/24)+DATE(1970,1,1)</f>
        <v>42377.203587962969</v>
      </c>
      <c r="U1113">
        <f>YEAR(S1113)</f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>IFERROR(ROUND(E1114/L1114,2),0)</f>
        <v>100.23</v>
      </c>
      <c r="Q1114" s="10" t="s">
        <v>8339</v>
      </c>
      <c r="R1114" t="s">
        <v>8340</v>
      </c>
      <c r="S1114" s="15">
        <f>(((J1114/60)/60)/24)+DATE(1970,1,1)</f>
        <v>41963.759386574078</v>
      </c>
      <c r="T1114" s="15">
        <f>(((I1114/60)/60)/24)+DATE(1970,1,1)</f>
        <v>42023.354166666672</v>
      </c>
      <c r="U1114">
        <f>YEAR(S1114)</f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>IFERROR(ROUND(E1115/L1115,2),0)</f>
        <v>5</v>
      </c>
      <c r="Q1115" s="10" t="s">
        <v>8339</v>
      </c>
      <c r="R1115" t="s">
        <v>8340</v>
      </c>
      <c r="S1115" s="15">
        <f>(((J1115/60)/60)/24)+DATE(1970,1,1)</f>
        <v>41835.977083333331</v>
      </c>
      <c r="T1115" s="15">
        <f>(((I1115/60)/60)/24)+DATE(1970,1,1)</f>
        <v>41865.977083333331</v>
      </c>
      <c r="U1115">
        <f>YEAR(S1115)</f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>IFERROR(ROUND(E1116/L1116,2),0)</f>
        <v>3.33</v>
      </c>
      <c r="Q1116" s="10" t="s">
        <v>8339</v>
      </c>
      <c r="R1116" t="s">
        <v>8340</v>
      </c>
      <c r="S1116" s="15">
        <f>(((J1116/60)/60)/24)+DATE(1970,1,1)</f>
        <v>41526.345914351856</v>
      </c>
      <c r="T1116" s="15">
        <f>(((I1116/60)/60)/24)+DATE(1970,1,1)</f>
        <v>41556.345914351856</v>
      </c>
      <c r="U1116">
        <f>YEAR(S1116)</f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>IFERROR(ROUND(E1117/L1117,2),0)</f>
        <v>13.25</v>
      </c>
      <c r="Q1117" s="10" t="s">
        <v>8339</v>
      </c>
      <c r="R1117" t="s">
        <v>8340</v>
      </c>
      <c r="S1117" s="15">
        <f>(((J1117/60)/60)/24)+DATE(1970,1,1)</f>
        <v>42429.695543981477</v>
      </c>
      <c r="T1117" s="15">
        <f>(((I1117/60)/60)/24)+DATE(1970,1,1)</f>
        <v>42459.653877314813</v>
      </c>
      <c r="U1117">
        <f>YEAR(S1117)</f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>IFERROR(ROUND(E1118/L1118,2),0)</f>
        <v>17.850000000000001</v>
      </c>
      <c r="Q1118" s="10" t="s">
        <v>8339</v>
      </c>
      <c r="R1118" t="s">
        <v>8340</v>
      </c>
      <c r="S1118" s="15">
        <f>(((J1118/60)/60)/24)+DATE(1970,1,1)</f>
        <v>41009.847314814811</v>
      </c>
      <c r="T1118" s="15">
        <f>(((I1118/60)/60)/24)+DATE(1970,1,1)</f>
        <v>41069.847314814811</v>
      </c>
      <c r="U1118">
        <f>YEAR(S1118)</f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>IFERROR(ROUND(E1119/L1119,2),0)</f>
        <v>10.38</v>
      </c>
      <c r="Q1119" s="10" t="s">
        <v>8339</v>
      </c>
      <c r="R1119" t="s">
        <v>8340</v>
      </c>
      <c r="S1119" s="15">
        <f>(((J1119/60)/60)/24)+DATE(1970,1,1)</f>
        <v>42333.598530092597</v>
      </c>
      <c r="T1119" s="15">
        <f>(((I1119/60)/60)/24)+DATE(1970,1,1)</f>
        <v>42363.598530092597</v>
      </c>
      <c r="U1119">
        <f>YEAR(S1119)</f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>IFERROR(ROUND(E1120/L1120,2),0)</f>
        <v>36.33</v>
      </c>
      <c r="Q1120" s="10" t="s">
        <v>8339</v>
      </c>
      <c r="R1120" t="s">
        <v>8340</v>
      </c>
      <c r="S1120" s="15">
        <f>(((J1120/60)/60)/24)+DATE(1970,1,1)</f>
        <v>41704.16642361111</v>
      </c>
      <c r="T1120" s="15">
        <f>(((I1120/60)/60)/24)+DATE(1970,1,1)</f>
        <v>41734.124756944446</v>
      </c>
      <c r="U1120">
        <f>YEAR(S1120)</f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>IFERROR(ROUND(E1121/L1121,2),0)</f>
        <v>5</v>
      </c>
      <c r="Q1121" s="10" t="s">
        <v>8339</v>
      </c>
      <c r="R1121" t="s">
        <v>8340</v>
      </c>
      <c r="S1121" s="15">
        <f>(((J1121/60)/60)/24)+DATE(1970,1,1)</f>
        <v>41722.792407407411</v>
      </c>
      <c r="T1121" s="15">
        <f>(((I1121/60)/60)/24)+DATE(1970,1,1)</f>
        <v>41735.792407407411</v>
      </c>
      <c r="U1121">
        <f>YEAR(S1121)</f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>IFERROR(ROUND(E1122/L1122,2),0)</f>
        <v>0</v>
      </c>
      <c r="Q1122" s="10" t="s">
        <v>8339</v>
      </c>
      <c r="R1122" t="s">
        <v>8340</v>
      </c>
      <c r="S1122" s="15">
        <f>(((J1122/60)/60)/24)+DATE(1970,1,1)</f>
        <v>40799.872685185182</v>
      </c>
      <c r="T1122" s="15">
        <f>(((I1122/60)/60)/24)+DATE(1970,1,1)</f>
        <v>40844.872685185182</v>
      </c>
      <c r="U1122">
        <f>YEAR(S1122)</f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>IFERROR(ROUND(E1123/L1123,2),0)</f>
        <v>5.8</v>
      </c>
      <c r="Q1123" s="10" t="s">
        <v>8339</v>
      </c>
      <c r="R1123" t="s">
        <v>8340</v>
      </c>
      <c r="S1123" s="15">
        <f>(((J1123/60)/60)/24)+DATE(1970,1,1)</f>
        <v>42412.934212962966</v>
      </c>
      <c r="T1123" s="15">
        <f>(((I1123/60)/60)/24)+DATE(1970,1,1)</f>
        <v>42442.892546296294</v>
      </c>
      <c r="U1123">
        <f>YEAR(S1123)</f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>IFERROR(ROUND(E1124/L1124,2),0)</f>
        <v>0</v>
      </c>
      <c r="Q1124" s="10" t="s">
        <v>8339</v>
      </c>
      <c r="R1124" t="s">
        <v>8340</v>
      </c>
      <c r="S1124" s="15">
        <f>(((J1124/60)/60)/24)+DATE(1970,1,1)</f>
        <v>41410.703993055555</v>
      </c>
      <c r="T1124" s="15">
        <f>(((I1124/60)/60)/24)+DATE(1970,1,1)</f>
        <v>41424.703993055555</v>
      </c>
      <c r="U1124">
        <f>YEAR(S1124)</f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>IFERROR(ROUND(E1125/L1125,2),0)</f>
        <v>3.67</v>
      </c>
      <c r="Q1125" s="10" t="s">
        <v>8339</v>
      </c>
      <c r="R1125" t="s">
        <v>8340</v>
      </c>
      <c r="S1125" s="15">
        <f>(((J1125/60)/60)/24)+DATE(1970,1,1)</f>
        <v>41718.5237037037</v>
      </c>
      <c r="T1125" s="15">
        <f>(((I1125/60)/60)/24)+DATE(1970,1,1)</f>
        <v>41748.5237037037</v>
      </c>
      <c r="U1125">
        <f>YEAR(S1125)</f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>IFERROR(ROUND(E1126/L1126,2),0)</f>
        <v>60.71</v>
      </c>
      <c r="Q1126" s="10" t="s">
        <v>8339</v>
      </c>
      <c r="R1126" t="s">
        <v>8341</v>
      </c>
      <c r="S1126" s="15">
        <f>(((J1126/60)/60)/24)+DATE(1970,1,1)</f>
        <v>42094.667256944449</v>
      </c>
      <c r="T1126" s="15">
        <f>(((I1126/60)/60)/24)+DATE(1970,1,1)</f>
        <v>42124.667256944449</v>
      </c>
      <c r="U1126">
        <f>YEAR(S1126)</f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>IFERROR(ROUND(E1127/L1127,2),0)</f>
        <v>0</v>
      </c>
      <c r="Q1127" s="10" t="s">
        <v>8339</v>
      </c>
      <c r="R1127" t="s">
        <v>8341</v>
      </c>
      <c r="S1127" s="15">
        <f>(((J1127/60)/60)/24)+DATE(1970,1,1)</f>
        <v>42212.624189814815</v>
      </c>
      <c r="T1127" s="15">
        <f>(((I1127/60)/60)/24)+DATE(1970,1,1)</f>
        <v>42272.624189814815</v>
      </c>
      <c r="U1127">
        <f>YEAR(S1127)</f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>IFERROR(ROUND(E1128/L1128,2),0)</f>
        <v>5</v>
      </c>
      <c r="Q1128" s="10" t="s">
        <v>8339</v>
      </c>
      <c r="R1128" t="s">
        <v>8341</v>
      </c>
      <c r="S1128" s="15">
        <f>(((J1128/60)/60)/24)+DATE(1970,1,1)</f>
        <v>42535.327476851846</v>
      </c>
      <c r="T1128" s="15">
        <f>(((I1128/60)/60)/24)+DATE(1970,1,1)</f>
        <v>42565.327476851846</v>
      </c>
      <c r="U1128">
        <f>YEAR(S1128)</f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>IFERROR(ROUND(E1129/L1129,2),0)</f>
        <v>25.43</v>
      </c>
      <c r="Q1129" s="10" t="s">
        <v>8339</v>
      </c>
      <c r="R1129" t="s">
        <v>8341</v>
      </c>
      <c r="S1129" s="15">
        <f>(((J1129/60)/60)/24)+DATE(1970,1,1)</f>
        <v>41926.854166666664</v>
      </c>
      <c r="T1129" s="15">
        <f>(((I1129/60)/60)/24)+DATE(1970,1,1)</f>
        <v>41957.895833333328</v>
      </c>
      <c r="U1129">
        <f>YEAR(S1129)</f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>IFERROR(ROUND(E1130/L1130,2),0)</f>
        <v>1</v>
      </c>
      <c r="Q1130" s="10" t="s">
        <v>8339</v>
      </c>
      <c r="R1130" t="s">
        <v>8341</v>
      </c>
      <c r="S1130" s="15">
        <f>(((J1130/60)/60)/24)+DATE(1970,1,1)</f>
        <v>41828.649502314816</v>
      </c>
      <c r="T1130" s="15">
        <f>(((I1130/60)/60)/24)+DATE(1970,1,1)</f>
        <v>41858.649502314816</v>
      </c>
      <c r="U1130">
        <f>YEAR(S1130)</f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>IFERROR(ROUND(E1131/L1131,2),0)</f>
        <v>10.5</v>
      </c>
      <c r="Q1131" s="10" t="s">
        <v>8339</v>
      </c>
      <c r="R1131" t="s">
        <v>8341</v>
      </c>
      <c r="S1131" s="15">
        <f>(((J1131/60)/60)/24)+DATE(1970,1,1)</f>
        <v>42496.264965277776</v>
      </c>
      <c r="T1131" s="15">
        <f>(((I1131/60)/60)/24)+DATE(1970,1,1)</f>
        <v>42526.264965277776</v>
      </c>
      <c r="U1131">
        <f>YEAR(S1131)</f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>IFERROR(ROUND(E1132/L1132,2),0)</f>
        <v>3.67</v>
      </c>
      <c r="Q1132" s="10" t="s">
        <v>8339</v>
      </c>
      <c r="R1132" t="s">
        <v>8341</v>
      </c>
      <c r="S1132" s="15">
        <f>(((J1132/60)/60)/24)+DATE(1970,1,1)</f>
        <v>41908.996527777781</v>
      </c>
      <c r="T1132" s="15">
        <f>(((I1132/60)/60)/24)+DATE(1970,1,1)</f>
        <v>41969.038194444445</v>
      </c>
      <c r="U1132">
        <f>YEAR(S1132)</f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>IFERROR(ROUND(E1133/L1133,2),0)</f>
        <v>0</v>
      </c>
      <c r="Q1133" s="10" t="s">
        <v>8339</v>
      </c>
      <c r="R1133" t="s">
        <v>8341</v>
      </c>
      <c r="S1133" s="15">
        <f>(((J1133/60)/60)/24)+DATE(1970,1,1)</f>
        <v>42332.908194444448</v>
      </c>
      <c r="T1133" s="15">
        <f>(((I1133/60)/60)/24)+DATE(1970,1,1)</f>
        <v>42362.908194444448</v>
      </c>
      <c r="U1133">
        <f>YEAR(S1133)</f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>IFERROR(ROUND(E1134/L1134,2),0)</f>
        <v>110.62</v>
      </c>
      <c r="Q1134" s="10" t="s">
        <v>8339</v>
      </c>
      <c r="R1134" t="s">
        <v>8341</v>
      </c>
      <c r="S1134" s="15">
        <f>(((J1134/60)/60)/24)+DATE(1970,1,1)</f>
        <v>42706.115405092598</v>
      </c>
      <c r="T1134" s="15">
        <f>(((I1134/60)/60)/24)+DATE(1970,1,1)</f>
        <v>42736.115405092598</v>
      </c>
      <c r="U1134">
        <f>YEAR(S1134)</f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>IFERROR(ROUND(E1135/L1135,2),0)</f>
        <v>20</v>
      </c>
      <c r="Q1135" s="10" t="s">
        <v>8339</v>
      </c>
      <c r="R1135" t="s">
        <v>8341</v>
      </c>
      <c r="S1135" s="15">
        <f>(((J1135/60)/60)/24)+DATE(1970,1,1)</f>
        <v>41821.407187500001</v>
      </c>
      <c r="T1135" s="15">
        <f>(((I1135/60)/60)/24)+DATE(1970,1,1)</f>
        <v>41851.407187500001</v>
      </c>
      <c r="U1135">
        <f>YEAR(S1135)</f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>IFERROR(ROUND(E1136/L1136,2),0)</f>
        <v>1</v>
      </c>
      <c r="Q1136" s="10" t="s">
        <v>8339</v>
      </c>
      <c r="R1136" t="s">
        <v>8341</v>
      </c>
      <c r="S1136" s="15">
        <f>(((J1136/60)/60)/24)+DATE(1970,1,1)</f>
        <v>41958.285046296296</v>
      </c>
      <c r="T1136" s="15">
        <f>(((I1136/60)/60)/24)+DATE(1970,1,1)</f>
        <v>41972.189583333333</v>
      </c>
      <c r="U1136">
        <f>YEAR(S1136)</f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>IFERROR(ROUND(E1137/L1137,2),0)</f>
        <v>50</v>
      </c>
      <c r="Q1137" s="10" t="s">
        <v>8339</v>
      </c>
      <c r="R1137" t="s">
        <v>8341</v>
      </c>
      <c r="S1137" s="15">
        <f>(((J1137/60)/60)/24)+DATE(1970,1,1)</f>
        <v>42558.989513888882</v>
      </c>
      <c r="T1137" s="15">
        <f>(((I1137/60)/60)/24)+DATE(1970,1,1)</f>
        <v>42588.989513888882</v>
      </c>
      <c r="U1137">
        <f>YEAR(S1137)</f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>IFERROR(ROUND(E1138/L1138,2),0)</f>
        <v>45</v>
      </c>
      <c r="Q1138" s="10" t="s">
        <v>8339</v>
      </c>
      <c r="R1138" t="s">
        <v>8341</v>
      </c>
      <c r="S1138" s="15">
        <f>(((J1138/60)/60)/24)+DATE(1970,1,1)</f>
        <v>42327.671631944439</v>
      </c>
      <c r="T1138" s="15">
        <f>(((I1138/60)/60)/24)+DATE(1970,1,1)</f>
        <v>42357.671631944439</v>
      </c>
      <c r="U1138">
        <f>YEAR(S1138)</f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>IFERROR(ROUND(E1139/L1139,2),0)</f>
        <v>253.21</v>
      </c>
      <c r="Q1139" s="10" t="s">
        <v>8339</v>
      </c>
      <c r="R1139" t="s">
        <v>8341</v>
      </c>
      <c r="S1139" s="15">
        <f>(((J1139/60)/60)/24)+DATE(1970,1,1)</f>
        <v>42453.819687499999</v>
      </c>
      <c r="T1139" s="15">
        <f>(((I1139/60)/60)/24)+DATE(1970,1,1)</f>
        <v>42483.819687499999</v>
      </c>
      <c r="U1139">
        <f>YEAR(S1139)</f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>IFERROR(ROUND(E1140/L1140,2),0)</f>
        <v>31.25</v>
      </c>
      <c r="Q1140" s="10" t="s">
        <v>8339</v>
      </c>
      <c r="R1140" t="s">
        <v>8341</v>
      </c>
      <c r="S1140" s="15">
        <f>(((J1140/60)/60)/24)+DATE(1970,1,1)</f>
        <v>42736.9066087963</v>
      </c>
      <c r="T1140" s="15">
        <f>(((I1140/60)/60)/24)+DATE(1970,1,1)</f>
        <v>42756.9066087963</v>
      </c>
      <c r="U1140">
        <f>YEAR(S1140)</f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>IFERROR(ROUND(E1141/L1141,2),0)</f>
        <v>5</v>
      </c>
      <c r="Q1141" s="10" t="s">
        <v>8339</v>
      </c>
      <c r="R1141" t="s">
        <v>8341</v>
      </c>
      <c r="S1141" s="15">
        <f>(((J1141/60)/60)/24)+DATE(1970,1,1)</f>
        <v>41975.347523148142</v>
      </c>
      <c r="T1141" s="15">
        <f>(((I1141/60)/60)/24)+DATE(1970,1,1)</f>
        <v>42005.347523148142</v>
      </c>
      <c r="U1141">
        <f>YEAR(S1141)</f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>IFERROR(ROUND(E1142/L1142,2),0)</f>
        <v>0</v>
      </c>
      <c r="Q1142" s="10" t="s">
        <v>8339</v>
      </c>
      <c r="R1142" t="s">
        <v>8341</v>
      </c>
      <c r="S1142" s="15">
        <f>(((J1142/60)/60)/24)+DATE(1970,1,1)</f>
        <v>42192.462048611109</v>
      </c>
      <c r="T1142" s="15">
        <f>(((I1142/60)/60)/24)+DATE(1970,1,1)</f>
        <v>42222.462048611109</v>
      </c>
      <c r="U1142">
        <f>YEAR(S1142)</f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>IFERROR(ROUND(E1143/L1143,2),0)</f>
        <v>0</v>
      </c>
      <c r="Q1143" s="10" t="s">
        <v>8339</v>
      </c>
      <c r="R1143" t="s">
        <v>8341</v>
      </c>
      <c r="S1143" s="15">
        <f>(((J1143/60)/60)/24)+DATE(1970,1,1)</f>
        <v>42164.699652777781</v>
      </c>
      <c r="T1143" s="15">
        <f>(((I1143/60)/60)/24)+DATE(1970,1,1)</f>
        <v>42194.699652777781</v>
      </c>
      <c r="U1143">
        <f>YEAR(S1143)</f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>IFERROR(ROUND(E1144/L1144,2),0)</f>
        <v>0</v>
      </c>
      <c r="Q1144" s="10" t="s">
        <v>8339</v>
      </c>
      <c r="R1144" t="s">
        <v>8341</v>
      </c>
      <c r="S1144" s="15">
        <f>(((J1144/60)/60)/24)+DATE(1970,1,1)</f>
        <v>42022.006099537044</v>
      </c>
      <c r="T1144" s="15">
        <f>(((I1144/60)/60)/24)+DATE(1970,1,1)</f>
        <v>42052.006099537044</v>
      </c>
      <c r="U1144">
        <f>YEAR(S1144)</f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>IFERROR(ROUND(E1145/L1145,2),0)</f>
        <v>23.25</v>
      </c>
      <c r="Q1145" s="10" t="s">
        <v>8339</v>
      </c>
      <c r="R1145" t="s">
        <v>8341</v>
      </c>
      <c r="S1145" s="15">
        <f>(((J1145/60)/60)/24)+DATE(1970,1,1)</f>
        <v>42325.19358796296</v>
      </c>
      <c r="T1145" s="15">
        <f>(((I1145/60)/60)/24)+DATE(1970,1,1)</f>
        <v>42355.19358796296</v>
      </c>
      <c r="U1145">
        <f>YEAR(S1145)</f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>IFERROR(ROUND(E1146/L1146,2),0)</f>
        <v>0</v>
      </c>
      <c r="Q1146" s="10" t="s">
        <v>8342</v>
      </c>
      <c r="R1146" t="s">
        <v>8343</v>
      </c>
      <c r="S1146" s="15">
        <f>(((J1146/60)/60)/24)+DATE(1970,1,1)</f>
        <v>42093.181944444441</v>
      </c>
      <c r="T1146" s="15">
        <f>(((I1146/60)/60)/24)+DATE(1970,1,1)</f>
        <v>42123.181944444441</v>
      </c>
      <c r="U1146">
        <f>YEAR(S1146)</f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>IFERROR(ROUND(E1147/L1147,2),0)</f>
        <v>100</v>
      </c>
      <c r="Q1147" s="10" t="s">
        <v>8342</v>
      </c>
      <c r="R1147" t="s">
        <v>8343</v>
      </c>
      <c r="S1147" s="15">
        <f>(((J1147/60)/60)/24)+DATE(1970,1,1)</f>
        <v>41854.747592592597</v>
      </c>
      <c r="T1147" s="15">
        <f>(((I1147/60)/60)/24)+DATE(1970,1,1)</f>
        <v>41914.747592592597</v>
      </c>
      <c r="U1147">
        <f>YEAR(S1147)</f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>IFERROR(ROUND(E1148/L1148,2),0)</f>
        <v>44.17</v>
      </c>
      <c r="Q1148" s="10" t="s">
        <v>8342</v>
      </c>
      <c r="R1148" t="s">
        <v>8343</v>
      </c>
      <c r="S1148" s="15">
        <f>(((J1148/60)/60)/24)+DATE(1970,1,1)</f>
        <v>41723.9533912037</v>
      </c>
      <c r="T1148" s="15">
        <f>(((I1148/60)/60)/24)+DATE(1970,1,1)</f>
        <v>41761.9533912037</v>
      </c>
      <c r="U1148">
        <f>YEAR(S1148)</f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>IFERROR(ROUND(E1149/L1149,2),0)</f>
        <v>0</v>
      </c>
      <c r="Q1149" s="10" t="s">
        <v>8342</v>
      </c>
      <c r="R1149" t="s">
        <v>8343</v>
      </c>
      <c r="S1149" s="15">
        <f>(((J1149/60)/60)/24)+DATE(1970,1,1)</f>
        <v>41871.972025462965</v>
      </c>
      <c r="T1149" s="15">
        <f>(((I1149/60)/60)/24)+DATE(1970,1,1)</f>
        <v>41931.972025462965</v>
      </c>
      <c r="U1149">
        <f>YEAR(S1149)</f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>IFERROR(ROUND(E1150/L1150,2),0)</f>
        <v>24.33</v>
      </c>
      <c r="Q1150" s="10" t="s">
        <v>8342</v>
      </c>
      <c r="R1150" t="s">
        <v>8343</v>
      </c>
      <c r="S1150" s="15">
        <f>(((J1150/60)/60)/24)+DATE(1970,1,1)</f>
        <v>42675.171076388884</v>
      </c>
      <c r="T1150" s="15">
        <f>(((I1150/60)/60)/24)+DATE(1970,1,1)</f>
        <v>42705.212743055556</v>
      </c>
      <c r="U1150">
        <f>YEAR(S1150)</f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>IFERROR(ROUND(E1151/L1151,2),0)</f>
        <v>37.5</v>
      </c>
      <c r="Q1151" s="10" t="s">
        <v>8342</v>
      </c>
      <c r="R1151" t="s">
        <v>8343</v>
      </c>
      <c r="S1151" s="15">
        <f>(((J1151/60)/60)/24)+DATE(1970,1,1)</f>
        <v>42507.71025462963</v>
      </c>
      <c r="T1151" s="15">
        <f>(((I1151/60)/60)/24)+DATE(1970,1,1)</f>
        <v>42537.71025462963</v>
      </c>
      <c r="U1151">
        <f>YEAR(S1151)</f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>IFERROR(ROUND(E1152/L1152,2),0)</f>
        <v>42</v>
      </c>
      <c r="Q1152" s="10" t="s">
        <v>8342</v>
      </c>
      <c r="R1152" t="s">
        <v>8343</v>
      </c>
      <c r="S1152" s="15">
        <f>(((J1152/60)/60)/24)+DATE(1970,1,1)</f>
        <v>42317.954571759255</v>
      </c>
      <c r="T1152" s="15">
        <f>(((I1152/60)/60)/24)+DATE(1970,1,1)</f>
        <v>42377.954571759255</v>
      </c>
      <c r="U1152">
        <f>YEAR(S1152)</f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>IFERROR(ROUND(E1153/L1153,2),0)</f>
        <v>0</v>
      </c>
      <c r="Q1153" s="10" t="s">
        <v>8342</v>
      </c>
      <c r="R1153" t="s">
        <v>8343</v>
      </c>
      <c r="S1153" s="15">
        <f>(((J1153/60)/60)/24)+DATE(1970,1,1)</f>
        <v>42224.102581018517</v>
      </c>
      <c r="T1153" s="15">
        <f>(((I1153/60)/60)/24)+DATE(1970,1,1)</f>
        <v>42254.102581018517</v>
      </c>
      <c r="U1153">
        <f>YEAR(S1153)</f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>IFERROR(ROUND(E1154/L1154,2),0)</f>
        <v>60.73</v>
      </c>
      <c r="Q1154" s="10" t="s">
        <v>8342</v>
      </c>
      <c r="R1154" t="s">
        <v>8343</v>
      </c>
      <c r="S1154" s="15">
        <f>(((J1154/60)/60)/24)+DATE(1970,1,1)</f>
        <v>42109.709629629629</v>
      </c>
      <c r="T1154" s="15">
        <f>(((I1154/60)/60)/24)+DATE(1970,1,1)</f>
        <v>42139.709629629629</v>
      </c>
      <c r="U1154">
        <f>YEAR(S1154)</f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>IFERROR(ROUND(E1155/L1155,2),0)</f>
        <v>50</v>
      </c>
      <c r="Q1155" s="10" t="s">
        <v>8342</v>
      </c>
      <c r="R1155" t="s">
        <v>8343</v>
      </c>
      <c r="S1155" s="15">
        <f>(((J1155/60)/60)/24)+DATE(1970,1,1)</f>
        <v>42143.714178240742</v>
      </c>
      <c r="T1155" s="15">
        <f>(((I1155/60)/60)/24)+DATE(1970,1,1)</f>
        <v>42173.714178240742</v>
      </c>
      <c r="U1155">
        <f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>IFERROR(ROUND(E1156/L1156,2),0)</f>
        <v>108.33</v>
      </c>
      <c r="Q1156" s="10" t="s">
        <v>8342</v>
      </c>
      <c r="R1156" t="s">
        <v>8343</v>
      </c>
      <c r="S1156" s="15">
        <f>(((J1156/60)/60)/24)+DATE(1970,1,1)</f>
        <v>42223.108865740738</v>
      </c>
      <c r="T1156" s="15">
        <f>(((I1156/60)/60)/24)+DATE(1970,1,1)</f>
        <v>42253.108865740738</v>
      </c>
      <c r="U1156">
        <f>YEAR(S1156)</f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>IFERROR(ROUND(E1157/L1157,2),0)</f>
        <v>23.5</v>
      </c>
      <c r="Q1157" s="10" t="s">
        <v>8342</v>
      </c>
      <c r="R1157" t="s">
        <v>8343</v>
      </c>
      <c r="S1157" s="15">
        <f>(((J1157/60)/60)/24)+DATE(1970,1,1)</f>
        <v>41835.763981481483</v>
      </c>
      <c r="T1157" s="15">
        <f>(((I1157/60)/60)/24)+DATE(1970,1,1)</f>
        <v>41865.763981481483</v>
      </c>
      <c r="U1157">
        <f>YEAR(S1157)</f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>IFERROR(ROUND(E1158/L1158,2),0)</f>
        <v>0</v>
      </c>
      <c r="Q1158" s="10" t="s">
        <v>8342</v>
      </c>
      <c r="R1158" t="s">
        <v>8343</v>
      </c>
      <c r="S1158" s="15">
        <f>(((J1158/60)/60)/24)+DATE(1970,1,1)</f>
        <v>42029.07131944444</v>
      </c>
      <c r="T1158" s="15">
        <f>(((I1158/60)/60)/24)+DATE(1970,1,1)</f>
        <v>42059.07131944444</v>
      </c>
      <c r="U1158">
        <f>YEAR(S1158)</f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>IFERROR(ROUND(E1159/L1159,2),0)</f>
        <v>50.33</v>
      </c>
      <c r="Q1159" s="10" t="s">
        <v>8342</v>
      </c>
      <c r="R1159" t="s">
        <v>8343</v>
      </c>
      <c r="S1159" s="15">
        <f>(((J1159/60)/60)/24)+DATE(1970,1,1)</f>
        <v>41918.628240740742</v>
      </c>
      <c r="T1159" s="15">
        <f>(((I1159/60)/60)/24)+DATE(1970,1,1)</f>
        <v>41978.669907407413</v>
      </c>
      <c r="U1159">
        <f>YEAR(S1159)</f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>IFERROR(ROUND(E1160/L1160,2),0)</f>
        <v>11.67</v>
      </c>
      <c r="Q1160" s="10" t="s">
        <v>8342</v>
      </c>
      <c r="R1160" t="s">
        <v>8343</v>
      </c>
      <c r="S1160" s="15">
        <f>(((J1160/60)/60)/24)+DATE(1970,1,1)</f>
        <v>41952.09175925926</v>
      </c>
      <c r="T1160" s="15">
        <f>(((I1160/60)/60)/24)+DATE(1970,1,1)</f>
        <v>41982.09175925926</v>
      </c>
      <c r="U1160">
        <f>YEAR(S1160)</f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>IFERROR(ROUND(E1161/L1161,2),0)</f>
        <v>0</v>
      </c>
      <c r="Q1161" s="10" t="s">
        <v>8342</v>
      </c>
      <c r="R1161" t="s">
        <v>8343</v>
      </c>
      <c r="S1161" s="15">
        <f>(((J1161/60)/60)/24)+DATE(1970,1,1)</f>
        <v>42154.726446759261</v>
      </c>
      <c r="T1161" s="15">
        <f>(((I1161/60)/60)/24)+DATE(1970,1,1)</f>
        <v>42185.65625</v>
      </c>
      <c r="U1161">
        <f>YEAR(S1161)</f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>IFERROR(ROUND(E1162/L1162,2),0)</f>
        <v>60.79</v>
      </c>
      <c r="Q1162" s="10" t="s">
        <v>8342</v>
      </c>
      <c r="R1162" t="s">
        <v>8343</v>
      </c>
      <c r="S1162" s="15">
        <f>(((J1162/60)/60)/24)+DATE(1970,1,1)</f>
        <v>42061.154930555553</v>
      </c>
      <c r="T1162" s="15">
        <f>(((I1162/60)/60)/24)+DATE(1970,1,1)</f>
        <v>42091.113263888896</v>
      </c>
      <c r="U1162">
        <f>YEAR(S1162)</f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>IFERROR(ROUND(E1163/L1163,2),0)</f>
        <v>0</v>
      </c>
      <c r="Q1163" s="10" t="s">
        <v>8342</v>
      </c>
      <c r="R1163" t="s">
        <v>8343</v>
      </c>
      <c r="S1163" s="15">
        <f>(((J1163/60)/60)/24)+DATE(1970,1,1)</f>
        <v>42122.629502314812</v>
      </c>
      <c r="T1163" s="15">
        <f>(((I1163/60)/60)/24)+DATE(1970,1,1)</f>
        <v>42143.629502314812</v>
      </c>
      <c r="U1163">
        <f>YEAR(S1163)</f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>IFERROR(ROUND(E1164/L1164,2),0)</f>
        <v>17.5</v>
      </c>
      <c r="Q1164" s="10" t="s">
        <v>8342</v>
      </c>
      <c r="R1164" t="s">
        <v>8343</v>
      </c>
      <c r="S1164" s="15">
        <f>(((J1164/60)/60)/24)+DATE(1970,1,1)</f>
        <v>41876.683611111112</v>
      </c>
      <c r="T1164" s="15">
        <f>(((I1164/60)/60)/24)+DATE(1970,1,1)</f>
        <v>41907.683611111112</v>
      </c>
      <c r="U1164">
        <f>YEAR(S1164)</f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>IFERROR(ROUND(E1165/L1165,2),0)</f>
        <v>0</v>
      </c>
      <c r="Q1165" s="10" t="s">
        <v>8342</v>
      </c>
      <c r="R1165" t="s">
        <v>8343</v>
      </c>
      <c r="S1165" s="15">
        <f>(((J1165/60)/60)/24)+DATE(1970,1,1)</f>
        <v>41830.723611111112</v>
      </c>
      <c r="T1165" s="15">
        <f>(((I1165/60)/60)/24)+DATE(1970,1,1)</f>
        <v>41860.723611111112</v>
      </c>
      <c r="U1165">
        <f>YEAR(S1165)</f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>IFERROR(ROUND(E1166/L1166,2),0)</f>
        <v>0</v>
      </c>
      <c r="Q1166" s="10" t="s">
        <v>8342</v>
      </c>
      <c r="R1166" t="s">
        <v>8343</v>
      </c>
      <c r="S1166" s="15">
        <f>(((J1166/60)/60)/24)+DATE(1970,1,1)</f>
        <v>42509.724328703705</v>
      </c>
      <c r="T1166" s="15">
        <f>(((I1166/60)/60)/24)+DATE(1970,1,1)</f>
        <v>42539.724328703705</v>
      </c>
      <c r="U1166">
        <f>YEAR(S1166)</f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>IFERROR(ROUND(E1167/L1167,2),0)</f>
        <v>82.82</v>
      </c>
      <c r="Q1167" s="10" t="s">
        <v>8342</v>
      </c>
      <c r="R1167" t="s">
        <v>8343</v>
      </c>
      <c r="S1167" s="15">
        <f>(((J1167/60)/60)/24)+DATE(1970,1,1)</f>
        <v>41792.214467592588</v>
      </c>
      <c r="T1167" s="15">
        <f>(((I1167/60)/60)/24)+DATE(1970,1,1)</f>
        <v>41826.214467592588</v>
      </c>
      <c r="U1167">
        <f>YEAR(S1167)</f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>IFERROR(ROUND(E1168/L1168,2),0)</f>
        <v>358.88</v>
      </c>
      <c r="Q1168" s="10" t="s">
        <v>8342</v>
      </c>
      <c r="R1168" t="s">
        <v>8343</v>
      </c>
      <c r="S1168" s="15">
        <f>(((J1168/60)/60)/24)+DATE(1970,1,1)</f>
        <v>42150.485439814816</v>
      </c>
      <c r="T1168" s="15">
        <f>(((I1168/60)/60)/24)+DATE(1970,1,1)</f>
        <v>42181.166666666672</v>
      </c>
      <c r="U1168">
        <f>YEAR(S1168)</f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>IFERROR(ROUND(E1169/L1169,2),0)</f>
        <v>61.19</v>
      </c>
      <c r="Q1169" s="10" t="s">
        <v>8342</v>
      </c>
      <c r="R1169" t="s">
        <v>8343</v>
      </c>
      <c r="S1169" s="15">
        <f>(((J1169/60)/60)/24)+DATE(1970,1,1)</f>
        <v>41863.734895833331</v>
      </c>
      <c r="T1169" s="15">
        <f>(((I1169/60)/60)/24)+DATE(1970,1,1)</f>
        <v>41894.734895833331</v>
      </c>
      <c r="U1169">
        <f>YEAR(S1169)</f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>IFERROR(ROUND(E1170/L1170,2),0)</f>
        <v>340</v>
      </c>
      <c r="Q1170" s="10" t="s">
        <v>8342</v>
      </c>
      <c r="R1170" t="s">
        <v>8343</v>
      </c>
      <c r="S1170" s="15">
        <f>(((J1170/60)/60)/24)+DATE(1970,1,1)</f>
        <v>42605.053993055553</v>
      </c>
      <c r="T1170" s="15">
        <f>(((I1170/60)/60)/24)+DATE(1970,1,1)</f>
        <v>42635.053993055553</v>
      </c>
      <c r="U1170">
        <f>YEAR(S1170)</f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>IFERROR(ROUND(E1171/L1171,2),0)</f>
        <v>5.67</v>
      </c>
      <c r="Q1171" s="10" t="s">
        <v>8342</v>
      </c>
      <c r="R1171" t="s">
        <v>8343</v>
      </c>
      <c r="S1171" s="15">
        <f>(((J1171/60)/60)/24)+DATE(1970,1,1)</f>
        <v>42027.353738425925</v>
      </c>
      <c r="T1171" s="15">
        <f>(((I1171/60)/60)/24)+DATE(1970,1,1)</f>
        <v>42057.353738425925</v>
      </c>
      <c r="U1171">
        <f>YEAR(S1171)</f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>IFERROR(ROUND(E1172/L1172,2),0)</f>
        <v>50</v>
      </c>
      <c r="Q1172" s="10" t="s">
        <v>8342</v>
      </c>
      <c r="R1172" t="s">
        <v>8343</v>
      </c>
      <c r="S1172" s="15">
        <f>(((J1172/60)/60)/24)+DATE(1970,1,1)</f>
        <v>42124.893182870372</v>
      </c>
      <c r="T1172" s="15">
        <f>(((I1172/60)/60)/24)+DATE(1970,1,1)</f>
        <v>42154.893182870372</v>
      </c>
      <c r="U1172">
        <f>YEAR(S1172)</f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>IFERROR(ROUND(E1173/L1173,2),0)</f>
        <v>25</v>
      </c>
      <c r="Q1173" s="10" t="s">
        <v>8342</v>
      </c>
      <c r="R1173" t="s">
        <v>8343</v>
      </c>
      <c r="S1173" s="15">
        <f>(((J1173/60)/60)/24)+DATE(1970,1,1)</f>
        <v>41938.804710648146</v>
      </c>
      <c r="T1173" s="15">
        <f>(((I1173/60)/60)/24)+DATE(1970,1,1)</f>
        <v>41956.846377314811</v>
      </c>
      <c r="U1173">
        <f>YEAR(S1173)</f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>IFERROR(ROUND(E1174/L1174,2),0)</f>
        <v>0</v>
      </c>
      <c r="Q1174" s="10" t="s">
        <v>8342</v>
      </c>
      <c r="R1174" t="s">
        <v>8343</v>
      </c>
      <c r="S1174" s="15">
        <f>(((J1174/60)/60)/24)+DATE(1970,1,1)</f>
        <v>41841.682314814818</v>
      </c>
      <c r="T1174" s="15">
        <f>(((I1174/60)/60)/24)+DATE(1970,1,1)</f>
        <v>41871.682314814818</v>
      </c>
      <c r="U1174">
        <f>YEAR(S1174)</f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>IFERROR(ROUND(E1175/L1175,2),0)</f>
        <v>30</v>
      </c>
      <c r="Q1175" s="10" t="s">
        <v>8342</v>
      </c>
      <c r="R1175" t="s">
        <v>8343</v>
      </c>
      <c r="S1175" s="15">
        <f>(((J1175/60)/60)/24)+DATE(1970,1,1)</f>
        <v>42184.185844907406</v>
      </c>
      <c r="T1175" s="15">
        <f>(((I1175/60)/60)/24)+DATE(1970,1,1)</f>
        <v>42219.185844907406</v>
      </c>
      <c r="U1175">
        <f>YEAR(S1175)</f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>IFERROR(ROUND(E1176/L1176,2),0)</f>
        <v>46.63</v>
      </c>
      <c r="Q1176" s="10" t="s">
        <v>8342</v>
      </c>
      <c r="R1176" t="s">
        <v>8343</v>
      </c>
      <c r="S1176" s="15">
        <f>(((J1176/60)/60)/24)+DATE(1970,1,1)</f>
        <v>42468.84174768519</v>
      </c>
      <c r="T1176" s="15">
        <f>(((I1176/60)/60)/24)+DATE(1970,1,1)</f>
        <v>42498.84174768519</v>
      </c>
      <c r="U1176">
        <f>YEAR(S1176)</f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>IFERROR(ROUND(E1177/L1177,2),0)</f>
        <v>65</v>
      </c>
      <c r="Q1177" s="10" t="s">
        <v>8342</v>
      </c>
      <c r="R1177" t="s">
        <v>8343</v>
      </c>
      <c r="S1177" s="15">
        <f>(((J1177/60)/60)/24)+DATE(1970,1,1)</f>
        <v>42170.728460648148</v>
      </c>
      <c r="T1177" s="15">
        <f>(((I1177/60)/60)/24)+DATE(1970,1,1)</f>
        <v>42200.728460648148</v>
      </c>
      <c r="U1177">
        <f>YEAR(S1177)</f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>IFERROR(ROUND(E1178/L1178,2),0)</f>
        <v>10</v>
      </c>
      <c r="Q1178" s="10" t="s">
        <v>8342</v>
      </c>
      <c r="R1178" t="s">
        <v>8343</v>
      </c>
      <c r="S1178" s="15">
        <f>(((J1178/60)/60)/24)+DATE(1970,1,1)</f>
        <v>42746.019652777773</v>
      </c>
      <c r="T1178" s="15">
        <f>(((I1178/60)/60)/24)+DATE(1970,1,1)</f>
        <v>42800.541666666672</v>
      </c>
      <c r="U1178">
        <f>YEAR(S1178)</f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>IFERROR(ROUND(E1179/L1179,2),0)</f>
        <v>0</v>
      </c>
      <c r="Q1179" s="10" t="s">
        <v>8342</v>
      </c>
      <c r="R1179" t="s">
        <v>8343</v>
      </c>
      <c r="S1179" s="15">
        <f>(((J1179/60)/60)/24)+DATE(1970,1,1)</f>
        <v>41897.660833333335</v>
      </c>
      <c r="T1179" s="15">
        <f>(((I1179/60)/60)/24)+DATE(1970,1,1)</f>
        <v>41927.660833333335</v>
      </c>
      <c r="U1179">
        <f>YEAR(S1179)</f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>IFERROR(ROUND(E1180/L1180,2),0)</f>
        <v>5</v>
      </c>
      <c r="Q1180" s="10" t="s">
        <v>8342</v>
      </c>
      <c r="R1180" t="s">
        <v>8343</v>
      </c>
      <c r="S1180" s="15">
        <f>(((J1180/60)/60)/24)+DATE(1970,1,1)</f>
        <v>41837.905694444446</v>
      </c>
      <c r="T1180" s="15">
        <f>(((I1180/60)/60)/24)+DATE(1970,1,1)</f>
        <v>41867.905694444446</v>
      </c>
      <c r="U1180">
        <f>YEAR(S1180)</f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>IFERROR(ROUND(E1181/L1181,2),0)</f>
        <v>640</v>
      </c>
      <c r="Q1181" s="10" t="s">
        <v>8342</v>
      </c>
      <c r="R1181" t="s">
        <v>8343</v>
      </c>
      <c r="S1181" s="15">
        <f>(((J1181/60)/60)/24)+DATE(1970,1,1)</f>
        <v>42275.720219907409</v>
      </c>
      <c r="T1181" s="15">
        <f>(((I1181/60)/60)/24)+DATE(1970,1,1)</f>
        <v>42305.720219907409</v>
      </c>
      <c r="U1181">
        <f>YEAR(S1181)</f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>IFERROR(ROUND(E1182/L1182,2),0)</f>
        <v>69.12</v>
      </c>
      <c r="Q1182" s="10" t="s">
        <v>8342</v>
      </c>
      <c r="R1182" t="s">
        <v>8343</v>
      </c>
      <c r="S1182" s="15">
        <f>(((J1182/60)/60)/24)+DATE(1970,1,1)</f>
        <v>41781.806875000002</v>
      </c>
      <c r="T1182" s="15">
        <f>(((I1182/60)/60)/24)+DATE(1970,1,1)</f>
        <v>41818.806875000002</v>
      </c>
      <c r="U1182">
        <f>YEAR(S1182)</f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>IFERROR(ROUND(E1183/L1183,2),0)</f>
        <v>1.33</v>
      </c>
      <c r="Q1183" s="10" t="s">
        <v>8342</v>
      </c>
      <c r="R1183" t="s">
        <v>8343</v>
      </c>
      <c r="S1183" s="15">
        <f>(((J1183/60)/60)/24)+DATE(1970,1,1)</f>
        <v>42034.339363425926</v>
      </c>
      <c r="T1183" s="15">
        <f>(((I1183/60)/60)/24)+DATE(1970,1,1)</f>
        <v>42064.339363425926</v>
      </c>
      <c r="U1183">
        <f>YEAR(S1183)</f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>IFERROR(ROUND(E1184/L1184,2),0)</f>
        <v>10.5</v>
      </c>
      <c r="Q1184" s="10" t="s">
        <v>8342</v>
      </c>
      <c r="R1184" t="s">
        <v>8343</v>
      </c>
      <c r="S1184" s="15">
        <f>(((J1184/60)/60)/24)+DATE(1970,1,1)</f>
        <v>42728.827407407407</v>
      </c>
      <c r="T1184" s="15">
        <f>(((I1184/60)/60)/24)+DATE(1970,1,1)</f>
        <v>42747.695833333331</v>
      </c>
      <c r="U1184">
        <f>YEAR(S1184)</f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>IFERROR(ROUND(E1185/L1185,2),0)</f>
        <v>33.33</v>
      </c>
      <c r="Q1185" s="10" t="s">
        <v>8342</v>
      </c>
      <c r="R1185" t="s">
        <v>8343</v>
      </c>
      <c r="S1185" s="15">
        <f>(((J1185/60)/60)/24)+DATE(1970,1,1)</f>
        <v>42656.86137731481</v>
      </c>
      <c r="T1185" s="15">
        <f>(((I1185/60)/60)/24)+DATE(1970,1,1)</f>
        <v>42676.165972222225</v>
      </c>
      <c r="U1185">
        <f>YEAR(S1185)</f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>IFERROR(ROUND(E1186/L1186,2),0)</f>
        <v>61.56</v>
      </c>
      <c r="Q1186" s="10" t="s">
        <v>8344</v>
      </c>
      <c r="R1186" t="s">
        <v>8345</v>
      </c>
      <c r="S1186" s="15">
        <f>(((J1186/60)/60)/24)+DATE(1970,1,1)</f>
        <v>42741.599664351852</v>
      </c>
      <c r="T1186" s="15">
        <f>(((I1186/60)/60)/24)+DATE(1970,1,1)</f>
        <v>42772.599664351852</v>
      </c>
      <c r="U1186">
        <f>YEAR(S1186)</f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>IFERROR(ROUND(E1187/L1187,2),0)</f>
        <v>118.74</v>
      </c>
      <c r="Q1187" s="10" t="s">
        <v>8344</v>
      </c>
      <c r="R1187" t="s">
        <v>8345</v>
      </c>
      <c r="S1187" s="15">
        <f>(((J1187/60)/60)/24)+DATE(1970,1,1)</f>
        <v>42130.865150462967</v>
      </c>
      <c r="T1187" s="15">
        <f>(((I1187/60)/60)/24)+DATE(1970,1,1)</f>
        <v>42163.166666666672</v>
      </c>
      <c r="U1187">
        <f>YEAR(S1187)</f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>IFERROR(ROUND(E1188/L1188,2),0)</f>
        <v>65.08</v>
      </c>
      <c r="Q1188" s="10" t="s">
        <v>8344</v>
      </c>
      <c r="R1188" t="s">
        <v>8345</v>
      </c>
      <c r="S1188" s="15">
        <f>(((J1188/60)/60)/24)+DATE(1970,1,1)</f>
        <v>42123.86336805555</v>
      </c>
      <c r="T1188" s="15">
        <f>(((I1188/60)/60)/24)+DATE(1970,1,1)</f>
        <v>42156.945833333331</v>
      </c>
      <c r="U1188">
        <f>YEAR(S1188)</f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>IFERROR(ROUND(E1189/L1189,2),0)</f>
        <v>130.16</v>
      </c>
      <c r="Q1189" s="10" t="s">
        <v>8344</v>
      </c>
      <c r="R1189" t="s">
        <v>8345</v>
      </c>
      <c r="S1189" s="15">
        <f>(((J1189/60)/60)/24)+DATE(1970,1,1)</f>
        <v>42109.894942129627</v>
      </c>
      <c r="T1189" s="15">
        <f>(((I1189/60)/60)/24)+DATE(1970,1,1)</f>
        <v>42141.75</v>
      </c>
      <c r="U1189">
        <f>YEAR(S1189)</f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>IFERROR(ROUND(E1190/L1190,2),0)</f>
        <v>37.78</v>
      </c>
      <c r="Q1190" s="10" t="s">
        <v>8344</v>
      </c>
      <c r="R1190" t="s">
        <v>8345</v>
      </c>
      <c r="S1190" s="15">
        <f>(((J1190/60)/60)/24)+DATE(1970,1,1)</f>
        <v>42711.700694444444</v>
      </c>
      <c r="T1190" s="15">
        <f>(((I1190/60)/60)/24)+DATE(1970,1,1)</f>
        <v>42732.700694444444</v>
      </c>
      <c r="U1190">
        <f>YEAR(S1190)</f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>IFERROR(ROUND(E1191/L1191,2),0)</f>
        <v>112.79</v>
      </c>
      <c r="Q1191" s="10" t="s">
        <v>8344</v>
      </c>
      <c r="R1191" t="s">
        <v>8345</v>
      </c>
      <c r="S1191" s="15">
        <f>(((J1191/60)/60)/24)+DATE(1970,1,1)</f>
        <v>42529.979108796295</v>
      </c>
      <c r="T1191" s="15">
        <f>(((I1191/60)/60)/24)+DATE(1970,1,1)</f>
        <v>42550.979108796295</v>
      </c>
      <c r="U1191">
        <f>YEAR(S1191)</f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>IFERROR(ROUND(E1192/L1192,2),0)</f>
        <v>51.92</v>
      </c>
      <c r="Q1192" s="10" t="s">
        <v>8344</v>
      </c>
      <c r="R1192" t="s">
        <v>8345</v>
      </c>
      <c r="S1192" s="15">
        <f>(((J1192/60)/60)/24)+DATE(1970,1,1)</f>
        <v>41852.665798611109</v>
      </c>
      <c r="T1192" s="15">
        <f>(((I1192/60)/60)/24)+DATE(1970,1,1)</f>
        <v>41882.665798611109</v>
      </c>
      <c r="U1192">
        <f>YEAR(S1192)</f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>IFERROR(ROUND(E1193/L1193,2),0)</f>
        <v>89.24</v>
      </c>
      <c r="Q1193" s="10" t="s">
        <v>8344</v>
      </c>
      <c r="R1193" t="s">
        <v>8345</v>
      </c>
      <c r="S1193" s="15">
        <f>(((J1193/60)/60)/24)+DATE(1970,1,1)</f>
        <v>42419.603703703702</v>
      </c>
      <c r="T1193" s="15">
        <f>(((I1193/60)/60)/24)+DATE(1970,1,1)</f>
        <v>42449.562037037031</v>
      </c>
      <c r="U1193">
        <f>YEAR(S1193)</f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>IFERROR(ROUND(E1194/L1194,2),0)</f>
        <v>19.329999999999998</v>
      </c>
      <c r="Q1194" s="10" t="s">
        <v>8344</v>
      </c>
      <c r="R1194" t="s">
        <v>8345</v>
      </c>
      <c r="S1194" s="15">
        <f>(((J1194/60)/60)/24)+DATE(1970,1,1)</f>
        <v>42747.506689814814</v>
      </c>
      <c r="T1194" s="15">
        <f>(((I1194/60)/60)/24)+DATE(1970,1,1)</f>
        <v>42777.506689814814</v>
      </c>
      <c r="U1194">
        <f>YEAR(S1194)</f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>IFERROR(ROUND(E1195/L1195,2),0)</f>
        <v>79.97</v>
      </c>
      <c r="Q1195" s="10" t="s">
        <v>8344</v>
      </c>
      <c r="R1195" t="s">
        <v>8345</v>
      </c>
      <c r="S1195" s="15">
        <f>(((J1195/60)/60)/24)+DATE(1970,1,1)</f>
        <v>42409.776076388895</v>
      </c>
      <c r="T1195" s="15">
        <f>(((I1195/60)/60)/24)+DATE(1970,1,1)</f>
        <v>42469.734409722223</v>
      </c>
      <c r="U1195">
        <f>YEAR(S1195)</f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>IFERROR(ROUND(E1196/L1196,2),0)</f>
        <v>56.41</v>
      </c>
      <c r="Q1196" s="10" t="s">
        <v>8344</v>
      </c>
      <c r="R1196" t="s">
        <v>8345</v>
      </c>
      <c r="S1196" s="15">
        <f>(((J1196/60)/60)/24)+DATE(1970,1,1)</f>
        <v>42072.488182870366</v>
      </c>
      <c r="T1196" s="15">
        <f>(((I1196/60)/60)/24)+DATE(1970,1,1)</f>
        <v>42102.488182870366</v>
      </c>
      <c r="U1196">
        <f>YEAR(S1196)</f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>IFERROR(ROUND(E1197/L1197,2),0)</f>
        <v>79.41</v>
      </c>
      <c r="Q1197" s="10" t="s">
        <v>8344</v>
      </c>
      <c r="R1197" t="s">
        <v>8345</v>
      </c>
      <c r="S1197" s="15">
        <f>(((J1197/60)/60)/24)+DATE(1970,1,1)</f>
        <v>42298.34783564815</v>
      </c>
      <c r="T1197" s="15">
        <f>(((I1197/60)/60)/24)+DATE(1970,1,1)</f>
        <v>42358.375</v>
      </c>
      <c r="U1197">
        <f>YEAR(S1197)</f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>IFERROR(ROUND(E1198/L1198,2),0)</f>
        <v>76.44</v>
      </c>
      <c r="Q1198" s="10" t="s">
        <v>8344</v>
      </c>
      <c r="R1198" t="s">
        <v>8345</v>
      </c>
      <c r="S1198" s="15">
        <f>(((J1198/60)/60)/24)+DATE(1970,1,1)</f>
        <v>42326.818738425922</v>
      </c>
      <c r="T1198" s="15">
        <f>(((I1198/60)/60)/24)+DATE(1970,1,1)</f>
        <v>42356.818738425922</v>
      </c>
      <c r="U1198">
        <f>YEAR(S1198)</f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>IFERROR(ROUND(E1199/L1199,2),0)</f>
        <v>121</v>
      </c>
      <c r="Q1199" s="10" t="s">
        <v>8344</v>
      </c>
      <c r="R1199" t="s">
        <v>8345</v>
      </c>
      <c r="S1199" s="15">
        <f>(((J1199/60)/60)/24)+DATE(1970,1,1)</f>
        <v>42503.66474537037</v>
      </c>
      <c r="T1199" s="15">
        <f>(((I1199/60)/60)/24)+DATE(1970,1,1)</f>
        <v>42534.249305555553</v>
      </c>
      <c r="U1199">
        <f>YEAR(S1199)</f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>IFERROR(ROUND(E1200/L1200,2),0)</f>
        <v>54.62</v>
      </c>
      <c r="Q1200" s="10" t="s">
        <v>8344</v>
      </c>
      <c r="R1200" t="s">
        <v>8345</v>
      </c>
      <c r="S1200" s="15">
        <f>(((J1200/60)/60)/24)+DATE(1970,1,1)</f>
        <v>42333.619050925925</v>
      </c>
      <c r="T1200" s="15">
        <f>(((I1200/60)/60)/24)+DATE(1970,1,1)</f>
        <v>42369.125</v>
      </c>
      <c r="U1200">
        <f>YEAR(S1200)</f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>IFERROR(ROUND(E1201/L1201,2),0)</f>
        <v>299.22000000000003</v>
      </c>
      <c r="Q1201" s="10" t="s">
        <v>8344</v>
      </c>
      <c r="R1201" t="s">
        <v>8345</v>
      </c>
      <c r="S1201" s="15">
        <f>(((J1201/60)/60)/24)+DATE(1970,1,1)</f>
        <v>42161.770833333328</v>
      </c>
      <c r="T1201" s="15">
        <f>(((I1201/60)/60)/24)+DATE(1970,1,1)</f>
        <v>42193.770833333328</v>
      </c>
      <c r="U1201">
        <f>YEAR(S1201)</f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>IFERROR(ROUND(E1202/L1202,2),0)</f>
        <v>58.53</v>
      </c>
      <c r="Q1202" s="10" t="s">
        <v>8344</v>
      </c>
      <c r="R1202" t="s">
        <v>8345</v>
      </c>
      <c r="S1202" s="15">
        <f>(((J1202/60)/60)/24)+DATE(1970,1,1)</f>
        <v>42089.477500000001</v>
      </c>
      <c r="T1202" s="15">
        <f>(((I1202/60)/60)/24)+DATE(1970,1,1)</f>
        <v>42110.477500000001</v>
      </c>
      <c r="U1202">
        <f>YEAR(S1202)</f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>IFERROR(ROUND(E1203/L1203,2),0)</f>
        <v>55.37</v>
      </c>
      <c r="Q1203" s="10" t="s">
        <v>8344</v>
      </c>
      <c r="R1203" t="s">
        <v>8345</v>
      </c>
      <c r="S1203" s="15">
        <f>(((J1203/60)/60)/24)+DATE(1970,1,1)</f>
        <v>42536.60701388889</v>
      </c>
      <c r="T1203" s="15">
        <f>(((I1203/60)/60)/24)+DATE(1970,1,1)</f>
        <v>42566.60701388889</v>
      </c>
      <c r="U1203">
        <f>YEAR(S1203)</f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>IFERROR(ROUND(E1204/L1204,2),0)</f>
        <v>183.8</v>
      </c>
      <c r="Q1204" s="10" t="s">
        <v>8344</v>
      </c>
      <c r="R1204" t="s">
        <v>8345</v>
      </c>
      <c r="S1204" s="15">
        <f>(((J1204/60)/60)/24)+DATE(1970,1,1)</f>
        <v>42152.288819444439</v>
      </c>
      <c r="T1204" s="15">
        <f>(((I1204/60)/60)/24)+DATE(1970,1,1)</f>
        <v>42182.288819444439</v>
      </c>
      <c r="U1204">
        <f>YEAR(S1204)</f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>IFERROR(ROUND(E1205/L1205,2),0)</f>
        <v>165.35</v>
      </c>
      <c r="Q1205" s="10" t="s">
        <v>8344</v>
      </c>
      <c r="R1205" t="s">
        <v>8345</v>
      </c>
      <c r="S1205" s="15">
        <f>(((J1205/60)/60)/24)+DATE(1970,1,1)</f>
        <v>42125.614895833336</v>
      </c>
      <c r="T1205" s="15">
        <f>(((I1205/60)/60)/24)+DATE(1970,1,1)</f>
        <v>42155.614895833336</v>
      </c>
      <c r="U1205">
        <f>YEAR(S1205)</f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>IFERROR(ROUND(E1206/L1206,2),0)</f>
        <v>234.79</v>
      </c>
      <c r="Q1206" s="10" t="s">
        <v>8344</v>
      </c>
      <c r="R1206" t="s">
        <v>8345</v>
      </c>
      <c r="S1206" s="15">
        <f>(((J1206/60)/60)/24)+DATE(1970,1,1)</f>
        <v>42297.748067129629</v>
      </c>
      <c r="T1206" s="15">
        <f>(((I1206/60)/60)/24)+DATE(1970,1,1)</f>
        <v>42342.208333333328</v>
      </c>
      <c r="U1206">
        <f>YEAR(S1206)</f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>IFERROR(ROUND(E1207/L1207,2),0)</f>
        <v>211.48</v>
      </c>
      <c r="Q1207" s="10" t="s">
        <v>8344</v>
      </c>
      <c r="R1207" t="s">
        <v>8345</v>
      </c>
      <c r="S1207" s="15">
        <f>(((J1207/60)/60)/24)+DATE(1970,1,1)</f>
        <v>42138.506377314814</v>
      </c>
      <c r="T1207" s="15">
        <f>(((I1207/60)/60)/24)+DATE(1970,1,1)</f>
        <v>42168.506377314814</v>
      </c>
      <c r="U1207">
        <f>YEAR(S1207)</f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>IFERROR(ROUND(E1208/L1208,2),0)</f>
        <v>32.340000000000003</v>
      </c>
      <c r="Q1208" s="10" t="s">
        <v>8344</v>
      </c>
      <c r="R1208" t="s">
        <v>8345</v>
      </c>
      <c r="S1208" s="15">
        <f>(((J1208/60)/60)/24)+DATE(1970,1,1)</f>
        <v>42772.776076388895</v>
      </c>
      <c r="T1208" s="15">
        <f>(((I1208/60)/60)/24)+DATE(1970,1,1)</f>
        <v>42805.561805555553</v>
      </c>
      <c r="U1208">
        <f>YEAR(S1208)</f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>IFERROR(ROUND(E1209/L1209,2),0)</f>
        <v>123.38</v>
      </c>
      <c r="Q1209" s="10" t="s">
        <v>8344</v>
      </c>
      <c r="R1209" t="s">
        <v>8345</v>
      </c>
      <c r="S1209" s="15">
        <f>(((J1209/60)/60)/24)+DATE(1970,1,1)</f>
        <v>42430.430243055554</v>
      </c>
      <c r="T1209" s="15">
        <f>(((I1209/60)/60)/24)+DATE(1970,1,1)</f>
        <v>42460.416666666672</v>
      </c>
      <c r="U1209">
        <f>YEAR(S1209)</f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>IFERROR(ROUND(E1210/L1210,2),0)</f>
        <v>207.07</v>
      </c>
      <c r="Q1210" s="10" t="s">
        <v>8344</v>
      </c>
      <c r="R1210" t="s">
        <v>8345</v>
      </c>
      <c r="S1210" s="15">
        <f>(((J1210/60)/60)/24)+DATE(1970,1,1)</f>
        <v>42423.709074074075</v>
      </c>
      <c r="T1210" s="15">
        <f>(((I1210/60)/60)/24)+DATE(1970,1,1)</f>
        <v>42453.667407407411</v>
      </c>
      <c r="U1210">
        <f>YEAR(S1210)</f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>IFERROR(ROUND(E1211/L1211,2),0)</f>
        <v>138.26</v>
      </c>
      <c r="Q1211" s="10" t="s">
        <v>8344</v>
      </c>
      <c r="R1211" t="s">
        <v>8345</v>
      </c>
      <c r="S1211" s="15">
        <f>(((J1211/60)/60)/24)+DATE(1970,1,1)</f>
        <v>42761.846122685187</v>
      </c>
      <c r="T1211" s="15">
        <f>(((I1211/60)/60)/24)+DATE(1970,1,1)</f>
        <v>42791.846122685187</v>
      </c>
      <c r="U1211">
        <f>YEAR(S1211)</f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>IFERROR(ROUND(E1212/L1212,2),0)</f>
        <v>493.82</v>
      </c>
      <c r="Q1212" s="10" t="s">
        <v>8344</v>
      </c>
      <c r="R1212" t="s">
        <v>8345</v>
      </c>
      <c r="S1212" s="15">
        <f>(((J1212/60)/60)/24)+DATE(1970,1,1)</f>
        <v>42132.941805555558</v>
      </c>
      <c r="T1212" s="15">
        <f>(((I1212/60)/60)/24)+DATE(1970,1,1)</f>
        <v>42155.875</v>
      </c>
      <c r="U1212">
        <f>YEAR(S1212)</f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>IFERROR(ROUND(E1213/L1213,2),0)</f>
        <v>168.5</v>
      </c>
      <c r="Q1213" s="10" t="s">
        <v>8344</v>
      </c>
      <c r="R1213" t="s">
        <v>8345</v>
      </c>
      <c r="S1213" s="15">
        <f>(((J1213/60)/60)/24)+DATE(1970,1,1)</f>
        <v>42515.866446759261</v>
      </c>
      <c r="T1213" s="15">
        <f>(((I1213/60)/60)/24)+DATE(1970,1,1)</f>
        <v>42530.866446759261</v>
      </c>
      <c r="U1213">
        <f>YEAR(S1213)</f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>IFERROR(ROUND(E1214/L1214,2),0)</f>
        <v>38.869999999999997</v>
      </c>
      <c r="Q1214" s="10" t="s">
        <v>8344</v>
      </c>
      <c r="R1214" t="s">
        <v>8345</v>
      </c>
      <c r="S1214" s="15">
        <f>(((J1214/60)/60)/24)+DATE(1970,1,1)</f>
        <v>42318.950173611112</v>
      </c>
      <c r="T1214" s="15">
        <f>(((I1214/60)/60)/24)+DATE(1970,1,1)</f>
        <v>42335.041666666672</v>
      </c>
      <c r="U1214">
        <f>YEAR(S1214)</f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>IFERROR(ROUND(E1215/L1215,2),0)</f>
        <v>61.53</v>
      </c>
      <c r="Q1215" s="10" t="s">
        <v>8344</v>
      </c>
      <c r="R1215" t="s">
        <v>8345</v>
      </c>
      <c r="S1215" s="15">
        <f>(((J1215/60)/60)/24)+DATE(1970,1,1)</f>
        <v>42731.755787037036</v>
      </c>
      <c r="T1215" s="15">
        <f>(((I1215/60)/60)/24)+DATE(1970,1,1)</f>
        <v>42766.755787037036</v>
      </c>
      <c r="U1215">
        <f>YEAR(S1215)</f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>IFERROR(ROUND(E1216/L1216,2),0)</f>
        <v>105.44</v>
      </c>
      <c r="Q1216" s="10" t="s">
        <v>8344</v>
      </c>
      <c r="R1216" t="s">
        <v>8345</v>
      </c>
      <c r="S1216" s="15">
        <f>(((J1216/60)/60)/24)+DATE(1970,1,1)</f>
        <v>42104.840335648143</v>
      </c>
      <c r="T1216" s="15">
        <f>(((I1216/60)/60)/24)+DATE(1970,1,1)</f>
        <v>42164.840335648143</v>
      </c>
      <c r="U1216">
        <f>YEAR(S1216)</f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>IFERROR(ROUND(E1217/L1217,2),0)</f>
        <v>71.59</v>
      </c>
      <c r="Q1217" s="10" t="s">
        <v>8344</v>
      </c>
      <c r="R1217" t="s">
        <v>8345</v>
      </c>
      <c r="S1217" s="15">
        <f>(((J1217/60)/60)/24)+DATE(1970,1,1)</f>
        <v>41759.923101851848</v>
      </c>
      <c r="T1217" s="15">
        <f>(((I1217/60)/60)/24)+DATE(1970,1,1)</f>
        <v>41789.923101851848</v>
      </c>
      <c r="U1217">
        <f>YEAR(S1217)</f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>IFERROR(ROUND(E1218/L1218,2),0)</f>
        <v>91.88</v>
      </c>
      <c r="Q1218" s="10" t="s">
        <v>8344</v>
      </c>
      <c r="R1218" t="s">
        <v>8345</v>
      </c>
      <c r="S1218" s="15">
        <f>(((J1218/60)/60)/24)+DATE(1970,1,1)</f>
        <v>42247.616400462968</v>
      </c>
      <c r="T1218" s="15">
        <f>(((I1218/60)/60)/24)+DATE(1970,1,1)</f>
        <v>42279.960416666669</v>
      </c>
      <c r="U1218">
        <f>YEAR(S1218)</f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>IFERROR(ROUND(E1219/L1219,2),0)</f>
        <v>148.57</v>
      </c>
      <c r="Q1219" s="10" t="s">
        <v>8344</v>
      </c>
      <c r="R1219" t="s">
        <v>8345</v>
      </c>
      <c r="S1219" s="15">
        <f>(((J1219/60)/60)/24)+DATE(1970,1,1)</f>
        <v>42535.809490740736</v>
      </c>
      <c r="T1219" s="15">
        <f>(((I1219/60)/60)/24)+DATE(1970,1,1)</f>
        <v>42565.809490740736</v>
      </c>
      <c r="U1219">
        <f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>IFERROR(ROUND(E1220/L1220,2),0)</f>
        <v>174.21</v>
      </c>
      <c r="Q1220" s="10" t="s">
        <v>8344</v>
      </c>
      <c r="R1220" t="s">
        <v>8345</v>
      </c>
      <c r="S1220" s="15">
        <f>(((J1220/60)/60)/24)+DATE(1970,1,1)</f>
        <v>42278.662037037036</v>
      </c>
      <c r="T1220" s="15">
        <f>(((I1220/60)/60)/24)+DATE(1970,1,1)</f>
        <v>42309.125</v>
      </c>
      <c r="U1220">
        <f>YEAR(S1220)</f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>IFERROR(ROUND(E1221/L1221,2),0)</f>
        <v>102.86</v>
      </c>
      <c r="Q1221" s="10" t="s">
        <v>8344</v>
      </c>
      <c r="R1221" t="s">
        <v>8345</v>
      </c>
      <c r="S1221" s="15">
        <f>(((J1221/60)/60)/24)+DATE(1970,1,1)</f>
        <v>42633.461956018517</v>
      </c>
      <c r="T1221" s="15">
        <f>(((I1221/60)/60)/24)+DATE(1970,1,1)</f>
        <v>42663.461956018517</v>
      </c>
      <c r="U1221">
        <f>YEAR(S1221)</f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>IFERROR(ROUND(E1222/L1222,2),0)</f>
        <v>111.18</v>
      </c>
      <c r="Q1222" s="10" t="s">
        <v>8344</v>
      </c>
      <c r="R1222" t="s">
        <v>8345</v>
      </c>
      <c r="S1222" s="15">
        <f>(((J1222/60)/60)/24)+DATE(1970,1,1)</f>
        <v>42211.628611111111</v>
      </c>
      <c r="T1222" s="15">
        <f>(((I1222/60)/60)/24)+DATE(1970,1,1)</f>
        <v>42241.628611111111</v>
      </c>
      <c r="U1222">
        <f>YEAR(S1222)</f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>IFERROR(ROUND(E1223/L1223,2),0)</f>
        <v>23.8</v>
      </c>
      <c r="Q1223" s="10" t="s">
        <v>8344</v>
      </c>
      <c r="R1223" t="s">
        <v>8345</v>
      </c>
      <c r="S1223" s="15">
        <f>(((J1223/60)/60)/24)+DATE(1970,1,1)</f>
        <v>42680.47555555556</v>
      </c>
      <c r="T1223" s="15">
        <f>(((I1223/60)/60)/24)+DATE(1970,1,1)</f>
        <v>42708</v>
      </c>
      <c r="U1223">
        <f>YEAR(S1223)</f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>IFERROR(ROUND(E1224/L1224,2),0)</f>
        <v>81.27</v>
      </c>
      <c r="Q1224" s="10" t="s">
        <v>8344</v>
      </c>
      <c r="R1224" t="s">
        <v>8345</v>
      </c>
      <c r="S1224" s="15">
        <f>(((J1224/60)/60)/24)+DATE(1970,1,1)</f>
        <v>42430.720451388886</v>
      </c>
      <c r="T1224" s="15">
        <f>(((I1224/60)/60)/24)+DATE(1970,1,1)</f>
        <v>42461.166666666672</v>
      </c>
      <c r="U1224">
        <f>YEAR(S1224)</f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>IFERROR(ROUND(E1225/L1225,2),0)</f>
        <v>116.21</v>
      </c>
      <c r="Q1225" s="10" t="s">
        <v>8344</v>
      </c>
      <c r="R1225" t="s">
        <v>8345</v>
      </c>
      <c r="S1225" s="15">
        <f>(((J1225/60)/60)/24)+DATE(1970,1,1)</f>
        <v>42654.177187499998</v>
      </c>
      <c r="T1225" s="15">
        <f>(((I1225/60)/60)/24)+DATE(1970,1,1)</f>
        <v>42684.218854166669</v>
      </c>
      <c r="U1225">
        <f>YEAR(S1225)</f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>IFERROR(ROUND(E1226/L1226,2),0)</f>
        <v>58.89</v>
      </c>
      <c r="Q1226" s="10" t="s">
        <v>8331</v>
      </c>
      <c r="R1226" t="s">
        <v>8346</v>
      </c>
      <c r="S1226" s="15">
        <f>(((J1226/60)/60)/24)+DATE(1970,1,1)</f>
        <v>41736.549791666665</v>
      </c>
      <c r="T1226" s="15">
        <f>(((I1226/60)/60)/24)+DATE(1970,1,1)</f>
        <v>41796.549791666665</v>
      </c>
      <c r="U1226">
        <f>YEAR(S1226)</f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>IFERROR(ROUND(E1227/L1227,2),0)</f>
        <v>44</v>
      </c>
      <c r="Q1227" s="10" t="s">
        <v>8331</v>
      </c>
      <c r="R1227" t="s">
        <v>8346</v>
      </c>
      <c r="S1227" s="15">
        <f>(((J1227/60)/60)/24)+DATE(1970,1,1)</f>
        <v>41509.905995370369</v>
      </c>
      <c r="T1227" s="15">
        <f>(((I1227/60)/60)/24)+DATE(1970,1,1)</f>
        <v>41569.905995370369</v>
      </c>
      <c r="U1227">
        <f>YEAR(S1227)</f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>IFERROR(ROUND(E1228/L1228,2),0)</f>
        <v>48.43</v>
      </c>
      <c r="Q1228" s="10" t="s">
        <v>8331</v>
      </c>
      <c r="R1228" t="s">
        <v>8346</v>
      </c>
      <c r="S1228" s="15">
        <f>(((J1228/60)/60)/24)+DATE(1970,1,1)</f>
        <v>41715.874780092592</v>
      </c>
      <c r="T1228" s="15">
        <f>(((I1228/60)/60)/24)+DATE(1970,1,1)</f>
        <v>41750.041666666664</v>
      </c>
      <c r="U1228">
        <f>YEAR(S1228)</f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>IFERROR(ROUND(E1229/L1229,2),0)</f>
        <v>0</v>
      </c>
      <c r="Q1229" s="10" t="s">
        <v>8331</v>
      </c>
      <c r="R1229" t="s">
        <v>8346</v>
      </c>
      <c r="S1229" s="15">
        <f>(((J1229/60)/60)/24)+DATE(1970,1,1)</f>
        <v>41827.919166666667</v>
      </c>
      <c r="T1229" s="15">
        <f>(((I1229/60)/60)/24)+DATE(1970,1,1)</f>
        <v>41858.291666666664</v>
      </c>
      <c r="U1229">
        <f>YEAR(S1229)</f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>IFERROR(ROUND(E1230/L1230,2),0)</f>
        <v>61.04</v>
      </c>
      <c r="Q1230" s="10" t="s">
        <v>8331</v>
      </c>
      <c r="R1230" t="s">
        <v>8346</v>
      </c>
      <c r="S1230" s="15">
        <f>(((J1230/60)/60)/24)+DATE(1970,1,1)</f>
        <v>40754.729259259257</v>
      </c>
      <c r="T1230" s="15">
        <f>(((I1230/60)/60)/24)+DATE(1970,1,1)</f>
        <v>40814.729259259257</v>
      </c>
      <c r="U1230">
        <f>YEAR(S1230)</f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>IFERROR(ROUND(E1231/L1231,2),0)</f>
        <v>25</v>
      </c>
      <c r="Q1231" s="10" t="s">
        <v>8331</v>
      </c>
      <c r="R1231" t="s">
        <v>8346</v>
      </c>
      <c r="S1231" s="15">
        <f>(((J1231/60)/60)/24)+DATE(1970,1,1)</f>
        <v>40985.459803240738</v>
      </c>
      <c r="T1231" s="15">
        <f>(((I1231/60)/60)/24)+DATE(1970,1,1)</f>
        <v>41015.666666666664</v>
      </c>
      <c r="U1231">
        <f>YEAR(S1231)</f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>IFERROR(ROUND(E1232/L1232,2),0)</f>
        <v>0</v>
      </c>
      <c r="Q1232" s="10" t="s">
        <v>8331</v>
      </c>
      <c r="R1232" t="s">
        <v>8346</v>
      </c>
      <c r="S1232" s="15">
        <f>(((J1232/60)/60)/24)+DATE(1970,1,1)</f>
        <v>40568.972569444442</v>
      </c>
      <c r="T1232" s="15">
        <f>(((I1232/60)/60)/24)+DATE(1970,1,1)</f>
        <v>40598.972569444442</v>
      </c>
      <c r="U1232">
        <f>YEAR(S1232)</f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>IFERROR(ROUND(E1233/L1233,2),0)</f>
        <v>0</v>
      </c>
      <c r="Q1233" s="10" t="s">
        <v>8331</v>
      </c>
      <c r="R1233" t="s">
        <v>8346</v>
      </c>
      <c r="S1233" s="15">
        <f>(((J1233/60)/60)/24)+DATE(1970,1,1)</f>
        <v>42193.941759259258</v>
      </c>
      <c r="T1233" s="15">
        <f>(((I1233/60)/60)/24)+DATE(1970,1,1)</f>
        <v>42244.041666666672</v>
      </c>
      <c r="U1233">
        <f>YEAR(S1233)</f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>IFERROR(ROUND(E1234/L1234,2),0)</f>
        <v>40</v>
      </c>
      <c r="Q1234" s="10" t="s">
        <v>8331</v>
      </c>
      <c r="R1234" t="s">
        <v>8346</v>
      </c>
      <c r="S1234" s="15">
        <f>(((J1234/60)/60)/24)+DATE(1970,1,1)</f>
        <v>41506.848032407412</v>
      </c>
      <c r="T1234" s="15">
        <f>(((I1234/60)/60)/24)+DATE(1970,1,1)</f>
        <v>41553.848032407412</v>
      </c>
      <c r="U1234">
        <f>YEAR(S1234)</f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>IFERROR(ROUND(E1235/L1235,2),0)</f>
        <v>19.329999999999998</v>
      </c>
      <c r="Q1235" s="10" t="s">
        <v>8331</v>
      </c>
      <c r="R1235" t="s">
        <v>8346</v>
      </c>
      <c r="S1235" s="15">
        <f>(((J1235/60)/60)/24)+DATE(1970,1,1)</f>
        <v>40939.948773148149</v>
      </c>
      <c r="T1235" s="15">
        <f>(((I1235/60)/60)/24)+DATE(1970,1,1)</f>
        <v>40960.948773148149</v>
      </c>
      <c r="U1235">
        <f>YEAR(S1235)</f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>IFERROR(ROUND(E1236/L1236,2),0)</f>
        <v>0</v>
      </c>
      <c r="Q1236" s="10" t="s">
        <v>8331</v>
      </c>
      <c r="R1236" t="s">
        <v>8346</v>
      </c>
      <c r="S1236" s="15">
        <f>(((J1236/60)/60)/24)+DATE(1970,1,1)</f>
        <v>42007.788680555561</v>
      </c>
      <c r="T1236" s="15">
        <f>(((I1236/60)/60)/24)+DATE(1970,1,1)</f>
        <v>42037.788680555561</v>
      </c>
      <c r="U1236">
        <f>YEAR(S1236)</f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>IFERROR(ROUND(E1237/L1237,2),0)</f>
        <v>35</v>
      </c>
      <c r="Q1237" s="10" t="s">
        <v>8331</v>
      </c>
      <c r="R1237" t="s">
        <v>8346</v>
      </c>
      <c r="S1237" s="15">
        <f>(((J1237/60)/60)/24)+DATE(1970,1,1)</f>
        <v>41583.135405092595</v>
      </c>
      <c r="T1237" s="15">
        <f>(((I1237/60)/60)/24)+DATE(1970,1,1)</f>
        <v>41623.135405092595</v>
      </c>
      <c r="U1237">
        <f>YEAR(S1237)</f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>IFERROR(ROUND(E1238/L1238,2),0)</f>
        <v>0</v>
      </c>
      <c r="Q1238" s="10" t="s">
        <v>8331</v>
      </c>
      <c r="R1238" t="s">
        <v>8346</v>
      </c>
      <c r="S1238" s="15">
        <f>(((J1238/60)/60)/24)+DATE(1970,1,1)</f>
        <v>41110.680138888885</v>
      </c>
      <c r="T1238" s="15">
        <f>(((I1238/60)/60)/24)+DATE(1970,1,1)</f>
        <v>41118.666666666664</v>
      </c>
      <c r="U1238">
        <f>YEAR(S1238)</f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>IFERROR(ROUND(E1239/L1239,2),0)</f>
        <v>0</v>
      </c>
      <c r="Q1239" s="10" t="s">
        <v>8331</v>
      </c>
      <c r="R1239" t="s">
        <v>8346</v>
      </c>
      <c r="S1239" s="15">
        <f>(((J1239/60)/60)/24)+DATE(1970,1,1)</f>
        <v>41125.283159722225</v>
      </c>
      <c r="T1239" s="15">
        <f>(((I1239/60)/60)/24)+DATE(1970,1,1)</f>
        <v>41145.283159722225</v>
      </c>
      <c r="U1239">
        <f>YEAR(S1239)</f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>IFERROR(ROUND(E1240/L1240,2),0)</f>
        <v>59.33</v>
      </c>
      <c r="Q1240" s="10" t="s">
        <v>8331</v>
      </c>
      <c r="R1240" t="s">
        <v>8346</v>
      </c>
      <c r="S1240" s="15">
        <f>(((J1240/60)/60)/24)+DATE(1970,1,1)</f>
        <v>40731.61037037037</v>
      </c>
      <c r="T1240" s="15">
        <f>(((I1240/60)/60)/24)+DATE(1970,1,1)</f>
        <v>40761.61037037037</v>
      </c>
      <c r="U1240">
        <f>YEAR(S1240)</f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>IFERROR(ROUND(E1241/L1241,2),0)</f>
        <v>0</v>
      </c>
      <c r="Q1241" s="10" t="s">
        <v>8331</v>
      </c>
      <c r="R1241" t="s">
        <v>8346</v>
      </c>
      <c r="S1241" s="15">
        <f>(((J1241/60)/60)/24)+DATE(1970,1,1)</f>
        <v>40883.962581018517</v>
      </c>
      <c r="T1241" s="15">
        <f>(((I1241/60)/60)/24)+DATE(1970,1,1)</f>
        <v>40913.962581018517</v>
      </c>
      <c r="U1241">
        <f>YEAR(S1241)</f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>IFERROR(ROUND(E1242/L1242,2),0)</f>
        <v>30.13</v>
      </c>
      <c r="Q1242" s="10" t="s">
        <v>8331</v>
      </c>
      <c r="R1242" t="s">
        <v>8346</v>
      </c>
      <c r="S1242" s="15">
        <f>(((J1242/60)/60)/24)+DATE(1970,1,1)</f>
        <v>41409.040011574078</v>
      </c>
      <c r="T1242" s="15">
        <f>(((I1242/60)/60)/24)+DATE(1970,1,1)</f>
        <v>41467.910416666666</v>
      </c>
      <c r="U1242">
        <f>YEAR(S1242)</f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>IFERROR(ROUND(E1243/L1243,2),0)</f>
        <v>74.62</v>
      </c>
      <c r="Q1243" s="10" t="s">
        <v>8331</v>
      </c>
      <c r="R1243" t="s">
        <v>8346</v>
      </c>
      <c r="S1243" s="15">
        <f>(((J1243/60)/60)/24)+DATE(1970,1,1)</f>
        <v>41923.837731481479</v>
      </c>
      <c r="T1243" s="15">
        <f>(((I1243/60)/60)/24)+DATE(1970,1,1)</f>
        <v>41946.249305555553</v>
      </c>
      <c r="U1243">
        <f>YEAR(S1243)</f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>IFERROR(ROUND(E1244/L1244,2),0)</f>
        <v>5</v>
      </c>
      <c r="Q1244" s="10" t="s">
        <v>8331</v>
      </c>
      <c r="R1244" t="s">
        <v>8346</v>
      </c>
      <c r="S1244" s="15">
        <f>(((J1244/60)/60)/24)+DATE(1970,1,1)</f>
        <v>40782.165532407409</v>
      </c>
      <c r="T1244" s="15">
        <f>(((I1244/60)/60)/24)+DATE(1970,1,1)</f>
        <v>40797.554166666669</v>
      </c>
      <c r="U1244">
        <f>YEAR(S1244)</f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>IFERROR(ROUND(E1245/L1245,2),0)</f>
        <v>44.5</v>
      </c>
      <c r="Q1245" s="10" t="s">
        <v>8331</v>
      </c>
      <c r="R1245" t="s">
        <v>8346</v>
      </c>
      <c r="S1245" s="15">
        <f>(((J1245/60)/60)/24)+DATE(1970,1,1)</f>
        <v>40671.879293981481</v>
      </c>
      <c r="T1245" s="15">
        <f>(((I1245/60)/60)/24)+DATE(1970,1,1)</f>
        <v>40732.875</v>
      </c>
      <c r="U1245">
        <f>YEAR(S1245)</f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>IFERROR(ROUND(E1246/L1246,2),0)</f>
        <v>46.13</v>
      </c>
      <c r="Q1246" s="10" t="s">
        <v>8331</v>
      </c>
      <c r="R1246" t="s">
        <v>8332</v>
      </c>
      <c r="S1246" s="15">
        <f>(((J1246/60)/60)/24)+DATE(1970,1,1)</f>
        <v>41355.825497685182</v>
      </c>
      <c r="T1246" s="15">
        <f>(((I1246/60)/60)/24)+DATE(1970,1,1)</f>
        <v>41386.875</v>
      </c>
      <c r="U1246">
        <f>YEAR(S1246)</f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>IFERROR(ROUND(E1247/L1247,2),0)</f>
        <v>141.47</v>
      </c>
      <c r="Q1247" s="10" t="s">
        <v>8331</v>
      </c>
      <c r="R1247" t="s">
        <v>8332</v>
      </c>
      <c r="S1247" s="15">
        <f>(((J1247/60)/60)/24)+DATE(1970,1,1)</f>
        <v>41774.599930555552</v>
      </c>
      <c r="T1247" s="15">
        <f>(((I1247/60)/60)/24)+DATE(1970,1,1)</f>
        <v>41804.599930555552</v>
      </c>
      <c r="U1247">
        <f>YEAR(S1247)</f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>IFERROR(ROUND(E1248/L1248,2),0)</f>
        <v>75.48</v>
      </c>
      <c r="Q1248" s="10" t="s">
        <v>8331</v>
      </c>
      <c r="R1248" t="s">
        <v>8332</v>
      </c>
      <c r="S1248" s="15">
        <f>(((J1248/60)/60)/24)+DATE(1970,1,1)</f>
        <v>40838.043391203704</v>
      </c>
      <c r="T1248" s="15">
        <f>(((I1248/60)/60)/24)+DATE(1970,1,1)</f>
        <v>40883.085057870368</v>
      </c>
      <c r="U1248">
        <f>YEAR(S1248)</f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>IFERROR(ROUND(E1249/L1249,2),0)</f>
        <v>85.5</v>
      </c>
      <c r="Q1249" s="10" t="s">
        <v>8331</v>
      </c>
      <c r="R1249" t="s">
        <v>8332</v>
      </c>
      <c r="S1249" s="15">
        <f>(((J1249/60)/60)/24)+DATE(1970,1,1)</f>
        <v>41370.292303240742</v>
      </c>
      <c r="T1249" s="15">
        <f>(((I1249/60)/60)/24)+DATE(1970,1,1)</f>
        <v>41400.292303240742</v>
      </c>
      <c r="U1249">
        <f>YEAR(S1249)</f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>IFERROR(ROUND(E1250/L1250,2),0)</f>
        <v>64.25</v>
      </c>
      <c r="Q1250" s="10" t="s">
        <v>8331</v>
      </c>
      <c r="R1250" t="s">
        <v>8332</v>
      </c>
      <c r="S1250" s="15">
        <f>(((J1250/60)/60)/24)+DATE(1970,1,1)</f>
        <v>41767.656863425924</v>
      </c>
      <c r="T1250" s="15">
        <f>(((I1250/60)/60)/24)+DATE(1970,1,1)</f>
        <v>41803.290972222225</v>
      </c>
      <c r="U1250">
        <f>YEAR(S1250)</f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>IFERROR(ROUND(E1251/L1251,2),0)</f>
        <v>64.47</v>
      </c>
      <c r="Q1251" s="10" t="s">
        <v>8331</v>
      </c>
      <c r="R1251" t="s">
        <v>8332</v>
      </c>
      <c r="S1251" s="15">
        <f>(((J1251/60)/60)/24)+DATE(1970,1,1)</f>
        <v>41067.74086805556</v>
      </c>
      <c r="T1251" s="15">
        <f>(((I1251/60)/60)/24)+DATE(1970,1,1)</f>
        <v>41097.74086805556</v>
      </c>
      <c r="U1251">
        <f>YEAR(S1251)</f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>IFERROR(ROUND(E1252/L1252,2),0)</f>
        <v>118.2</v>
      </c>
      <c r="Q1252" s="10" t="s">
        <v>8331</v>
      </c>
      <c r="R1252" t="s">
        <v>8332</v>
      </c>
      <c r="S1252" s="15">
        <f>(((J1252/60)/60)/24)+DATE(1970,1,1)</f>
        <v>41843.64271990741</v>
      </c>
      <c r="T1252" s="15">
        <f>(((I1252/60)/60)/24)+DATE(1970,1,1)</f>
        <v>41888.64271990741</v>
      </c>
      <c r="U1252">
        <f>YEAR(S1252)</f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>IFERROR(ROUND(E1253/L1253,2),0)</f>
        <v>82.54</v>
      </c>
      <c r="Q1253" s="10" t="s">
        <v>8331</v>
      </c>
      <c r="R1253" t="s">
        <v>8332</v>
      </c>
      <c r="S1253" s="15">
        <f>(((J1253/60)/60)/24)+DATE(1970,1,1)</f>
        <v>40751.814432870371</v>
      </c>
      <c r="T1253" s="15">
        <f>(((I1253/60)/60)/24)+DATE(1970,1,1)</f>
        <v>40811.814432870371</v>
      </c>
      <c r="U1253">
        <f>YEAR(S1253)</f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>IFERROR(ROUND(E1254/L1254,2),0)</f>
        <v>34.17</v>
      </c>
      <c r="Q1254" s="10" t="s">
        <v>8331</v>
      </c>
      <c r="R1254" t="s">
        <v>8332</v>
      </c>
      <c r="S1254" s="15">
        <f>(((J1254/60)/60)/24)+DATE(1970,1,1)</f>
        <v>41543.988067129627</v>
      </c>
      <c r="T1254" s="15">
        <f>(((I1254/60)/60)/24)+DATE(1970,1,1)</f>
        <v>41571.988067129627</v>
      </c>
      <c r="U1254">
        <f>YEAR(S1254)</f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>IFERROR(ROUND(E1255/L1255,2),0)</f>
        <v>42.73</v>
      </c>
      <c r="Q1255" s="10" t="s">
        <v>8331</v>
      </c>
      <c r="R1255" t="s">
        <v>8332</v>
      </c>
      <c r="S1255" s="15">
        <f>(((J1255/60)/60)/24)+DATE(1970,1,1)</f>
        <v>41855.783645833333</v>
      </c>
      <c r="T1255" s="15">
        <f>(((I1255/60)/60)/24)+DATE(1970,1,1)</f>
        <v>41885.783645833333</v>
      </c>
      <c r="U1255">
        <f>YEAR(S1255)</f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>IFERROR(ROUND(E1256/L1256,2),0)</f>
        <v>94.49</v>
      </c>
      <c r="Q1256" s="10" t="s">
        <v>8331</v>
      </c>
      <c r="R1256" t="s">
        <v>8332</v>
      </c>
      <c r="S1256" s="15">
        <f>(((J1256/60)/60)/24)+DATE(1970,1,1)</f>
        <v>40487.621365740742</v>
      </c>
      <c r="T1256" s="15">
        <f>(((I1256/60)/60)/24)+DATE(1970,1,1)</f>
        <v>40544.207638888889</v>
      </c>
      <c r="U1256">
        <f>YEAR(S1256)</f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>IFERROR(ROUND(E1257/L1257,2),0)</f>
        <v>55.7</v>
      </c>
      <c r="Q1257" s="10" t="s">
        <v>8331</v>
      </c>
      <c r="R1257" t="s">
        <v>8332</v>
      </c>
      <c r="S1257" s="15">
        <f>(((J1257/60)/60)/24)+DATE(1970,1,1)</f>
        <v>41579.845509259263</v>
      </c>
      <c r="T1257" s="15">
        <f>(((I1257/60)/60)/24)+DATE(1970,1,1)</f>
        <v>41609.887175925927</v>
      </c>
      <c r="U1257">
        <f>YEAR(S1257)</f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>IFERROR(ROUND(E1258/L1258,2),0)</f>
        <v>98.03</v>
      </c>
      <c r="Q1258" s="10" t="s">
        <v>8331</v>
      </c>
      <c r="R1258" t="s">
        <v>8332</v>
      </c>
      <c r="S1258" s="15">
        <f>(((J1258/60)/60)/24)+DATE(1970,1,1)</f>
        <v>40921.919340277782</v>
      </c>
      <c r="T1258" s="15">
        <f>(((I1258/60)/60)/24)+DATE(1970,1,1)</f>
        <v>40951.919340277782</v>
      </c>
      <c r="U1258">
        <f>YEAR(S1258)</f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>IFERROR(ROUND(E1259/L1259,2),0)</f>
        <v>92.1</v>
      </c>
      <c r="Q1259" s="10" t="s">
        <v>8331</v>
      </c>
      <c r="R1259" t="s">
        <v>8332</v>
      </c>
      <c r="S1259" s="15">
        <f>(((J1259/60)/60)/24)+DATE(1970,1,1)</f>
        <v>40587.085532407407</v>
      </c>
      <c r="T1259" s="15">
        <f>(((I1259/60)/60)/24)+DATE(1970,1,1)</f>
        <v>40636.043865740743</v>
      </c>
      <c r="U1259">
        <f>YEAR(S1259)</f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>IFERROR(ROUND(E1260/L1260,2),0)</f>
        <v>38.18</v>
      </c>
      <c r="Q1260" s="10" t="s">
        <v>8331</v>
      </c>
      <c r="R1260" t="s">
        <v>8332</v>
      </c>
      <c r="S1260" s="15">
        <f>(((J1260/60)/60)/24)+DATE(1970,1,1)</f>
        <v>41487.611250000002</v>
      </c>
      <c r="T1260" s="15">
        <f>(((I1260/60)/60)/24)+DATE(1970,1,1)</f>
        <v>41517.611250000002</v>
      </c>
      <c r="U1260">
        <f>YEAR(S1260)</f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>IFERROR(ROUND(E1261/L1261,2),0)</f>
        <v>27.15</v>
      </c>
      <c r="Q1261" s="10" t="s">
        <v>8331</v>
      </c>
      <c r="R1261" t="s">
        <v>8332</v>
      </c>
      <c r="S1261" s="15">
        <f>(((J1261/60)/60)/24)+DATE(1970,1,1)</f>
        <v>41766.970648148148</v>
      </c>
      <c r="T1261" s="15">
        <f>(((I1261/60)/60)/24)+DATE(1970,1,1)</f>
        <v>41799.165972222225</v>
      </c>
      <c r="U1261">
        <f>YEAR(S1261)</f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>IFERROR(ROUND(E1262/L1262,2),0)</f>
        <v>50.69</v>
      </c>
      <c r="Q1262" s="10" t="s">
        <v>8331</v>
      </c>
      <c r="R1262" t="s">
        <v>8332</v>
      </c>
      <c r="S1262" s="15">
        <f>(((J1262/60)/60)/24)+DATE(1970,1,1)</f>
        <v>41666.842824074076</v>
      </c>
      <c r="T1262" s="15">
        <f>(((I1262/60)/60)/24)+DATE(1970,1,1)</f>
        <v>41696.842824074076</v>
      </c>
      <c r="U1262">
        <f>YEAR(S1262)</f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>IFERROR(ROUND(E1263/L1263,2),0)</f>
        <v>38.94</v>
      </c>
      <c r="Q1263" s="10" t="s">
        <v>8331</v>
      </c>
      <c r="R1263" t="s">
        <v>8332</v>
      </c>
      <c r="S1263" s="15">
        <f>(((J1263/60)/60)/24)+DATE(1970,1,1)</f>
        <v>41638.342905092592</v>
      </c>
      <c r="T1263" s="15">
        <f>(((I1263/60)/60)/24)+DATE(1970,1,1)</f>
        <v>41668.342905092592</v>
      </c>
      <c r="U1263">
        <f>YEAR(S1263)</f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>IFERROR(ROUND(E1264/L1264,2),0)</f>
        <v>77.64</v>
      </c>
      <c r="Q1264" s="10" t="s">
        <v>8331</v>
      </c>
      <c r="R1264" t="s">
        <v>8332</v>
      </c>
      <c r="S1264" s="15">
        <f>(((J1264/60)/60)/24)+DATE(1970,1,1)</f>
        <v>41656.762638888889</v>
      </c>
      <c r="T1264" s="15">
        <f>(((I1264/60)/60)/24)+DATE(1970,1,1)</f>
        <v>41686.762638888889</v>
      </c>
      <c r="U1264">
        <f>YEAR(S1264)</f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>IFERROR(ROUND(E1265/L1265,2),0)</f>
        <v>43.54</v>
      </c>
      <c r="Q1265" s="10" t="s">
        <v>8331</v>
      </c>
      <c r="R1265" t="s">
        <v>8332</v>
      </c>
      <c r="S1265" s="15">
        <f>(((J1265/60)/60)/24)+DATE(1970,1,1)</f>
        <v>41692.084143518521</v>
      </c>
      <c r="T1265" s="15">
        <f>(((I1265/60)/60)/24)+DATE(1970,1,1)</f>
        <v>41727.041666666664</v>
      </c>
      <c r="U1265">
        <f>YEAR(S1265)</f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>IFERROR(ROUND(E1266/L1266,2),0)</f>
        <v>31.82</v>
      </c>
      <c r="Q1266" s="10" t="s">
        <v>8331</v>
      </c>
      <c r="R1266" t="s">
        <v>8332</v>
      </c>
      <c r="S1266" s="15">
        <f>(((J1266/60)/60)/24)+DATE(1970,1,1)</f>
        <v>41547.662997685184</v>
      </c>
      <c r="T1266" s="15">
        <f>(((I1266/60)/60)/24)+DATE(1970,1,1)</f>
        <v>41576.662997685184</v>
      </c>
      <c r="U1266">
        <f>YEAR(S1266)</f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>IFERROR(ROUND(E1267/L1267,2),0)</f>
        <v>63.18</v>
      </c>
      <c r="Q1267" s="10" t="s">
        <v>8331</v>
      </c>
      <c r="R1267" t="s">
        <v>8332</v>
      </c>
      <c r="S1267" s="15">
        <f>(((J1267/60)/60)/24)+DATE(1970,1,1)</f>
        <v>40465.655266203699</v>
      </c>
      <c r="T1267" s="15">
        <f>(((I1267/60)/60)/24)+DATE(1970,1,1)</f>
        <v>40512.655266203699</v>
      </c>
      <c r="U1267">
        <f>YEAR(S1267)</f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>IFERROR(ROUND(E1268/L1268,2),0)</f>
        <v>190.9</v>
      </c>
      <c r="Q1268" s="10" t="s">
        <v>8331</v>
      </c>
      <c r="R1268" t="s">
        <v>8332</v>
      </c>
      <c r="S1268" s="15">
        <f>(((J1268/60)/60)/24)+DATE(1970,1,1)</f>
        <v>41620.87667824074</v>
      </c>
      <c r="T1268" s="15">
        <f>(((I1268/60)/60)/24)+DATE(1970,1,1)</f>
        <v>41650.87667824074</v>
      </c>
      <c r="U1268">
        <f>YEAR(S1268)</f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>IFERROR(ROUND(E1269/L1269,2),0)</f>
        <v>140.86000000000001</v>
      </c>
      <c r="Q1269" s="10" t="s">
        <v>8331</v>
      </c>
      <c r="R1269" t="s">
        <v>8332</v>
      </c>
      <c r="S1269" s="15">
        <f>(((J1269/60)/60)/24)+DATE(1970,1,1)</f>
        <v>41449.585162037038</v>
      </c>
      <c r="T1269" s="15">
        <f>(((I1269/60)/60)/24)+DATE(1970,1,1)</f>
        <v>41479.585162037038</v>
      </c>
      <c r="U1269">
        <f>YEAR(S1269)</f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>IFERROR(ROUND(E1270/L1270,2),0)</f>
        <v>76.92</v>
      </c>
      <c r="Q1270" s="10" t="s">
        <v>8331</v>
      </c>
      <c r="R1270" t="s">
        <v>8332</v>
      </c>
      <c r="S1270" s="15">
        <f>(((J1270/60)/60)/24)+DATE(1970,1,1)</f>
        <v>41507.845451388886</v>
      </c>
      <c r="T1270" s="15">
        <f>(((I1270/60)/60)/24)+DATE(1970,1,1)</f>
        <v>41537.845451388886</v>
      </c>
      <c r="U1270">
        <f>YEAR(S1270)</f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>IFERROR(ROUND(E1271/L1271,2),0)</f>
        <v>99.16</v>
      </c>
      <c r="Q1271" s="10" t="s">
        <v>8331</v>
      </c>
      <c r="R1271" t="s">
        <v>8332</v>
      </c>
      <c r="S1271" s="15">
        <f>(((J1271/60)/60)/24)+DATE(1970,1,1)</f>
        <v>42445.823055555549</v>
      </c>
      <c r="T1271" s="15">
        <f>(((I1271/60)/60)/24)+DATE(1970,1,1)</f>
        <v>42476</v>
      </c>
      <c r="U1271">
        <f>YEAR(S1271)</f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>IFERROR(ROUND(E1272/L1272,2),0)</f>
        <v>67.88</v>
      </c>
      <c r="Q1272" s="10" t="s">
        <v>8331</v>
      </c>
      <c r="R1272" t="s">
        <v>8332</v>
      </c>
      <c r="S1272" s="15">
        <f>(((J1272/60)/60)/24)+DATE(1970,1,1)</f>
        <v>40933.856967592597</v>
      </c>
      <c r="T1272" s="15">
        <f>(((I1272/60)/60)/24)+DATE(1970,1,1)</f>
        <v>40993.815300925926</v>
      </c>
      <c r="U1272">
        <f>YEAR(S1272)</f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>IFERROR(ROUND(E1273/L1273,2),0)</f>
        <v>246.29</v>
      </c>
      <c r="Q1273" s="10" t="s">
        <v>8331</v>
      </c>
      <c r="R1273" t="s">
        <v>8332</v>
      </c>
      <c r="S1273" s="15">
        <f>(((J1273/60)/60)/24)+DATE(1970,1,1)</f>
        <v>41561.683553240742</v>
      </c>
      <c r="T1273" s="15">
        <f>(((I1273/60)/60)/24)+DATE(1970,1,1)</f>
        <v>41591.725219907406</v>
      </c>
      <c r="U1273">
        <f>YEAR(S1273)</f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>IFERROR(ROUND(E1274/L1274,2),0)</f>
        <v>189.29</v>
      </c>
      <c r="Q1274" s="10" t="s">
        <v>8331</v>
      </c>
      <c r="R1274" t="s">
        <v>8332</v>
      </c>
      <c r="S1274" s="15">
        <f>(((J1274/60)/60)/24)+DATE(1970,1,1)</f>
        <v>40274.745127314818</v>
      </c>
      <c r="T1274" s="15">
        <f>(((I1274/60)/60)/24)+DATE(1970,1,1)</f>
        <v>40344.166666666664</v>
      </c>
      <c r="U1274">
        <f>YEAR(S1274)</f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>IFERROR(ROUND(E1275/L1275,2),0)</f>
        <v>76.67</v>
      </c>
      <c r="Q1275" s="10" t="s">
        <v>8331</v>
      </c>
      <c r="R1275" t="s">
        <v>8332</v>
      </c>
      <c r="S1275" s="15">
        <f>(((J1275/60)/60)/24)+DATE(1970,1,1)</f>
        <v>41852.730219907404</v>
      </c>
      <c r="T1275" s="15">
        <f>(((I1275/60)/60)/24)+DATE(1970,1,1)</f>
        <v>41882.730219907404</v>
      </c>
      <c r="U1275">
        <f>YEAR(S1275)</f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>IFERROR(ROUND(E1276/L1276,2),0)</f>
        <v>82.96</v>
      </c>
      <c r="Q1276" s="10" t="s">
        <v>8331</v>
      </c>
      <c r="R1276" t="s">
        <v>8332</v>
      </c>
      <c r="S1276" s="15">
        <f>(((J1276/60)/60)/24)+DATE(1970,1,1)</f>
        <v>41116.690104166664</v>
      </c>
      <c r="T1276" s="15">
        <f>(((I1276/60)/60)/24)+DATE(1970,1,1)</f>
        <v>41151.690104166664</v>
      </c>
      <c r="U1276">
        <f>YEAR(S1276)</f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>IFERROR(ROUND(E1277/L1277,2),0)</f>
        <v>62.52</v>
      </c>
      <c r="Q1277" s="10" t="s">
        <v>8331</v>
      </c>
      <c r="R1277" t="s">
        <v>8332</v>
      </c>
      <c r="S1277" s="15">
        <f>(((J1277/60)/60)/24)+DATE(1970,1,1)</f>
        <v>41458.867905092593</v>
      </c>
      <c r="T1277" s="15">
        <f>(((I1277/60)/60)/24)+DATE(1970,1,1)</f>
        <v>41493.867905092593</v>
      </c>
      <c r="U1277">
        <f>YEAR(S1277)</f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>IFERROR(ROUND(E1278/L1278,2),0)</f>
        <v>46.07</v>
      </c>
      <c r="Q1278" s="10" t="s">
        <v>8331</v>
      </c>
      <c r="R1278" t="s">
        <v>8332</v>
      </c>
      <c r="S1278" s="15">
        <f>(((J1278/60)/60)/24)+DATE(1970,1,1)</f>
        <v>40007.704247685186</v>
      </c>
      <c r="T1278" s="15">
        <f>(((I1278/60)/60)/24)+DATE(1970,1,1)</f>
        <v>40057.166666666664</v>
      </c>
      <c r="U1278">
        <f>YEAR(S1278)</f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>IFERROR(ROUND(E1279/L1279,2),0)</f>
        <v>38.54</v>
      </c>
      <c r="Q1279" s="10" t="s">
        <v>8331</v>
      </c>
      <c r="R1279" t="s">
        <v>8332</v>
      </c>
      <c r="S1279" s="15">
        <f>(((J1279/60)/60)/24)+DATE(1970,1,1)</f>
        <v>41121.561886574076</v>
      </c>
      <c r="T1279" s="15">
        <f>(((I1279/60)/60)/24)+DATE(1970,1,1)</f>
        <v>41156.561886574076</v>
      </c>
      <c r="U1279">
        <f>YEAR(S1279)</f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>IFERROR(ROUND(E1280/L1280,2),0)</f>
        <v>53.01</v>
      </c>
      <c r="Q1280" s="10" t="s">
        <v>8331</v>
      </c>
      <c r="R1280" t="s">
        <v>8332</v>
      </c>
      <c r="S1280" s="15">
        <f>(((J1280/60)/60)/24)+DATE(1970,1,1)</f>
        <v>41786.555162037039</v>
      </c>
      <c r="T1280" s="15">
        <f>(((I1280/60)/60)/24)+DATE(1970,1,1)</f>
        <v>41815.083333333336</v>
      </c>
      <c r="U1280">
        <f>YEAR(S1280)</f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>IFERROR(ROUND(E1281/L1281,2),0)</f>
        <v>73.36</v>
      </c>
      <c r="Q1281" s="10" t="s">
        <v>8331</v>
      </c>
      <c r="R1281" t="s">
        <v>8332</v>
      </c>
      <c r="S1281" s="15">
        <f>(((J1281/60)/60)/24)+DATE(1970,1,1)</f>
        <v>41682.099189814813</v>
      </c>
      <c r="T1281" s="15">
        <f>(((I1281/60)/60)/24)+DATE(1970,1,1)</f>
        <v>41722.057523148149</v>
      </c>
      <c r="U1281">
        <f>YEAR(S1281)</f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>IFERROR(ROUND(E1282/L1282,2),0)</f>
        <v>127.98</v>
      </c>
      <c r="Q1282" s="10" t="s">
        <v>8331</v>
      </c>
      <c r="R1282" t="s">
        <v>8332</v>
      </c>
      <c r="S1282" s="15">
        <f>(((J1282/60)/60)/24)+DATE(1970,1,1)</f>
        <v>40513.757569444446</v>
      </c>
      <c r="T1282" s="15">
        <f>(((I1282/60)/60)/24)+DATE(1970,1,1)</f>
        <v>40603.757569444446</v>
      </c>
      <c r="U1282">
        <f>YEAR(S1282)</f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>IFERROR(ROUND(E1283/L1283,2),0)</f>
        <v>104.73</v>
      </c>
      <c r="Q1283" s="10" t="s">
        <v>8331</v>
      </c>
      <c r="R1283" t="s">
        <v>8332</v>
      </c>
      <c r="S1283" s="15">
        <f>(((J1283/60)/60)/24)+DATE(1970,1,1)</f>
        <v>41463.743472222224</v>
      </c>
      <c r="T1283" s="15">
        <f>(((I1283/60)/60)/24)+DATE(1970,1,1)</f>
        <v>41483.743472222224</v>
      </c>
      <c r="U1283">
        <f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>IFERROR(ROUND(E1284/L1284,2),0)</f>
        <v>67.67</v>
      </c>
      <c r="Q1284" s="10" t="s">
        <v>8331</v>
      </c>
      <c r="R1284" t="s">
        <v>8332</v>
      </c>
      <c r="S1284" s="15">
        <f>(((J1284/60)/60)/24)+DATE(1970,1,1)</f>
        <v>41586.475173611114</v>
      </c>
      <c r="T1284" s="15">
        <f>(((I1284/60)/60)/24)+DATE(1970,1,1)</f>
        <v>41617.207638888889</v>
      </c>
      <c r="U1284">
        <f>YEAR(S1284)</f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>IFERROR(ROUND(E1285/L1285,2),0)</f>
        <v>95.93</v>
      </c>
      <c r="Q1285" s="10" t="s">
        <v>8331</v>
      </c>
      <c r="R1285" t="s">
        <v>8332</v>
      </c>
      <c r="S1285" s="15">
        <f>(((J1285/60)/60)/24)+DATE(1970,1,1)</f>
        <v>41320.717465277776</v>
      </c>
      <c r="T1285" s="15">
        <f>(((I1285/60)/60)/24)+DATE(1970,1,1)</f>
        <v>41344.166666666664</v>
      </c>
      <c r="U1285">
        <f>YEAR(S1285)</f>
        <v>2013</v>
      </c>
    </row>
    <row r="1286" spans="1:21" ht="48" x14ac:dyDescent="0.2">
      <c r="A1286">
        <v>2942</v>
      </c>
      <c r="B1286" s="3" t="s">
        <v>2942</v>
      </c>
      <c r="C1286" s="3" t="s">
        <v>7052</v>
      </c>
      <c r="D1286" s="6">
        <v>200000</v>
      </c>
      <c r="E1286" s="8">
        <v>40850</v>
      </c>
      <c r="F1286" t="s">
        <v>8220</v>
      </c>
      <c r="G1286" t="s">
        <v>8228</v>
      </c>
      <c r="H1286" t="s">
        <v>8250</v>
      </c>
      <c r="I1286">
        <v>1450297080</v>
      </c>
      <c r="J1286">
        <v>1448565459</v>
      </c>
      <c r="K1286" t="b">
        <v>0</v>
      </c>
      <c r="L1286">
        <v>202</v>
      </c>
      <c r="M1286" t="b">
        <v>0</v>
      </c>
      <c r="N1286" t="s">
        <v>8301</v>
      </c>
      <c r="O1286">
        <f>ROUND(E1286/D1286*100,0)</f>
        <v>20</v>
      </c>
      <c r="P1286">
        <f>IFERROR(ROUND(E1286/L1286,2),0)</f>
        <v>202.23</v>
      </c>
      <c r="Q1286" s="10" t="s">
        <v>8308</v>
      </c>
      <c r="R1286" t="s">
        <v>8310</v>
      </c>
      <c r="S1286" s="15">
        <f>(((J1286/60)/60)/24)+DATE(1970,1,1)</f>
        <v>42334.803923611107</v>
      </c>
      <c r="T1286" s="15">
        <f>(((I1286/60)/60)/24)+DATE(1970,1,1)</f>
        <v>42354.845833333333</v>
      </c>
      <c r="U1286">
        <f>YEAR(S1286)</f>
        <v>2015</v>
      </c>
    </row>
    <row r="1287" spans="1:21" ht="48" x14ac:dyDescent="0.2">
      <c r="A1287">
        <v>3951</v>
      </c>
      <c r="B1287" s="3" t="s">
        <v>3948</v>
      </c>
      <c r="C1287" s="3" t="s">
        <v>6961</v>
      </c>
      <c r="D1287" s="6">
        <v>200000</v>
      </c>
      <c r="E1287" s="8">
        <v>1</v>
      </c>
      <c r="F1287" t="s">
        <v>8220</v>
      </c>
      <c r="G1287" t="s">
        <v>8240</v>
      </c>
      <c r="H1287" t="s">
        <v>8248</v>
      </c>
      <c r="I1287">
        <v>1462301342</v>
      </c>
      <c r="J1287">
        <v>1457120942</v>
      </c>
      <c r="K1287" t="b">
        <v>0</v>
      </c>
      <c r="L1287">
        <v>1</v>
      </c>
      <c r="M1287" t="b">
        <v>0</v>
      </c>
      <c r="N1287" t="s">
        <v>8269</v>
      </c>
      <c r="O1287">
        <f>ROUND(E1287/D1287*100,0)</f>
        <v>0</v>
      </c>
      <c r="P1287">
        <f>IFERROR(ROUND(E1287/L1287,2),0)</f>
        <v>1</v>
      </c>
      <c r="Q1287" s="10" t="s">
        <v>8308</v>
      </c>
      <c r="R1287" t="s">
        <v>8309</v>
      </c>
      <c r="S1287" s="15">
        <f>(((J1287/60)/60)/24)+DATE(1970,1,1)</f>
        <v>42433.825717592597</v>
      </c>
      <c r="T1287" s="15">
        <f>(((I1287/60)/60)/24)+DATE(1970,1,1)</f>
        <v>42493.784050925926</v>
      </c>
      <c r="U1287">
        <f>YEAR(S1287)</f>
        <v>2016</v>
      </c>
    </row>
    <row r="1288" spans="1:21" ht="48" x14ac:dyDescent="0.2">
      <c r="A1288">
        <v>2909</v>
      </c>
      <c r="B1288" s="3" t="s">
        <v>2909</v>
      </c>
      <c r="C1288" s="3" t="s">
        <v>7019</v>
      </c>
      <c r="D1288" s="6">
        <v>180000</v>
      </c>
      <c r="E1288" s="8">
        <v>20</v>
      </c>
      <c r="F1288" t="s">
        <v>8220</v>
      </c>
      <c r="G1288" t="s">
        <v>8223</v>
      </c>
      <c r="H1288" t="s">
        <v>8245</v>
      </c>
      <c r="I1288">
        <v>1416944760</v>
      </c>
      <c r="J1288">
        <v>1413527001</v>
      </c>
      <c r="K1288" t="b">
        <v>0</v>
      </c>
      <c r="L1288">
        <v>1</v>
      </c>
      <c r="M1288" t="b">
        <v>0</v>
      </c>
      <c r="N1288" t="s">
        <v>8269</v>
      </c>
      <c r="O1288">
        <f>ROUND(E1288/D1288*100,0)</f>
        <v>0</v>
      </c>
      <c r="P1288">
        <f>IFERROR(ROUND(E1288/L1288,2),0)</f>
        <v>20</v>
      </c>
      <c r="Q1288" s="10" t="s">
        <v>8308</v>
      </c>
      <c r="R1288" t="s">
        <v>8309</v>
      </c>
      <c r="S1288" s="15">
        <f>(((J1288/60)/60)/24)+DATE(1970,1,1)</f>
        <v>41929.266215277778</v>
      </c>
      <c r="T1288" s="15">
        <f>(((I1288/60)/60)/24)+DATE(1970,1,1)</f>
        <v>41968.823611111111</v>
      </c>
      <c r="U1288">
        <f>YEAR(S1288)</f>
        <v>2014</v>
      </c>
    </row>
    <row r="1289" spans="1:21" ht="48" x14ac:dyDescent="0.2">
      <c r="A1289">
        <v>2713</v>
      </c>
      <c r="B1289" s="3" t="s">
        <v>2713</v>
      </c>
      <c r="C1289" s="3" t="s">
        <v>6823</v>
      </c>
      <c r="D1289" s="6">
        <v>150000</v>
      </c>
      <c r="E1289" s="8">
        <v>153362</v>
      </c>
      <c r="F1289" t="s">
        <v>8218</v>
      </c>
      <c r="G1289" t="s">
        <v>8223</v>
      </c>
      <c r="H1289" t="s">
        <v>8245</v>
      </c>
      <c r="I1289">
        <v>1450971684</v>
      </c>
      <c r="J1289">
        <v>1447515684</v>
      </c>
      <c r="K1289" t="b">
        <v>1</v>
      </c>
      <c r="L1289">
        <v>1420</v>
      </c>
      <c r="M1289" t="b">
        <v>1</v>
      </c>
      <c r="N1289" t="s">
        <v>8301</v>
      </c>
      <c r="O1289">
        <f>ROUND(E1289/D1289*100,0)</f>
        <v>102</v>
      </c>
      <c r="P1289">
        <f>IFERROR(ROUND(E1289/L1289,2),0)</f>
        <v>108</v>
      </c>
      <c r="Q1289" s="10" t="s">
        <v>8308</v>
      </c>
      <c r="R1289" t="s">
        <v>8310</v>
      </c>
      <c r="S1289" s="15">
        <f>(((J1289/60)/60)/24)+DATE(1970,1,1)</f>
        <v>42322.653749999998</v>
      </c>
      <c r="T1289" s="15">
        <f>(((I1289/60)/60)/24)+DATE(1970,1,1)</f>
        <v>42362.653749999998</v>
      </c>
      <c r="U1289">
        <f>YEAR(S1289)</f>
        <v>2015</v>
      </c>
    </row>
    <row r="1290" spans="1:21" ht="48" x14ac:dyDescent="0.2">
      <c r="A1290">
        <v>2876</v>
      </c>
      <c r="B1290" s="3" t="s">
        <v>2876</v>
      </c>
      <c r="C1290" s="3" t="s">
        <v>6986</v>
      </c>
      <c r="D1290" s="6">
        <v>150000</v>
      </c>
      <c r="E1290" s="8">
        <v>0</v>
      </c>
      <c r="F1290" t="s">
        <v>8220</v>
      </c>
      <c r="G1290" t="s">
        <v>8223</v>
      </c>
      <c r="H1290" t="s">
        <v>8245</v>
      </c>
      <c r="I1290">
        <v>1437069079</v>
      </c>
      <c r="J1290">
        <v>1434477079</v>
      </c>
      <c r="K1290" t="b">
        <v>0</v>
      </c>
      <c r="L1290">
        <v>0</v>
      </c>
      <c r="M1290" t="b">
        <v>0</v>
      </c>
      <c r="N1290" t="s">
        <v>8269</v>
      </c>
      <c r="O1290">
        <f>ROUND(E1290/D1290*100,0)</f>
        <v>0</v>
      </c>
      <c r="P1290">
        <f>IFERROR(ROUND(E1290/L1290,2),0)</f>
        <v>0</v>
      </c>
      <c r="Q1290" s="10" t="s">
        <v>8308</v>
      </c>
      <c r="R1290" t="s">
        <v>8309</v>
      </c>
      <c r="S1290" s="15">
        <f>(((J1290/60)/60)/24)+DATE(1970,1,1)</f>
        <v>42171.743969907402</v>
      </c>
      <c r="T1290" s="15">
        <f>(((I1290/60)/60)/24)+DATE(1970,1,1)</f>
        <v>42201.743969907402</v>
      </c>
      <c r="U1290">
        <f>YEAR(S1290)</f>
        <v>2015</v>
      </c>
    </row>
    <row r="1291" spans="1:21" ht="32" x14ac:dyDescent="0.2">
      <c r="A1291">
        <v>2902</v>
      </c>
      <c r="B1291" s="3" t="s">
        <v>2902</v>
      </c>
      <c r="C1291" s="3" t="s">
        <v>7012</v>
      </c>
      <c r="D1291" s="6">
        <v>150000</v>
      </c>
      <c r="E1291" s="8">
        <v>25</v>
      </c>
      <c r="F1291" t="s">
        <v>8220</v>
      </c>
      <c r="G1291" t="s">
        <v>8223</v>
      </c>
      <c r="H1291" t="s">
        <v>8245</v>
      </c>
      <c r="I1291">
        <v>1440412396</v>
      </c>
      <c r="J1291">
        <v>1437820396</v>
      </c>
      <c r="K1291" t="b">
        <v>0</v>
      </c>
      <c r="L1291">
        <v>1</v>
      </c>
      <c r="M1291" t="b">
        <v>0</v>
      </c>
      <c r="N1291" t="s">
        <v>8269</v>
      </c>
      <c r="O1291">
        <f>ROUND(E1291/D1291*100,0)</f>
        <v>0</v>
      </c>
      <c r="P1291">
        <f>IFERROR(ROUND(E1291/L1291,2),0)</f>
        <v>25</v>
      </c>
      <c r="Q1291" s="10" t="s">
        <v>8308</v>
      </c>
      <c r="R1291" t="s">
        <v>8309</v>
      </c>
      <c r="S1291" s="15">
        <f>(((J1291/60)/60)/24)+DATE(1970,1,1)</f>
        <v>42210.439768518518</v>
      </c>
      <c r="T1291" s="15">
        <f>(((I1291/60)/60)/24)+DATE(1970,1,1)</f>
        <v>42240.439768518518</v>
      </c>
      <c r="U1291">
        <f>YEAR(S1291)</f>
        <v>2015</v>
      </c>
    </row>
    <row r="1292" spans="1:21" ht="48" x14ac:dyDescent="0.2">
      <c r="A1292">
        <v>3636</v>
      </c>
      <c r="B1292" s="3" t="s">
        <v>3634</v>
      </c>
      <c r="C1292" s="3" t="s">
        <v>7746</v>
      </c>
      <c r="D1292" s="6">
        <v>150000</v>
      </c>
      <c r="E1292" s="8">
        <v>0</v>
      </c>
      <c r="F1292" t="s">
        <v>8220</v>
      </c>
      <c r="G1292" t="s">
        <v>8223</v>
      </c>
      <c r="H1292" t="s">
        <v>8245</v>
      </c>
      <c r="I1292">
        <v>1442248829</v>
      </c>
      <c r="J1292">
        <v>1439224829</v>
      </c>
      <c r="K1292" t="b">
        <v>0</v>
      </c>
      <c r="L1292">
        <v>0</v>
      </c>
      <c r="M1292" t="b">
        <v>0</v>
      </c>
      <c r="N1292" t="s">
        <v>8303</v>
      </c>
      <c r="O1292">
        <f>ROUND(E1292/D1292*100,0)</f>
        <v>0</v>
      </c>
      <c r="P1292">
        <f>IFERROR(ROUND(E1292/L1292,2),0)</f>
        <v>0</v>
      </c>
      <c r="Q1292" s="10" t="s">
        <v>8308</v>
      </c>
      <c r="R1292" t="s">
        <v>8364</v>
      </c>
      <c r="S1292" s="15">
        <f>(((J1292/60)/60)/24)+DATE(1970,1,1)</f>
        <v>42226.694780092599</v>
      </c>
      <c r="T1292" s="15">
        <f>(((I1292/60)/60)/24)+DATE(1970,1,1)</f>
        <v>42261.694780092599</v>
      </c>
      <c r="U1292">
        <f>YEAR(S1292)</f>
        <v>2015</v>
      </c>
    </row>
    <row r="1293" spans="1:21" ht="48" x14ac:dyDescent="0.2">
      <c r="A1293">
        <v>3805</v>
      </c>
      <c r="B1293" s="3" t="s">
        <v>3802</v>
      </c>
      <c r="C1293" s="3" t="s">
        <v>7915</v>
      </c>
      <c r="D1293" s="6">
        <v>150000</v>
      </c>
      <c r="E1293" s="8">
        <v>3</v>
      </c>
      <c r="F1293" t="s">
        <v>8220</v>
      </c>
      <c r="G1293" t="s">
        <v>8223</v>
      </c>
      <c r="H1293" t="s">
        <v>8245</v>
      </c>
      <c r="I1293">
        <v>1411852640</v>
      </c>
      <c r="J1293">
        <v>1406668640</v>
      </c>
      <c r="K1293" t="b">
        <v>0</v>
      </c>
      <c r="L1293">
        <v>2</v>
      </c>
      <c r="M1293" t="b">
        <v>0</v>
      </c>
      <c r="N1293" t="s">
        <v>8303</v>
      </c>
      <c r="O1293">
        <f>ROUND(E1293/D1293*100,0)</f>
        <v>0</v>
      </c>
      <c r="P1293">
        <f>IFERROR(ROUND(E1293/L1293,2),0)</f>
        <v>1.5</v>
      </c>
      <c r="Q1293" s="10" t="s">
        <v>8308</v>
      </c>
      <c r="R1293" t="s">
        <v>8364</v>
      </c>
      <c r="S1293" s="15">
        <f>(((J1293/60)/60)/24)+DATE(1970,1,1)</f>
        <v>41849.887037037035</v>
      </c>
      <c r="T1293" s="15">
        <f>(((I1293/60)/60)/24)+DATE(1970,1,1)</f>
        <v>41909.887037037035</v>
      </c>
      <c r="U1293">
        <f>YEAR(S1293)</f>
        <v>2014</v>
      </c>
    </row>
    <row r="1294" spans="1:21" ht="48" x14ac:dyDescent="0.2">
      <c r="A1294">
        <v>3123</v>
      </c>
      <c r="B1294" s="3" t="s">
        <v>3123</v>
      </c>
      <c r="C1294" s="3" t="s">
        <v>7233</v>
      </c>
      <c r="D1294" s="6">
        <v>125000</v>
      </c>
      <c r="E1294" s="8">
        <v>85192</v>
      </c>
      <c r="F1294" t="s">
        <v>8219</v>
      </c>
      <c r="G1294" t="s">
        <v>8223</v>
      </c>
      <c r="H1294" t="s">
        <v>8245</v>
      </c>
      <c r="I1294">
        <v>1468108198</v>
      </c>
      <c r="J1294">
        <v>1465516198</v>
      </c>
      <c r="K1294" t="b">
        <v>0</v>
      </c>
      <c r="L1294">
        <v>348</v>
      </c>
      <c r="M1294" t="b">
        <v>0</v>
      </c>
      <c r="N1294" t="s">
        <v>8301</v>
      </c>
      <c r="O1294">
        <f>ROUND(E1294/D1294*100,0)</f>
        <v>68</v>
      </c>
      <c r="P1294">
        <f>IFERROR(ROUND(E1294/L1294,2),0)</f>
        <v>244.8</v>
      </c>
      <c r="Q1294" s="10" t="s">
        <v>8308</v>
      </c>
      <c r="R1294" t="s">
        <v>8310</v>
      </c>
      <c r="S1294" s="15">
        <f>(((J1294/60)/60)/24)+DATE(1970,1,1)</f>
        <v>42530.993032407408</v>
      </c>
      <c r="T1294" s="15">
        <f>(((I1294/60)/60)/24)+DATE(1970,1,1)</f>
        <v>42560.993032407408</v>
      </c>
      <c r="U1294">
        <f>YEAR(S1294)</f>
        <v>2016</v>
      </c>
    </row>
    <row r="1295" spans="1:21" ht="48" x14ac:dyDescent="0.2">
      <c r="A1295">
        <v>2983</v>
      </c>
      <c r="B1295" s="3" t="s">
        <v>2983</v>
      </c>
      <c r="C1295" s="3" t="s">
        <v>7093</v>
      </c>
      <c r="D1295" s="6">
        <v>116000</v>
      </c>
      <c r="E1295" s="8">
        <v>169985.91</v>
      </c>
      <c r="F1295" t="s">
        <v>8218</v>
      </c>
      <c r="G1295" t="s">
        <v>8223</v>
      </c>
      <c r="H1295" t="s">
        <v>8245</v>
      </c>
      <c r="I1295">
        <v>1415722236</v>
      </c>
      <c r="J1295">
        <v>1410534636</v>
      </c>
      <c r="K1295" t="b">
        <v>1</v>
      </c>
      <c r="L1295">
        <v>1095</v>
      </c>
      <c r="M1295" t="b">
        <v>1</v>
      </c>
      <c r="N1295" t="s">
        <v>8301</v>
      </c>
      <c r="O1295">
        <f>ROUND(E1295/D1295*100,0)</f>
        <v>147</v>
      </c>
      <c r="P1295">
        <f>IFERROR(ROUND(E1295/L1295,2),0)</f>
        <v>155.24</v>
      </c>
      <c r="Q1295" s="10" t="s">
        <v>8308</v>
      </c>
      <c r="R1295" t="s">
        <v>8310</v>
      </c>
      <c r="S1295" s="15">
        <f>(((J1295/60)/60)/24)+DATE(1970,1,1)</f>
        <v>41894.632361111115</v>
      </c>
      <c r="T1295" s="15">
        <f>(((I1295/60)/60)/24)+DATE(1970,1,1)</f>
        <v>41954.674027777779</v>
      </c>
      <c r="U1295">
        <f>YEAR(S1295)</f>
        <v>2014</v>
      </c>
    </row>
    <row r="1296" spans="1:21" ht="48" x14ac:dyDescent="0.2">
      <c r="A1296">
        <v>4092</v>
      </c>
      <c r="B1296" s="3" t="s">
        <v>4088</v>
      </c>
      <c r="C1296" s="3" t="s">
        <v>8195</v>
      </c>
      <c r="D1296" s="6">
        <v>110000</v>
      </c>
      <c r="E1296" s="8">
        <v>20</v>
      </c>
      <c r="F1296" t="s">
        <v>8220</v>
      </c>
      <c r="G1296" t="s">
        <v>8223</v>
      </c>
      <c r="H1296" t="s">
        <v>8245</v>
      </c>
      <c r="I1296">
        <v>1428205247</v>
      </c>
      <c r="J1296">
        <v>1423024847</v>
      </c>
      <c r="K1296" t="b">
        <v>0</v>
      </c>
      <c r="L1296">
        <v>1</v>
      </c>
      <c r="M1296" t="b">
        <v>0</v>
      </c>
      <c r="N1296" t="s">
        <v>8269</v>
      </c>
      <c r="O1296">
        <f>ROUND(E1296/D1296*100,0)</f>
        <v>0</v>
      </c>
      <c r="P1296">
        <f>IFERROR(ROUND(E1296/L1296,2),0)</f>
        <v>20</v>
      </c>
      <c r="Q1296" s="10" t="s">
        <v>8308</v>
      </c>
      <c r="R1296" t="s">
        <v>8309</v>
      </c>
      <c r="S1296" s="15">
        <f>(((J1296/60)/60)/24)+DATE(1970,1,1)</f>
        <v>42039.194988425923</v>
      </c>
      <c r="T1296" s="15">
        <f>(((I1296/60)/60)/24)+DATE(1970,1,1)</f>
        <v>42099.153321759266</v>
      </c>
      <c r="U1296">
        <f>YEAR(S1296)</f>
        <v>2015</v>
      </c>
    </row>
    <row r="1297" spans="1:21" ht="48" x14ac:dyDescent="0.2">
      <c r="A1297">
        <v>3113</v>
      </c>
      <c r="B1297" s="3" t="s">
        <v>3113</v>
      </c>
      <c r="C1297" s="3" t="s">
        <v>7223</v>
      </c>
      <c r="D1297" s="6">
        <v>109225</v>
      </c>
      <c r="E1297" s="8">
        <v>4635</v>
      </c>
      <c r="F1297" t="s">
        <v>8220</v>
      </c>
      <c r="G1297" t="s">
        <v>8223</v>
      </c>
      <c r="H1297" t="s">
        <v>8245</v>
      </c>
      <c r="I1297">
        <v>1429291982</v>
      </c>
      <c r="J1297">
        <v>1426699982</v>
      </c>
      <c r="K1297" t="b">
        <v>0</v>
      </c>
      <c r="L1297">
        <v>37</v>
      </c>
      <c r="M1297" t="b">
        <v>0</v>
      </c>
      <c r="N1297" t="s">
        <v>8301</v>
      </c>
      <c r="O1297">
        <f>ROUND(E1297/D1297*100,0)</f>
        <v>4</v>
      </c>
      <c r="P1297">
        <f>IFERROR(ROUND(E1297/L1297,2),0)</f>
        <v>125.27</v>
      </c>
      <c r="Q1297" s="10" t="s">
        <v>8308</v>
      </c>
      <c r="R1297" t="s">
        <v>8310</v>
      </c>
      <c r="S1297" s="15">
        <f>(((J1297/60)/60)/24)+DATE(1970,1,1)</f>
        <v>42081.731273148151</v>
      </c>
      <c r="T1297" s="15">
        <f>(((I1297/60)/60)/24)+DATE(1970,1,1)</f>
        <v>42111.731273148151</v>
      </c>
      <c r="U1297">
        <f>YEAR(S1297)</f>
        <v>2015</v>
      </c>
    </row>
    <row r="1298" spans="1:21" ht="64" x14ac:dyDescent="0.2">
      <c r="A1298">
        <v>3034</v>
      </c>
      <c r="B1298" s="3" t="s">
        <v>3034</v>
      </c>
      <c r="C1298" s="3" t="s">
        <v>7144</v>
      </c>
      <c r="D1298" s="6">
        <v>100000</v>
      </c>
      <c r="E1298" s="8">
        <v>112536</v>
      </c>
      <c r="F1298" t="s">
        <v>8218</v>
      </c>
      <c r="G1298" t="s">
        <v>8223</v>
      </c>
      <c r="H1298" t="s">
        <v>8245</v>
      </c>
      <c r="I1298">
        <v>1477972740</v>
      </c>
      <c r="J1298">
        <v>1475326255</v>
      </c>
      <c r="K1298" t="b">
        <v>0</v>
      </c>
      <c r="L1298">
        <v>1260</v>
      </c>
      <c r="M1298" t="b">
        <v>1</v>
      </c>
      <c r="N1298" t="s">
        <v>8301</v>
      </c>
      <c r="O1298">
        <f>ROUND(E1298/D1298*100,0)</f>
        <v>113</v>
      </c>
      <c r="P1298">
        <f>IFERROR(ROUND(E1298/L1298,2),0)</f>
        <v>89.31</v>
      </c>
      <c r="Q1298" s="10" t="s">
        <v>8308</v>
      </c>
      <c r="R1298" t="s">
        <v>8310</v>
      </c>
      <c r="S1298" s="15">
        <f>(((J1298/60)/60)/24)+DATE(1970,1,1)</f>
        <v>42644.535358796296</v>
      </c>
      <c r="T1298" s="15">
        <f>(((I1298/60)/60)/24)+DATE(1970,1,1)</f>
        <v>42675.165972222225</v>
      </c>
      <c r="U1298">
        <f>YEAR(S1298)</f>
        <v>2016</v>
      </c>
    </row>
    <row r="1299" spans="1:21" ht="48" x14ac:dyDescent="0.2">
      <c r="A1299">
        <v>3092</v>
      </c>
      <c r="B1299" s="3" t="s">
        <v>3092</v>
      </c>
      <c r="C1299" s="3" t="s">
        <v>7202</v>
      </c>
      <c r="D1299" s="6">
        <v>100000</v>
      </c>
      <c r="E1299" s="8">
        <v>1183.19</v>
      </c>
      <c r="F1299" t="s">
        <v>8220</v>
      </c>
      <c r="G1299" t="s">
        <v>8223</v>
      </c>
      <c r="H1299" t="s">
        <v>8245</v>
      </c>
      <c r="I1299">
        <v>1444946400</v>
      </c>
      <c r="J1299">
        <v>1441723912</v>
      </c>
      <c r="K1299" t="b">
        <v>0</v>
      </c>
      <c r="L1299">
        <v>21</v>
      </c>
      <c r="M1299" t="b">
        <v>0</v>
      </c>
      <c r="N1299" t="s">
        <v>8301</v>
      </c>
      <c r="O1299">
        <f>ROUND(E1299/D1299*100,0)</f>
        <v>1</v>
      </c>
      <c r="P1299">
        <f>IFERROR(ROUND(E1299/L1299,2),0)</f>
        <v>56.34</v>
      </c>
      <c r="Q1299" s="10" t="s">
        <v>8308</v>
      </c>
      <c r="R1299" t="s">
        <v>8310</v>
      </c>
      <c r="S1299" s="15">
        <f>(((J1299/60)/60)/24)+DATE(1970,1,1)</f>
        <v>42255.619351851856</v>
      </c>
      <c r="T1299" s="15">
        <f>(((I1299/60)/60)/24)+DATE(1970,1,1)</f>
        <v>42292.916666666672</v>
      </c>
      <c r="U1299">
        <f>YEAR(S1299)</f>
        <v>2015</v>
      </c>
    </row>
    <row r="1300" spans="1:21" ht="32" x14ac:dyDescent="0.2">
      <c r="A1300">
        <v>3094</v>
      </c>
      <c r="B1300" s="3" t="s">
        <v>3094</v>
      </c>
      <c r="C1300" s="3" t="s">
        <v>7204</v>
      </c>
      <c r="D1300" s="6">
        <v>100000</v>
      </c>
      <c r="E1300" s="8">
        <v>25</v>
      </c>
      <c r="F1300" t="s">
        <v>8220</v>
      </c>
      <c r="G1300" t="s">
        <v>8223</v>
      </c>
      <c r="H1300" t="s">
        <v>8245</v>
      </c>
      <c r="I1300">
        <v>1442775956</v>
      </c>
      <c r="J1300">
        <v>1437591956</v>
      </c>
      <c r="K1300" t="b">
        <v>0</v>
      </c>
      <c r="L1300">
        <v>1</v>
      </c>
      <c r="M1300" t="b">
        <v>0</v>
      </c>
      <c r="N1300" t="s">
        <v>8301</v>
      </c>
      <c r="O1300">
        <f>ROUND(E1300/D1300*100,0)</f>
        <v>0</v>
      </c>
      <c r="P1300">
        <f>IFERROR(ROUND(E1300/L1300,2),0)</f>
        <v>25</v>
      </c>
      <c r="Q1300" s="10" t="s">
        <v>8308</v>
      </c>
      <c r="R1300" t="s">
        <v>8310</v>
      </c>
      <c r="S1300" s="15">
        <f>(((J1300/60)/60)/24)+DATE(1970,1,1)</f>
        <v>42207.795787037037</v>
      </c>
      <c r="T1300" s="15">
        <f>(((I1300/60)/60)/24)+DATE(1970,1,1)</f>
        <v>42267.795787037037</v>
      </c>
      <c r="U1300">
        <f>YEAR(S1300)</f>
        <v>2015</v>
      </c>
    </row>
    <row r="1301" spans="1:21" ht="48" x14ac:dyDescent="0.2">
      <c r="A1301">
        <v>3127</v>
      </c>
      <c r="B1301" s="3" t="s">
        <v>3127</v>
      </c>
      <c r="C1301" s="3" t="s">
        <v>7237</v>
      </c>
      <c r="D1301" s="6">
        <v>100000</v>
      </c>
      <c r="E1301" s="8">
        <v>0</v>
      </c>
      <c r="F1301" t="s">
        <v>8219</v>
      </c>
      <c r="G1301" t="s">
        <v>8223</v>
      </c>
      <c r="H1301" t="s">
        <v>8245</v>
      </c>
      <c r="I1301">
        <v>1425242029</v>
      </c>
      <c r="J1301">
        <v>1422650029</v>
      </c>
      <c r="K1301" t="b">
        <v>0</v>
      </c>
      <c r="L1301">
        <v>0</v>
      </c>
      <c r="M1301" t="b">
        <v>0</v>
      </c>
      <c r="N1301" t="s">
        <v>8301</v>
      </c>
      <c r="O1301">
        <f>ROUND(E1301/D1301*100,0)</f>
        <v>0</v>
      </c>
      <c r="P1301">
        <f>IFERROR(ROUND(E1301/L1301,2),0)</f>
        <v>0</v>
      </c>
      <c r="Q1301" s="10" t="s">
        <v>8308</v>
      </c>
      <c r="R1301" t="s">
        <v>8310</v>
      </c>
      <c r="S1301" s="15">
        <f>(((J1301/60)/60)/24)+DATE(1970,1,1)</f>
        <v>42034.856817129628</v>
      </c>
      <c r="T1301" s="15">
        <f>(((I1301/60)/60)/24)+DATE(1970,1,1)</f>
        <v>42064.856817129628</v>
      </c>
      <c r="U1301">
        <f>YEAR(S1301)</f>
        <v>2015</v>
      </c>
    </row>
    <row r="1302" spans="1:21" ht="48" x14ac:dyDescent="0.2">
      <c r="A1302">
        <v>3557</v>
      </c>
      <c r="B1302" s="3" t="s">
        <v>3556</v>
      </c>
      <c r="C1302" s="3" t="s">
        <v>7667</v>
      </c>
      <c r="D1302" s="6">
        <v>100000</v>
      </c>
      <c r="E1302" s="8">
        <v>100036</v>
      </c>
      <c r="F1302" t="s">
        <v>8218</v>
      </c>
      <c r="G1302" t="s">
        <v>8223</v>
      </c>
      <c r="H1302" t="s">
        <v>8245</v>
      </c>
      <c r="I1302">
        <v>1399271911</v>
      </c>
      <c r="J1302">
        <v>1396334311</v>
      </c>
      <c r="K1302" t="b">
        <v>0</v>
      </c>
      <c r="L1302">
        <v>558</v>
      </c>
      <c r="M1302" t="b">
        <v>1</v>
      </c>
      <c r="N1302" t="s">
        <v>8269</v>
      </c>
      <c r="O1302">
        <f>ROUND(E1302/D1302*100,0)</f>
        <v>100</v>
      </c>
      <c r="P1302">
        <f>IFERROR(ROUND(E1302/L1302,2),0)</f>
        <v>179.28</v>
      </c>
      <c r="Q1302" s="10" t="s">
        <v>8308</v>
      </c>
      <c r="R1302" t="s">
        <v>8309</v>
      </c>
      <c r="S1302" s="15">
        <f>(((J1302/60)/60)/24)+DATE(1970,1,1)</f>
        <v>41730.276747685188</v>
      </c>
      <c r="T1302" s="15">
        <f>(((I1302/60)/60)/24)+DATE(1970,1,1)</f>
        <v>41764.276747685188</v>
      </c>
      <c r="U1302">
        <f>YEAR(S1302)</f>
        <v>2014</v>
      </c>
    </row>
    <row r="1303" spans="1:21" ht="48" x14ac:dyDescent="0.2">
      <c r="A1303">
        <v>3628</v>
      </c>
      <c r="B1303" s="3" t="s">
        <v>3626</v>
      </c>
      <c r="C1303" s="3" t="s">
        <v>7738</v>
      </c>
      <c r="D1303" s="6">
        <v>100000</v>
      </c>
      <c r="E1303" s="8">
        <v>0</v>
      </c>
      <c r="F1303" t="s">
        <v>8220</v>
      </c>
      <c r="G1303" t="s">
        <v>8223</v>
      </c>
      <c r="H1303" t="s">
        <v>8245</v>
      </c>
      <c r="I1303">
        <v>1450040396</v>
      </c>
      <c r="J1303">
        <v>1444852796</v>
      </c>
      <c r="K1303" t="b">
        <v>0</v>
      </c>
      <c r="L1303">
        <v>0</v>
      </c>
      <c r="M1303" t="b">
        <v>0</v>
      </c>
      <c r="N1303" t="s">
        <v>8303</v>
      </c>
      <c r="O1303">
        <f>ROUND(E1303/D1303*100,0)</f>
        <v>0</v>
      </c>
      <c r="P1303">
        <f>IFERROR(ROUND(E1303/L1303,2),0)</f>
        <v>0</v>
      </c>
      <c r="Q1303" s="10" t="s">
        <v>8308</v>
      </c>
      <c r="R1303" t="s">
        <v>8364</v>
      </c>
      <c r="S1303" s="15">
        <f>(((J1303/60)/60)/24)+DATE(1970,1,1)</f>
        <v>42291.833287037036</v>
      </c>
      <c r="T1303" s="15">
        <f>(((I1303/60)/60)/24)+DATE(1970,1,1)</f>
        <v>42351.874953703707</v>
      </c>
      <c r="U1303">
        <f>YEAR(S1303)</f>
        <v>2015</v>
      </c>
    </row>
    <row r="1304" spans="1:21" ht="48" x14ac:dyDescent="0.2">
      <c r="A1304">
        <v>3838</v>
      </c>
      <c r="B1304" s="3" t="s">
        <v>3835</v>
      </c>
      <c r="C1304" s="3" t="s">
        <v>7947</v>
      </c>
      <c r="D1304" s="6">
        <v>100000</v>
      </c>
      <c r="E1304" s="8">
        <v>100824</v>
      </c>
      <c r="F1304" t="s">
        <v>8218</v>
      </c>
      <c r="G1304" t="s">
        <v>8234</v>
      </c>
      <c r="H1304" t="s">
        <v>8254</v>
      </c>
      <c r="I1304">
        <v>1432314209</v>
      </c>
      <c r="J1304">
        <v>1429722209</v>
      </c>
      <c r="K1304" t="b">
        <v>0</v>
      </c>
      <c r="L1304">
        <v>100</v>
      </c>
      <c r="M1304" t="b">
        <v>1</v>
      </c>
      <c r="N1304" t="s">
        <v>8269</v>
      </c>
      <c r="O1304">
        <f>ROUND(E1304/D1304*100,0)</f>
        <v>101</v>
      </c>
      <c r="P1304">
        <f>IFERROR(ROUND(E1304/L1304,2),0)</f>
        <v>1008.24</v>
      </c>
      <c r="Q1304" s="10" t="s">
        <v>8308</v>
      </c>
      <c r="R1304" t="s">
        <v>8309</v>
      </c>
      <c r="S1304" s="15">
        <f>(((J1304/60)/60)/24)+DATE(1970,1,1)</f>
        <v>42116.710752314815</v>
      </c>
      <c r="T1304" s="15">
        <f>(((I1304/60)/60)/24)+DATE(1970,1,1)</f>
        <v>42146.710752314815</v>
      </c>
      <c r="U1304">
        <f>YEAR(S1304)</f>
        <v>2015</v>
      </c>
    </row>
    <row r="1305" spans="1:21" ht="32" x14ac:dyDescent="0.2">
      <c r="A1305">
        <v>3853</v>
      </c>
      <c r="B1305" s="3" t="s">
        <v>3850</v>
      </c>
      <c r="C1305" s="3" t="s">
        <v>7962</v>
      </c>
      <c r="D1305" s="6">
        <v>100000</v>
      </c>
      <c r="E1305" s="8">
        <v>26</v>
      </c>
      <c r="F1305" t="s">
        <v>8220</v>
      </c>
      <c r="G1305" t="s">
        <v>8223</v>
      </c>
      <c r="H1305" t="s">
        <v>8245</v>
      </c>
      <c r="I1305">
        <v>1409602178</v>
      </c>
      <c r="J1305">
        <v>1406578178</v>
      </c>
      <c r="K1305" t="b">
        <v>0</v>
      </c>
      <c r="L1305">
        <v>2</v>
      </c>
      <c r="M1305" t="b">
        <v>0</v>
      </c>
      <c r="N1305" t="s">
        <v>8269</v>
      </c>
      <c r="O1305">
        <f>ROUND(E1305/D1305*100,0)</f>
        <v>0</v>
      </c>
      <c r="P1305">
        <f>IFERROR(ROUND(E1305/L1305,2),0)</f>
        <v>13</v>
      </c>
      <c r="Q1305" s="10" t="s">
        <v>8308</v>
      </c>
      <c r="R1305" t="s">
        <v>8309</v>
      </c>
      <c r="S1305" s="15">
        <f>(((J1305/60)/60)/24)+DATE(1970,1,1)</f>
        <v>41848.84002314815</v>
      </c>
      <c r="T1305" s="15">
        <f>(((I1305/60)/60)/24)+DATE(1970,1,1)</f>
        <v>41883.84002314815</v>
      </c>
      <c r="U1305">
        <f>YEAR(S1305)</f>
        <v>2014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>IFERROR(ROUND(E1306/L1306,2),0)</f>
        <v>152.41</v>
      </c>
      <c r="Q1306" s="10" t="s">
        <v>8325</v>
      </c>
      <c r="R1306" t="s">
        <v>8327</v>
      </c>
      <c r="S1306" s="15">
        <f>(((J1306/60)/60)/24)+DATE(1970,1,1)</f>
        <v>42747.194502314815</v>
      </c>
      <c r="T1306" s="15">
        <f>(((I1306/60)/60)/24)+DATE(1970,1,1)</f>
        <v>42807.152835648143</v>
      </c>
      <c r="U1306">
        <f>YEAR(S1306)</f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>IFERROR(ROUND(E1307/L1307,2),0)</f>
        <v>90.62</v>
      </c>
      <c r="Q1307" s="10" t="s">
        <v>8325</v>
      </c>
      <c r="R1307" t="s">
        <v>8327</v>
      </c>
      <c r="S1307" s="15">
        <f>(((J1307/60)/60)/24)+DATE(1970,1,1)</f>
        <v>42543.665601851855</v>
      </c>
      <c r="T1307" s="15">
        <f>(((I1307/60)/60)/24)+DATE(1970,1,1)</f>
        <v>42572.729166666672</v>
      </c>
      <c r="U1307">
        <f>YEAR(S1307)</f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>IFERROR(ROUND(E1308/L1308,2),0)</f>
        <v>201.6</v>
      </c>
      <c r="Q1308" s="10" t="s">
        <v>8325</v>
      </c>
      <c r="R1308" t="s">
        <v>8327</v>
      </c>
      <c r="S1308" s="15">
        <f>(((J1308/60)/60)/24)+DATE(1970,1,1)</f>
        <v>41947.457569444443</v>
      </c>
      <c r="T1308" s="15">
        <f>(((I1308/60)/60)/24)+DATE(1970,1,1)</f>
        <v>41977.457569444443</v>
      </c>
      <c r="U1308">
        <f>YEAR(S1308)</f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>IFERROR(ROUND(E1309/L1309,2),0)</f>
        <v>127.93</v>
      </c>
      <c r="Q1309" s="10" t="s">
        <v>8325</v>
      </c>
      <c r="R1309" t="s">
        <v>8327</v>
      </c>
      <c r="S1309" s="15">
        <f>(((J1309/60)/60)/24)+DATE(1970,1,1)</f>
        <v>42387.503229166665</v>
      </c>
      <c r="T1309" s="15">
        <f>(((I1309/60)/60)/24)+DATE(1970,1,1)</f>
        <v>42417.503229166665</v>
      </c>
      <c r="U1309">
        <f>YEAR(S1309)</f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>IFERROR(ROUND(E1310/L1310,2),0)</f>
        <v>29.89</v>
      </c>
      <c r="Q1310" s="10" t="s">
        <v>8325</v>
      </c>
      <c r="R1310" t="s">
        <v>8327</v>
      </c>
      <c r="S1310" s="15">
        <f>(((J1310/60)/60)/24)+DATE(1970,1,1)</f>
        <v>42611.613564814819</v>
      </c>
      <c r="T1310" s="15">
        <f>(((I1310/60)/60)/24)+DATE(1970,1,1)</f>
        <v>42651.613564814819</v>
      </c>
      <c r="U1310">
        <f>YEAR(S1310)</f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>IFERROR(ROUND(E1311/L1311,2),0)</f>
        <v>367.97</v>
      </c>
      <c r="Q1311" s="10" t="s">
        <v>8325</v>
      </c>
      <c r="R1311" t="s">
        <v>8327</v>
      </c>
      <c r="S1311" s="15">
        <f>(((J1311/60)/60)/24)+DATE(1970,1,1)</f>
        <v>42257.882731481484</v>
      </c>
      <c r="T1311" s="15">
        <f>(((I1311/60)/60)/24)+DATE(1970,1,1)</f>
        <v>42292.882731481484</v>
      </c>
      <c r="U1311">
        <f>YEAR(S1311)</f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>IFERROR(ROUND(E1312/L1312,2),0)</f>
        <v>129.16999999999999</v>
      </c>
      <c r="Q1312" s="10" t="s">
        <v>8325</v>
      </c>
      <c r="R1312" t="s">
        <v>8327</v>
      </c>
      <c r="S1312" s="15">
        <f>(((J1312/60)/60)/24)+DATE(1970,1,1)</f>
        <v>42556.667245370365</v>
      </c>
      <c r="T1312" s="15">
        <f>(((I1312/60)/60)/24)+DATE(1970,1,1)</f>
        <v>42601.667245370365</v>
      </c>
      <c r="U1312">
        <f>YEAR(S1312)</f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>IFERROR(ROUND(E1313/L1313,2),0)</f>
        <v>800.7</v>
      </c>
      <c r="Q1313" s="10" t="s">
        <v>8325</v>
      </c>
      <c r="R1313" t="s">
        <v>8327</v>
      </c>
      <c r="S1313" s="15">
        <f>(((J1313/60)/60)/24)+DATE(1970,1,1)</f>
        <v>42669.802303240736</v>
      </c>
      <c r="T1313" s="15">
        <f>(((I1313/60)/60)/24)+DATE(1970,1,1)</f>
        <v>42704.843969907408</v>
      </c>
      <c r="U1313">
        <f>YEAR(S1313)</f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>IFERROR(ROUND(E1314/L1314,2),0)</f>
        <v>28</v>
      </c>
      <c r="Q1314" s="10" t="s">
        <v>8325</v>
      </c>
      <c r="R1314" t="s">
        <v>8327</v>
      </c>
      <c r="S1314" s="15">
        <f>(((J1314/60)/60)/24)+DATE(1970,1,1)</f>
        <v>42082.702800925923</v>
      </c>
      <c r="T1314" s="15">
        <f>(((I1314/60)/60)/24)+DATE(1970,1,1)</f>
        <v>42112.702800925923</v>
      </c>
      <c r="U1314">
        <f>YEAR(S1314)</f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>IFERROR(ROUND(E1315/L1315,2),0)</f>
        <v>102.02</v>
      </c>
      <c r="Q1315" s="10" t="s">
        <v>8325</v>
      </c>
      <c r="R1315" t="s">
        <v>8327</v>
      </c>
      <c r="S1315" s="15">
        <f>(((J1315/60)/60)/24)+DATE(1970,1,1)</f>
        <v>42402.709652777776</v>
      </c>
      <c r="T1315" s="15">
        <f>(((I1315/60)/60)/24)+DATE(1970,1,1)</f>
        <v>42432.709652777776</v>
      </c>
      <c r="U1315">
        <f>YEAR(S1315)</f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>IFERROR(ROUND(E1316/L1316,2),0)</f>
        <v>184.36</v>
      </c>
      <c r="Q1316" s="10" t="s">
        <v>8325</v>
      </c>
      <c r="R1316" t="s">
        <v>8327</v>
      </c>
      <c r="S1316" s="15">
        <f>(((J1316/60)/60)/24)+DATE(1970,1,1)</f>
        <v>42604.669675925921</v>
      </c>
      <c r="T1316" s="15">
        <f>(((I1316/60)/60)/24)+DATE(1970,1,1)</f>
        <v>42664.669675925921</v>
      </c>
      <c r="U1316">
        <f>YEAR(S1316)</f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>IFERROR(ROUND(E1317/L1317,2),0)</f>
        <v>162.91999999999999</v>
      </c>
      <c r="Q1317" s="10" t="s">
        <v>8325</v>
      </c>
      <c r="R1317" t="s">
        <v>8327</v>
      </c>
      <c r="S1317" s="15">
        <f>(((J1317/60)/60)/24)+DATE(1970,1,1)</f>
        <v>42278.498240740737</v>
      </c>
      <c r="T1317" s="15">
        <f>(((I1317/60)/60)/24)+DATE(1970,1,1)</f>
        <v>42314.041666666672</v>
      </c>
      <c r="U1317">
        <f>YEAR(S1317)</f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>IFERROR(ROUND(E1318/L1318,2),0)</f>
        <v>1</v>
      </c>
      <c r="Q1318" s="10" t="s">
        <v>8325</v>
      </c>
      <c r="R1318" t="s">
        <v>8327</v>
      </c>
      <c r="S1318" s="15">
        <f>(((J1318/60)/60)/24)+DATE(1970,1,1)</f>
        <v>42393.961909722217</v>
      </c>
      <c r="T1318" s="15">
        <f>(((I1318/60)/60)/24)+DATE(1970,1,1)</f>
        <v>42428.961909722217</v>
      </c>
      <c r="U1318">
        <f>YEAR(S1318)</f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>IFERROR(ROUND(E1319/L1319,2),0)</f>
        <v>603.53</v>
      </c>
      <c r="Q1319" s="10" t="s">
        <v>8325</v>
      </c>
      <c r="R1319" t="s">
        <v>8327</v>
      </c>
      <c r="S1319" s="15">
        <f>(((J1319/60)/60)/24)+DATE(1970,1,1)</f>
        <v>42520.235486111109</v>
      </c>
      <c r="T1319" s="15">
        <f>(((I1319/60)/60)/24)+DATE(1970,1,1)</f>
        <v>42572.583333333328</v>
      </c>
      <c r="U1319">
        <f>YEAR(S1319)</f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>IFERROR(ROUND(E1320/L1320,2),0)</f>
        <v>45.41</v>
      </c>
      <c r="Q1320" s="10" t="s">
        <v>8325</v>
      </c>
      <c r="R1320" t="s">
        <v>8327</v>
      </c>
      <c r="S1320" s="15">
        <f>(((J1320/60)/60)/24)+DATE(1970,1,1)</f>
        <v>41985.043657407412</v>
      </c>
      <c r="T1320" s="15">
        <f>(((I1320/60)/60)/24)+DATE(1970,1,1)</f>
        <v>42015.043657407412</v>
      </c>
      <c r="U1320">
        <f>YEAR(S1320)</f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>IFERROR(ROUND(E1321/L1321,2),0)</f>
        <v>97.33</v>
      </c>
      <c r="Q1321" s="10" t="s">
        <v>8325</v>
      </c>
      <c r="R1321" t="s">
        <v>8327</v>
      </c>
      <c r="S1321" s="15">
        <f>(((J1321/60)/60)/24)+DATE(1970,1,1)</f>
        <v>41816.812094907407</v>
      </c>
      <c r="T1321" s="15">
        <f>(((I1321/60)/60)/24)+DATE(1970,1,1)</f>
        <v>41831.666666666664</v>
      </c>
      <c r="U1321">
        <f>YEAR(S1321)</f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>IFERROR(ROUND(E1322/L1322,2),0)</f>
        <v>167.67</v>
      </c>
      <c r="Q1322" s="10" t="s">
        <v>8325</v>
      </c>
      <c r="R1322" t="s">
        <v>8327</v>
      </c>
      <c r="S1322" s="15">
        <f>(((J1322/60)/60)/24)+DATE(1970,1,1)</f>
        <v>42705.690347222218</v>
      </c>
      <c r="T1322" s="15">
        <f>(((I1322/60)/60)/24)+DATE(1970,1,1)</f>
        <v>42734.958333333328</v>
      </c>
      <c r="U1322">
        <f>YEAR(S1322)</f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>IFERROR(ROUND(E1323/L1323,2),0)</f>
        <v>859.86</v>
      </c>
      <c r="Q1323" s="10" t="s">
        <v>8325</v>
      </c>
      <c r="R1323" t="s">
        <v>8327</v>
      </c>
      <c r="S1323" s="15">
        <f>(((J1323/60)/60)/24)+DATE(1970,1,1)</f>
        <v>42697.74927083333</v>
      </c>
      <c r="T1323" s="15">
        <f>(((I1323/60)/60)/24)+DATE(1970,1,1)</f>
        <v>42727.74927083333</v>
      </c>
      <c r="U1323">
        <f>YEAR(S1323)</f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>IFERROR(ROUND(E1324/L1324,2),0)</f>
        <v>26.5</v>
      </c>
      <c r="Q1324" s="10" t="s">
        <v>8325</v>
      </c>
      <c r="R1324" t="s">
        <v>8327</v>
      </c>
      <c r="S1324" s="15">
        <f>(((J1324/60)/60)/24)+DATE(1970,1,1)</f>
        <v>42115.656539351854</v>
      </c>
      <c r="T1324" s="15">
        <f>(((I1324/60)/60)/24)+DATE(1970,1,1)</f>
        <v>42145.656539351854</v>
      </c>
      <c r="U1324">
        <f>YEAR(S1324)</f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>IFERROR(ROUND(E1325/L1325,2),0)</f>
        <v>30.27</v>
      </c>
      <c r="Q1325" s="10" t="s">
        <v>8325</v>
      </c>
      <c r="R1325" t="s">
        <v>8327</v>
      </c>
      <c r="S1325" s="15">
        <f>(((J1325/60)/60)/24)+DATE(1970,1,1)</f>
        <v>42451.698449074072</v>
      </c>
      <c r="T1325" s="15">
        <f>(((I1325/60)/60)/24)+DATE(1970,1,1)</f>
        <v>42486.288194444445</v>
      </c>
      <c r="U1325">
        <f>YEAR(S1325)</f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>IFERROR(ROUND(E1326/L1326,2),0)</f>
        <v>54.67</v>
      </c>
      <c r="Q1326" s="10" t="s">
        <v>8325</v>
      </c>
      <c r="R1326" t="s">
        <v>8327</v>
      </c>
      <c r="S1326" s="15">
        <f>(((J1326/60)/60)/24)+DATE(1970,1,1)</f>
        <v>42626.633703703701</v>
      </c>
      <c r="T1326" s="15">
        <f>(((I1326/60)/60)/24)+DATE(1970,1,1)</f>
        <v>42656.633703703701</v>
      </c>
      <c r="U1326">
        <f>YEAR(S1326)</f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>IFERROR(ROUND(E1327/L1327,2),0)</f>
        <v>60.75</v>
      </c>
      <c r="Q1327" s="10" t="s">
        <v>8325</v>
      </c>
      <c r="R1327" t="s">
        <v>8327</v>
      </c>
      <c r="S1327" s="15">
        <f>(((J1327/60)/60)/24)+DATE(1970,1,1)</f>
        <v>42704.086053240739</v>
      </c>
      <c r="T1327" s="15">
        <f>(((I1327/60)/60)/24)+DATE(1970,1,1)</f>
        <v>42734.086053240739</v>
      </c>
      <c r="U1327">
        <f>YEAR(S1327)</f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>IFERROR(ROUND(E1328/L1328,2),0)</f>
        <v>102.73</v>
      </c>
      <c r="Q1328" s="10" t="s">
        <v>8325</v>
      </c>
      <c r="R1328" t="s">
        <v>8327</v>
      </c>
      <c r="S1328" s="15">
        <f>(((J1328/60)/60)/24)+DATE(1970,1,1)</f>
        <v>41974.791990740734</v>
      </c>
      <c r="T1328" s="15">
        <f>(((I1328/60)/60)/24)+DATE(1970,1,1)</f>
        <v>42019.791990740734</v>
      </c>
      <c r="U1328">
        <f>YEAR(S1328)</f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>IFERROR(ROUND(E1329/L1329,2),0)</f>
        <v>41.59</v>
      </c>
      <c r="Q1329" s="10" t="s">
        <v>8325</v>
      </c>
      <c r="R1329" t="s">
        <v>8327</v>
      </c>
      <c r="S1329" s="15">
        <f>(((J1329/60)/60)/24)+DATE(1970,1,1)</f>
        <v>42123.678645833337</v>
      </c>
      <c r="T1329" s="15">
        <f>(((I1329/60)/60)/24)+DATE(1970,1,1)</f>
        <v>42153.678645833337</v>
      </c>
      <c r="U1329">
        <f>YEAR(S1329)</f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>IFERROR(ROUND(E1330/L1330,2),0)</f>
        <v>116.53</v>
      </c>
      <c r="Q1330" s="10" t="s">
        <v>8325</v>
      </c>
      <c r="R1330" t="s">
        <v>8327</v>
      </c>
      <c r="S1330" s="15">
        <f>(((J1330/60)/60)/24)+DATE(1970,1,1)</f>
        <v>42612.642754629633</v>
      </c>
      <c r="T1330" s="15">
        <f>(((I1330/60)/60)/24)+DATE(1970,1,1)</f>
        <v>42657.642754629633</v>
      </c>
      <c r="U1330">
        <f>YEAR(S1330)</f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>IFERROR(ROUND(E1331/L1331,2),0)</f>
        <v>45.33</v>
      </c>
      <c r="Q1331" s="10" t="s">
        <v>8325</v>
      </c>
      <c r="R1331" t="s">
        <v>8327</v>
      </c>
      <c r="S1331" s="15">
        <f>(((J1331/60)/60)/24)+DATE(1970,1,1)</f>
        <v>41935.221585648149</v>
      </c>
      <c r="T1331" s="15">
        <f>(((I1331/60)/60)/24)+DATE(1970,1,1)</f>
        <v>41975.263252314813</v>
      </c>
      <c r="U1331">
        <f>YEAR(S1331)</f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>IFERROR(ROUND(E1332/L1332,2),0)</f>
        <v>157.46</v>
      </c>
      <c r="Q1332" s="10" t="s">
        <v>8325</v>
      </c>
      <c r="R1332" t="s">
        <v>8327</v>
      </c>
      <c r="S1332" s="15">
        <f>(((J1332/60)/60)/24)+DATE(1970,1,1)</f>
        <v>42522.276724537034</v>
      </c>
      <c r="T1332" s="15">
        <f>(((I1332/60)/60)/24)+DATE(1970,1,1)</f>
        <v>42553.166666666672</v>
      </c>
      <c r="U1332">
        <f>YEAR(S1332)</f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>IFERROR(ROUND(E1333/L1333,2),0)</f>
        <v>100.5</v>
      </c>
      <c r="Q1333" s="10" t="s">
        <v>8325</v>
      </c>
      <c r="R1333" t="s">
        <v>8327</v>
      </c>
      <c r="S1333" s="15">
        <f>(((J1333/60)/60)/24)+DATE(1970,1,1)</f>
        <v>42569.50409722222</v>
      </c>
      <c r="T1333" s="15">
        <f>(((I1333/60)/60)/24)+DATE(1970,1,1)</f>
        <v>42599.50409722222</v>
      </c>
      <c r="U1333">
        <f>YEAR(S1333)</f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>IFERROR(ROUND(E1334/L1334,2),0)</f>
        <v>0</v>
      </c>
      <c r="Q1334" s="10" t="s">
        <v>8325</v>
      </c>
      <c r="R1334" t="s">
        <v>8327</v>
      </c>
      <c r="S1334" s="15">
        <f>(((J1334/60)/60)/24)+DATE(1970,1,1)</f>
        <v>42732.060277777782</v>
      </c>
      <c r="T1334" s="15">
        <f>(((I1334/60)/60)/24)+DATE(1970,1,1)</f>
        <v>42762.060277777782</v>
      </c>
      <c r="U1334">
        <f>YEAR(S1334)</f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>IFERROR(ROUND(E1335/L1335,2),0)</f>
        <v>0</v>
      </c>
      <c r="Q1335" s="10" t="s">
        <v>8325</v>
      </c>
      <c r="R1335" t="s">
        <v>8327</v>
      </c>
      <c r="S1335" s="15">
        <f>(((J1335/60)/60)/24)+DATE(1970,1,1)</f>
        <v>41806.106770833336</v>
      </c>
      <c r="T1335" s="15">
        <f>(((I1335/60)/60)/24)+DATE(1970,1,1)</f>
        <v>41836.106770833336</v>
      </c>
      <c r="U1335">
        <f>YEAR(S1335)</f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>IFERROR(ROUND(E1336/L1336,2),0)</f>
        <v>51.82</v>
      </c>
      <c r="Q1336" s="10" t="s">
        <v>8325</v>
      </c>
      <c r="R1336" t="s">
        <v>8327</v>
      </c>
      <c r="S1336" s="15">
        <f>(((J1336/60)/60)/24)+DATE(1970,1,1)</f>
        <v>42410.774155092593</v>
      </c>
      <c r="T1336" s="15">
        <f>(((I1336/60)/60)/24)+DATE(1970,1,1)</f>
        <v>42440.774155092593</v>
      </c>
      <c r="U1336">
        <f>YEAR(S1336)</f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>IFERROR(ROUND(E1337/L1337,2),0)</f>
        <v>308.75</v>
      </c>
      <c r="Q1337" s="10" t="s">
        <v>8325</v>
      </c>
      <c r="R1337" t="s">
        <v>8327</v>
      </c>
      <c r="S1337" s="15">
        <f>(((J1337/60)/60)/24)+DATE(1970,1,1)</f>
        <v>42313.936365740738</v>
      </c>
      <c r="T1337" s="15">
        <f>(((I1337/60)/60)/24)+DATE(1970,1,1)</f>
        <v>42343.936365740738</v>
      </c>
      <c r="U1337">
        <f>YEAR(S1337)</f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>IFERROR(ROUND(E1338/L1338,2),0)</f>
        <v>379.23</v>
      </c>
      <c r="Q1338" s="10" t="s">
        <v>8325</v>
      </c>
      <c r="R1338" t="s">
        <v>8327</v>
      </c>
      <c r="S1338" s="15">
        <f>(((J1338/60)/60)/24)+DATE(1970,1,1)</f>
        <v>41955.863750000004</v>
      </c>
      <c r="T1338" s="15">
        <f>(((I1338/60)/60)/24)+DATE(1970,1,1)</f>
        <v>41990.863750000004</v>
      </c>
      <c r="U1338">
        <f>YEAR(S1338)</f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>IFERROR(ROUND(E1339/L1339,2),0)</f>
        <v>176.36</v>
      </c>
      <c r="Q1339" s="10" t="s">
        <v>8325</v>
      </c>
      <c r="R1339" t="s">
        <v>8327</v>
      </c>
      <c r="S1339" s="15">
        <f>(((J1339/60)/60)/24)+DATE(1970,1,1)</f>
        <v>42767.577303240745</v>
      </c>
      <c r="T1339" s="15">
        <f>(((I1339/60)/60)/24)+DATE(1970,1,1)</f>
        <v>42797.577303240745</v>
      </c>
      <c r="U1339">
        <f>YEAR(S1339)</f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>IFERROR(ROUND(E1340/L1340,2),0)</f>
        <v>66.069999999999993</v>
      </c>
      <c r="Q1340" s="10" t="s">
        <v>8325</v>
      </c>
      <c r="R1340" t="s">
        <v>8327</v>
      </c>
      <c r="S1340" s="15">
        <f>(((J1340/60)/60)/24)+DATE(1970,1,1)</f>
        <v>42188.803622685184</v>
      </c>
      <c r="T1340" s="15">
        <f>(((I1340/60)/60)/24)+DATE(1970,1,1)</f>
        <v>42218.803622685184</v>
      </c>
      <c r="U1340">
        <f>YEAR(S1340)</f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>IFERROR(ROUND(E1341/L1341,2),0)</f>
        <v>89.65</v>
      </c>
      <c r="Q1341" s="10" t="s">
        <v>8325</v>
      </c>
      <c r="R1341" t="s">
        <v>8327</v>
      </c>
      <c r="S1341" s="15">
        <f>(((J1341/60)/60)/24)+DATE(1970,1,1)</f>
        <v>41936.647164351853</v>
      </c>
      <c r="T1341" s="15">
        <f>(((I1341/60)/60)/24)+DATE(1970,1,1)</f>
        <v>41981.688831018517</v>
      </c>
      <c r="U1341">
        <f>YEAR(S1341)</f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>IFERROR(ROUND(E1342/L1342,2),0)</f>
        <v>0</v>
      </c>
      <c r="Q1342" s="10" t="s">
        <v>8325</v>
      </c>
      <c r="R1342" t="s">
        <v>8327</v>
      </c>
      <c r="S1342" s="15">
        <f>(((J1342/60)/60)/24)+DATE(1970,1,1)</f>
        <v>41836.595520833333</v>
      </c>
      <c r="T1342" s="15">
        <f>(((I1342/60)/60)/24)+DATE(1970,1,1)</f>
        <v>41866.595520833333</v>
      </c>
      <c r="U1342">
        <f>YEAR(S1342)</f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>IFERROR(ROUND(E1343/L1343,2),0)</f>
        <v>382.39</v>
      </c>
      <c r="Q1343" s="10" t="s">
        <v>8325</v>
      </c>
      <c r="R1343" t="s">
        <v>8327</v>
      </c>
      <c r="S1343" s="15">
        <f>(((J1343/60)/60)/24)+DATE(1970,1,1)</f>
        <v>42612.624039351853</v>
      </c>
      <c r="T1343" s="15">
        <f>(((I1343/60)/60)/24)+DATE(1970,1,1)</f>
        <v>42644.624039351853</v>
      </c>
      <c r="U1343">
        <f>YEAR(S1343)</f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>IFERROR(ROUND(E1344/L1344,2),0)</f>
        <v>100</v>
      </c>
      <c r="Q1344" s="10" t="s">
        <v>8325</v>
      </c>
      <c r="R1344" t="s">
        <v>8327</v>
      </c>
      <c r="S1344" s="15">
        <f>(((J1344/60)/60)/24)+DATE(1970,1,1)</f>
        <v>42172.816423611104</v>
      </c>
      <c r="T1344" s="15">
        <f>(((I1344/60)/60)/24)+DATE(1970,1,1)</f>
        <v>42202.816423611104</v>
      </c>
      <c r="U1344">
        <f>YEAR(S1344)</f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>IFERROR(ROUND(E1345/L1345,2),0)</f>
        <v>158.36000000000001</v>
      </c>
      <c r="Q1345" s="10" t="s">
        <v>8325</v>
      </c>
      <c r="R1345" t="s">
        <v>8327</v>
      </c>
      <c r="S1345" s="15">
        <f>(((J1345/60)/60)/24)+DATE(1970,1,1)</f>
        <v>42542.526423611111</v>
      </c>
      <c r="T1345" s="15">
        <f>(((I1345/60)/60)/24)+DATE(1970,1,1)</f>
        <v>42601.165972222225</v>
      </c>
      <c r="U1345">
        <f>YEAR(S1345)</f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>IFERROR(ROUND(E1346/L1346,2),0)</f>
        <v>40.76</v>
      </c>
      <c r="Q1346" s="10" t="s">
        <v>8328</v>
      </c>
      <c r="R1346" t="s">
        <v>8329</v>
      </c>
      <c r="S1346" s="15">
        <f>(((J1346/60)/60)/24)+DATE(1970,1,1)</f>
        <v>42522.789803240739</v>
      </c>
      <c r="T1346" s="15">
        <f>(((I1346/60)/60)/24)+DATE(1970,1,1)</f>
        <v>42551.789803240739</v>
      </c>
      <c r="U1346">
        <f>YEAR(S1346)</f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>IFERROR(ROUND(E1347/L1347,2),0)</f>
        <v>53.57</v>
      </c>
      <c r="Q1347" s="10" t="s">
        <v>8328</v>
      </c>
      <c r="R1347" t="s">
        <v>8329</v>
      </c>
      <c r="S1347" s="15">
        <f>(((J1347/60)/60)/24)+DATE(1970,1,1)</f>
        <v>41799.814340277779</v>
      </c>
      <c r="T1347" s="15">
        <f>(((I1347/60)/60)/24)+DATE(1970,1,1)</f>
        <v>41834.814340277779</v>
      </c>
      <c r="U1347">
        <f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>IFERROR(ROUND(E1348/L1348,2),0)</f>
        <v>48.45</v>
      </c>
      <c r="Q1348" s="10" t="s">
        <v>8328</v>
      </c>
      <c r="R1348" t="s">
        <v>8329</v>
      </c>
      <c r="S1348" s="15">
        <f>(((J1348/60)/60)/24)+DATE(1970,1,1)</f>
        <v>41422.075821759259</v>
      </c>
      <c r="T1348" s="15">
        <f>(((I1348/60)/60)/24)+DATE(1970,1,1)</f>
        <v>41452.075821759259</v>
      </c>
      <c r="U1348">
        <f>YEAR(S1348)</f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>IFERROR(ROUND(E1349/L1349,2),0)</f>
        <v>82.42</v>
      </c>
      <c r="Q1349" s="10" t="s">
        <v>8328</v>
      </c>
      <c r="R1349" t="s">
        <v>8329</v>
      </c>
      <c r="S1349" s="15">
        <f>(((J1349/60)/60)/24)+DATE(1970,1,1)</f>
        <v>42040.638020833328</v>
      </c>
      <c r="T1349" s="15">
        <f>(((I1349/60)/60)/24)+DATE(1970,1,1)</f>
        <v>42070.638020833328</v>
      </c>
      <c r="U1349">
        <f>YEAR(S1349)</f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>IFERROR(ROUND(E1350/L1350,2),0)</f>
        <v>230.19</v>
      </c>
      <c r="Q1350" s="10" t="s">
        <v>8328</v>
      </c>
      <c r="R1350" t="s">
        <v>8329</v>
      </c>
      <c r="S1350" s="15">
        <f>(((J1350/60)/60)/24)+DATE(1970,1,1)</f>
        <v>41963.506168981476</v>
      </c>
      <c r="T1350" s="15">
        <f>(((I1350/60)/60)/24)+DATE(1970,1,1)</f>
        <v>41991.506168981476</v>
      </c>
      <c r="U1350">
        <f>YEAR(S1350)</f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>IFERROR(ROUND(E1351/L1351,2),0)</f>
        <v>59.36</v>
      </c>
      <c r="Q1351" s="10" t="s">
        <v>8328</v>
      </c>
      <c r="R1351" t="s">
        <v>8329</v>
      </c>
      <c r="S1351" s="15">
        <f>(((J1351/60)/60)/24)+DATE(1970,1,1)</f>
        <v>42317.33258101852</v>
      </c>
      <c r="T1351" s="15">
        <f>(((I1351/60)/60)/24)+DATE(1970,1,1)</f>
        <v>42354.290972222225</v>
      </c>
      <c r="U1351">
        <f>YEAR(S1351)</f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>IFERROR(ROUND(E1352/L1352,2),0)</f>
        <v>66.7</v>
      </c>
      <c r="Q1352" s="10" t="s">
        <v>8328</v>
      </c>
      <c r="R1352" t="s">
        <v>8329</v>
      </c>
      <c r="S1352" s="15">
        <f>(((J1352/60)/60)/24)+DATE(1970,1,1)</f>
        <v>42334.013124999998</v>
      </c>
      <c r="T1352" s="15">
        <f>(((I1352/60)/60)/24)+DATE(1970,1,1)</f>
        <v>42364.013124999998</v>
      </c>
      <c r="U1352">
        <f>YEAR(S1352)</f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>IFERROR(ROUND(E1353/L1353,2),0)</f>
        <v>168.78</v>
      </c>
      <c r="Q1353" s="10" t="s">
        <v>8328</v>
      </c>
      <c r="R1353" t="s">
        <v>8329</v>
      </c>
      <c r="S1353" s="15">
        <f>(((J1353/60)/60)/24)+DATE(1970,1,1)</f>
        <v>42382.74009259259</v>
      </c>
      <c r="T1353" s="15">
        <f>(((I1353/60)/60)/24)+DATE(1970,1,1)</f>
        <v>42412.74009259259</v>
      </c>
      <c r="U1353">
        <f>YEAR(S1353)</f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>IFERROR(ROUND(E1354/L1354,2),0)</f>
        <v>59.97</v>
      </c>
      <c r="Q1354" s="10" t="s">
        <v>8328</v>
      </c>
      <c r="R1354" t="s">
        <v>8329</v>
      </c>
      <c r="S1354" s="15">
        <f>(((J1354/60)/60)/24)+DATE(1970,1,1)</f>
        <v>42200.578310185185</v>
      </c>
      <c r="T1354" s="15">
        <f>(((I1354/60)/60)/24)+DATE(1970,1,1)</f>
        <v>42252.165972222225</v>
      </c>
      <c r="U1354">
        <f>YEAR(S1354)</f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>IFERROR(ROUND(E1355/L1355,2),0)</f>
        <v>31.81</v>
      </c>
      <c r="Q1355" s="10" t="s">
        <v>8328</v>
      </c>
      <c r="R1355" t="s">
        <v>8329</v>
      </c>
      <c r="S1355" s="15">
        <f>(((J1355/60)/60)/24)+DATE(1970,1,1)</f>
        <v>41309.11791666667</v>
      </c>
      <c r="T1355" s="15">
        <f>(((I1355/60)/60)/24)+DATE(1970,1,1)</f>
        <v>41344</v>
      </c>
      <c r="U1355">
        <f>YEAR(S1355)</f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>IFERROR(ROUND(E1356/L1356,2),0)</f>
        <v>24.42</v>
      </c>
      <c r="Q1356" s="10" t="s">
        <v>8328</v>
      </c>
      <c r="R1356" t="s">
        <v>8329</v>
      </c>
      <c r="S1356" s="15">
        <f>(((J1356/60)/60)/24)+DATE(1970,1,1)</f>
        <v>42502.807627314818</v>
      </c>
      <c r="T1356" s="15">
        <f>(((I1356/60)/60)/24)+DATE(1970,1,1)</f>
        <v>42532.807627314818</v>
      </c>
      <c r="U1356">
        <f>YEAR(S1356)</f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>IFERROR(ROUND(E1357/L1357,2),0)</f>
        <v>25.35</v>
      </c>
      <c r="Q1357" s="10" t="s">
        <v>8328</v>
      </c>
      <c r="R1357" t="s">
        <v>8329</v>
      </c>
      <c r="S1357" s="15">
        <f>(((J1357/60)/60)/24)+DATE(1970,1,1)</f>
        <v>41213.254687499997</v>
      </c>
      <c r="T1357" s="15">
        <f>(((I1357/60)/60)/24)+DATE(1970,1,1)</f>
        <v>41243.416666666664</v>
      </c>
      <c r="U1357">
        <f>YEAR(S1357)</f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>IFERROR(ROUND(E1358/L1358,2),0)</f>
        <v>71.44</v>
      </c>
      <c r="Q1358" s="10" t="s">
        <v>8328</v>
      </c>
      <c r="R1358" t="s">
        <v>8329</v>
      </c>
      <c r="S1358" s="15">
        <f>(((J1358/60)/60)/24)+DATE(1970,1,1)</f>
        <v>41430.038888888892</v>
      </c>
      <c r="T1358" s="15">
        <f>(((I1358/60)/60)/24)+DATE(1970,1,1)</f>
        <v>41460.038888888892</v>
      </c>
      <c r="U1358">
        <f>YEAR(S1358)</f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>IFERROR(ROUND(E1359/L1359,2),0)</f>
        <v>38.549999999999997</v>
      </c>
      <c r="Q1359" s="10" t="s">
        <v>8328</v>
      </c>
      <c r="R1359" t="s">
        <v>8329</v>
      </c>
      <c r="S1359" s="15">
        <f>(((J1359/60)/60)/24)+DATE(1970,1,1)</f>
        <v>41304.962233796294</v>
      </c>
      <c r="T1359" s="15">
        <f>(((I1359/60)/60)/24)+DATE(1970,1,1)</f>
        <v>41334.249305555553</v>
      </c>
      <c r="U1359">
        <f>YEAR(S1359)</f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>IFERROR(ROUND(E1360/L1360,2),0)</f>
        <v>68.37</v>
      </c>
      <c r="Q1360" s="10" t="s">
        <v>8328</v>
      </c>
      <c r="R1360" t="s">
        <v>8329</v>
      </c>
      <c r="S1360" s="15">
        <f>(((J1360/60)/60)/24)+DATE(1970,1,1)</f>
        <v>40689.570868055554</v>
      </c>
      <c r="T1360" s="15">
        <f>(((I1360/60)/60)/24)+DATE(1970,1,1)</f>
        <v>40719.570868055554</v>
      </c>
      <c r="U1360">
        <f>YEAR(S1360)</f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>IFERROR(ROUND(E1361/L1361,2),0)</f>
        <v>40.21</v>
      </c>
      <c r="Q1361" s="10" t="s">
        <v>8328</v>
      </c>
      <c r="R1361" t="s">
        <v>8329</v>
      </c>
      <c r="S1361" s="15">
        <f>(((J1361/60)/60)/24)+DATE(1970,1,1)</f>
        <v>40668.814699074072</v>
      </c>
      <c r="T1361" s="15">
        <f>(((I1361/60)/60)/24)+DATE(1970,1,1)</f>
        <v>40730.814699074072</v>
      </c>
      <c r="U1361">
        <f>YEAR(S1361)</f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>IFERROR(ROUND(E1362/L1362,2),0)</f>
        <v>32.07</v>
      </c>
      <c r="Q1362" s="10" t="s">
        <v>8328</v>
      </c>
      <c r="R1362" t="s">
        <v>8329</v>
      </c>
      <c r="S1362" s="15">
        <f>(((J1362/60)/60)/24)+DATE(1970,1,1)</f>
        <v>41095.900694444441</v>
      </c>
      <c r="T1362" s="15">
        <f>(((I1362/60)/60)/24)+DATE(1970,1,1)</f>
        <v>41123.900694444441</v>
      </c>
      <c r="U1362">
        <f>YEAR(S1362)</f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>IFERROR(ROUND(E1363/L1363,2),0)</f>
        <v>28.63</v>
      </c>
      <c r="Q1363" s="10" t="s">
        <v>8328</v>
      </c>
      <c r="R1363" t="s">
        <v>8329</v>
      </c>
      <c r="S1363" s="15">
        <f>(((J1363/60)/60)/24)+DATE(1970,1,1)</f>
        <v>41781.717268518521</v>
      </c>
      <c r="T1363" s="15">
        <f>(((I1363/60)/60)/24)+DATE(1970,1,1)</f>
        <v>41811.717268518521</v>
      </c>
      <c r="U1363">
        <f>YEAR(S1363)</f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>IFERROR(ROUND(E1364/L1364,2),0)</f>
        <v>43.64</v>
      </c>
      <c r="Q1364" s="10" t="s">
        <v>8328</v>
      </c>
      <c r="R1364" t="s">
        <v>8329</v>
      </c>
      <c r="S1364" s="15">
        <f>(((J1364/60)/60)/24)+DATE(1970,1,1)</f>
        <v>41464.934386574074</v>
      </c>
      <c r="T1364" s="15">
        <f>(((I1364/60)/60)/24)+DATE(1970,1,1)</f>
        <v>41524.934386574074</v>
      </c>
      <c r="U1364">
        <f>YEAR(S1364)</f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>IFERROR(ROUND(E1365/L1365,2),0)</f>
        <v>40</v>
      </c>
      <c r="Q1365" s="10" t="s">
        <v>8328</v>
      </c>
      <c r="R1365" t="s">
        <v>8329</v>
      </c>
      <c r="S1365" s="15">
        <f>(((J1365/60)/60)/24)+DATE(1970,1,1)</f>
        <v>42396.8440625</v>
      </c>
      <c r="T1365" s="15">
        <f>(((I1365/60)/60)/24)+DATE(1970,1,1)</f>
        <v>42415.332638888889</v>
      </c>
      <c r="U1365">
        <f>YEAR(S1365)</f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>IFERROR(ROUND(E1366/L1366,2),0)</f>
        <v>346.04</v>
      </c>
      <c r="Q1366" s="10" t="s">
        <v>8331</v>
      </c>
      <c r="R1366" t="s">
        <v>8332</v>
      </c>
      <c r="S1366" s="15">
        <f>(((J1366/60)/60)/24)+DATE(1970,1,1)</f>
        <v>41951.695671296293</v>
      </c>
      <c r="T1366" s="15">
        <f>(((I1366/60)/60)/24)+DATE(1970,1,1)</f>
        <v>42011.6956712963</v>
      </c>
      <c r="U1366">
        <f>YEAR(S1366)</f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>IFERROR(ROUND(E1367/L1367,2),0)</f>
        <v>81.739999999999995</v>
      </c>
      <c r="Q1367" s="10" t="s">
        <v>8331</v>
      </c>
      <c r="R1367" t="s">
        <v>8332</v>
      </c>
      <c r="S1367" s="15">
        <f>(((J1367/60)/60)/24)+DATE(1970,1,1)</f>
        <v>42049.733240740738</v>
      </c>
      <c r="T1367" s="15">
        <f>(((I1367/60)/60)/24)+DATE(1970,1,1)</f>
        <v>42079.691574074073</v>
      </c>
      <c r="U1367">
        <f>YEAR(S1367)</f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>IFERROR(ROUND(E1368/L1368,2),0)</f>
        <v>64.540000000000006</v>
      </c>
      <c r="Q1368" s="10" t="s">
        <v>8331</v>
      </c>
      <c r="R1368" t="s">
        <v>8332</v>
      </c>
      <c r="S1368" s="15">
        <f>(((J1368/60)/60)/24)+DATE(1970,1,1)</f>
        <v>41924.996099537035</v>
      </c>
      <c r="T1368" s="15">
        <f>(((I1368/60)/60)/24)+DATE(1970,1,1)</f>
        <v>41970.037766203706</v>
      </c>
      <c r="U1368">
        <f>YEAR(S1368)</f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>IFERROR(ROUND(E1369/L1369,2),0)</f>
        <v>63.48</v>
      </c>
      <c r="Q1369" s="10" t="s">
        <v>8331</v>
      </c>
      <c r="R1369" t="s">
        <v>8332</v>
      </c>
      <c r="S1369" s="15">
        <f>(((J1369/60)/60)/24)+DATE(1970,1,1)</f>
        <v>42292.002893518518</v>
      </c>
      <c r="T1369" s="15">
        <f>(((I1369/60)/60)/24)+DATE(1970,1,1)</f>
        <v>42322.044560185182</v>
      </c>
      <c r="U1369">
        <f>YEAR(S1369)</f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>IFERROR(ROUND(E1370/L1370,2),0)</f>
        <v>63.62</v>
      </c>
      <c r="Q1370" s="10" t="s">
        <v>8331</v>
      </c>
      <c r="R1370" t="s">
        <v>8332</v>
      </c>
      <c r="S1370" s="15">
        <f>(((J1370/60)/60)/24)+DATE(1970,1,1)</f>
        <v>42146.190902777773</v>
      </c>
      <c r="T1370" s="15">
        <f>(((I1370/60)/60)/24)+DATE(1970,1,1)</f>
        <v>42170.190902777773</v>
      </c>
      <c r="U1370">
        <f>YEAR(S1370)</f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>IFERROR(ROUND(E1371/L1371,2),0)</f>
        <v>83.97</v>
      </c>
      <c r="Q1371" s="10" t="s">
        <v>8331</v>
      </c>
      <c r="R1371" t="s">
        <v>8332</v>
      </c>
      <c r="S1371" s="15">
        <f>(((J1371/60)/60)/24)+DATE(1970,1,1)</f>
        <v>41710.594282407408</v>
      </c>
      <c r="T1371" s="15">
        <f>(((I1371/60)/60)/24)+DATE(1970,1,1)</f>
        <v>41740.594282407408</v>
      </c>
      <c r="U1371">
        <f>YEAR(S1371)</f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>IFERROR(ROUND(E1372/L1372,2),0)</f>
        <v>77.75</v>
      </c>
      <c r="Q1372" s="10" t="s">
        <v>8331</v>
      </c>
      <c r="R1372" t="s">
        <v>8332</v>
      </c>
      <c r="S1372" s="15">
        <f>(((J1372/60)/60)/24)+DATE(1970,1,1)</f>
        <v>41548.00335648148</v>
      </c>
      <c r="T1372" s="15">
        <f>(((I1372/60)/60)/24)+DATE(1970,1,1)</f>
        <v>41563.00335648148</v>
      </c>
      <c r="U1372">
        <f>YEAR(S1372)</f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>IFERROR(ROUND(E1373/L1373,2),0)</f>
        <v>107.07</v>
      </c>
      <c r="Q1373" s="10" t="s">
        <v>8331</v>
      </c>
      <c r="R1373" t="s">
        <v>8332</v>
      </c>
      <c r="S1373" s="15">
        <f>(((J1373/60)/60)/24)+DATE(1970,1,1)</f>
        <v>42101.758587962962</v>
      </c>
      <c r="T1373" s="15">
        <f>(((I1373/60)/60)/24)+DATE(1970,1,1)</f>
        <v>42131.758587962962</v>
      </c>
      <c r="U1373">
        <f>YEAR(S1373)</f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>IFERROR(ROUND(E1374/L1374,2),0)</f>
        <v>38.75</v>
      </c>
      <c r="Q1374" s="10" t="s">
        <v>8331</v>
      </c>
      <c r="R1374" t="s">
        <v>8332</v>
      </c>
      <c r="S1374" s="15">
        <f>(((J1374/60)/60)/24)+DATE(1970,1,1)</f>
        <v>41072.739953703705</v>
      </c>
      <c r="T1374" s="15">
        <f>(((I1374/60)/60)/24)+DATE(1970,1,1)</f>
        <v>41102.739953703705</v>
      </c>
      <c r="U1374">
        <f>YEAR(S1374)</f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>IFERROR(ROUND(E1375/L1375,2),0)</f>
        <v>201.94</v>
      </c>
      <c r="Q1375" s="10" t="s">
        <v>8331</v>
      </c>
      <c r="R1375" t="s">
        <v>8332</v>
      </c>
      <c r="S1375" s="15">
        <f>(((J1375/60)/60)/24)+DATE(1970,1,1)</f>
        <v>42704.95177083333</v>
      </c>
      <c r="T1375" s="15">
        <f>(((I1375/60)/60)/24)+DATE(1970,1,1)</f>
        <v>42734.95177083333</v>
      </c>
      <c r="U1375">
        <f>YEAR(S1375)</f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>IFERROR(ROUND(E1376/L1376,2),0)</f>
        <v>43.06</v>
      </c>
      <c r="Q1376" s="10" t="s">
        <v>8331</v>
      </c>
      <c r="R1376" t="s">
        <v>8332</v>
      </c>
      <c r="S1376" s="15">
        <f>(((J1376/60)/60)/24)+DATE(1970,1,1)</f>
        <v>42424.161898148144</v>
      </c>
      <c r="T1376" s="15">
        <f>(((I1376/60)/60)/24)+DATE(1970,1,1)</f>
        <v>42454.12023148148</v>
      </c>
      <c r="U1376">
        <f>YEAR(S1376)</f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>IFERROR(ROUND(E1377/L1377,2),0)</f>
        <v>62.87</v>
      </c>
      <c r="Q1377" s="10" t="s">
        <v>8331</v>
      </c>
      <c r="R1377" t="s">
        <v>8332</v>
      </c>
      <c r="S1377" s="15">
        <f>(((J1377/60)/60)/24)+DATE(1970,1,1)</f>
        <v>42720.066192129627</v>
      </c>
      <c r="T1377" s="15">
        <f>(((I1377/60)/60)/24)+DATE(1970,1,1)</f>
        <v>42750.066192129627</v>
      </c>
      <c r="U1377">
        <f>YEAR(S1377)</f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>IFERROR(ROUND(E1378/L1378,2),0)</f>
        <v>55.61</v>
      </c>
      <c r="Q1378" s="10" t="s">
        <v>8331</v>
      </c>
      <c r="R1378" t="s">
        <v>8332</v>
      </c>
      <c r="S1378" s="15">
        <f>(((J1378/60)/60)/24)+DATE(1970,1,1)</f>
        <v>42677.669050925921</v>
      </c>
      <c r="T1378" s="15">
        <f>(((I1378/60)/60)/24)+DATE(1970,1,1)</f>
        <v>42707.710717592592</v>
      </c>
      <c r="U1378">
        <f>YEAR(S1378)</f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>IFERROR(ROUND(E1379/L1379,2),0)</f>
        <v>48.71</v>
      </c>
      <c r="Q1379" s="10" t="s">
        <v>8331</v>
      </c>
      <c r="R1379" t="s">
        <v>8332</v>
      </c>
      <c r="S1379" s="15">
        <f>(((J1379/60)/60)/24)+DATE(1970,1,1)</f>
        <v>42747.219560185185</v>
      </c>
      <c r="T1379" s="15">
        <f>(((I1379/60)/60)/24)+DATE(1970,1,1)</f>
        <v>42769.174305555556</v>
      </c>
      <c r="U1379">
        <f>YEAR(S1379)</f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>IFERROR(ROUND(E1380/L1380,2),0)</f>
        <v>30.58</v>
      </c>
      <c r="Q1380" s="10" t="s">
        <v>8331</v>
      </c>
      <c r="R1380" t="s">
        <v>8332</v>
      </c>
      <c r="S1380" s="15">
        <f>(((J1380/60)/60)/24)+DATE(1970,1,1)</f>
        <v>42568.759374999994</v>
      </c>
      <c r="T1380" s="15">
        <f>(((I1380/60)/60)/24)+DATE(1970,1,1)</f>
        <v>42583.759374999994</v>
      </c>
      <c r="U1380">
        <f>YEAR(S1380)</f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>IFERROR(ROUND(E1381/L1381,2),0)</f>
        <v>73.91</v>
      </c>
      <c r="Q1381" s="10" t="s">
        <v>8331</v>
      </c>
      <c r="R1381" t="s">
        <v>8332</v>
      </c>
      <c r="S1381" s="15">
        <f>(((J1381/60)/60)/24)+DATE(1970,1,1)</f>
        <v>42130.491620370376</v>
      </c>
      <c r="T1381" s="15">
        <f>(((I1381/60)/60)/24)+DATE(1970,1,1)</f>
        <v>42160.491620370376</v>
      </c>
      <c r="U1381">
        <f>YEAR(S1381)</f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>IFERROR(ROUND(E1382/L1382,2),0)</f>
        <v>21.2</v>
      </c>
      <c r="Q1382" s="10" t="s">
        <v>8331</v>
      </c>
      <c r="R1382" t="s">
        <v>8332</v>
      </c>
      <c r="S1382" s="15">
        <f>(((J1382/60)/60)/24)+DATE(1970,1,1)</f>
        <v>42141.762800925921</v>
      </c>
      <c r="T1382" s="15">
        <f>(((I1382/60)/60)/24)+DATE(1970,1,1)</f>
        <v>42164.083333333328</v>
      </c>
      <c r="U1382">
        <f>YEAR(S1382)</f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>IFERROR(ROUND(E1383/L1383,2),0)</f>
        <v>73.36</v>
      </c>
      <c r="Q1383" s="10" t="s">
        <v>8331</v>
      </c>
      <c r="R1383" t="s">
        <v>8332</v>
      </c>
      <c r="S1383" s="15">
        <f>(((J1383/60)/60)/24)+DATE(1970,1,1)</f>
        <v>42703.214409722219</v>
      </c>
      <c r="T1383" s="15">
        <f>(((I1383/60)/60)/24)+DATE(1970,1,1)</f>
        <v>42733.214409722219</v>
      </c>
      <c r="U1383">
        <f>YEAR(S1383)</f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>IFERROR(ROUND(E1384/L1384,2),0)</f>
        <v>56.41</v>
      </c>
      <c r="Q1384" s="10" t="s">
        <v>8331</v>
      </c>
      <c r="R1384" t="s">
        <v>8332</v>
      </c>
      <c r="S1384" s="15">
        <f>(((J1384/60)/60)/24)+DATE(1970,1,1)</f>
        <v>41370.800185185188</v>
      </c>
      <c r="T1384" s="15">
        <f>(((I1384/60)/60)/24)+DATE(1970,1,1)</f>
        <v>41400.800185185188</v>
      </c>
      <c r="U1384">
        <f>YEAR(S1384)</f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>IFERROR(ROUND(E1385/L1385,2),0)</f>
        <v>50.25</v>
      </c>
      <c r="Q1385" s="10" t="s">
        <v>8331</v>
      </c>
      <c r="R1385" t="s">
        <v>8332</v>
      </c>
      <c r="S1385" s="15">
        <f>(((J1385/60)/60)/24)+DATE(1970,1,1)</f>
        <v>42707.074976851851</v>
      </c>
      <c r="T1385" s="15">
        <f>(((I1385/60)/60)/24)+DATE(1970,1,1)</f>
        <v>42727.074976851851</v>
      </c>
      <c r="U1385">
        <f>YEAR(S1385)</f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>IFERROR(ROUND(E1386/L1386,2),0)</f>
        <v>68.94</v>
      </c>
      <c r="Q1386" s="10" t="s">
        <v>8331</v>
      </c>
      <c r="R1386" t="s">
        <v>8332</v>
      </c>
      <c r="S1386" s="15">
        <f>(((J1386/60)/60)/24)+DATE(1970,1,1)</f>
        <v>42160.735208333332</v>
      </c>
      <c r="T1386" s="15">
        <f>(((I1386/60)/60)/24)+DATE(1970,1,1)</f>
        <v>42190.735208333332</v>
      </c>
      <c r="U1386">
        <f>YEAR(S1386)</f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>IFERROR(ROUND(E1387/L1387,2),0)</f>
        <v>65.91</v>
      </c>
      <c r="Q1387" s="10" t="s">
        <v>8331</v>
      </c>
      <c r="R1387" t="s">
        <v>8332</v>
      </c>
      <c r="S1387" s="15">
        <f>(((J1387/60)/60)/24)+DATE(1970,1,1)</f>
        <v>42433.688900462963</v>
      </c>
      <c r="T1387" s="15">
        <f>(((I1387/60)/60)/24)+DATE(1970,1,1)</f>
        <v>42489.507638888885</v>
      </c>
      <c r="U1387">
        <f>YEAR(S1387)</f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>IFERROR(ROUND(E1388/L1388,2),0)</f>
        <v>62.5</v>
      </c>
      <c r="Q1388" s="10" t="s">
        <v>8331</v>
      </c>
      <c r="R1388" t="s">
        <v>8332</v>
      </c>
      <c r="S1388" s="15">
        <f>(((J1388/60)/60)/24)+DATE(1970,1,1)</f>
        <v>42184.646863425922</v>
      </c>
      <c r="T1388" s="15">
        <f>(((I1388/60)/60)/24)+DATE(1970,1,1)</f>
        <v>42214.646863425922</v>
      </c>
      <c r="U1388">
        <f>YEAR(S1388)</f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>IFERROR(ROUND(E1389/L1389,2),0)</f>
        <v>70.06</v>
      </c>
      <c r="Q1389" s="10" t="s">
        <v>8331</v>
      </c>
      <c r="R1389" t="s">
        <v>8332</v>
      </c>
      <c r="S1389" s="15">
        <f>(((J1389/60)/60)/24)+DATE(1970,1,1)</f>
        <v>42126.92123842593</v>
      </c>
      <c r="T1389" s="15">
        <f>(((I1389/60)/60)/24)+DATE(1970,1,1)</f>
        <v>42158.1875</v>
      </c>
      <c r="U1389">
        <f>YEAR(S1389)</f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>IFERROR(ROUND(E1390/L1390,2),0)</f>
        <v>60.18</v>
      </c>
      <c r="Q1390" s="10" t="s">
        <v>8331</v>
      </c>
      <c r="R1390" t="s">
        <v>8332</v>
      </c>
      <c r="S1390" s="15">
        <f>(((J1390/60)/60)/24)+DATE(1970,1,1)</f>
        <v>42634.614780092597</v>
      </c>
      <c r="T1390" s="15">
        <f>(((I1390/60)/60)/24)+DATE(1970,1,1)</f>
        <v>42660.676388888889</v>
      </c>
      <c r="U1390">
        <f>YEAR(S1390)</f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>IFERROR(ROUND(E1391/L1391,2),0)</f>
        <v>21.38</v>
      </c>
      <c r="Q1391" s="10" t="s">
        <v>8331</v>
      </c>
      <c r="R1391" t="s">
        <v>8332</v>
      </c>
      <c r="S1391" s="15">
        <f>(((J1391/60)/60)/24)+DATE(1970,1,1)</f>
        <v>42565.480983796297</v>
      </c>
      <c r="T1391" s="15">
        <f>(((I1391/60)/60)/24)+DATE(1970,1,1)</f>
        <v>42595.480983796297</v>
      </c>
      <c r="U1391">
        <f>YEAR(S1391)</f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>IFERROR(ROUND(E1392/L1392,2),0)</f>
        <v>160.79</v>
      </c>
      <c r="Q1392" s="10" t="s">
        <v>8331</v>
      </c>
      <c r="R1392" t="s">
        <v>8332</v>
      </c>
      <c r="S1392" s="15">
        <f>(((J1392/60)/60)/24)+DATE(1970,1,1)</f>
        <v>42087.803310185183</v>
      </c>
      <c r="T1392" s="15">
        <f>(((I1392/60)/60)/24)+DATE(1970,1,1)</f>
        <v>42121.716666666667</v>
      </c>
      <c r="U1392">
        <f>YEAR(S1392)</f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>IFERROR(ROUND(E1393/L1393,2),0)</f>
        <v>42.38</v>
      </c>
      <c r="Q1393" s="10" t="s">
        <v>8331</v>
      </c>
      <c r="R1393" t="s">
        <v>8332</v>
      </c>
      <c r="S1393" s="15">
        <f>(((J1393/60)/60)/24)+DATE(1970,1,1)</f>
        <v>42193.650671296295</v>
      </c>
      <c r="T1393" s="15">
        <f>(((I1393/60)/60)/24)+DATE(1970,1,1)</f>
        <v>42238.207638888889</v>
      </c>
      <c r="U1393">
        <f>YEAR(S1393)</f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>IFERROR(ROUND(E1394/L1394,2),0)</f>
        <v>27.32</v>
      </c>
      <c r="Q1394" s="10" t="s">
        <v>8331</v>
      </c>
      <c r="R1394" t="s">
        <v>8332</v>
      </c>
      <c r="S1394" s="15">
        <f>(((J1394/60)/60)/24)+DATE(1970,1,1)</f>
        <v>42401.154930555553</v>
      </c>
      <c r="T1394" s="15">
        <f>(((I1394/60)/60)/24)+DATE(1970,1,1)</f>
        <v>42432.154930555553</v>
      </c>
      <c r="U1394">
        <f>YEAR(S1394)</f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>IFERROR(ROUND(E1395/L1395,2),0)</f>
        <v>196.83</v>
      </c>
      <c r="Q1395" s="10" t="s">
        <v>8331</v>
      </c>
      <c r="R1395" t="s">
        <v>8332</v>
      </c>
      <c r="S1395" s="15">
        <f>(((J1395/60)/60)/24)+DATE(1970,1,1)</f>
        <v>42553.681979166664</v>
      </c>
      <c r="T1395" s="15">
        <f>(((I1395/60)/60)/24)+DATE(1970,1,1)</f>
        <v>42583.681979166664</v>
      </c>
      <c r="U1395">
        <f>YEAR(S1395)</f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>IFERROR(ROUND(E1396/L1396,2),0)</f>
        <v>53.88</v>
      </c>
      <c r="Q1396" s="10" t="s">
        <v>8331</v>
      </c>
      <c r="R1396" t="s">
        <v>8332</v>
      </c>
      <c r="S1396" s="15">
        <f>(((J1396/60)/60)/24)+DATE(1970,1,1)</f>
        <v>42752.144976851851</v>
      </c>
      <c r="T1396" s="15">
        <f>(((I1396/60)/60)/24)+DATE(1970,1,1)</f>
        <v>42795.125</v>
      </c>
      <c r="U1396">
        <f>YEAR(S1396)</f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>IFERROR(ROUND(E1397/L1397,2),0)</f>
        <v>47.76</v>
      </c>
      <c r="Q1397" s="10" t="s">
        <v>8331</v>
      </c>
      <c r="R1397" t="s">
        <v>8332</v>
      </c>
      <c r="S1397" s="15">
        <f>(((J1397/60)/60)/24)+DATE(1970,1,1)</f>
        <v>42719.90834490741</v>
      </c>
      <c r="T1397" s="15">
        <f>(((I1397/60)/60)/24)+DATE(1970,1,1)</f>
        <v>42749.90834490741</v>
      </c>
      <c r="U1397">
        <f>YEAR(S1397)</f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>IFERROR(ROUND(E1398/L1398,2),0)</f>
        <v>88.19</v>
      </c>
      <c r="Q1398" s="10" t="s">
        <v>8331</v>
      </c>
      <c r="R1398" t="s">
        <v>8332</v>
      </c>
      <c r="S1398" s="15">
        <f>(((J1398/60)/60)/24)+DATE(1970,1,1)</f>
        <v>42018.99863425926</v>
      </c>
      <c r="T1398" s="15">
        <f>(((I1398/60)/60)/24)+DATE(1970,1,1)</f>
        <v>42048.99863425926</v>
      </c>
      <c r="U1398">
        <f>YEAR(S1398)</f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>IFERROR(ROUND(E1399/L1399,2),0)</f>
        <v>72.06</v>
      </c>
      <c r="Q1399" s="10" t="s">
        <v>8331</v>
      </c>
      <c r="R1399" t="s">
        <v>8332</v>
      </c>
      <c r="S1399" s="15">
        <f>(((J1399/60)/60)/24)+DATE(1970,1,1)</f>
        <v>42640.917939814812</v>
      </c>
      <c r="T1399" s="15">
        <f>(((I1399/60)/60)/24)+DATE(1970,1,1)</f>
        <v>42670.888194444444</v>
      </c>
      <c r="U1399">
        <f>YEAR(S1399)</f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>IFERROR(ROUND(E1400/L1400,2),0)</f>
        <v>74.25</v>
      </c>
      <c r="Q1400" s="10" t="s">
        <v>8331</v>
      </c>
      <c r="R1400" t="s">
        <v>8332</v>
      </c>
      <c r="S1400" s="15">
        <f>(((J1400/60)/60)/24)+DATE(1970,1,1)</f>
        <v>42526.874236111107</v>
      </c>
      <c r="T1400" s="15">
        <f>(((I1400/60)/60)/24)+DATE(1970,1,1)</f>
        <v>42556.874236111107</v>
      </c>
      <c r="U1400">
        <f>YEAR(S1400)</f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>IFERROR(ROUND(E1401/L1401,2),0)</f>
        <v>61.7</v>
      </c>
      <c r="Q1401" s="10" t="s">
        <v>8331</v>
      </c>
      <c r="R1401" t="s">
        <v>8332</v>
      </c>
      <c r="S1401" s="15">
        <f>(((J1401/60)/60)/24)+DATE(1970,1,1)</f>
        <v>41889.004317129627</v>
      </c>
      <c r="T1401" s="15">
        <f>(((I1401/60)/60)/24)+DATE(1970,1,1)</f>
        <v>41919.004317129627</v>
      </c>
      <c r="U1401">
        <f>YEAR(S1401)</f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>IFERROR(ROUND(E1402/L1402,2),0)</f>
        <v>17.239999999999998</v>
      </c>
      <c r="Q1402" s="10" t="s">
        <v>8331</v>
      </c>
      <c r="R1402" t="s">
        <v>8332</v>
      </c>
      <c r="S1402" s="15">
        <f>(((J1402/60)/60)/24)+DATE(1970,1,1)</f>
        <v>42498.341122685189</v>
      </c>
      <c r="T1402" s="15">
        <f>(((I1402/60)/60)/24)+DATE(1970,1,1)</f>
        <v>42533.229166666672</v>
      </c>
      <c r="U1402">
        <f>YEAR(S1402)</f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>IFERROR(ROUND(E1403/L1403,2),0)</f>
        <v>51.72</v>
      </c>
      <c r="Q1403" s="10" t="s">
        <v>8331</v>
      </c>
      <c r="R1403" t="s">
        <v>8332</v>
      </c>
      <c r="S1403" s="15">
        <f>(((J1403/60)/60)/24)+DATE(1970,1,1)</f>
        <v>41399.99622685185</v>
      </c>
      <c r="T1403" s="15">
        <f>(((I1403/60)/60)/24)+DATE(1970,1,1)</f>
        <v>41420.99622685185</v>
      </c>
      <c r="U1403">
        <f>YEAR(S1403)</f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>IFERROR(ROUND(E1404/L1404,2),0)</f>
        <v>24.15</v>
      </c>
      <c r="Q1404" s="10" t="s">
        <v>8331</v>
      </c>
      <c r="R1404" t="s">
        <v>8332</v>
      </c>
      <c r="S1404" s="15">
        <f>(((J1404/60)/60)/24)+DATE(1970,1,1)</f>
        <v>42065.053368055553</v>
      </c>
      <c r="T1404" s="15">
        <f>(((I1404/60)/60)/24)+DATE(1970,1,1)</f>
        <v>42125.011701388896</v>
      </c>
      <c r="U1404">
        <f>YEAR(S1404)</f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>IFERROR(ROUND(E1405/L1405,2),0)</f>
        <v>62.17</v>
      </c>
      <c r="Q1405" s="10" t="s">
        <v>8331</v>
      </c>
      <c r="R1405" t="s">
        <v>8332</v>
      </c>
      <c r="S1405" s="15">
        <f>(((J1405/60)/60)/24)+DATE(1970,1,1)</f>
        <v>41451.062905092593</v>
      </c>
      <c r="T1405" s="15">
        <f>(((I1405/60)/60)/24)+DATE(1970,1,1)</f>
        <v>41481.062905092593</v>
      </c>
      <c r="U1405">
        <f>YEAR(S1405)</f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>IFERROR(ROUND(E1406/L1406,2),0)</f>
        <v>48.2</v>
      </c>
      <c r="Q1406" s="10" t="s">
        <v>8328</v>
      </c>
      <c r="R1406" t="s">
        <v>8347</v>
      </c>
      <c r="S1406" s="15">
        <f>(((J1406/60)/60)/24)+DATE(1970,1,1)</f>
        <v>42032.510243055556</v>
      </c>
      <c r="T1406" s="15">
        <f>(((I1406/60)/60)/24)+DATE(1970,1,1)</f>
        <v>42057.510243055556</v>
      </c>
      <c r="U1406">
        <f>YEAR(S1406)</f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>IFERROR(ROUND(E1407/L1407,2),0)</f>
        <v>6.18</v>
      </c>
      <c r="Q1407" s="10" t="s">
        <v>8328</v>
      </c>
      <c r="R1407" t="s">
        <v>8347</v>
      </c>
      <c r="S1407" s="15">
        <f>(((J1407/60)/60)/24)+DATE(1970,1,1)</f>
        <v>41941.680567129632</v>
      </c>
      <c r="T1407" s="15">
        <f>(((I1407/60)/60)/24)+DATE(1970,1,1)</f>
        <v>41971.722233796296</v>
      </c>
      <c r="U1407">
        <f>YEAR(S1407)</f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>IFERROR(ROUND(E1408/L1408,2),0)</f>
        <v>5</v>
      </c>
      <c r="Q1408" s="10" t="s">
        <v>8328</v>
      </c>
      <c r="R1408" t="s">
        <v>8347</v>
      </c>
      <c r="S1408" s="15">
        <f>(((J1408/60)/60)/24)+DATE(1970,1,1)</f>
        <v>42297.432951388888</v>
      </c>
      <c r="T1408" s="15">
        <f>(((I1408/60)/60)/24)+DATE(1970,1,1)</f>
        <v>42350.416666666672</v>
      </c>
      <c r="U1408">
        <f>YEAR(S1408)</f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>IFERROR(ROUND(E1409/L1409,2),0)</f>
        <v>7.5</v>
      </c>
      <c r="Q1409" s="10" t="s">
        <v>8328</v>
      </c>
      <c r="R1409" t="s">
        <v>8347</v>
      </c>
      <c r="S1409" s="15">
        <f>(((J1409/60)/60)/24)+DATE(1970,1,1)</f>
        <v>41838.536782407406</v>
      </c>
      <c r="T1409" s="15">
        <f>(((I1409/60)/60)/24)+DATE(1970,1,1)</f>
        <v>41863.536782407406</v>
      </c>
      <c r="U1409">
        <f>YEAR(S1409)</f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>IFERROR(ROUND(E1410/L1410,2),0)</f>
        <v>12</v>
      </c>
      <c r="Q1410" s="10" t="s">
        <v>8328</v>
      </c>
      <c r="R1410" t="s">
        <v>8347</v>
      </c>
      <c r="S1410" s="15">
        <f>(((J1410/60)/60)/24)+DATE(1970,1,1)</f>
        <v>42291.872175925921</v>
      </c>
      <c r="T1410" s="15">
        <f>(((I1410/60)/60)/24)+DATE(1970,1,1)</f>
        <v>42321.913842592592</v>
      </c>
      <c r="U1410">
        <f>YEAR(S1410)</f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>IFERROR(ROUND(E1411/L1411,2),0)</f>
        <v>0</v>
      </c>
      <c r="Q1411" s="10" t="s">
        <v>8328</v>
      </c>
      <c r="R1411" t="s">
        <v>8347</v>
      </c>
      <c r="S1411" s="15">
        <f>(((J1411/60)/60)/24)+DATE(1970,1,1)</f>
        <v>41945.133506944447</v>
      </c>
      <c r="T1411" s="15">
        <f>(((I1411/60)/60)/24)+DATE(1970,1,1)</f>
        <v>42005.175173611111</v>
      </c>
      <c r="U1411">
        <f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>IFERROR(ROUND(E1412/L1412,2),0)</f>
        <v>1</v>
      </c>
      <c r="Q1412" s="10" t="s">
        <v>8328</v>
      </c>
      <c r="R1412" t="s">
        <v>8347</v>
      </c>
      <c r="S1412" s="15">
        <f>(((J1412/60)/60)/24)+DATE(1970,1,1)</f>
        <v>42479.318518518514</v>
      </c>
      <c r="T1412" s="15">
        <f>(((I1412/60)/60)/24)+DATE(1970,1,1)</f>
        <v>42524.318518518514</v>
      </c>
      <c r="U1412">
        <f>YEAR(S1412)</f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>IFERROR(ROUND(E1413/L1413,2),0)</f>
        <v>2.33</v>
      </c>
      <c r="Q1413" s="10" t="s">
        <v>8328</v>
      </c>
      <c r="R1413" t="s">
        <v>8347</v>
      </c>
      <c r="S1413" s="15">
        <f>(((J1413/60)/60)/24)+DATE(1970,1,1)</f>
        <v>42013.059027777781</v>
      </c>
      <c r="T1413" s="15">
        <f>(((I1413/60)/60)/24)+DATE(1970,1,1)</f>
        <v>42041.059027777781</v>
      </c>
      <c r="U1413">
        <f>YEAR(S1413)</f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>IFERROR(ROUND(E1414/L1414,2),0)</f>
        <v>24.62</v>
      </c>
      <c r="Q1414" s="10" t="s">
        <v>8328</v>
      </c>
      <c r="R1414" t="s">
        <v>8347</v>
      </c>
      <c r="S1414" s="15">
        <f>(((J1414/60)/60)/24)+DATE(1970,1,1)</f>
        <v>41947.063645833332</v>
      </c>
      <c r="T1414" s="15">
        <f>(((I1414/60)/60)/24)+DATE(1970,1,1)</f>
        <v>41977.063645833332</v>
      </c>
      <c r="U1414">
        <f>YEAR(S1414)</f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>IFERROR(ROUND(E1415/L1415,2),0)</f>
        <v>100</v>
      </c>
      <c r="Q1415" s="10" t="s">
        <v>8328</v>
      </c>
      <c r="R1415" t="s">
        <v>8347</v>
      </c>
      <c r="S1415" s="15">
        <f>(((J1415/60)/60)/24)+DATE(1970,1,1)</f>
        <v>42360.437152777777</v>
      </c>
      <c r="T1415" s="15">
        <f>(((I1415/60)/60)/24)+DATE(1970,1,1)</f>
        <v>42420.437152777777</v>
      </c>
      <c r="U1415">
        <f>YEAR(S1415)</f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>IFERROR(ROUND(E1416/L1416,2),0)</f>
        <v>1</v>
      </c>
      <c r="Q1416" s="10" t="s">
        <v>8328</v>
      </c>
      <c r="R1416" t="s">
        <v>8347</v>
      </c>
      <c r="S1416" s="15">
        <f>(((J1416/60)/60)/24)+DATE(1970,1,1)</f>
        <v>42708.25309027778</v>
      </c>
      <c r="T1416" s="15">
        <f>(((I1416/60)/60)/24)+DATE(1970,1,1)</f>
        <v>42738.25309027778</v>
      </c>
      <c r="U1416">
        <f>YEAR(S1416)</f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>IFERROR(ROUND(E1417/L1417,2),0)</f>
        <v>88.89</v>
      </c>
      <c r="Q1417" s="10" t="s">
        <v>8328</v>
      </c>
      <c r="R1417" t="s">
        <v>8347</v>
      </c>
      <c r="S1417" s="15">
        <f>(((J1417/60)/60)/24)+DATE(1970,1,1)</f>
        <v>42192.675821759258</v>
      </c>
      <c r="T1417" s="15">
        <f>(((I1417/60)/60)/24)+DATE(1970,1,1)</f>
        <v>42232.675821759258</v>
      </c>
      <c r="U1417">
        <f>YEAR(S1417)</f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>IFERROR(ROUND(E1418/L1418,2),0)</f>
        <v>0</v>
      </c>
      <c r="Q1418" s="10" t="s">
        <v>8328</v>
      </c>
      <c r="R1418" t="s">
        <v>8347</v>
      </c>
      <c r="S1418" s="15">
        <f>(((J1418/60)/60)/24)+DATE(1970,1,1)</f>
        <v>42299.926145833335</v>
      </c>
      <c r="T1418" s="15">
        <f>(((I1418/60)/60)/24)+DATE(1970,1,1)</f>
        <v>42329.967812499999</v>
      </c>
      <c r="U1418">
        <f>YEAR(S1418)</f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>IFERROR(ROUND(E1419/L1419,2),0)</f>
        <v>27.5</v>
      </c>
      <c r="Q1419" s="10" t="s">
        <v>8328</v>
      </c>
      <c r="R1419" t="s">
        <v>8347</v>
      </c>
      <c r="S1419" s="15">
        <f>(((J1419/60)/60)/24)+DATE(1970,1,1)</f>
        <v>42232.15016203704</v>
      </c>
      <c r="T1419" s="15">
        <f>(((I1419/60)/60)/24)+DATE(1970,1,1)</f>
        <v>42262.465972222228</v>
      </c>
      <c r="U1419">
        <f>YEAR(S1419)</f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>IFERROR(ROUND(E1420/L1420,2),0)</f>
        <v>6</v>
      </c>
      <c r="Q1420" s="10" t="s">
        <v>8328</v>
      </c>
      <c r="R1420" t="s">
        <v>8347</v>
      </c>
      <c r="S1420" s="15">
        <f>(((J1420/60)/60)/24)+DATE(1970,1,1)</f>
        <v>42395.456412037034</v>
      </c>
      <c r="T1420" s="15">
        <f>(((I1420/60)/60)/24)+DATE(1970,1,1)</f>
        <v>42425.456412037034</v>
      </c>
      <c r="U1420">
        <f>YEAR(S1420)</f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>IFERROR(ROUND(E1421/L1421,2),0)</f>
        <v>44.5</v>
      </c>
      <c r="Q1421" s="10" t="s">
        <v>8328</v>
      </c>
      <c r="R1421" t="s">
        <v>8347</v>
      </c>
      <c r="S1421" s="15">
        <f>(((J1421/60)/60)/24)+DATE(1970,1,1)</f>
        <v>42622.456238425926</v>
      </c>
      <c r="T1421" s="15">
        <f>(((I1421/60)/60)/24)+DATE(1970,1,1)</f>
        <v>42652.456238425926</v>
      </c>
      <c r="U1421">
        <f>YEAR(S1421)</f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>IFERROR(ROUND(E1422/L1422,2),0)</f>
        <v>1</v>
      </c>
      <c r="Q1422" s="10" t="s">
        <v>8328</v>
      </c>
      <c r="R1422" t="s">
        <v>8347</v>
      </c>
      <c r="S1422" s="15">
        <f>(((J1422/60)/60)/24)+DATE(1970,1,1)</f>
        <v>42524.667662037042</v>
      </c>
      <c r="T1422" s="15">
        <f>(((I1422/60)/60)/24)+DATE(1970,1,1)</f>
        <v>42549.667662037042</v>
      </c>
      <c r="U1422">
        <f>YEAR(S1422)</f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>IFERROR(ROUND(E1423/L1423,2),0)</f>
        <v>100</v>
      </c>
      <c r="Q1423" s="10" t="s">
        <v>8328</v>
      </c>
      <c r="R1423" t="s">
        <v>8347</v>
      </c>
      <c r="S1423" s="15">
        <f>(((J1423/60)/60)/24)+DATE(1970,1,1)</f>
        <v>42013.915613425925</v>
      </c>
      <c r="T1423" s="15">
        <f>(((I1423/60)/60)/24)+DATE(1970,1,1)</f>
        <v>42043.915613425925</v>
      </c>
      <c r="U1423">
        <f>YEAR(S1423)</f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>IFERROR(ROUND(E1424/L1424,2),0)</f>
        <v>13</v>
      </c>
      <c r="Q1424" s="10" t="s">
        <v>8328</v>
      </c>
      <c r="R1424" t="s">
        <v>8347</v>
      </c>
      <c r="S1424" s="15">
        <f>(((J1424/60)/60)/24)+DATE(1970,1,1)</f>
        <v>42604.239629629628</v>
      </c>
      <c r="T1424" s="15">
        <f>(((I1424/60)/60)/24)+DATE(1970,1,1)</f>
        <v>42634.239629629628</v>
      </c>
      <c r="U1424">
        <f>YEAR(S1424)</f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>IFERROR(ROUND(E1425/L1425,2),0)</f>
        <v>100</v>
      </c>
      <c r="Q1425" s="10" t="s">
        <v>8328</v>
      </c>
      <c r="R1425" t="s">
        <v>8347</v>
      </c>
      <c r="S1425" s="15">
        <f>(((J1425/60)/60)/24)+DATE(1970,1,1)</f>
        <v>42340.360312500001</v>
      </c>
      <c r="T1425" s="15">
        <f>(((I1425/60)/60)/24)+DATE(1970,1,1)</f>
        <v>42370.360312500001</v>
      </c>
      <c r="U1425">
        <f>YEAR(S1425)</f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>IFERROR(ROUND(E1426/L1426,2),0)</f>
        <v>109.07</v>
      </c>
      <c r="Q1426" s="10" t="s">
        <v>8328</v>
      </c>
      <c r="R1426" t="s">
        <v>8347</v>
      </c>
      <c r="S1426" s="15">
        <f>(((J1426/60)/60)/24)+DATE(1970,1,1)</f>
        <v>42676.717615740738</v>
      </c>
      <c r="T1426" s="15">
        <f>(((I1426/60)/60)/24)+DATE(1970,1,1)</f>
        <v>42689.759282407409</v>
      </c>
      <c r="U1426">
        <f>YEAR(S1426)</f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>IFERROR(ROUND(E1427/L1427,2),0)</f>
        <v>0</v>
      </c>
      <c r="Q1427" s="10" t="s">
        <v>8328</v>
      </c>
      <c r="R1427" t="s">
        <v>8347</v>
      </c>
      <c r="S1427" s="15">
        <f>(((J1427/60)/60)/24)+DATE(1970,1,1)</f>
        <v>42093.131469907406</v>
      </c>
      <c r="T1427" s="15">
        <f>(((I1427/60)/60)/24)+DATE(1970,1,1)</f>
        <v>42123.131469907406</v>
      </c>
      <c r="U1427">
        <f>YEAR(S1427)</f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>IFERROR(ROUND(E1428/L1428,2),0)</f>
        <v>0</v>
      </c>
      <c r="Q1428" s="10" t="s">
        <v>8328</v>
      </c>
      <c r="R1428" t="s">
        <v>8347</v>
      </c>
      <c r="S1428" s="15">
        <f>(((J1428/60)/60)/24)+DATE(1970,1,1)</f>
        <v>42180.390277777777</v>
      </c>
      <c r="T1428" s="15">
        <f>(((I1428/60)/60)/24)+DATE(1970,1,1)</f>
        <v>42240.390277777777</v>
      </c>
      <c r="U1428">
        <f>YEAR(S1428)</f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>IFERROR(ROUND(E1429/L1429,2),0)</f>
        <v>104.75</v>
      </c>
      <c r="Q1429" s="10" t="s">
        <v>8328</v>
      </c>
      <c r="R1429" t="s">
        <v>8347</v>
      </c>
      <c r="S1429" s="15">
        <f>(((J1429/60)/60)/24)+DATE(1970,1,1)</f>
        <v>42601.851678240739</v>
      </c>
      <c r="T1429" s="15">
        <f>(((I1429/60)/60)/24)+DATE(1970,1,1)</f>
        <v>42631.851678240739</v>
      </c>
      <c r="U1429">
        <f>YEAR(S1429)</f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>IFERROR(ROUND(E1430/L1430,2),0)</f>
        <v>15</v>
      </c>
      <c r="Q1430" s="10" t="s">
        <v>8328</v>
      </c>
      <c r="R1430" t="s">
        <v>8347</v>
      </c>
      <c r="S1430" s="15">
        <f>(((J1430/60)/60)/24)+DATE(1970,1,1)</f>
        <v>42432.379826388889</v>
      </c>
      <c r="T1430" s="15">
        <f>(((I1430/60)/60)/24)+DATE(1970,1,1)</f>
        <v>42462.338159722218</v>
      </c>
      <c r="U1430">
        <f>YEAR(S1430)</f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>IFERROR(ROUND(E1431/L1431,2),0)</f>
        <v>0</v>
      </c>
      <c r="Q1431" s="10" t="s">
        <v>8328</v>
      </c>
      <c r="R1431" t="s">
        <v>8347</v>
      </c>
      <c r="S1431" s="15">
        <f>(((J1431/60)/60)/24)+DATE(1970,1,1)</f>
        <v>42074.060671296291</v>
      </c>
      <c r="T1431" s="15">
        <f>(((I1431/60)/60)/24)+DATE(1970,1,1)</f>
        <v>42104.060671296291</v>
      </c>
      <c r="U1431">
        <f>YEAR(S1431)</f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>IFERROR(ROUND(E1432/L1432,2),0)</f>
        <v>80.599999999999994</v>
      </c>
      <c r="Q1432" s="10" t="s">
        <v>8328</v>
      </c>
      <c r="R1432" t="s">
        <v>8347</v>
      </c>
      <c r="S1432" s="15">
        <f>(((J1432/60)/60)/24)+DATE(1970,1,1)</f>
        <v>41961.813518518517</v>
      </c>
      <c r="T1432" s="15">
        <f>(((I1432/60)/60)/24)+DATE(1970,1,1)</f>
        <v>41992.813518518517</v>
      </c>
      <c r="U1432">
        <f>YEAR(S1432)</f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>IFERROR(ROUND(E1433/L1433,2),0)</f>
        <v>115.55</v>
      </c>
      <c r="Q1433" s="10" t="s">
        <v>8328</v>
      </c>
      <c r="R1433" t="s">
        <v>8347</v>
      </c>
      <c r="S1433" s="15">
        <f>(((J1433/60)/60)/24)+DATE(1970,1,1)</f>
        <v>42304.210833333331</v>
      </c>
      <c r="T1433" s="15">
        <f>(((I1433/60)/60)/24)+DATE(1970,1,1)</f>
        <v>42334.252500000002</v>
      </c>
      <c r="U1433">
        <f>YEAR(S1433)</f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>IFERROR(ROUND(E1434/L1434,2),0)</f>
        <v>0</v>
      </c>
      <c r="Q1434" s="10" t="s">
        <v>8328</v>
      </c>
      <c r="R1434" t="s">
        <v>8347</v>
      </c>
      <c r="S1434" s="15">
        <f>(((J1434/60)/60)/24)+DATE(1970,1,1)</f>
        <v>42175.780416666668</v>
      </c>
      <c r="T1434" s="15">
        <f>(((I1434/60)/60)/24)+DATE(1970,1,1)</f>
        <v>42205.780416666668</v>
      </c>
      <c r="U1434">
        <f>YEAR(S1434)</f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>IFERROR(ROUND(E1435/L1435,2),0)</f>
        <v>80.5</v>
      </c>
      <c r="Q1435" s="10" t="s">
        <v>8328</v>
      </c>
      <c r="R1435" t="s">
        <v>8347</v>
      </c>
      <c r="S1435" s="15">
        <f>(((J1435/60)/60)/24)+DATE(1970,1,1)</f>
        <v>42673.625868055555</v>
      </c>
      <c r="T1435" s="15">
        <f>(((I1435/60)/60)/24)+DATE(1970,1,1)</f>
        <v>42714.458333333328</v>
      </c>
      <c r="U1435">
        <f>YEAR(S1435)</f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>IFERROR(ROUND(E1436/L1436,2),0)</f>
        <v>744.55</v>
      </c>
      <c r="Q1436" s="10" t="s">
        <v>8328</v>
      </c>
      <c r="R1436" t="s">
        <v>8347</v>
      </c>
      <c r="S1436" s="15">
        <f>(((J1436/60)/60)/24)+DATE(1970,1,1)</f>
        <v>42142.767106481479</v>
      </c>
      <c r="T1436" s="15">
        <f>(((I1436/60)/60)/24)+DATE(1970,1,1)</f>
        <v>42163.625</v>
      </c>
      <c r="U1436">
        <f>YEAR(S1436)</f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>IFERROR(ROUND(E1437/L1437,2),0)</f>
        <v>7.5</v>
      </c>
      <c r="Q1437" s="10" t="s">
        <v>8328</v>
      </c>
      <c r="R1437" t="s">
        <v>8347</v>
      </c>
      <c r="S1437" s="15">
        <f>(((J1437/60)/60)/24)+DATE(1970,1,1)</f>
        <v>42258.780324074076</v>
      </c>
      <c r="T1437" s="15">
        <f>(((I1437/60)/60)/24)+DATE(1970,1,1)</f>
        <v>42288.780324074076</v>
      </c>
      <c r="U1437">
        <f>YEAR(S1437)</f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>IFERROR(ROUND(E1438/L1438,2),0)</f>
        <v>38.5</v>
      </c>
      <c r="Q1438" s="10" t="s">
        <v>8328</v>
      </c>
      <c r="R1438" t="s">
        <v>8347</v>
      </c>
      <c r="S1438" s="15">
        <f>(((J1438/60)/60)/24)+DATE(1970,1,1)</f>
        <v>42391.35019675926</v>
      </c>
      <c r="T1438" s="15">
        <f>(((I1438/60)/60)/24)+DATE(1970,1,1)</f>
        <v>42421.35019675926</v>
      </c>
      <c r="U1438">
        <f>YEAR(S1438)</f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>IFERROR(ROUND(E1439/L1439,2),0)</f>
        <v>36.68</v>
      </c>
      <c r="Q1439" s="10" t="s">
        <v>8328</v>
      </c>
      <c r="R1439" t="s">
        <v>8347</v>
      </c>
      <c r="S1439" s="15">
        <f>(((J1439/60)/60)/24)+DATE(1970,1,1)</f>
        <v>41796.531701388885</v>
      </c>
      <c r="T1439" s="15">
        <f>(((I1439/60)/60)/24)+DATE(1970,1,1)</f>
        <v>41833.207638888889</v>
      </c>
      <c r="U1439">
        <f>YEAR(S1439)</f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>IFERROR(ROUND(E1440/L1440,2),0)</f>
        <v>75</v>
      </c>
      <c r="Q1440" s="10" t="s">
        <v>8328</v>
      </c>
      <c r="R1440" t="s">
        <v>8347</v>
      </c>
      <c r="S1440" s="15">
        <f>(((J1440/60)/60)/24)+DATE(1970,1,1)</f>
        <v>42457.871516203704</v>
      </c>
      <c r="T1440" s="15">
        <f>(((I1440/60)/60)/24)+DATE(1970,1,1)</f>
        <v>42487.579861111109</v>
      </c>
      <c r="U1440">
        <f>YEAR(S1440)</f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>IFERROR(ROUND(E1441/L1441,2),0)</f>
        <v>30</v>
      </c>
      <c r="Q1441" s="10" t="s">
        <v>8328</v>
      </c>
      <c r="R1441" t="s">
        <v>8347</v>
      </c>
      <c r="S1441" s="15">
        <f>(((J1441/60)/60)/24)+DATE(1970,1,1)</f>
        <v>42040.829872685179</v>
      </c>
      <c r="T1441" s="15">
        <f>(((I1441/60)/60)/24)+DATE(1970,1,1)</f>
        <v>42070.829872685179</v>
      </c>
      <c r="U1441">
        <f>YEAR(S1441)</f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>IFERROR(ROUND(E1442/L1442,2),0)</f>
        <v>1</v>
      </c>
      <c r="Q1442" s="10" t="s">
        <v>8328</v>
      </c>
      <c r="R1442" t="s">
        <v>8347</v>
      </c>
      <c r="S1442" s="15">
        <f>(((J1442/60)/60)/24)+DATE(1970,1,1)</f>
        <v>42486.748414351852</v>
      </c>
      <c r="T1442" s="15">
        <f>(((I1442/60)/60)/24)+DATE(1970,1,1)</f>
        <v>42516.748414351852</v>
      </c>
      <c r="U1442">
        <f>YEAR(S1442)</f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>IFERROR(ROUND(E1443/L1443,2),0)</f>
        <v>673.33</v>
      </c>
      <c r="Q1443" s="10" t="s">
        <v>8328</v>
      </c>
      <c r="R1443" t="s">
        <v>8347</v>
      </c>
      <c r="S1443" s="15">
        <f>(((J1443/60)/60)/24)+DATE(1970,1,1)</f>
        <v>42198.765844907408</v>
      </c>
      <c r="T1443" s="15">
        <f>(((I1443/60)/60)/24)+DATE(1970,1,1)</f>
        <v>42258.765844907408</v>
      </c>
      <c r="U1443">
        <f>YEAR(S1443)</f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>IFERROR(ROUND(E1444/L1444,2),0)</f>
        <v>0</v>
      </c>
      <c r="Q1444" s="10" t="s">
        <v>8328</v>
      </c>
      <c r="R1444" t="s">
        <v>8347</v>
      </c>
      <c r="S1444" s="15">
        <f>(((J1444/60)/60)/24)+DATE(1970,1,1)</f>
        <v>42485.64534722222</v>
      </c>
      <c r="T1444" s="15">
        <f>(((I1444/60)/60)/24)+DATE(1970,1,1)</f>
        <v>42515.64534722222</v>
      </c>
      <c r="U1444">
        <f>YEAR(S1444)</f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>IFERROR(ROUND(E1445/L1445,2),0)</f>
        <v>0</v>
      </c>
      <c r="Q1445" s="10" t="s">
        <v>8328</v>
      </c>
      <c r="R1445" t="s">
        <v>8347</v>
      </c>
      <c r="S1445" s="15">
        <f>(((J1445/60)/60)/24)+DATE(1970,1,1)</f>
        <v>42707.926030092596</v>
      </c>
      <c r="T1445" s="15">
        <f>(((I1445/60)/60)/24)+DATE(1970,1,1)</f>
        <v>42737.926030092596</v>
      </c>
      <c r="U1445">
        <f>YEAR(S1445)</f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>IFERROR(ROUND(E1446/L1446,2),0)</f>
        <v>0</v>
      </c>
      <c r="Q1446" s="10" t="s">
        <v>8328</v>
      </c>
      <c r="R1446" t="s">
        <v>8347</v>
      </c>
      <c r="S1446" s="15">
        <f>(((J1446/60)/60)/24)+DATE(1970,1,1)</f>
        <v>42199.873402777783</v>
      </c>
      <c r="T1446" s="15">
        <f>(((I1446/60)/60)/24)+DATE(1970,1,1)</f>
        <v>42259.873402777783</v>
      </c>
      <c r="U1446">
        <f>YEAR(S1446)</f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>IFERROR(ROUND(E1447/L1447,2),0)</f>
        <v>0</v>
      </c>
      <c r="Q1447" s="10" t="s">
        <v>8328</v>
      </c>
      <c r="R1447" t="s">
        <v>8347</v>
      </c>
      <c r="S1447" s="15">
        <f>(((J1447/60)/60)/24)+DATE(1970,1,1)</f>
        <v>42139.542303240742</v>
      </c>
      <c r="T1447" s="15">
        <f>(((I1447/60)/60)/24)+DATE(1970,1,1)</f>
        <v>42169.542303240742</v>
      </c>
      <c r="U1447">
        <f>YEAR(S1447)</f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>IFERROR(ROUND(E1448/L1448,2),0)</f>
        <v>0</v>
      </c>
      <c r="Q1448" s="10" t="s">
        <v>8328</v>
      </c>
      <c r="R1448" t="s">
        <v>8347</v>
      </c>
      <c r="S1448" s="15">
        <f>(((J1448/60)/60)/24)+DATE(1970,1,1)</f>
        <v>42461.447662037041</v>
      </c>
      <c r="T1448" s="15">
        <f>(((I1448/60)/60)/24)+DATE(1970,1,1)</f>
        <v>42481.447662037041</v>
      </c>
      <c r="U1448">
        <f>YEAR(S1448)</f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>IFERROR(ROUND(E1449/L1449,2),0)</f>
        <v>25</v>
      </c>
      <c r="Q1449" s="10" t="s">
        <v>8328</v>
      </c>
      <c r="R1449" t="s">
        <v>8347</v>
      </c>
      <c r="S1449" s="15">
        <f>(((J1449/60)/60)/24)+DATE(1970,1,1)</f>
        <v>42529.730717592596</v>
      </c>
      <c r="T1449" s="15">
        <f>(((I1449/60)/60)/24)+DATE(1970,1,1)</f>
        <v>42559.730717592596</v>
      </c>
      <c r="U1449">
        <f>YEAR(S1449)</f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>IFERROR(ROUND(E1450/L1450,2),0)</f>
        <v>0</v>
      </c>
      <c r="Q1450" s="10" t="s">
        <v>8328</v>
      </c>
      <c r="R1450" t="s">
        <v>8347</v>
      </c>
      <c r="S1450" s="15">
        <f>(((J1450/60)/60)/24)+DATE(1970,1,1)</f>
        <v>42115.936550925922</v>
      </c>
      <c r="T1450" s="15">
        <f>(((I1450/60)/60)/24)+DATE(1970,1,1)</f>
        <v>42146.225694444445</v>
      </c>
      <c r="U1450">
        <f>YEAR(S1450)</f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>IFERROR(ROUND(E1451/L1451,2),0)</f>
        <v>0</v>
      </c>
      <c r="Q1451" s="10" t="s">
        <v>8328</v>
      </c>
      <c r="R1451" t="s">
        <v>8347</v>
      </c>
      <c r="S1451" s="15">
        <f>(((J1451/60)/60)/24)+DATE(1970,1,1)</f>
        <v>42086.811400462961</v>
      </c>
      <c r="T1451" s="15">
        <f>(((I1451/60)/60)/24)+DATE(1970,1,1)</f>
        <v>42134.811400462961</v>
      </c>
      <c r="U1451">
        <f>YEAR(S1451)</f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>IFERROR(ROUND(E1452/L1452,2),0)</f>
        <v>1</v>
      </c>
      <c r="Q1452" s="10" t="s">
        <v>8328</v>
      </c>
      <c r="R1452" t="s">
        <v>8347</v>
      </c>
      <c r="S1452" s="15">
        <f>(((J1452/60)/60)/24)+DATE(1970,1,1)</f>
        <v>42390.171261574069</v>
      </c>
      <c r="T1452" s="15">
        <f>(((I1452/60)/60)/24)+DATE(1970,1,1)</f>
        <v>42420.171261574069</v>
      </c>
      <c r="U1452">
        <f>YEAR(S1452)</f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>IFERROR(ROUND(E1453/L1453,2),0)</f>
        <v>1</v>
      </c>
      <c r="Q1453" s="10" t="s">
        <v>8328</v>
      </c>
      <c r="R1453" t="s">
        <v>8347</v>
      </c>
      <c r="S1453" s="15">
        <f>(((J1453/60)/60)/24)+DATE(1970,1,1)</f>
        <v>41931.959016203706</v>
      </c>
      <c r="T1453" s="15">
        <f>(((I1453/60)/60)/24)+DATE(1970,1,1)</f>
        <v>41962.00068287037</v>
      </c>
      <c r="U1453">
        <f>YEAR(S1453)</f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>IFERROR(ROUND(E1454/L1454,2),0)</f>
        <v>0</v>
      </c>
      <c r="Q1454" s="10" t="s">
        <v>8328</v>
      </c>
      <c r="R1454" t="s">
        <v>8347</v>
      </c>
      <c r="S1454" s="15">
        <f>(((J1454/60)/60)/24)+DATE(1970,1,1)</f>
        <v>41818.703275462962</v>
      </c>
      <c r="T1454" s="15">
        <f>(((I1454/60)/60)/24)+DATE(1970,1,1)</f>
        <v>41848.703275462962</v>
      </c>
      <c r="U1454">
        <f>YEAR(S1454)</f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>IFERROR(ROUND(E1455/L1455,2),0)</f>
        <v>0</v>
      </c>
      <c r="Q1455" s="10" t="s">
        <v>8328</v>
      </c>
      <c r="R1455" t="s">
        <v>8347</v>
      </c>
      <c r="S1455" s="15">
        <f>(((J1455/60)/60)/24)+DATE(1970,1,1)</f>
        <v>42795.696145833332</v>
      </c>
      <c r="T1455" s="15">
        <f>(((I1455/60)/60)/24)+DATE(1970,1,1)</f>
        <v>42840.654479166667</v>
      </c>
      <c r="U1455">
        <f>YEAR(S1455)</f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>IFERROR(ROUND(E1456/L1456,2),0)</f>
        <v>15</v>
      </c>
      <c r="Q1456" s="10" t="s">
        <v>8328</v>
      </c>
      <c r="R1456" t="s">
        <v>8347</v>
      </c>
      <c r="S1456" s="15">
        <f>(((J1456/60)/60)/24)+DATE(1970,1,1)</f>
        <v>42463.866666666669</v>
      </c>
      <c r="T1456" s="15">
        <f>(((I1456/60)/60)/24)+DATE(1970,1,1)</f>
        <v>42484.915972222225</v>
      </c>
      <c r="U1456">
        <f>YEAR(S1456)</f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>IFERROR(ROUND(E1457/L1457,2),0)</f>
        <v>225</v>
      </c>
      <c r="Q1457" s="10" t="s">
        <v>8328</v>
      </c>
      <c r="R1457" t="s">
        <v>8347</v>
      </c>
      <c r="S1457" s="15">
        <f>(((J1457/60)/60)/24)+DATE(1970,1,1)</f>
        <v>41832.672685185185</v>
      </c>
      <c r="T1457" s="15">
        <f>(((I1457/60)/60)/24)+DATE(1970,1,1)</f>
        <v>41887.568749999999</v>
      </c>
      <c r="U1457">
        <f>YEAR(S1457)</f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>IFERROR(ROUND(E1458/L1458,2),0)</f>
        <v>48.33</v>
      </c>
      <c r="Q1458" s="10" t="s">
        <v>8328</v>
      </c>
      <c r="R1458" t="s">
        <v>8347</v>
      </c>
      <c r="S1458" s="15">
        <f>(((J1458/60)/60)/24)+DATE(1970,1,1)</f>
        <v>42708.668576388889</v>
      </c>
      <c r="T1458" s="15">
        <f>(((I1458/60)/60)/24)+DATE(1970,1,1)</f>
        <v>42738.668576388889</v>
      </c>
      <c r="U1458">
        <f>YEAR(S1458)</f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>IFERROR(ROUND(E1459/L1459,2),0)</f>
        <v>0</v>
      </c>
      <c r="Q1459" s="10" t="s">
        <v>8328</v>
      </c>
      <c r="R1459" t="s">
        <v>8347</v>
      </c>
      <c r="S1459" s="15">
        <f>(((J1459/60)/60)/24)+DATE(1970,1,1)</f>
        <v>42289.89634259259</v>
      </c>
      <c r="T1459" s="15">
        <f>(((I1459/60)/60)/24)+DATE(1970,1,1)</f>
        <v>42319.938009259262</v>
      </c>
      <c r="U1459">
        <f>YEAR(S1459)</f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>IFERROR(ROUND(E1460/L1460,2),0)</f>
        <v>0</v>
      </c>
      <c r="Q1460" s="10" t="s">
        <v>8328</v>
      </c>
      <c r="R1460" t="s">
        <v>8347</v>
      </c>
      <c r="S1460" s="15">
        <f>(((J1460/60)/60)/24)+DATE(1970,1,1)</f>
        <v>41831.705555555556</v>
      </c>
      <c r="T1460" s="15">
        <f>(((I1460/60)/60)/24)+DATE(1970,1,1)</f>
        <v>41862.166666666664</v>
      </c>
      <c r="U1460">
        <f>YEAR(S1460)</f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>IFERROR(ROUND(E1461/L1461,2),0)</f>
        <v>0</v>
      </c>
      <c r="Q1461" s="10" t="s">
        <v>8328</v>
      </c>
      <c r="R1461" t="s">
        <v>8347</v>
      </c>
      <c r="S1461" s="15">
        <f>(((J1461/60)/60)/24)+DATE(1970,1,1)</f>
        <v>42312.204814814817</v>
      </c>
      <c r="T1461" s="15">
        <f>(((I1461/60)/60)/24)+DATE(1970,1,1)</f>
        <v>42340.725694444445</v>
      </c>
      <c r="U1461">
        <f>YEAR(S1461)</f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>IFERROR(ROUND(E1462/L1462,2),0)</f>
        <v>0</v>
      </c>
      <c r="Q1462" s="10" t="s">
        <v>8328</v>
      </c>
      <c r="R1462" t="s">
        <v>8347</v>
      </c>
      <c r="S1462" s="15">
        <f>(((J1462/60)/60)/24)+DATE(1970,1,1)</f>
        <v>41915.896967592591</v>
      </c>
      <c r="T1462" s="15">
        <f>(((I1462/60)/60)/24)+DATE(1970,1,1)</f>
        <v>41973.989583333328</v>
      </c>
      <c r="U1462">
        <f>YEAR(S1462)</f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>IFERROR(ROUND(E1463/L1463,2),0)</f>
        <v>44.67</v>
      </c>
      <c r="Q1463" s="10" t="s">
        <v>8328</v>
      </c>
      <c r="R1463" t="s">
        <v>8348</v>
      </c>
      <c r="S1463" s="15">
        <f>(((J1463/60)/60)/24)+DATE(1970,1,1)</f>
        <v>41899.645300925928</v>
      </c>
      <c r="T1463" s="15">
        <f>(((I1463/60)/60)/24)+DATE(1970,1,1)</f>
        <v>41933</v>
      </c>
      <c r="U1463">
        <f>YEAR(S1463)</f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>IFERROR(ROUND(E1464/L1464,2),0)</f>
        <v>28.94</v>
      </c>
      <c r="Q1464" s="10" t="s">
        <v>8328</v>
      </c>
      <c r="R1464" t="s">
        <v>8348</v>
      </c>
      <c r="S1464" s="15">
        <f>(((J1464/60)/60)/24)+DATE(1970,1,1)</f>
        <v>41344.662858796299</v>
      </c>
      <c r="T1464" s="15">
        <f>(((I1464/60)/60)/24)+DATE(1970,1,1)</f>
        <v>41374.662858796299</v>
      </c>
      <c r="U1464">
        <f>YEAR(S1464)</f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>IFERROR(ROUND(E1465/L1465,2),0)</f>
        <v>35.44</v>
      </c>
      <c r="Q1465" s="10" t="s">
        <v>8328</v>
      </c>
      <c r="R1465" t="s">
        <v>8348</v>
      </c>
      <c r="S1465" s="15">
        <f>(((J1465/60)/60)/24)+DATE(1970,1,1)</f>
        <v>41326.911319444444</v>
      </c>
      <c r="T1465" s="15">
        <f>(((I1465/60)/60)/24)+DATE(1970,1,1)</f>
        <v>41371.869652777779</v>
      </c>
      <c r="U1465">
        <f>YEAR(S1465)</f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>IFERROR(ROUND(E1466/L1466,2),0)</f>
        <v>34.869999999999997</v>
      </c>
      <c r="Q1466" s="10" t="s">
        <v>8328</v>
      </c>
      <c r="R1466" t="s">
        <v>8348</v>
      </c>
      <c r="S1466" s="15">
        <f>(((J1466/60)/60)/24)+DATE(1970,1,1)</f>
        <v>41291.661550925928</v>
      </c>
      <c r="T1466" s="15">
        <f>(((I1466/60)/60)/24)+DATE(1970,1,1)</f>
        <v>41321.661550925928</v>
      </c>
      <c r="U1466">
        <f>YEAR(S1466)</f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>IFERROR(ROUND(E1467/L1467,2),0)</f>
        <v>52.62</v>
      </c>
      <c r="Q1467" s="10" t="s">
        <v>8328</v>
      </c>
      <c r="R1467" t="s">
        <v>8348</v>
      </c>
      <c r="S1467" s="15">
        <f>(((J1467/60)/60)/24)+DATE(1970,1,1)</f>
        <v>40959.734398148146</v>
      </c>
      <c r="T1467" s="15">
        <f>(((I1467/60)/60)/24)+DATE(1970,1,1)</f>
        <v>40990.125</v>
      </c>
      <c r="U1467">
        <f>YEAR(S1467)</f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>IFERROR(ROUND(E1468/L1468,2),0)</f>
        <v>69.599999999999994</v>
      </c>
      <c r="Q1468" s="10" t="s">
        <v>8328</v>
      </c>
      <c r="R1468" t="s">
        <v>8348</v>
      </c>
      <c r="S1468" s="15">
        <f>(((J1468/60)/60)/24)+DATE(1970,1,1)</f>
        <v>42340.172060185185</v>
      </c>
      <c r="T1468" s="15">
        <f>(((I1468/60)/60)/24)+DATE(1970,1,1)</f>
        <v>42381.208333333328</v>
      </c>
      <c r="U1468">
        <f>YEAR(S1468)</f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>IFERROR(ROUND(E1469/L1469,2),0)</f>
        <v>76.72</v>
      </c>
      <c r="Q1469" s="10" t="s">
        <v>8328</v>
      </c>
      <c r="R1469" t="s">
        <v>8348</v>
      </c>
      <c r="S1469" s="15">
        <f>(((J1469/60)/60)/24)+DATE(1970,1,1)</f>
        <v>40933.80190972222</v>
      </c>
      <c r="T1469" s="15">
        <f>(((I1469/60)/60)/24)+DATE(1970,1,1)</f>
        <v>40993.760243055556</v>
      </c>
      <c r="U1469">
        <f>YEAR(S1469)</f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>IFERROR(ROUND(E1470/L1470,2),0)</f>
        <v>33.19</v>
      </c>
      <c r="Q1470" s="10" t="s">
        <v>8328</v>
      </c>
      <c r="R1470" t="s">
        <v>8348</v>
      </c>
      <c r="S1470" s="15">
        <f>(((J1470/60)/60)/24)+DATE(1970,1,1)</f>
        <v>40646.014456018522</v>
      </c>
      <c r="T1470" s="15">
        <f>(((I1470/60)/60)/24)+DATE(1970,1,1)</f>
        <v>40706.014456018522</v>
      </c>
      <c r="U1470">
        <f>YEAR(S1470)</f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>IFERROR(ROUND(E1471/L1471,2),0)</f>
        <v>149.46</v>
      </c>
      <c r="Q1471" s="10" t="s">
        <v>8328</v>
      </c>
      <c r="R1471" t="s">
        <v>8348</v>
      </c>
      <c r="S1471" s="15">
        <f>(((J1471/60)/60)/24)+DATE(1970,1,1)</f>
        <v>41290.598483796297</v>
      </c>
      <c r="T1471" s="15">
        <f>(((I1471/60)/60)/24)+DATE(1970,1,1)</f>
        <v>41320.598483796297</v>
      </c>
      <c r="U1471">
        <f>YEAR(S1471)</f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>IFERROR(ROUND(E1472/L1472,2),0)</f>
        <v>23.17</v>
      </c>
      <c r="Q1472" s="10" t="s">
        <v>8328</v>
      </c>
      <c r="R1472" t="s">
        <v>8348</v>
      </c>
      <c r="S1472" s="15">
        <f>(((J1472/60)/60)/24)+DATE(1970,1,1)</f>
        <v>41250.827118055553</v>
      </c>
      <c r="T1472" s="15">
        <f>(((I1472/60)/60)/24)+DATE(1970,1,1)</f>
        <v>41271.827118055553</v>
      </c>
      <c r="U1472">
        <f>YEAR(S1472)</f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>IFERROR(ROUND(E1473/L1473,2),0)</f>
        <v>96.88</v>
      </c>
      <c r="Q1473" s="10" t="s">
        <v>8328</v>
      </c>
      <c r="R1473" t="s">
        <v>8348</v>
      </c>
      <c r="S1473" s="15">
        <f>(((J1473/60)/60)/24)+DATE(1970,1,1)</f>
        <v>42073.957569444443</v>
      </c>
      <c r="T1473" s="15">
        <f>(((I1473/60)/60)/24)+DATE(1970,1,1)</f>
        <v>42103.957569444443</v>
      </c>
      <c r="U1473">
        <f>YEAR(S1473)</f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>IFERROR(ROUND(E1474/L1474,2),0)</f>
        <v>103.2</v>
      </c>
      <c r="Q1474" s="10" t="s">
        <v>8328</v>
      </c>
      <c r="R1474" t="s">
        <v>8348</v>
      </c>
      <c r="S1474" s="15">
        <f>(((J1474/60)/60)/24)+DATE(1970,1,1)</f>
        <v>41533.542858796296</v>
      </c>
      <c r="T1474" s="15">
        <f>(((I1474/60)/60)/24)+DATE(1970,1,1)</f>
        <v>41563.542858796296</v>
      </c>
      <c r="U1474">
        <f>YEAR(S1474)</f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>IFERROR(ROUND(E1475/L1475,2),0)</f>
        <v>38.46</v>
      </c>
      <c r="Q1475" s="10" t="s">
        <v>8328</v>
      </c>
      <c r="R1475" t="s">
        <v>8348</v>
      </c>
      <c r="S1475" s="15">
        <f>(((J1475/60)/60)/24)+DATE(1970,1,1)</f>
        <v>40939.979618055557</v>
      </c>
      <c r="T1475" s="15">
        <f>(((I1475/60)/60)/24)+DATE(1970,1,1)</f>
        <v>40969.979618055557</v>
      </c>
      <c r="U1475">
        <f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>IFERROR(ROUND(E1476/L1476,2),0)</f>
        <v>44.32</v>
      </c>
      <c r="Q1476" s="10" t="s">
        <v>8328</v>
      </c>
      <c r="R1476" t="s">
        <v>8348</v>
      </c>
      <c r="S1476" s="15">
        <f>(((J1476/60)/60)/24)+DATE(1970,1,1)</f>
        <v>41500.727916666663</v>
      </c>
      <c r="T1476" s="15">
        <f>(((I1476/60)/60)/24)+DATE(1970,1,1)</f>
        <v>41530.727916666663</v>
      </c>
      <c r="U1476">
        <f>YEAR(S1476)</f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>IFERROR(ROUND(E1477/L1477,2),0)</f>
        <v>64.17</v>
      </c>
      <c r="Q1477" s="10" t="s">
        <v>8328</v>
      </c>
      <c r="R1477" t="s">
        <v>8348</v>
      </c>
      <c r="S1477" s="15">
        <f>(((J1477/60)/60)/24)+DATE(1970,1,1)</f>
        <v>41960.722951388889</v>
      </c>
      <c r="T1477" s="15">
        <f>(((I1477/60)/60)/24)+DATE(1970,1,1)</f>
        <v>41993.207638888889</v>
      </c>
      <c r="U1477">
        <f>YEAR(S1477)</f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>IFERROR(ROUND(E1478/L1478,2),0)</f>
        <v>43.33</v>
      </c>
      <c r="Q1478" s="10" t="s">
        <v>8328</v>
      </c>
      <c r="R1478" t="s">
        <v>8348</v>
      </c>
      <c r="S1478" s="15">
        <f>(((J1478/60)/60)/24)+DATE(1970,1,1)</f>
        <v>40766.041921296295</v>
      </c>
      <c r="T1478" s="15">
        <f>(((I1478/60)/60)/24)+DATE(1970,1,1)</f>
        <v>40796.041921296295</v>
      </c>
      <c r="U1478">
        <f>YEAR(S1478)</f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>IFERROR(ROUND(E1479/L1479,2),0)</f>
        <v>90.5</v>
      </c>
      <c r="Q1479" s="10" t="s">
        <v>8328</v>
      </c>
      <c r="R1479" t="s">
        <v>8348</v>
      </c>
      <c r="S1479" s="15">
        <f>(((J1479/60)/60)/24)+DATE(1970,1,1)</f>
        <v>40840.615787037037</v>
      </c>
      <c r="T1479" s="15">
        <f>(((I1479/60)/60)/24)+DATE(1970,1,1)</f>
        <v>40900.125</v>
      </c>
      <c r="U1479">
        <f>YEAR(S1479)</f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>IFERROR(ROUND(E1480/L1480,2),0)</f>
        <v>29.19</v>
      </c>
      <c r="Q1480" s="10" t="s">
        <v>8328</v>
      </c>
      <c r="R1480" t="s">
        <v>8348</v>
      </c>
      <c r="S1480" s="15">
        <f>(((J1480/60)/60)/24)+DATE(1970,1,1)</f>
        <v>41394.871678240743</v>
      </c>
      <c r="T1480" s="15">
        <f>(((I1480/60)/60)/24)+DATE(1970,1,1)</f>
        <v>41408.871678240743</v>
      </c>
      <c r="U1480">
        <f>YEAR(S1480)</f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>IFERROR(ROUND(E1481/L1481,2),0)</f>
        <v>30.96</v>
      </c>
      <c r="Q1481" s="10" t="s">
        <v>8328</v>
      </c>
      <c r="R1481" t="s">
        <v>8348</v>
      </c>
      <c r="S1481" s="15">
        <f>(((J1481/60)/60)/24)+DATE(1970,1,1)</f>
        <v>41754.745243055557</v>
      </c>
      <c r="T1481" s="15">
        <f>(((I1481/60)/60)/24)+DATE(1970,1,1)</f>
        <v>41769.165972222225</v>
      </c>
      <c r="U1481">
        <f>YEAR(S1481)</f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>IFERROR(ROUND(E1482/L1482,2),0)</f>
        <v>92.16</v>
      </c>
      <c r="Q1482" s="10" t="s">
        <v>8328</v>
      </c>
      <c r="R1482" t="s">
        <v>8348</v>
      </c>
      <c r="S1482" s="15">
        <f>(((J1482/60)/60)/24)+DATE(1970,1,1)</f>
        <v>41464.934016203704</v>
      </c>
      <c r="T1482" s="15">
        <f>(((I1482/60)/60)/24)+DATE(1970,1,1)</f>
        <v>41481.708333333336</v>
      </c>
      <c r="U1482">
        <f>YEAR(S1482)</f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>IFERROR(ROUND(E1483/L1483,2),0)</f>
        <v>17.5</v>
      </c>
      <c r="Q1483" s="10" t="s">
        <v>8328</v>
      </c>
      <c r="R1483" t="s">
        <v>8330</v>
      </c>
      <c r="S1483" s="15">
        <f>(((J1483/60)/60)/24)+DATE(1970,1,1)</f>
        <v>41550.922974537039</v>
      </c>
      <c r="T1483" s="15">
        <f>(((I1483/60)/60)/24)+DATE(1970,1,1)</f>
        <v>41580.922974537039</v>
      </c>
      <c r="U1483">
        <f>YEAR(S1483)</f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>IFERROR(ROUND(E1484/L1484,2),0)</f>
        <v>5</v>
      </c>
      <c r="Q1484" s="10" t="s">
        <v>8328</v>
      </c>
      <c r="R1484" t="s">
        <v>8330</v>
      </c>
      <c r="S1484" s="15">
        <f>(((J1484/60)/60)/24)+DATE(1970,1,1)</f>
        <v>41136.85805555556</v>
      </c>
      <c r="T1484" s="15">
        <f>(((I1484/60)/60)/24)+DATE(1970,1,1)</f>
        <v>41159.32708333333</v>
      </c>
      <c r="U1484">
        <f>YEAR(S1484)</f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>IFERROR(ROUND(E1485/L1485,2),0)</f>
        <v>25</v>
      </c>
      <c r="Q1485" s="10" t="s">
        <v>8328</v>
      </c>
      <c r="R1485" t="s">
        <v>8330</v>
      </c>
      <c r="S1485" s="15">
        <f>(((J1485/60)/60)/24)+DATE(1970,1,1)</f>
        <v>42548.192997685182</v>
      </c>
      <c r="T1485" s="15">
        <f>(((I1485/60)/60)/24)+DATE(1970,1,1)</f>
        <v>42573.192997685182</v>
      </c>
      <c r="U1485">
        <f>YEAR(S1485)</f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>IFERROR(ROUND(E1486/L1486,2),0)</f>
        <v>0</v>
      </c>
      <c r="Q1486" s="10" t="s">
        <v>8328</v>
      </c>
      <c r="R1486" t="s">
        <v>8330</v>
      </c>
      <c r="S1486" s="15">
        <f>(((J1486/60)/60)/24)+DATE(1970,1,1)</f>
        <v>41053.200960648144</v>
      </c>
      <c r="T1486" s="15">
        <f>(((I1486/60)/60)/24)+DATE(1970,1,1)</f>
        <v>41111.618750000001</v>
      </c>
      <c r="U1486">
        <f>YEAR(S1486)</f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>IFERROR(ROUND(E1487/L1487,2),0)</f>
        <v>50</v>
      </c>
      <c r="Q1487" s="10" t="s">
        <v>8328</v>
      </c>
      <c r="R1487" t="s">
        <v>8330</v>
      </c>
      <c r="S1487" s="15">
        <f>(((J1487/60)/60)/24)+DATE(1970,1,1)</f>
        <v>42130.795983796299</v>
      </c>
      <c r="T1487" s="15">
        <f>(((I1487/60)/60)/24)+DATE(1970,1,1)</f>
        <v>42175.795983796299</v>
      </c>
      <c r="U1487">
        <f>YEAR(S1487)</f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>IFERROR(ROUND(E1488/L1488,2),0)</f>
        <v>16</v>
      </c>
      <c r="Q1488" s="10" t="s">
        <v>8328</v>
      </c>
      <c r="R1488" t="s">
        <v>8330</v>
      </c>
      <c r="S1488" s="15">
        <f>(((J1488/60)/60)/24)+DATE(1970,1,1)</f>
        <v>42032.168530092589</v>
      </c>
      <c r="T1488" s="15">
        <f>(((I1488/60)/60)/24)+DATE(1970,1,1)</f>
        <v>42062.168530092589</v>
      </c>
      <c r="U1488">
        <f>YEAR(S1488)</f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>IFERROR(ROUND(E1489/L1489,2),0)</f>
        <v>0</v>
      </c>
      <c r="Q1489" s="10" t="s">
        <v>8328</v>
      </c>
      <c r="R1489" t="s">
        <v>8330</v>
      </c>
      <c r="S1489" s="15">
        <f>(((J1489/60)/60)/24)+DATE(1970,1,1)</f>
        <v>42554.917488425926</v>
      </c>
      <c r="T1489" s="15">
        <f>(((I1489/60)/60)/24)+DATE(1970,1,1)</f>
        <v>42584.917488425926</v>
      </c>
      <c r="U1489">
        <f>YEAR(S1489)</f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>IFERROR(ROUND(E1490/L1490,2),0)</f>
        <v>60</v>
      </c>
      <c r="Q1490" s="10" t="s">
        <v>8328</v>
      </c>
      <c r="R1490" t="s">
        <v>8330</v>
      </c>
      <c r="S1490" s="15">
        <f>(((J1490/60)/60)/24)+DATE(1970,1,1)</f>
        <v>41614.563194444447</v>
      </c>
      <c r="T1490" s="15">
        <f>(((I1490/60)/60)/24)+DATE(1970,1,1)</f>
        <v>41644.563194444447</v>
      </c>
      <c r="U1490">
        <f>YEAR(S1490)</f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>IFERROR(ROUND(E1491/L1491,2),0)</f>
        <v>0</v>
      </c>
      <c r="Q1491" s="10" t="s">
        <v>8328</v>
      </c>
      <c r="R1491" t="s">
        <v>8330</v>
      </c>
      <c r="S1491" s="15">
        <f>(((J1491/60)/60)/24)+DATE(1970,1,1)</f>
        <v>41198.611712962964</v>
      </c>
      <c r="T1491" s="15">
        <f>(((I1491/60)/60)/24)+DATE(1970,1,1)</f>
        <v>41228.653379629628</v>
      </c>
      <c r="U1491">
        <f>YEAR(S1491)</f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>IFERROR(ROUND(E1492/L1492,2),0)</f>
        <v>47.11</v>
      </c>
      <c r="Q1492" s="10" t="s">
        <v>8328</v>
      </c>
      <c r="R1492" t="s">
        <v>8330</v>
      </c>
      <c r="S1492" s="15">
        <f>(((J1492/60)/60)/24)+DATE(1970,1,1)</f>
        <v>41520.561041666668</v>
      </c>
      <c r="T1492" s="15">
        <f>(((I1492/60)/60)/24)+DATE(1970,1,1)</f>
        <v>41549.561041666668</v>
      </c>
      <c r="U1492">
        <f>YEAR(S1492)</f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>IFERROR(ROUND(E1493/L1493,2),0)</f>
        <v>100</v>
      </c>
      <c r="Q1493" s="10" t="s">
        <v>8328</v>
      </c>
      <c r="R1493" t="s">
        <v>8330</v>
      </c>
      <c r="S1493" s="15">
        <f>(((J1493/60)/60)/24)+DATE(1970,1,1)</f>
        <v>41991.713460648149</v>
      </c>
      <c r="T1493" s="15">
        <f>(((I1493/60)/60)/24)+DATE(1970,1,1)</f>
        <v>42050.651388888888</v>
      </c>
      <c r="U1493">
        <f>YEAR(S1493)</f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>IFERROR(ROUND(E1494/L1494,2),0)</f>
        <v>15</v>
      </c>
      <c r="Q1494" s="10" t="s">
        <v>8328</v>
      </c>
      <c r="R1494" t="s">
        <v>8330</v>
      </c>
      <c r="S1494" s="15">
        <f>(((J1494/60)/60)/24)+DATE(1970,1,1)</f>
        <v>40682.884791666671</v>
      </c>
      <c r="T1494" s="15">
        <f>(((I1494/60)/60)/24)+DATE(1970,1,1)</f>
        <v>40712.884791666671</v>
      </c>
      <c r="U1494">
        <f>YEAR(S1494)</f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>IFERROR(ROUND(E1495/L1495,2),0)</f>
        <v>0</v>
      </c>
      <c r="Q1495" s="10" t="s">
        <v>8328</v>
      </c>
      <c r="R1495" t="s">
        <v>8330</v>
      </c>
      <c r="S1495" s="15">
        <f>(((J1495/60)/60)/24)+DATE(1970,1,1)</f>
        <v>41411.866608796299</v>
      </c>
      <c r="T1495" s="15">
        <f>(((I1495/60)/60)/24)+DATE(1970,1,1)</f>
        <v>41441.866608796299</v>
      </c>
      <c r="U1495">
        <f>YEAR(S1495)</f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>IFERROR(ROUND(E1496/L1496,2),0)</f>
        <v>40.450000000000003</v>
      </c>
      <c r="Q1496" s="10" t="s">
        <v>8328</v>
      </c>
      <c r="R1496" t="s">
        <v>8330</v>
      </c>
      <c r="S1496" s="15">
        <f>(((J1496/60)/60)/24)+DATE(1970,1,1)</f>
        <v>42067.722372685181</v>
      </c>
      <c r="T1496" s="15">
        <f>(((I1496/60)/60)/24)+DATE(1970,1,1)</f>
        <v>42097.651388888888</v>
      </c>
      <c r="U1496">
        <f>YEAR(S1496)</f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>IFERROR(ROUND(E1497/L1497,2),0)</f>
        <v>0</v>
      </c>
      <c r="Q1497" s="10" t="s">
        <v>8328</v>
      </c>
      <c r="R1497" t="s">
        <v>8330</v>
      </c>
      <c r="S1497" s="15">
        <f>(((J1497/60)/60)/24)+DATE(1970,1,1)</f>
        <v>40752.789710648147</v>
      </c>
      <c r="T1497" s="15">
        <f>(((I1497/60)/60)/24)+DATE(1970,1,1)</f>
        <v>40782.789710648147</v>
      </c>
      <c r="U1497">
        <f>YEAR(S1497)</f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>IFERROR(ROUND(E1498/L1498,2),0)</f>
        <v>0</v>
      </c>
      <c r="Q1498" s="10" t="s">
        <v>8328</v>
      </c>
      <c r="R1498" t="s">
        <v>8330</v>
      </c>
      <c r="S1498" s="15">
        <f>(((J1498/60)/60)/24)+DATE(1970,1,1)</f>
        <v>41838.475219907406</v>
      </c>
      <c r="T1498" s="15">
        <f>(((I1498/60)/60)/24)+DATE(1970,1,1)</f>
        <v>41898.475219907406</v>
      </c>
      <c r="U1498">
        <f>YEAR(S1498)</f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>IFERROR(ROUND(E1499/L1499,2),0)</f>
        <v>1</v>
      </c>
      <c r="Q1499" s="10" t="s">
        <v>8328</v>
      </c>
      <c r="R1499" t="s">
        <v>8330</v>
      </c>
      <c r="S1499" s="15">
        <f>(((J1499/60)/60)/24)+DATE(1970,1,1)</f>
        <v>41444.64261574074</v>
      </c>
      <c r="T1499" s="15">
        <f>(((I1499/60)/60)/24)+DATE(1970,1,1)</f>
        <v>41486.821527777778</v>
      </c>
      <c r="U1499">
        <f>YEAR(S1499)</f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>IFERROR(ROUND(E1500/L1500,2),0)</f>
        <v>19</v>
      </c>
      <c r="Q1500" s="10" t="s">
        <v>8328</v>
      </c>
      <c r="R1500" t="s">
        <v>8330</v>
      </c>
      <c r="S1500" s="15">
        <f>(((J1500/60)/60)/24)+DATE(1970,1,1)</f>
        <v>41840.983541666668</v>
      </c>
      <c r="T1500" s="15">
        <f>(((I1500/60)/60)/24)+DATE(1970,1,1)</f>
        <v>41885.983541666668</v>
      </c>
      <c r="U1500">
        <f>YEAR(S1500)</f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>IFERROR(ROUND(E1501/L1501,2),0)</f>
        <v>5</v>
      </c>
      <c r="Q1501" s="10" t="s">
        <v>8328</v>
      </c>
      <c r="R1501" t="s">
        <v>8330</v>
      </c>
      <c r="S1501" s="15">
        <f>(((J1501/60)/60)/24)+DATE(1970,1,1)</f>
        <v>42527.007326388892</v>
      </c>
      <c r="T1501" s="15">
        <f>(((I1501/60)/60)/24)+DATE(1970,1,1)</f>
        <v>42587.007326388892</v>
      </c>
      <c r="U1501">
        <f>YEAR(S1501)</f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>IFERROR(ROUND(E1502/L1502,2),0)</f>
        <v>46.73</v>
      </c>
      <c r="Q1502" s="10" t="s">
        <v>8328</v>
      </c>
      <c r="R1502" t="s">
        <v>8330</v>
      </c>
      <c r="S1502" s="15">
        <f>(((J1502/60)/60)/24)+DATE(1970,1,1)</f>
        <v>41365.904594907406</v>
      </c>
      <c r="T1502" s="15">
        <f>(((I1502/60)/60)/24)+DATE(1970,1,1)</f>
        <v>41395.904594907406</v>
      </c>
      <c r="U1502">
        <f>YEAR(S1502)</f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>IFERROR(ROUND(E1503/L1503,2),0)</f>
        <v>97.73</v>
      </c>
      <c r="Q1503" s="10" t="s">
        <v>8344</v>
      </c>
      <c r="R1503" t="s">
        <v>8345</v>
      </c>
      <c r="S1503" s="15">
        <f>(((J1503/60)/60)/24)+DATE(1970,1,1)</f>
        <v>42163.583599537036</v>
      </c>
      <c r="T1503" s="15">
        <f>(((I1503/60)/60)/24)+DATE(1970,1,1)</f>
        <v>42193.583599537036</v>
      </c>
      <c r="U1503">
        <f>YEAR(S1503)</f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>IFERROR(ROUND(E1504/L1504,2),0)</f>
        <v>67.84</v>
      </c>
      <c r="Q1504" s="10" t="s">
        <v>8344</v>
      </c>
      <c r="R1504" t="s">
        <v>8345</v>
      </c>
      <c r="S1504" s="15">
        <f>(((J1504/60)/60)/24)+DATE(1970,1,1)</f>
        <v>42426.542592592596</v>
      </c>
      <c r="T1504" s="15">
        <f>(((I1504/60)/60)/24)+DATE(1970,1,1)</f>
        <v>42454.916666666672</v>
      </c>
      <c r="U1504">
        <f>YEAR(S1504)</f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>IFERROR(ROUND(E1505/L1505,2),0)</f>
        <v>56.98</v>
      </c>
      <c r="Q1505" s="10" t="s">
        <v>8344</v>
      </c>
      <c r="R1505" t="s">
        <v>8345</v>
      </c>
      <c r="S1505" s="15">
        <f>(((J1505/60)/60)/24)+DATE(1970,1,1)</f>
        <v>42606.347233796296</v>
      </c>
      <c r="T1505" s="15">
        <f>(((I1505/60)/60)/24)+DATE(1970,1,1)</f>
        <v>42666.347233796296</v>
      </c>
      <c r="U1505">
        <f>YEAR(S1505)</f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>IFERROR(ROUND(E1506/L1506,2),0)</f>
        <v>67.16</v>
      </c>
      <c r="Q1506" s="10" t="s">
        <v>8344</v>
      </c>
      <c r="R1506" t="s">
        <v>8345</v>
      </c>
      <c r="S1506" s="15">
        <f>(((J1506/60)/60)/24)+DATE(1970,1,1)</f>
        <v>41772.657685185186</v>
      </c>
      <c r="T1506" s="15">
        <f>(((I1506/60)/60)/24)+DATE(1970,1,1)</f>
        <v>41800.356249999997</v>
      </c>
      <c r="U1506">
        <f>YEAR(S1506)</f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>IFERROR(ROUND(E1507/L1507,2),0)</f>
        <v>48.04</v>
      </c>
      <c r="Q1507" s="10" t="s">
        <v>8344</v>
      </c>
      <c r="R1507" t="s">
        <v>8345</v>
      </c>
      <c r="S1507" s="15">
        <f>(((J1507/60)/60)/24)+DATE(1970,1,1)</f>
        <v>42414.44332175926</v>
      </c>
      <c r="T1507" s="15">
        <f>(((I1507/60)/60)/24)+DATE(1970,1,1)</f>
        <v>42451.834027777775</v>
      </c>
      <c r="U1507">
        <f>YEAR(S1507)</f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>IFERROR(ROUND(E1508/L1508,2),0)</f>
        <v>38.86</v>
      </c>
      <c r="Q1508" s="10" t="s">
        <v>8344</v>
      </c>
      <c r="R1508" t="s">
        <v>8345</v>
      </c>
      <c r="S1508" s="15">
        <f>(((J1508/60)/60)/24)+DATE(1970,1,1)</f>
        <v>41814.785925925928</v>
      </c>
      <c r="T1508" s="15">
        <f>(((I1508/60)/60)/24)+DATE(1970,1,1)</f>
        <v>41844.785925925928</v>
      </c>
      <c r="U1508">
        <f>YEAR(S1508)</f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>IFERROR(ROUND(E1509/L1509,2),0)</f>
        <v>78.180000000000007</v>
      </c>
      <c r="Q1509" s="10" t="s">
        <v>8344</v>
      </c>
      <c r="R1509" t="s">
        <v>8345</v>
      </c>
      <c r="S1509" s="15">
        <f>(((J1509/60)/60)/24)+DATE(1970,1,1)</f>
        <v>40254.450335648151</v>
      </c>
      <c r="T1509" s="15">
        <f>(((I1509/60)/60)/24)+DATE(1970,1,1)</f>
        <v>40313.340277777781</v>
      </c>
      <c r="U1509">
        <f>YEAR(S1509)</f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>IFERROR(ROUND(E1510/L1510,2),0)</f>
        <v>97.11</v>
      </c>
      <c r="Q1510" s="10" t="s">
        <v>8344</v>
      </c>
      <c r="R1510" t="s">
        <v>8345</v>
      </c>
      <c r="S1510" s="15">
        <f>(((J1510/60)/60)/24)+DATE(1970,1,1)</f>
        <v>41786.614363425928</v>
      </c>
      <c r="T1510" s="15">
        <f>(((I1510/60)/60)/24)+DATE(1970,1,1)</f>
        <v>41817.614363425928</v>
      </c>
      <c r="U1510">
        <f>YEAR(S1510)</f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>IFERROR(ROUND(E1511/L1511,2),0)</f>
        <v>110.39</v>
      </c>
      <c r="Q1511" s="10" t="s">
        <v>8344</v>
      </c>
      <c r="R1511" t="s">
        <v>8345</v>
      </c>
      <c r="S1511" s="15">
        <f>(((J1511/60)/60)/24)+DATE(1970,1,1)</f>
        <v>42751.533391203702</v>
      </c>
      <c r="T1511" s="15">
        <f>(((I1511/60)/60)/24)+DATE(1970,1,1)</f>
        <v>42780.957638888889</v>
      </c>
      <c r="U1511">
        <f>YEAR(S1511)</f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>IFERROR(ROUND(E1512/L1512,2),0)</f>
        <v>39.92</v>
      </c>
      <c r="Q1512" s="10" t="s">
        <v>8344</v>
      </c>
      <c r="R1512" t="s">
        <v>8345</v>
      </c>
      <c r="S1512" s="15">
        <f>(((J1512/60)/60)/24)+DATE(1970,1,1)</f>
        <v>41809.385162037033</v>
      </c>
      <c r="T1512" s="15">
        <f>(((I1512/60)/60)/24)+DATE(1970,1,1)</f>
        <v>41839.385162037033</v>
      </c>
      <c r="U1512">
        <f>YEAR(S1512)</f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>IFERROR(ROUND(E1513/L1513,2),0)</f>
        <v>75.98</v>
      </c>
      <c r="Q1513" s="10" t="s">
        <v>8344</v>
      </c>
      <c r="R1513" t="s">
        <v>8345</v>
      </c>
      <c r="S1513" s="15">
        <f>(((J1513/60)/60)/24)+DATE(1970,1,1)</f>
        <v>42296.583379629628</v>
      </c>
      <c r="T1513" s="15">
        <f>(((I1513/60)/60)/24)+DATE(1970,1,1)</f>
        <v>42326.625046296293</v>
      </c>
      <c r="U1513">
        <f>YEAR(S1513)</f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>IFERROR(ROUND(E1514/L1514,2),0)</f>
        <v>58.38</v>
      </c>
      <c r="Q1514" s="10" t="s">
        <v>8344</v>
      </c>
      <c r="R1514" t="s">
        <v>8345</v>
      </c>
      <c r="S1514" s="15">
        <f>(((J1514/60)/60)/24)+DATE(1970,1,1)</f>
        <v>42741.684479166666</v>
      </c>
      <c r="T1514" s="15">
        <f>(((I1514/60)/60)/24)+DATE(1970,1,1)</f>
        <v>42771.684479166666</v>
      </c>
      <c r="U1514">
        <f>YEAR(S1514)</f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>IFERROR(ROUND(E1515/L1515,2),0)</f>
        <v>55.82</v>
      </c>
      <c r="Q1515" s="10" t="s">
        <v>8344</v>
      </c>
      <c r="R1515" t="s">
        <v>8345</v>
      </c>
      <c r="S1515" s="15">
        <f>(((J1515/60)/60)/24)+DATE(1970,1,1)</f>
        <v>41806.637337962966</v>
      </c>
      <c r="T1515" s="15">
        <f>(((I1515/60)/60)/24)+DATE(1970,1,1)</f>
        <v>41836.637337962966</v>
      </c>
      <c r="U1515">
        <f>YEAR(S1515)</f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>IFERROR(ROUND(E1516/L1516,2),0)</f>
        <v>151.24</v>
      </c>
      <c r="Q1516" s="10" t="s">
        <v>8344</v>
      </c>
      <c r="R1516" t="s">
        <v>8345</v>
      </c>
      <c r="S1516" s="15">
        <f>(((J1516/60)/60)/24)+DATE(1970,1,1)</f>
        <v>42234.597685185188</v>
      </c>
      <c r="T1516" s="15">
        <f>(((I1516/60)/60)/24)+DATE(1970,1,1)</f>
        <v>42274.597685185188</v>
      </c>
      <c r="U1516">
        <f>YEAR(S1516)</f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>IFERROR(ROUND(E1517/L1517,2),0)</f>
        <v>849.67</v>
      </c>
      <c r="Q1517" s="10" t="s">
        <v>8344</v>
      </c>
      <c r="R1517" t="s">
        <v>8345</v>
      </c>
      <c r="S1517" s="15">
        <f>(((J1517/60)/60)/24)+DATE(1970,1,1)</f>
        <v>42415.253437499996</v>
      </c>
      <c r="T1517" s="15">
        <f>(((I1517/60)/60)/24)+DATE(1970,1,1)</f>
        <v>42445.211770833332</v>
      </c>
      <c r="U1517">
        <f>YEAR(S1517)</f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>IFERROR(ROUND(E1518/L1518,2),0)</f>
        <v>159.24</v>
      </c>
      <c r="Q1518" s="10" t="s">
        <v>8344</v>
      </c>
      <c r="R1518" t="s">
        <v>8345</v>
      </c>
      <c r="S1518" s="15">
        <f>(((J1518/60)/60)/24)+DATE(1970,1,1)</f>
        <v>42619.466342592597</v>
      </c>
      <c r="T1518" s="15">
        <f>(((I1518/60)/60)/24)+DATE(1970,1,1)</f>
        <v>42649.583333333328</v>
      </c>
      <c r="U1518">
        <f>YEAR(S1518)</f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>IFERROR(ROUND(E1519/L1519,2),0)</f>
        <v>39.51</v>
      </c>
      <c r="Q1519" s="10" t="s">
        <v>8344</v>
      </c>
      <c r="R1519" t="s">
        <v>8345</v>
      </c>
      <c r="S1519" s="15">
        <f>(((J1519/60)/60)/24)+DATE(1970,1,1)</f>
        <v>41948.56658564815</v>
      </c>
      <c r="T1519" s="15">
        <f>(((I1519/60)/60)/24)+DATE(1970,1,1)</f>
        <v>41979.25</v>
      </c>
      <c r="U1519">
        <f>YEAR(S1519)</f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>IFERROR(ROUND(E1520/L1520,2),0)</f>
        <v>130.53</v>
      </c>
      <c r="Q1520" s="10" t="s">
        <v>8344</v>
      </c>
      <c r="R1520" t="s">
        <v>8345</v>
      </c>
      <c r="S1520" s="15">
        <f>(((J1520/60)/60)/24)+DATE(1970,1,1)</f>
        <v>41760.8200462963</v>
      </c>
      <c r="T1520" s="15">
        <f>(((I1520/60)/60)/24)+DATE(1970,1,1)</f>
        <v>41790.8200462963</v>
      </c>
      <c r="U1520">
        <f>YEAR(S1520)</f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>IFERROR(ROUND(E1521/L1521,2),0)</f>
        <v>64.16</v>
      </c>
      <c r="Q1521" s="10" t="s">
        <v>8344</v>
      </c>
      <c r="R1521" t="s">
        <v>8345</v>
      </c>
      <c r="S1521" s="15">
        <f>(((J1521/60)/60)/24)+DATE(1970,1,1)</f>
        <v>41782.741701388892</v>
      </c>
      <c r="T1521" s="15">
        <f>(((I1521/60)/60)/24)+DATE(1970,1,1)</f>
        <v>41810.915972222225</v>
      </c>
      <c r="U1521">
        <f>YEAR(S1521)</f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>IFERROR(ROUND(E1522/L1522,2),0)</f>
        <v>111.53</v>
      </c>
      <c r="Q1522" s="10" t="s">
        <v>8344</v>
      </c>
      <c r="R1522" t="s">
        <v>8345</v>
      </c>
      <c r="S1522" s="15">
        <f>(((J1522/60)/60)/24)+DATE(1970,1,1)</f>
        <v>41955.857789351852</v>
      </c>
      <c r="T1522" s="15">
        <f>(((I1522/60)/60)/24)+DATE(1970,1,1)</f>
        <v>41992.166666666672</v>
      </c>
      <c r="U1522">
        <f>YEAR(S1522)</f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>IFERROR(ROUND(E1523/L1523,2),0)</f>
        <v>170.45</v>
      </c>
      <c r="Q1523" s="10" t="s">
        <v>8344</v>
      </c>
      <c r="R1523" t="s">
        <v>8345</v>
      </c>
      <c r="S1523" s="15">
        <f>(((J1523/60)/60)/24)+DATE(1970,1,1)</f>
        <v>42493.167719907404</v>
      </c>
      <c r="T1523" s="15">
        <f>(((I1523/60)/60)/24)+DATE(1970,1,1)</f>
        <v>42528.167719907404</v>
      </c>
      <c r="U1523">
        <f>YEAR(S1523)</f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>IFERROR(ROUND(E1524/L1524,2),0)</f>
        <v>133.74</v>
      </c>
      <c r="Q1524" s="10" t="s">
        <v>8344</v>
      </c>
      <c r="R1524" t="s">
        <v>8345</v>
      </c>
      <c r="S1524" s="15">
        <f>(((J1524/60)/60)/24)+DATE(1970,1,1)</f>
        <v>41899.830312500002</v>
      </c>
      <c r="T1524" s="15">
        <f>(((I1524/60)/60)/24)+DATE(1970,1,1)</f>
        <v>41929.830312500002</v>
      </c>
      <c r="U1524">
        <f>YEAR(S1524)</f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>IFERROR(ROUND(E1525/L1525,2),0)</f>
        <v>95.83</v>
      </c>
      <c r="Q1525" s="10" t="s">
        <v>8344</v>
      </c>
      <c r="R1525" t="s">
        <v>8345</v>
      </c>
      <c r="S1525" s="15">
        <f>(((J1525/60)/60)/24)+DATE(1970,1,1)</f>
        <v>41964.751342592594</v>
      </c>
      <c r="T1525" s="15">
        <f>(((I1525/60)/60)/24)+DATE(1970,1,1)</f>
        <v>41996</v>
      </c>
      <c r="U1525">
        <f>YEAR(S1525)</f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>IFERROR(ROUND(E1526/L1526,2),0)</f>
        <v>221.79</v>
      </c>
      <c r="Q1526" s="10" t="s">
        <v>8344</v>
      </c>
      <c r="R1526" t="s">
        <v>8345</v>
      </c>
      <c r="S1526" s="15">
        <f>(((J1526/60)/60)/24)+DATE(1970,1,1)</f>
        <v>42756.501041666663</v>
      </c>
      <c r="T1526" s="15">
        <f>(((I1526/60)/60)/24)+DATE(1970,1,1)</f>
        <v>42786.501041666663</v>
      </c>
      <c r="U1526">
        <f>YEAR(S1526)</f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>IFERROR(ROUND(E1527/L1527,2),0)</f>
        <v>32.32</v>
      </c>
      <c r="Q1527" s="10" t="s">
        <v>8344</v>
      </c>
      <c r="R1527" t="s">
        <v>8345</v>
      </c>
      <c r="S1527" s="15">
        <f>(((J1527/60)/60)/24)+DATE(1970,1,1)</f>
        <v>42570.702986111108</v>
      </c>
      <c r="T1527" s="15">
        <f>(((I1527/60)/60)/24)+DATE(1970,1,1)</f>
        <v>42600.702986111108</v>
      </c>
      <c r="U1527">
        <f>YEAR(S1527)</f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>IFERROR(ROUND(E1528/L1528,2),0)</f>
        <v>98.84</v>
      </c>
      <c r="Q1528" s="10" t="s">
        <v>8344</v>
      </c>
      <c r="R1528" t="s">
        <v>8345</v>
      </c>
      <c r="S1528" s="15">
        <f>(((J1528/60)/60)/24)+DATE(1970,1,1)</f>
        <v>42339.276006944448</v>
      </c>
      <c r="T1528" s="15">
        <f>(((I1528/60)/60)/24)+DATE(1970,1,1)</f>
        <v>42388.276006944448</v>
      </c>
      <c r="U1528">
        <f>YEAR(S1528)</f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>IFERROR(ROUND(E1529/L1529,2),0)</f>
        <v>55.22</v>
      </c>
      <c r="Q1529" s="10" t="s">
        <v>8344</v>
      </c>
      <c r="R1529" t="s">
        <v>8345</v>
      </c>
      <c r="S1529" s="15">
        <f>(((J1529/60)/60)/24)+DATE(1970,1,1)</f>
        <v>42780.600532407407</v>
      </c>
      <c r="T1529" s="15">
        <f>(((I1529/60)/60)/24)+DATE(1970,1,1)</f>
        <v>42808.558865740735</v>
      </c>
      <c r="U1529">
        <f>YEAR(S1529)</f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>IFERROR(ROUND(E1530/L1530,2),0)</f>
        <v>52.79</v>
      </c>
      <c r="Q1530" s="10" t="s">
        <v>8344</v>
      </c>
      <c r="R1530" t="s">
        <v>8345</v>
      </c>
      <c r="S1530" s="15">
        <f>(((J1530/60)/60)/24)+DATE(1970,1,1)</f>
        <v>42736.732893518521</v>
      </c>
      <c r="T1530" s="15">
        <f>(((I1530/60)/60)/24)+DATE(1970,1,1)</f>
        <v>42767</v>
      </c>
      <c r="U1530">
        <f>YEAR(S1530)</f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>IFERROR(ROUND(E1531/L1531,2),0)</f>
        <v>135.66999999999999</v>
      </c>
      <c r="Q1531" s="10" t="s">
        <v>8344</v>
      </c>
      <c r="R1531" t="s">
        <v>8345</v>
      </c>
      <c r="S1531" s="15">
        <f>(((J1531/60)/60)/24)+DATE(1970,1,1)</f>
        <v>42052.628703703704</v>
      </c>
      <c r="T1531" s="15">
        <f>(((I1531/60)/60)/24)+DATE(1970,1,1)</f>
        <v>42082.587037037039</v>
      </c>
      <c r="U1531">
        <f>YEAR(S1531)</f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>IFERROR(ROUND(E1532/L1532,2),0)</f>
        <v>53.99</v>
      </c>
      <c r="Q1532" s="10" t="s">
        <v>8344</v>
      </c>
      <c r="R1532" t="s">
        <v>8345</v>
      </c>
      <c r="S1532" s="15">
        <f>(((J1532/60)/60)/24)+DATE(1970,1,1)</f>
        <v>42275.767303240747</v>
      </c>
      <c r="T1532" s="15">
        <f>(((I1532/60)/60)/24)+DATE(1970,1,1)</f>
        <v>42300.767303240747</v>
      </c>
      <c r="U1532">
        <f>YEAR(S1532)</f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>IFERROR(ROUND(E1533/L1533,2),0)</f>
        <v>56.64</v>
      </c>
      <c r="Q1533" s="10" t="s">
        <v>8344</v>
      </c>
      <c r="R1533" t="s">
        <v>8345</v>
      </c>
      <c r="S1533" s="15">
        <f>(((J1533/60)/60)/24)+DATE(1970,1,1)</f>
        <v>41941.802384259259</v>
      </c>
      <c r="T1533" s="15">
        <f>(((I1533/60)/60)/24)+DATE(1970,1,1)</f>
        <v>41974.125</v>
      </c>
      <c r="U1533">
        <f>YEAR(S1533)</f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>IFERROR(ROUND(E1534/L1534,2),0)</f>
        <v>82.32</v>
      </c>
      <c r="Q1534" s="10" t="s">
        <v>8344</v>
      </c>
      <c r="R1534" t="s">
        <v>8345</v>
      </c>
      <c r="S1534" s="15">
        <f>(((J1534/60)/60)/24)+DATE(1970,1,1)</f>
        <v>42391.475289351853</v>
      </c>
      <c r="T1534" s="15">
        <f>(((I1534/60)/60)/24)+DATE(1970,1,1)</f>
        <v>42415.625</v>
      </c>
      <c r="U1534">
        <f>YEAR(S1534)</f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>IFERROR(ROUND(E1535/L1535,2),0)</f>
        <v>88.26</v>
      </c>
      <c r="Q1535" s="10" t="s">
        <v>8344</v>
      </c>
      <c r="R1535" t="s">
        <v>8345</v>
      </c>
      <c r="S1535" s="15">
        <f>(((J1535/60)/60)/24)+DATE(1970,1,1)</f>
        <v>42443.00204861111</v>
      </c>
      <c r="T1535" s="15">
        <f>(((I1535/60)/60)/24)+DATE(1970,1,1)</f>
        <v>42492.165972222225</v>
      </c>
      <c r="U1535">
        <f>YEAR(S1535)</f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>IFERROR(ROUND(E1536/L1536,2),0)</f>
        <v>84.91</v>
      </c>
      <c r="Q1536" s="10" t="s">
        <v>8344</v>
      </c>
      <c r="R1536" t="s">
        <v>8345</v>
      </c>
      <c r="S1536" s="15">
        <f>(((J1536/60)/60)/24)+DATE(1970,1,1)</f>
        <v>42221.67432870371</v>
      </c>
      <c r="T1536" s="15">
        <f>(((I1536/60)/60)/24)+DATE(1970,1,1)</f>
        <v>42251.67432870371</v>
      </c>
      <c r="U1536">
        <f>YEAR(S1536)</f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>IFERROR(ROUND(E1537/L1537,2),0)</f>
        <v>48.15</v>
      </c>
      <c r="Q1537" s="10" t="s">
        <v>8344</v>
      </c>
      <c r="R1537" t="s">
        <v>8345</v>
      </c>
      <c r="S1537" s="15">
        <f>(((J1537/60)/60)/24)+DATE(1970,1,1)</f>
        <v>42484.829062500001</v>
      </c>
      <c r="T1537" s="15">
        <f>(((I1537/60)/60)/24)+DATE(1970,1,1)</f>
        <v>42513.916666666672</v>
      </c>
      <c r="U1537">
        <f>YEAR(S1537)</f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>IFERROR(ROUND(E1538/L1538,2),0)</f>
        <v>66.02</v>
      </c>
      <c r="Q1538" s="10" t="s">
        <v>8344</v>
      </c>
      <c r="R1538" t="s">
        <v>8345</v>
      </c>
      <c r="S1538" s="15">
        <f>(((J1538/60)/60)/24)+DATE(1970,1,1)</f>
        <v>42213.802199074074</v>
      </c>
      <c r="T1538" s="15">
        <f>(((I1538/60)/60)/24)+DATE(1970,1,1)</f>
        <v>42243.802199074074</v>
      </c>
      <c r="U1538">
        <f>YEAR(S1538)</f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>IFERROR(ROUND(E1539/L1539,2),0)</f>
        <v>96.38</v>
      </c>
      <c r="Q1539" s="10" t="s">
        <v>8344</v>
      </c>
      <c r="R1539" t="s">
        <v>8345</v>
      </c>
      <c r="S1539" s="15">
        <f>(((J1539/60)/60)/24)+DATE(1970,1,1)</f>
        <v>42552.315127314811</v>
      </c>
      <c r="T1539" s="15">
        <f>(((I1539/60)/60)/24)+DATE(1970,1,1)</f>
        <v>42588.75</v>
      </c>
      <c r="U1539">
        <f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>IFERROR(ROUND(E1540/L1540,2),0)</f>
        <v>156.16999999999999</v>
      </c>
      <c r="Q1540" s="10" t="s">
        <v>8344</v>
      </c>
      <c r="R1540" t="s">
        <v>8345</v>
      </c>
      <c r="S1540" s="15">
        <f>(((J1540/60)/60)/24)+DATE(1970,1,1)</f>
        <v>41981.782060185185</v>
      </c>
      <c r="T1540" s="15">
        <f>(((I1540/60)/60)/24)+DATE(1970,1,1)</f>
        <v>42026.782060185185</v>
      </c>
      <c r="U1540">
        <f>YEAR(S1540)</f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>IFERROR(ROUND(E1541/L1541,2),0)</f>
        <v>95.76</v>
      </c>
      <c r="Q1541" s="10" t="s">
        <v>8344</v>
      </c>
      <c r="R1541" t="s">
        <v>8345</v>
      </c>
      <c r="S1541" s="15">
        <f>(((J1541/60)/60)/24)+DATE(1970,1,1)</f>
        <v>42705.919201388882</v>
      </c>
      <c r="T1541" s="15">
        <f>(((I1541/60)/60)/24)+DATE(1970,1,1)</f>
        <v>42738.919201388882</v>
      </c>
      <c r="U1541">
        <f>YEAR(S1541)</f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>IFERROR(ROUND(E1542/L1542,2),0)</f>
        <v>180.41</v>
      </c>
      <c r="Q1542" s="10" t="s">
        <v>8344</v>
      </c>
      <c r="R1542" t="s">
        <v>8345</v>
      </c>
      <c r="S1542" s="15">
        <f>(((J1542/60)/60)/24)+DATE(1970,1,1)</f>
        <v>41939.00712962963</v>
      </c>
      <c r="T1542" s="15">
        <f>(((I1542/60)/60)/24)+DATE(1970,1,1)</f>
        <v>41969.052083333328</v>
      </c>
      <c r="U1542">
        <f>YEAR(S1542)</f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>IFERROR(ROUND(E1543/L1543,2),0)</f>
        <v>3</v>
      </c>
      <c r="Q1543" s="10" t="s">
        <v>8344</v>
      </c>
      <c r="R1543" t="s">
        <v>8349</v>
      </c>
      <c r="S1543" s="15">
        <f>(((J1543/60)/60)/24)+DATE(1970,1,1)</f>
        <v>41974.712245370371</v>
      </c>
      <c r="T1543" s="15">
        <f>(((I1543/60)/60)/24)+DATE(1970,1,1)</f>
        <v>42004.712245370371</v>
      </c>
      <c r="U1543">
        <f>YEAR(S1543)</f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>IFERROR(ROUND(E1544/L1544,2),0)</f>
        <v>20</v>
      </c>
      <c r="Q1544" s="10" t="s">
        <v>8344</v>
      </c>
      <c r="R1544" t="s">
        <v>8349</v>
      </c>
      <c r="S1544" s="15">
        <f>(((J1544/60)/60)/24)+DATE(1970,1,1)</f>
        <v>42170.996527777781</v>
      </c>
      <c r="T1544" s="15">
        <f>(((I1544/60)/60)/24)+DATE(1970,1,1)</f>
        <v>42185.996527777781</v>
      </c>
      <c r="U1544">
        <f>YEAR(S1544)</f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>IFERROR(ROUND(E1545/L1545,2),0)</f>
        <v>10</v>
      </c>
      <c r="Q1545" s="10" t="s">
        <v>8344</v>
      </c>
      <c r="R1545" t="s">
        <v>8349</v>
      </c>
      <c r="S1545" s="15">
        <f>(((J1545/60)/60)/24)+DATE(1970,1,1)</f>
        <v>41935.509652777779</v>
      </c>
      <c r="T1545" s="15">
        <f>(((I1545/60)/60)/24)+DATE(1970,1,1)</f>
        <v>41965.551319444443</v>
      </c>
      <c r="U1545">
        <f>YEAR(S1545)</f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>IFERROR(ROUND(E1546/L1546,2),0)</f>
        <v>0</v>
      </c>
      <c r="Q1546" s="10" t="s">
        <v>8344</v>
      </c>
      <c r="R1546" t="s">
        <v>8349</v>
      </c>
      <c r="S1546" s="15">
        <f>(((J1546/60)/60)/24)+DATE(1970,1,1)</f>
        <v>42053.051203703704</v>
      </c>
      <c r="T1546" s="15">
        <f>(((I1546/60)/60)/24)+DATE(1970,1,1)</f>
        <v>42095.012499999997</v>
      </c>
      <c r="U1546">
        <f>YEAR(S1546)</f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>IFERROR(ROUND(E1547/L1547,2),0)</f>
        <v>1</v>
      </c>
      <c r="Q1547" s="10" t="s">
        <v>8344</v>
      </c>
      <c r="R1547" t="s">
        <v>8349</v>
      </c>
      <c r="S1547" s="15">
        <f>(((J1547/60)/60)/24)+DATE(1970,1,1)</f>
        <v>42031.884652777779</v>
      </c>
      <c r="T1547" s="15">
        <f>(((I1547/60)/60)/24)+DATE(1970,1,1)</f>
        <v>42065.886111111111</v>
      </c>
      <c r="U1547">
        <f>YEAR(S1547)</f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>IFERROR(ROUND(E1548/L1548,2),0)</f>
        <v>26.27</v>
      </c>
      <c r="Q1548" s="10" t="s">
        <v>8344</v>
      </c>
      <c r="R1548" t="s">
        <v>8349</v>
      </c>
      <c r="S1548" s="15">
        <f>(((J1548/60)/60)/24)+DATE(1970,1,1)</f>
        <v>41839.212951388887</v>
      </c>
      <c r="T1548" s="15">
        <f>(((I1548/60)/60)/24)+DATE(1970,1,1)</f>
        <v>41899.212951388887</v>
      </c>
      <c r="U1548">
        <f>YEAR(S1548)</f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>IFERROR(ROUND(E1549/L1549,2),0)</f>
        <v>0</v>
      </c>
      <c r="Q1549" s="10" t="s">
        <v>8344</v>
      </c>
      <c r="R1549" t="s">
        <v>8349</v>
      </c>
      <c r="S1549" s="15">
        <f>(((J1549/60)/60)/24)+DATE(1970,1,1)</f>
        <v>42782.426875000005</v>
      </c>
      <c r="T1549" s="15">
        <f>(((I1549/60)/60)/24)+DATE(1970,1,1)</f>
        <v>42789.426875000005</v>
      </c>
      <c r="U1549">
        <f>YEAR(S1549)</f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>IFERROR(ROUND(E1550/L1550,2),0)</f>
        <v>60</v>
      </c>
      <c r="Q1550" s="10" t="s">
        <v>8344</v>
      </c>
      <c r="R1550" t="s">
        <v>8349</v>
      </c>
      <c r="S1550" s="15">
        <f>(((J1550/60)/60)/24)+DATE(1970,1,1)</f>
        <v>42286.88217592593</v>
      </c>
      <c r="T1550" s="15">
        <f>(((I1550/60)/60)/24)+DATE(1970,1,1)</f>
        <v>42316.923842592587</v>
      </c>
      <c r="U1550">
        <f>YEAR(S1550)</f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>IFERROR(ROUND(E1551/L1551,2),0)</f>
        <v>28.33</v>
      </c>
      <c r="Q1551" s="10" t="s">
        <v>8344</v>
      </c>
      <c r="R1551" t="s">
        <v>8349</v>
      </c>
      <c r="S1551" s="15">
        <f>(((J1551/60)/60)/24)+DATE(1970,1,1)</f>
        <v>42281.136099537034</v>
      </c>
      <c r="T1551" s="15">
        <f>(((I1551/60)/60)/24)+DATE(1970,1,1)</f>
        <v>42311.177766203706</v>
      </c>
      <c r="U1551">
        <f>YEAR(S1551)</f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>IFERROR(ROUND(E1552/L1552,2),0)</f>
        <v>14.43</v>
      </c>
      <c r="Q1552" s="10" t="s">
        <v>8344</v>
      </c>
      <c r="R1552" t="s">
        <v>8349</v>
      </c>
      <c r="S1552" s="15">
        <f>(((J1552/60)/60)/24)+DATE(1970,1,1)</f>
        <v>42472.449467592596</v>
      </c>
      <c r="T1552" s="15">
        <f>(((I1552/60)/60)/24)+DATE(1970,1,1)</f>
        <v>42502.449467592596</v>
      </c>
      <c r="U1552">
        <f>YEAR(S1552)</f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>IFERROR(ROUND(E1553/L1553,2),0)</f>
        <v>0</v>
      </c>
      <c r="Q1553" s="10" t="s">
        <v>8344</v>
      </c>
      <c r="R1553" t="s">
        <v>8349</v>
      </c>
      <c r="S1553" s="15">
        <f>(((J1553/60)/60)/24)+DATE(1970,1,1)</f>
        <v>42121.824525462958</v>
      </c>
      <c r="T1553" s="15">
        <f>(((I1553/60)/60)/24)+DATE(1970,1,1)</f>
        <v>42151.824525462958</v>
      </c>
      <c r="U1553">
        <f>YEAR(S1553)</f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>IFERROR(ROUND(E1554/L1554,2),0)</f>
        <v>132.19</v>
      </c>
      <c r="Q1554" s="10" t="s">
        <v>8344</v>
      </c>
      <c r="R1554" t="s">
        <v>8349</v>
      </c>
      <c r="S1554" s="15">
        <f>(((J1554/60)/60)/24)+DATE(1970,1,1)</f>
        <v>41892.688750000001</v>
      </c>
      <c r="T1554" s="15">
        <f>(((I1554/60)/60)/24)+DATE(1970,1,1)</f>
        <v>41913.165972222225</v>
      </c>
      <c r="U1554">
        <f>YEAR(S1554)</f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>IFERROR(ROUND(E1555/L1555,2),0)</f>
        <v>0</v>
      </c>
      <c r="Q1555" s="10" t="s">
        <v>8344</v>
      </c>
      <c r="R1555" t="s">
        <v>8349</v>
      </c>
      <c r="S1555" s="15">
        <f>(((J1555/60)/60)/24)+DATE(1970,1,1)</f>
        <v>42219.282951388886</v>
      </c>
      <c r="T1555" s="15">
        <f>(((I1555/60)/60)/24)+DATE(1970,1,1)</f>
        <v>42249.282951388886</v>
      </c>
      <c r="U1555">
        <f>YEAR(S1555)</f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>IFERROR(ROUND(E1556/L1556,2),0)</f>
        <v>0</v>
      </c>
      <c r="Q1556" s="10" t="s">
        <v>8344</v>
      </c>
      <c r="R1556" t="s">
        <v>8349</v>
      </c>
      <c r="S1556" s="15">
        <f>(((J1556/60)/60)/24)+DATE(1970,1,1)</f>
        <v>42188.252199074079</v>
      </c>
      <c r="T1556" s="15">
        <f>(((I1556/60)/60)/24)+DATE(1970,1,1)</f>
        <v>42218.252199074079</v>
      </c>
      <c r="U1556">
        <f>YEAR(S1556)</f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>IFERROR(ROUND(E1557/L1557,2),0)</f>
        <v>0</v>
      </c>
      <c r="Q1557" s="10" t="s">
        <v>8344</v>
      </c>
      <c r="R1557" t="s">
        <v>8349</v>
      </c>
      <c r="S1557" s="15">
        <f>(((J1557/60)/60)/24)+DATE(1970,1,1)</f>
        <v>42241.613796296297</v>
      </c>
      <c r="T1557" s="15">
        <f>(((I1557/60)/60)/24)+DATE(1970,1,1)</f>
        <v>42264.708333333328</v>
      </c>
      <c r="U1557">
        <f>YEAR(S1557)</f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>IFERROR(ROUND(E1558/L1558,2),0)</f>
        <v>56.42</v>
      </c>
      <c r="Q1558" s="10" t="s">
        <v>8344</v>
      </c>
      <c r="R1558" t="s">
        <v>8349</v>
      </c>
      <c r="S1558" s="15">
        <f>(((J1558/60)/60)/24)+DATE(1970,1,1)</f>
        <v>42525.153055555551</v>
      </c>
      <c r="T1558" s="15">
        <f>(((I1558/60)/60)/24)+DATE(1970,1,1)</f>
        <v>42555.153055555551</v>
      </c>
      <c r="U1558">
        <f>YEAR(S1558)</f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>IFERROR(ROUND(E1559/L1559,2),0)</f>
        <v>100</v>
      </c>
      <c r="Q1559" s="10" t="s">
        <v>8344</v>
      </c>
      <c r="R1559" t="s">
        <v>8349</v>
      </c>
      <c r="S1559" s="15">
        <f>(((J1559/60)/60)/24)+DATE(1970,1,1)</f>
        <v>41871.65315972222</v>
      </c>
      <c r="T1559" s="15">
        <f>(((I1559/60)/60)/24)+DATE(1970,1,1)</f>
        <v>41902.65315972222</v>
      </c>
      <c r="U1559">
        <f>YEAR(S1559)</f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>IFERROR(ROUND(E1560/L1560,2),0)</f>
        <v>11.67</v>
      </c>
      <c r="Q1560" s="10" t="s">
        <v>8344</v>
      </c>
      <c r="R1560" t="s">
        <v>8349</v>
      </c>
      <c r="S1560" s="15">
        <f>(((J1560/60)/60)/24)+DATE(1970,1,1)</f>
        <v>42185.397673611107</v>
      </c>
      <c r="T1560" s="15">
        <f>(((I1560/60)/60)/24)+DATE(1970,1,1)</f>
        <v>42244.508333333331</v>
      </c>
      <c r="U1560">
        <f>YEAR(S1560)</f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>IFERROR(ROUND(E1561/L1561,2),0)</f>
        <v>50</v>
      </c>
      <c r="Q1561" s="10" t="s">
        <v>8344</v>
      </c>
      <c r="R1561" t="s">
        <v>8349</v>
      </c>
      <c r="S1561" s="15">
        <f>(((J1561/60)/60)/24)+DATE(1970,1,1)</f>
        <v>42108.05322916666</v>
      </c>
      <c r="T1561" s="15">
        <f>(((I1561/60)/60)/24)+DATE(1970,1,1)</f>
        <v>42123.05322916666</v>
      </c>
      <c r="U1561">
        <f>YEAR(S1561)</f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>IFERROR(ROUND(E1562/L1562,2),0)</f>
        <v>23.5</v>
      </c>
      <c r="Q1562" s="10" t="s">
        <v>8344</v>
      </c>
      <c r="R1562" t="s">
        <v>8349</v>
      </c>
      <c r="S1562" s="15">
        <f>(((J1562/60)/60)/24)+DATE(1970,1,1)</f>
        <v>41936.020752314813</v>
      </c>
      <c r="T1562" s="15">
        <f>(((I1562/60)/60)/24)+DATE(1970,1,1)</f>
        <v>41956.062418981484</v>
      </c>
      <c r="U1562">
        <f>YEAR(S1562)</f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>IFERROR(ROUND(E1563/L1563,2),0)</f>
        <v>67</v>
      </c>
      <c r="Q1563" s="10" t="s">
        <v>8328</v>
      </c>
      <c r="R1563" t="s">
        <v>8350</v>
      </c>
      <c r="S1563" s="15">
        <f>(((J1563/60)/60)/24)+DATE(1970,1,1)</f>
        <v>41555.041701388887</v>
      </c>
      <c r="T1563" s="15">
        <f>(((I1563/60)/60)/24)+DATE(1970,1,1)</f>
        <v>41585.083368055559</v>
      </c>
      <c r="U1563">
        <f>YEAR(S1563)</f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>IFERROR(ROUND(E1564/L1564,2),0)</f>
        <v>0</v>
      </c>
      <c r="Q1564" s="10" t="s">
        <v>8328</v>
      </c>
      <c r="R1564" t="s">
        <v>8350</v>
      </c>
      <c r="S1564" s="15">
        <f>(((J1564/60)/60)/24)+DATE(1970,1,1)</f>
        <v>40079.566157407404</v>
      </c>
      <c r="T1564" s="15">
        <f>(((I1564/60)/60)/24)+DATE(1970,1,1)</f>
        <v>40149.034722222219</v>
      </c>
      <c r="U1564">
        <f>YEAR(S1564)</f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>IFERROR(ROUND(E1565/L1565,2),0)</f>
        <v>42.5</v>
      </c>
      <c r="Q1565" s="10" t="s">
        <v>8328</v>
      </c>
      <c r="R1565" t="s">
        <v>8350</v>
      </c>
      <c r="S1565" s="15">
        <f>(((J1565/60)/60)/24)+DATE(1970,1,1)</f>
        <v>41652.742488425924</v>
      </c>
      <c r="T1565" s="15">
        <f>(((I1565/60)/60)/24)+DATE(1970,1,1)</f>
        <v>41712.700821759259</v>
      </c>
      <c r="U1565">
        <f>YEAR(S1565)</f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>IFERROR(ROUND(E1566/L1566,2),0)</f>
        <v>10</v>
      </c>
      <c r="Q1566" s="10" t="s">
        <v>8328</v>
      </c>
      <c r="R1566" t="s">
        <v>8350</v>
      </c>
      <c r="S1566" s="15">
        <f>(((J1566/60)/60)/24)+DATE(1970,1,1)</f>
        <v>42121.367002314815</v>
      </c>
      <c r="T1566" s="15">
        <f>(((I1566/60)/60)/24)+DATE(1970,1,1)</f>
        <v>42152.836805555555</v>
      </c>
      <c r="U1566">
        <f>YEAR(S1566)</f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>IFERROR(ROUND(E1567/L1567,2),0)</f>
        <v>100</v>
      </c>
      <c r="Q1567" s="10" t="s">
        <v>8328</v>
      </c>
      <c r="R1567" t="s">
        <v>8350</v>
      </c>
      <c r="S1567" s="15">
        <f>(((J1567/60)/60)/24)+DATE(1970,1,1)</f>
        <v>40672.729872685188</v>
      </c>
      <c r="T1567" s="15">
        <f>(((I1567/60)/60)/24)+DATE(1970,1,1)</f>
        <v>40702.729872685188</v>
      </c>
      <c r="U1567">
        <f>YEAR(S1567)</f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>IFERROR(ROUND(E1568/L1568,2),0)</f>
        <v>108.05</v>
      </c>
      <c r="Q1568" s="10" t="s">
        <v>8328</v>
      </c>
      <c r="R1568" t="s">
        <v>8350</v>
      </c>
      <c r="S1568" s="15">
        <f>(((J1568/60)/60)/24)+DATE(1970,1,1)</f>
        <v>42549.916712962964</v>
      </c>
      <c r="T1568" s="15">
        <f>(((I1568/60)/60)/24)+DATE(1970,1,1)</f>
        <v>42578.916666666672</v>
      </c>
      <c r="U1568">
        <f>YEAR(S1568)</f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>IFERROR(ROUND(E1569/L1569,2),0)</f>
        <v>26.92</v>
      </c>
      <c r="Q1569" s="10" t="s">
        <v>8328</v>
      </c>
      <c r="R1569" t="s">
        <v>8350</v>
      </c>
      <c r="S1569" s="15">
        <f>(((J1569/60)/60)/24)+DATE(1970,1,1)</f>
        <v>41671.936863425923</v>
      </c>
      <c r="T1569" s="15">
        <f>(((I1569/60)/60)/24)+DATE(1970,1,1)</f>
        <v>41687</v>
      </c>
      <c r="U1569">
        <f>YEAR(S1569)</f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>IFERROR(ROUND(E1570/L1570,2),0)</f>
        <v>155</v>
      </c>
      <c r="Q1570" s="10" t="s">
        <v>8328</v>
      </c>
      <c r="R1570" t="s">
        <v>8350</v>
      </c>
      <c r="S1570" s="15">
        <f>(((J1570/60)/60)/24)+DATE(1970,1,1)</f>
        <v>41962.062326388885</v>
      </c>
      <c r="T1570" s="15">
        <f>(((I1570/60)/60)/24)+DATE(1970,1,1)</f>
        <v>41997.062326388885</v>
      </c>
      <c r="U1570">
        <f>YEAR(S1570)</f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>IFERROR(ROUND(E1571/L1571,2),0)</f>
        <v>0</v>
      </c>
      <c r="Q1571" s="10" t="s">
        <v>8328</v>
      </c>
      <c r="R1571" t="s">
        <v>8350</v>
      </c>
      <c r="S1571" s="15">
        <f>(((J1571/60)/60)/24)+DATE(1970,1,1)</f>
        <v>41389.679560185185</v>
      </c>
      <c r="T1571" s="15">
        <f>(((I1571/60)/60)/24)+DATE(1970,1,1)</f>
        <v>41419.679560185185</v>
      </c>
      <c r="U1571">
        <f>YEAR(S1571)</f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>IFERROR(ROUND(E1572/L1572,2),0)</f>
        <v>47.77</v>
      </c>
      <c r="Q1572" s="10" t="s">
        <v>8328</v>
      </c>
      <c r="R1572" t="s">
        <v>8350</v>
      </c>
      <c r="S1572" s="15">
        <f>(((J1572/60)/60)/24)+DATE(1970,1,1)</f>
        <v>42438.813449074078</v>
      </c>
      <c r="T1572" s="15">
        <f>(((I1572/60)/60)/24)+DATE(1970,1,1)</f>
        <v>42468.771782407406</v>
      </c>
      <c r="U1572">
        <f>YEAR(S1572)</f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>IFERROR(ROUND(E1573/L1573,2),0)</f>
        <v>20</v>
      </c>
      <c r="Q1573" s="10" t="s">
        <v>8328</v>
      </c>
      <c r="R1573" t="s">
        <v>8350</v>
      </c>
      <c r="S1573" s="15">
        <f>(((J1573/60)/60)/24)+DATE(1970,1,1)</f>
        <v>42144.769479166673</v>
      </c>
      <c r="T1573" s="15">
        <f>(((I1573/60)/60)/24)+DATE(1970,1,1)</f>
        <v>42174.769479166673</v>
      </c>
      <c r="U1573">
        <f>YEAR(S1573)</f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>IFERROR(ROUND(E1574/L1574,2),0)</f>
        <v>41.67</v>
      </c>
      <c r="Q1574" s="10" t="s">
        <v>8328</v>
      </c>
      <c r="R1574" t="s">
        <v>8350</v>
      </c>
      <c r="S1574" s="15">
        <f>(((J1574/60)/60)/24)+DATE(1970,1,1)</f>
        <v>42404.033090277779</v>
      </c>
      <c r="T1574" s="15">
        <f>(((I1574/60)/60)/24)+DATE(1970,1,1)</f>
        <v>42428.999305555553</v>
      </c>
      <c r="U1574">
        <f>YEAR(S1574)</f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>IFERROR(ROUND(E1575/L1575,2),0)</f>
        <v>74.33</v>
      </c>
      <c r="Q1575" s="10" t="s">
        <v>8328</v>
      </c>
      <c r="R1575" t="s">
        <v>8350</v>
      </c>
      <c r="S1575" s="15">
        <f>(((J1575/60)/60)/24)+DATE(1970,1,1)</f>
        <v>42786.000023148154</v>
      </c>
      <c r="T1575" s="15">
        <f>(((I1575/60)/60)/24)+DATE(1970,1,1)</f>
        <v>42826.165972222225</v>
      </c>
      <c r="U1575">
        <f>YEAR(S1575)</f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>IFERROR(ROUND(E1576/L1576,2),0)</f>
        <v>84.33</v>
      </c>
      <c r="Q1576" s="10" t="s">
        <v>8328</v>
      </c>
      <c r="R1576" t="s">
        <v>8350</v>
      </c>
      <c r="S1576" s="15">
        <f>(((J1576/60)/60)/24)+DATE(1970,1,1)</f>
        <v>42017.927418981482</v>
      </c>
      <c r="T1576" s="15">
        <f>(((I1576/60)/60)/24)+DATE(1970,1,1)</f>
        <v>42052.927418981482</v>
      </c>
      <c r="U1576">
        <f>YEAR(S1576)</f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>IFERROR(ROUND(E1577/L1577,2),0)</f>
        <v>65.459999999999994</v>
      </c>
      <c r="Q1577" s="10" t="s">
        <v>8328</v>
      </c>
      <c r="R1577" t="s">
        <v>8350</v>
      </c>
      <c r="S1577" s="15">
        <f>(((J1577/60)/60)/24)+DATE(1970,1,1)</f>
        <v>41799.524259259262</v>
      </c>
      <c r="T1577" s="15">
        <f>(((I1577/60)/60)/24)+DATE(1970,1,1)</f>
        <v>41829.524259259262</v>
      </c>
      <c r="U1577">
        <f>YEAR(S1577)</f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>IFERROR(ROUND(E1578/L1578,2),0)</f>
        <v>65</v>
      </c>
      <c r="Q1578" s="10" t="s">
        <v>8328</v>
      </c>
      <c r="R1578" t="s">
        <v>8350</v>
      </c>
      <c r="S1578" s="15">
        <f>(((J1578/60)/60)/24)+DATE(1970,1,1)</f>
        <v>42140.879259259258</v>
      </c>
      <c r="T1578" s="15">
        <f>(((I1578/60)/60)/24)+DATE(1970,1,1)</f>
        <v>42185.879259259258</v>
      </c>
      <c r="U1578">
        <f>YEAR(S1578)</f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>IFERROR(ROUND(E1579/L1579,2),0)</f>
        <v>27.5</v>
      </c>
      <c r="Q1579" s="10" t="s">
        <v>8328</v>
      </c>
      <c r="R1579" t="s">
        <v>8350</v>
      </c>
      <c r="S1579" s="15">
        <f>(((J1579/60)/60)/24)+DATE(1970,1,1)</f>
        <v>41054.847777777781</v>
      </c>
      <c r="T1579" s="15">
        <f>(((I1579/60)/60)/24)+DATE(1970,1,1)</f>
        <v>41114.847777777781</v>
      </c>
      <c r="U1579">
        <f>YEAR(S1579)</f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>IFERROR(ROUND(E1580/L1580,2),0)</f>
        <v>51.25</v>
      </c>
      <c r="Q1580" s="10" t="s">
        <v>8328</v>
      </c>
      <c r="R1580" t="s">
        <v>8350</v>
      </c>
      <c r="S1580" s="15">
        <f>(((J1580/60)/60)/24)+DATE(1970,1,1)</f>
        <v>40399.065868055557</v>
      </c>
      <c r="T1580" s="15">
        <f>(((I1580/60)/60)/24)+DATE(1970,1,1)</f>
        <v>40423.083333333336</v>
      </c>
      <c r="U1580">
        <f>YEAR(S1580)</f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>IFERROR(ROUND(E1581/L1581,2),0)</f>
        <v>14</v>
      </c>
      <c r="Q1581" s="10" t="s">
        <v>8328</v>
      </c>
      <c r="R1581" t="s">
        <v>8350</v>
      </c>
      <c r="S1581" s="15">
        <f>(((J1581/60)/60)/24)+DATE(1970,1,1)</f>
        <v>41481.996423611112</v>
      </c>
      <c r="T1581" s="15">
        <f>(((I1581/60)/60)/24)+DATE(1970,1,1)</f>
        <v>41514.996423611112</v>
      </c>
      <c r="U1581">
        <f>YEAR(S1581)</f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>IFERROR(ROUND(E1582/L1582,2),0)</f>
        <v>0</v>
      </c>
      <c r="Q1582" s="10" t="s">
        <v>8328</v>
      </c>
      <c r="R1582" t="s">
        <v>8350</v>
      </c>
      <c r="S1582" s="15">
        <f>(((J1582/60)/60)/24)+DATE(1970,1,1)</f>
        <v>40990.050069444449</v>
      </c>
      <c r="T1582" s="15">
        <f>(((I1582/60)/60)/24)+DATE(1970,1,1)</f>
        <v>41050.050069444449</v>
      </c>
      <c r="U1582">
        <f>YEAR(S1582)</f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>IFERROR(ROUND(E1583/L1583,2),0)</f>
        <v>5</v>
      </c>
      <c r="Q1583" s="10" t="s">
        <v>8344</v>
      </c>
      <c r="R1583" t="s">
        <v>8351</v>
      </c>
      <c r="S1583" s="15">
        <f>(((J1583/60)/60)/24)+DATE(1970,1,1)</f>
        <v>42325.448958333334</v>
      </c>
      <c r="T1583" s="15">
        <f>(((I1583/60)/60)/24)+DATE(1970,1,1)</f>
        <v>42357.448958333334</v>
      </c>
      <c r="U1583">
        <f>YEAR(S1583)</f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>IFERROR(ROUND(E1584/L1584,2),0)</f>
        <v>31</v>
      </c>
      <c r="Q1584" s="10" t="s">
        <v>8344</v>
      </c>
      <c r="R1584" t="s">
        <v>8351</v>
      </c>
      <c r="S1584" s="15">
        <f>(((J1584/60)/60)/24)+DATE(1970,1,1)</f>
        <v>42246.789965277778</v>
      </c>
      <c r="T1584" s="15">
        <f>(((I1584/60)/60)/24)+DATE(1970,1,1)</f>
        <v>42303.888888888891</v>
      </c>
      <c r="U1584">
        <f>YEAR(S1584)</f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>IFERROR(ROUND(E1585/L1585,2),0)</f>
        <v>15</v>
      </c>
      <c r="Q1585" s="10" t="s">
        <v>8344</v>
      </c>
      <c r="R1585" t="s">
        <v>8351</v>
      </c>
      <c r="S1585" s="15">
        <f>(((J1585/60)/60)/24)+DATE(1970,1,1)</f>
        <v>41877.904988425929</v>
      </c>
      <c r="T1585" s="15">
        <f>(((I1585/60)/60)/24)+DATE(1970,1,1)</f>
        <v>41907.904988425929</v>
      </c>
      <c r="U1585">
        <f>YEAR(S1585)</f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>IFERROR(ROUND(E1586/L1586,2),0)</f>
        <v>0</v>
      </c>
      <c r="Q1586" s="10" t="s">
        <v>8344</v>
      </c>
      <c r="R1586" t="s">
        <v>8351</v>
      </c>
      <c r="S1586" s="15">
        <f>(((J1586/60)/60)/24)+DATE(1970,1,1)</f>
        <v>41779.649317129632</v>
      </c>
      <c r="T1586" s="15">
        <f>(((I1586/60)/60)/24)+DATE(1970,1,1)</f>
        <v>41789.649317129632</v>
      </c>
      <c r="U1586">
        <f>YEAR(S1586)</f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>IFERROR(ROUND(E1587/L1587,2),0)</f>
        <v>131.66999999999999</v>
      </c>
      <c r="Q1587" s="10" t="s">
        <v>8344</v>
      </c>
      <c r="R1587" t="s">
        <v>8351</v>
      </c>
      <c r="S1587" s="15">
        <f>(((J1587/60)/60)/24)+DATE(1970,1,1)</f>
        <v>42707.895462962959</v>
      </c>
      <c r="T1587" s="15">
        <f>(((I1587/60)/60)/24)+DATE(1970,1,1)</f>
        <v>42729.458333333328</v>
      </c>
      <c r="U1587">
        <f>YEAR(S1587)</f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>IFERROR(ROUND(E1588/L1588,2),0)</f>
        <v>0</v>
      </c>
      <c r="Q1588" s="10" t="s">
        <v>8344</v>
      </c>
      <c r="R1588" t="s">
        <v>8351</v>
      </c>
      <c r="S1588" s="15">
        <f>(((J1588/60)/60)/24)+DATE(1970,1,1)</f>
        <v>42069.104421296302</v>
      </c>
      <c r="T1588" s="15">
        <f>(((I1588/60)/60)/24)+DATE(1970,1,1)</f>
        <v>42099.062754629631</v>
      </c>
      <c r="U1588">
        <f>YEAR(S1588)</f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>IFERROR(ROUND(E1589/L1589,2),0)</f>
        <v>1</v>
      </c>
      <c r="Q1589" s="10" t="s">
        <v>8344</v>
      </c>
      <c r="R1589" t="s">
        <v>8351</v>
      </c>
      <c r="S1589" s="15">
        <f>(((J1589/60)/60)/24)+DATE(1970,1,1)</f>
        <v>41956.950983796298</v>
      </c>
      <c r="T1589" s="15">
        <f>(((I1589/60)/60)/24)+DATE(1970,1,1)</f>
        <v>41986.950983796298</v>
      </c>
      <c r="U1589">
        <f>YEAR(S1589)</f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>IFERROR(ROUND(E1590/L1590,2),0)</f>
        <v>0</v>
      </c>
      <c r="Q1590" s="10" t="s">
        <v>8344</v>
      </c>
      <c r="R1590" t="s">
        <v>8351</v>
      </c>
      <c r="S1590" s="15">
        <f>(((J1590/60)/60)/24)+DATE(1970,1,1)</f>
        <v>42005.24998842593</v>
      </c>
      <c r="T1590" s="15">
        <f>(((I1590/60)/60)/24)+DATE(1970,1,1)</f>
        <v>42035.841666666667</v>
      </c>
      <c r="U1590">
        <f>YEAR(S1590)</f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>IFERROR(ROUND(E1591/L1591,2),0)</f>
        <v>0</v>
      </c>
      <c r="Q1591" s="10" t="s">
        <v>8344</v>
      </c>
      <c r="R1591" t="s">
        <v>8351</v>
      </c>
      <c r="S1591" s="15">
        <f>(((J1591/60)/60)/24)+DATE(1970,1,1)</f>
        <v>42256.984791666662</v>
      </c>
      <c r="T1591" s="15">
        <f>(((I1591/60)/60)/24)+DATE(1970,1,1)</f>
        <v>42286.984791666662</v>
      </c>
      <c r="U1591">
        <f>YEAR(S1591)</f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>IFERROR(ROUND(E1592/L1592,2),0)</f>
        <v>510</v>
      </c>
      <c r="Q1592" s="10" t="s">
        <v>8344</v>
      </c>
      <c r="R1592" t="s">
        <v>8351</v>
      </c>
      <c r="S1592" s="15">
        <f>(((J1592/60)/60)/24)+DATE(1970,1,1)</f>
        <v>42240.857222222221</v>
      </c>
      <c r="T1592" s="15">
        <f>(((I1592/60)/60)/24)+DATE(1970,1,1)</f>
        <v>42270.857222222221</v>
      </c>
      <c r="U1592">
        <f>YEAR(S1592)</f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>IFERROR(ROUND(E1593/L1593,2),0)</f>
        <v>44.48</v>
      </c>
      <c r="Q1593" s="10" t="s">
        <v>8344</v>
      </c>
      <c r="R1593" t="s">
        <v>8351</v>
      </c>
      <c r="S1593" s="15">
        <f>(((J1593/60)/60)/24)+DATE(1970,1,1)</f>
        <v>42433.726168981477</v>
      </c>
      <c r="T1593" s="15">
        <f>(((I1593/60)/60)/24)+DATE(1970,1,1)</f>
        <v>42463.68450231482</v>
      </c>
      <c r="U1593">
        <f>YEAR(S1593)</f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>IFERROR(ROUND(E1594/L1594,2),0)</f>
        <v>0</v>
      </c>
      <c r="Q1594" s="10" t="s">
        <v>8344</v>
      </c>
      <c r="R1594" t="s">
        <v>8351</v>
      </c>
      <c r="S1594" s="15">
        <f>(((J1594/60)/60)/24)+DATE(1970,1,1)</f>
        <v>42046.072743055556</v>
      </c>
      <c r="T1594" s="15">
        <f>(((I1594/60)/60)/24)+DATE(1970,1,1)</f>
        <v>42091.031076388885</v>
      </c>
      <c r="U1594">
        <f>YEAR(S1594)</f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>IFERROR(ROUND(E1595/L1595,2),0)</f>
        <v>1</v>
      </c>
      <c r="Q1595" s="10" t="s">
        <v>8344</v>
      </c>
      <c r="R1595" t="s">
        <v>8351</v>
      </c>
      <c r="S1595" s="15">
        <f>(((J1595/60)/60)/24)+DATE(1970,1,1)</f>
        <v>42033.845543981486</v>
      </c>
      <c r="T1595" s="15">
        <f>(((I1595/60)/60)/24)+DATE(1970,1,1)</f>
        <v>42063.845543981486</v>
      </c>
      <c r="U1595">
        <f>YEAR(S1595)</f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>IFERROR(ROUND(E1596/L1596,2),0)</f>
        <v>20.5</v>
      </c>
      <c r="Q1596" s="10" t="s">
        <v>8344</v>
      </c>
      <c r="R1596" t="s">
        <v>8351</v>
      </c>
      <c r="S1596" s="15">
        <f>(((J1596/60)/60)/24)+DATE(1970,1,1)</f>
        <v>42445.712754629625</v>
      </c>
      <c r="T1596" s="15">
        <f>(((I1596/60)/60)/24)+DATE(1970,1,1)</f>
        <v>42505.681249999994</v>
      </c>
      <c r="U1596">
        <f>YEAR(S1596)</f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>IFERROR(ROUND(E1597/L1597,2),0)</f>
        <v>40</v>
      </c>
      <c r="Q1597" s="10" t="s">
        <v>8344</v>
      </c>
      <c r="R1597" t="s">
        <v>8351</v>
      </c>
      <c r="S1597" s="15">
        <f>(((J1597/60)/60)/24)+DATE(1970,1,1)</f>
        <v>41780.050092592595</v>
      </c>
      <c r="T1597" s="15">
        <f>(((I1597/60)/60)/24)+DATE(1970,1,1)</f>
        <v>41808.842361111114</v>
      </c>
      <c r="U1597">
        <f>YEAR(S1597)</f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>IFERROR(ROUND(E1598/L1598,2),0)</f>
        <v>25</v>
      </c>
      <c r="Q1598" s="10" t="s">
        <v>8344</v>
      </c>
      <c r="R1598" t="s">
        <v>8351</v>
      </c>
      <c r="S1598" s="15">
        <f>(((J1598/60)/60)/24)+DATE(1970,1,1)</f>
        <v>41941.430196759262</v>
      </c>
      <c r="T1598" s="15">
        <f>(((I1598/60)/60)/24)+DATE(1970,1,1)</f>
        <v>41986.471863425926</v>
      </c>
      <c r="U1598">
        <f>YEAR(S1598)</f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>IFERROR(ROUND(E1599/L1599,2),0)</f>
        <v>0</v>
      </c>
      <c r="Q1599" s="10" t="s">
        <v>8344</v>
      </c>
      <c r="R1599" t="s">
        <v>8351</v>
      </c>
      <c r="S1599" s="15">
        <f>(((J1599/60)/60)/24)+DATE(1970,1,1)</f>
        <v>42603.354131944448</v>
      </c>
      <c r="T1599" s="15">
        <f>(((I1599/60)/60)/24)+DATE(1970,1,1)</f>
        <v>42633.354131944448</v>
      </c>
      <c r="U1599">
        <f>YEAR(S1599)</f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>IFERROR(ROUND(E1600/L1600,2),0)</f>
        <v>1</v>
      </c>
      <c r="Q1600" s="10" t="s">
        <v>8344</v>
      </c>
      <c r="R1600" t="s">
        <v>8351</v>
      </c>
      <c r="S1600" s="15">
        <f>(((J1600/60)/60)/24)+DATE(1970,1,1)</f>
        <v>42151.667337962965</v>
      </c>
      <c r="T1600" s="15">
        <f>(((I1600/60)/60)/24)+DATE(1970,1,1)</f>
        <v>42211.667337962965</v>
      </c>
      <c r="U1600">
        <f>YEAR(S1600)</f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>IFERROR(ROUND(E1601/L1601,2),0)</f>
        <v>0</v>
      </c>
      <c r="Q1601" s="10" t="s">
        <v>8344</v>
      </c>
      <c r="R1601" t="s">
        <v>8351</v>
      </c>
      <c r="S1601" s="15">
        <f>(((J1601/60)/60)/24)+DATE(1970,1,1)</f>
        <v>42438.53907407407</v>
      </c>
      <c r="T1601" s="15">
        <f>(((I1601/60)/60)/24)+DATE(1970,1,1)</f>
        <v>42468.497407407413</v>
      </c>
      <c r="U1601">
        <f>YEAR(S1601)</f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>IFERROR(ROUND(E1602/L1602,2),0)</f>
        <v>40.78</v>
      </c>
      <c r="Q1602" s="10" t="s">
        <v>8344</v>
      </c>
      <c r="R1602" t="s">
        <v>8351</v>
      </c>
      <c r="S1602" s="15">
        <f>(((J1602/60)/60)/24)+DATE(1970,1,1)</f>
        <v>41791.057314814818</v>
      </c>
      <c r="T1602" s="15">
        <f>(((I1602/60)/60)/24)+DATE(1970,1,1)</f>
        <v>41835.21597222222</v>
      </c>
      <c r="U1602">
        <f>YEAR(S1602)</f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>IFERROR(ROUND(E1603/L1603,2),0)</f>
        <v>48.33</v>
      </c>
      <c r="Q1603" s="10" t="s">
        <v>8331</v>
      </c>
      <c r="R1603" t="s">
        <v>8332</v>
      </c>
      <c r="S1603" s="15">
        <f>(((J1603/60)/60)/24)+DATE(1970,1,1)</f>
        <v>40638.092974537038</v>
      </c>
      <c r="T1603" s="15">
        <f>(((I1603/60)/60)/24)+DATE(1970,1,1)</f>
        <v>40668.092974537038</v>
      </c>
      <c r="U1603">
        <f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>IFERROR(ROUND(E1604/L1604,2),0)</f>
        <v>46.95</v>
      </c>
      <c r="Q1604" s="10" t="s">
        <v>8331</v>
      </c>
      <c r="R1604" t="s">
        <v>8332</v>
      </c>
      <c r="S1604" s="15">
        <f>(((J1604/60)/60)/24)+DATE(1970,1,1)</f>
        <v>40788.297650462962</v>
      </c>
      <c r="T1604" s="15">
        <f>(((I1604/60)/60)/24)+DATE(1970,1,1)</f>
        <v>40830.958333333336</v>
      </c>
      <c r="U1604">
        <f>YEAR(S1604)</f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>IFERROR(ROUND(E1605/L1605,2),0)</f>
        <v>66.69</v>
      </c>
      <c r="Q1605" s="10" t="s">
        <v>8331</v>
      </c>
      <c r="R1605" t="s">
        <v>8332</v>
      </c>
      <c r="S1605" s="15">
        <f>(((J1605/60)/60)/24)+DATE(1970,1,1)</f>
        <v>40876.169664351852</v>
      </c>
      <c r="T1605" s="15">
        <f>(((I1605/60)/60)/24)+DATE(1970,1,1)</f>
        <v>40936.169664351852</v>
      </c>
      <c r="U1605">
        <f>YEAR(S1605)</f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>IFERROR(ROUND(E1606/L1606,2),0)</f>
        <v>48.84</v>
      </c>
      <c r="Q1606" s="10" t="s">
        <v>8331</v>
      </c>
      <c r="R1606" t="s">
        <v>8332</v>
      </c>
      <c r="S1606" s="15">
        <f>(((J1606/60)/60)/24)+DATE(1970,1,1)</f>
        <v>40945.845312500001</v>
      </c>
      <c r="T1606" s="15">
        <f>(((I1606/60)/60)/24)+DATE(1970,1,1)</f>
        <v>40985.80364583333</v>
      </c>
      <c r="U1606">
        <f>YEAR(S1606)</f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>IFERROR(ROUND(E1607/L1607,2),0)</f>
        <v>137.31</v>
      </c>
      <c r="Q1607" s="10" t="s">
        <v>8331</v>
      </c>
      <c r="R1607" t="s">
        <v>8332</v>
      </c>
      <c r="S1607" s="15">
        <f>(((J1607/60)/60)/24)+DATE(1970,1,1)</f>
        <v>40747.012881944444</v>
      </c>
      <c r="T1607" s="15">
        <f>(((I1607/60)/60)/24)+DATE(1970,1,1)</f>
        <v>40756.291666666664</v>
      </c>
      <c r="U1607">
        <f>YEAR(S1607)</f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>IFERROR(ROUND(E1608/L1608,2),0)</f>
        <v>87.83</v>
      </c>
      <c r="Q1608" s="10" t="s">
        <v>8331</v>
      </c>
      <c r="R1608" t="s">
        <v>8332</v>
      </c>
      <c r="S1608" s="15">
        <f>(((J1608/60)/60)/24)+DATE(1970,1,1)</f>
        <v>40536.111550925925</v>
      </c>
      <c r="T1608" s="15">
        <f>(((I1608/60)/60)/24)+DATE(1970,1,1)</f>
        <v>40626.069884259261</v>
      </c>
      <c r="U1608">
        <f>YEAR(S1608)</f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>IFERROR(ROUND(E1609/L1609,2),0)</f>
        <v>70.790000000000006</v>
      </c>
      <c r="Q1609" s="10" t="s">
        <v>8331</v>
      </c>
      <c r="R1609" t="s">
        <v>8332</v>
      </c>
      <c r="S1609" s="15">
        <f>(((J1609/60)/60)/24)+DATE(1970,1,1)</f>
        <v>41053.80846064815</v>
      </c>
      <c r="T1609" s="15">
        <f>(((I1609/60)/60)/24)+DATE(1970,1,1)</f>
        <v>41074.80846064815</v>
      </c>
      <c r="U1609">
        <f>YEAR(S1609)</f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>IFERROR(ROUND(E1610/L1610,2),0)</f>
        <v>52.83</v>
      </c>
      <c r="Q1610" s="10" t="s">
        <v>8331</v>
      </c>
      <c r="R1610" t="s">
        <v>8332</v>
      </c>
      <c r="S1610" s="15">
        <f>(((J1610/60)/60)/24)+DATE(1970,1,1)</f>
        <v>41607.83085648148</v>
      </c>
      <c r="T1610" s="15">
        <f>(((I1610/60)/60)/24)+DATE(1970,1,1)</f>
        <v>41640.226388888892</v>
      </c>
      <c r="U1610">
        <f>YEAR(S1610)</f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>IFERROR(ROUND(E1611/L1611,2),0)</f>
        <v>443.75</v>
      </c>
      <c r="Q1611" s="10" t="s">
        <v>8331</v>
      </c>
      <c r="R1611" t="s">
        <v>8332</v>
      </c>
      <c r="S1611" s="15">
        <f>(((J1611/60)/60)/24)+DATE(1970,1,1)</f>
        <v>40796.001261574071</v>
      </c>
      <c r="T1611" s="15">
        <f>(((I1611/60)/60)/24)+DATE(1970,1,1)</f>
        <v>40849.333333333336</v>
      </c>
      <c r="U1611">
        <f>YEAR(S1611)</f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>IFERROR(ROUND(E1612/L1612,2),0)</f>
        <v>48.54</v>
      </c>
      <c r="Q1612" s="10" t="s">
        <v>8331</v>
      </c>
      <c r="R1612" t="s">
        <v>8332</v>
      </c>
      <c r="S1612" s="15">
        <f>(((J1612/60)/60)/24)+DATE(1970,1,1)</f>
        <v>41228.924884259257</v>
      </c>
      <c r="T1612" s="15">
        <f>(((I1612/60)/60)/24)+DATE(1970,1,1)</f>
        <v>41258.924884259257</v>
      </c>
      <c r="U1612">
        <f>YEAR(S1612)</f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>IFERROR(ROUND(E1613/L1613,2),0)</f>
        <v>37.07</v>
      </c>
      <c r="Q1613" s="10" t="s">
        <v>8331</v>
      </c>
      <c r="R1613" t="s">
        <v>8332</v>
      </c>
      <c r="S1613" s="15">
        <f>(((J1613/60)/60)/24)+DATE(1970,1,1)</f>
        <v>41409.00037037037</v>
      </c>
      <c r="T1613" s="15">
        <f>(((I1613/60)/60)/24)+DATE(1970,1,1)</f>
        <v>41430.00037037037</v>
      </c>
      <c r="U1613">
        <f>YEAR(S1613)</f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>IFERROR(ROUND(E1614/L1614,2),0)</f>
        <v>50</v>
      </c>
      <c r="Q1614" s="10" t="s">
        <v>8331</v>
      </c>
      <c r="R1614" t="s">
        <v>8332</v>
      </c>
      <c r="S1614" s="15">
        <f>(((J1614/60)/60)/24)+DATE(1970,1,1)</f>
        <v>41246.874814814815</v>
      </c>
      <c r="T1614" s="15">
        <f>(((I1614/60)/60)/24)+DATE(1970,1,1)</f>
        <v>41276.874814814815</v>
      </c>
      <c r="U1614">
        <f>YEAR(S1614)</f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>IFERROR(ROUND(E1615/L1615,2),0)</f>
        <v>39.04</v>
      </c>
      <c r="Q1615" s="10" t="s">
        <v>8331</v>
      </c>
      <c r="R1615" t="s">
        <v>8332</v>
      </c>
      <c r="S1615" s="15">
        <f>(((J1615/60)/60)/24)+DATE(1970,1,1)</f>
        <v>41082.069467592592</v>
      </c>
      <c r="T1615" s="15">
        <f>(((I1615/60)/60)/24)+DATE(1970,1,1)</f>
        <v>41112.069467592592</v>
      </c>
      <c r="U1615">
        <f>YEAR(S1615)</f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>IFERROR(ROUND(E1616/L1616,2),0)</f>
        <v>66.69</v>
      </c>
      <c r="Q1616" s="10" t="s">
        <v>8331</v>
      </c>
      <c r="R1616" t="s">
        <v>8332</v>
      </c>
      <c r="S1616" s="15">
        <f>(((J1616/60)/60)/24)+DATE(1970,1,1)</f>
        <v>41794.981122685182</v>
      </c>
      <c r="T1616" s="15">
        <f>(((I1616/60)/60)/24)+DATE(1970,1,1)</f>
        <v>41854.708333333336</v>
      </c>
      <c r="U1616">
        <f>YEAR(S1616)</f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>IFERROR(ROUND(E1617/L1617,2),0)</f>
        <v>67.13</v>
      </c>
      <c r="Q1617" s="10" t="s">
        <v>8331</v>
      </c>
      <c r="R1617" t="s">
        <v>8332</v>
      </c>
      <c r="S1617" s="15">
        <f>(((J1617/60)/60)/24)+DATE(1970,1,1)</f>
        <v>40845.050879629627</v>
      </c>
      <c r="T1617" s="15">
        <f>(((I1617/60)/60)/24)+DATE(1970,1,1)</f>
        <v>40890.092546296299</v>
      </c>
      <c r="U1617">
        <f>YEAR(S1617)</f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>IFERROR(ROUND(E1618/L1618,2),0)</f>
        <v>66.37</v>
      </c>
      <c r="Q1618" s="10" t="s">
        <v>8331</v>
      </c>
      <c r="R1618" t="s">
        <v>8332</v>
      </c>
      <c r="S1618" s="15">
        <f>(((J1618/60)/60)/24)+DATE(1970,1,1)</f>
        <v>41194.715520833335</v>
      </c>
      <c r="T1618" s="15">
        <f>(((I1618/60)/60)/24)+DATE(1970,1,1)</f>
        <v>41235.916666666664</v>
      </c>
      <c r="U1618">
        <f>YEAR(S1618)</f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>IFERROR(ROUND(E1619/L1619,2),0)</f>
        <v>64.62</v>
      </c>
      <c r="Q1619" s="10" t="s">
        <v>8331</v>
      </c>
      <c r="R1619" t="s">
        <v>8332</v>
      </c>
      <c r="S1619" s="15">
        <f>(((J1619/60)/60)/24)+DATE(1970,1,1)</f>
        <v>41546.664212962962</v>
      </c>
      <c r="T1619" s="15">
        <f>(((I1619/60)/60)/24)+DATE(1970,1,1)</f>
        <v>41579.791666666664</v>
      </c>
      <c r="U1619">
        <f>YEAR(S1619)</f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>IFERROR(ROUND(E1620/L1620,2),0)</f>
        <v>58.37</v>
      </c>
      <c r="Q1620" s="10" t="s">
        <v>8331</v>
      </c>
      <c r="R1620" t="s">
        <v>8332</v>
      </c>
      <c r="S1620" s="15">
        <f>(((J1620/60)/60)/24)+DATE(1970,1,1)</f>
        <v>41301.654340277775</v>
      </c>
      <c r="T1620" s="15">
        <f>(((I1620/60)/60)/24)+DATE(1970,1,1)</f>
        <v>41341.654340277775</v>
      </c>
      <c r="U1620">
        <f>YEAR(S1620)</f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>IFERROR(ROUND(E1621/L1621,2),0)</f>
        <v>86.96</v>
      </c>
      <c r="Q1621" s="10" t="s">
        <v>8331</v>
      </c>
      <c r="R1621" t="s">
        <v>8332</v>
      </c>
      <c r="S1621" s="15">
        <f>(((J1621/60)/60)/24)+DATE(1970,1,1)</f>
        <v>41876.18618055556</v>
      </c>
      <c r="T1621" s="15">
        <f>(((I1621/60)/60)/24)+DATE(1970,1,1)</f>
        <v>41897.18618055556</v>
      </c>
      <c r="U1621">
        <f>YEAR(S1621)</f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>IFERROR(ROUND(E1622/L1622,2),0)</f>
        <v>66.47</v>
      </c>
      <c r="Q1622" s="10" t="s">
        <v>8331</v>
      </c>
      <c r="R1622" t="s">
        <v>8332</v>
      </c>
      <c r="S1622" s="15">
        <f>(((J1622/60)/60)/24)+DATE(1970,1,1)</f>
        <v>41321.339583333334</v>
      </c>
      <c r="T1622" s="15">
        <f>(((I1622/60)/60)/24)+DATE(1970,1,1)</f>
        <v>41328.339583333334</v>
      </c>
      <c r="U1622">
        <f>YEAR(S1622)</f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>IFERROR(ROUND(E1623/L1623,2),0)</f>
        <v>163.78</v>
      </c>
      <c r="Q1623" s="10" t="s">
        <v>8331</v>
      </c>
      <c r="R1623" t="s">
        <v>8332</v>
      </c>
      <c r="S1623" s="15">
        <f>(((J1623/60)/60)/24)+DATE(1970,1,1)</f>
        <v>41003.60665509259</v>
      </c>
      <c r="T1623" s="15">
        <f>(((I1623/60)/60)/24)+DATE(1970,1,1)</f>
        <v>41057.165972222225</v>
      </c>
      <c r="U1623">
        <f>YEAR(S1623)</f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>IFERROR(ROUND(E1624/L1624,2),0)</f>
        <v>107.98</v>
      </c>
      <c r="Q1624" s="10" t="s">
        <v>8331</v>
      </c>
      <c r="R1624" t="s">
        <v>8332</v>
      </c>
      <c r="S1624" s="15">
        <f>(((J1624/60)/60)/24)+DATE(1970,1,1)</f>
        <v>41950.29483796296</v>
      </c>
      <c r="T1624" s="15">
        <f>(((I1624/60)/60)/24)+DATE(1970,1,1)</f>
        <v>41990.332638888889</v>
      </c>
      <c r="U1624">
        <f>YEAR(S1624)</f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>IFERROR(ROUND(E1625/L1625,2),0)</f>
        <v>42.11</v>
      </c>
      <c r="Q1625" s="10" t="s">
        <v>8331</v>
      </c>
      <c r="R1625" t="s">
        <v>8332</v>
      </c>
      <c r="S1625" s="15">
        <f>(((J1625/60)/60)/24)+DATE(1970,1,1)</f>
        <v>41453.688530092593</v>
      </c>
      <c r="T1625" s="15">
        <f>(((I1625/60)/60)/24)+DATE(1970,1,1)</f>
        <v>41513.688530092593</v>
      </c>
      <c r="U1625">
        <f>YEAR(S1625)</f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>IFERROR(ROUND(E1626/L1626,2),0)</f>
        <v>47.2</v>
      </c>
      <c r="Q1626" s="10" t="s">
        <v>8331</v>
      </c>
      <c r="R1626" t="s">
        <v>8332</v>
      </c>
      <c r="S1626" s="15">
        <f>(((J1626/60)/60)/24)+DATE(1970,1,1)</f>
        <v>41243.367303240739</v>
      </c>
      <c r="T1626" s="15">
        <f>(((I1626/60)/60)/24)+DATE(1970,1,1)</f>
        <v>41283.367303240739</v>
      </c>
      <c r="U1626">
        <f>YEAR(S1626)</f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>IFERROR(ROUND(E1627/L1627,2),0)</f>
        <v>112.02</v>
      </c>
      <c r="Q1627" s="10" t="s">
        <v>8331</v>
      </c>
      <c r="R1627" t="s">
        <v>8332</v>
      </c>
      <c r="S1627" s="15">
        <f>(((J1627/60)/60)/24)+DATE(1970,1,1)</f>
        <v>41135.699687500004</v>
      </c>
      <c r="T1627" s="15">
        <f>(((I1627/60)/60)/24)+DATE(1970,1,1)</f>
        <v>41163.699687500004</v>
      </c>
      <c r="U1627">
        <f>YEAR(S1627)</f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>IFERROR(ROUND(E1628/L1628,2),0)</f>
        <v>74.95</v>
      </c>
      <c r="Q1628" s="10" t="s">
        <v>8331</v>
      </c>
      <c r="R1628" t="s">
        <v>8332</v>
      </c>
      <c r="S1628" s="15">
        <f>(((J1628/60)/60)/24)+DATE(1970,1,1)</f>
        <v>41579.847997685189</v>
      </c>
      <c r="T1628" s="15">
        <f>(((I1628/60)/60)/24)+DATE(1970,1,1)</f>
        <v>41609.889664351853</v>
      </c>
      <c r="U1628">
        <f>YEAR(S1628)</f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>IFERROR(ROUND(E1629/L1629,2),0)</f>
        <v>61.58</v>
      </c>
      <c r="Q1629" s="10" t="s">
        <v>8331</v>
      </c>
      <c r="R1629" t="s">
        <v>8332</v>
      </c>
      <c r="S1629" s="15">
        <f>(((J1629/60)/60)/24)+DATE(1970,1,1)</f>
        <v>41205.707048611112</v>
      </c>
      <c r="T1629" s="15">
        <f>(((I1629/60)/60)/24)+DATE(1970,1,1)</f>
        <v>41239.207638888889</v>
      </c>
      <c r="U1629">
        <f>YEAR(S1629)</f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>IFERROR(ROUND(E1630/L1630,2),0)</f>
        <v>45.88</v>
      </c>
      <c r="Q1630" s="10" t="s">
        <v>8331</v>
      </c>
      <c r="R1630" t="s">
        <v>8332</v>
      </c>
      <c r="S1630" s="15">
        <f>(((J1630/60)/60)/24)+DATE(1970,1,1)</f>
        <v>41774.737060185187</v>
      </c>
      <c r="T1630" s="15">
        <f>(((I1630/60)/60)/24)+DATE(1970,1,1)</f>
        <v>41807.737060185187</v>
      </c>
      <c r="U1630">
        <f>YEAR(S1630)</f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>IFERROR(ROUND(E1631/L1631,2),0)</f>
        <v>75.849999999999994</v>
      </c>
      <c r="Q1631" s="10" t="s">
        <v>8331</v>
      </c>
      <c r="R1631" t="s">
        <v>8332</v>
      </c>
      <c r="S1631" s="15">
        <f>(((J1631/60)/60)/24)+DATE(1970,1,1)</f>
        <v>41645.867280092592</v>
      </c>
      <c r="T1631" s="15">
        <f>(((I1631/60)/60)/24)+DATE(1970,1,1)</f>
        <v>41690.867280092592</v>
      </c>
      <c r="U1631">
        <f>YEAR(S1631)</f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>IFERROR(ROUND(E1632/L1632,2),0)</f>
        <v>84.21</v>
      </c>
      <c r="Q1632" s="10" t="s">
        <v>8331</v>
      </c>
      <c r="R1632" t="s">
        <v>8332</v>
      </c>
      <c r="S1632" s="15">
        <f>(((J1632/60)/60)/24)+DATE(1970,1,1)</f>
        <v>40939.837673611109</v>
      </c>
      <c r="T1632" s="15">
        <f>(((I1632/60)/60)/24)+DATE(1970,1,1)</f>
        <v>40970.290972222225</v>
      </c>
      <c r="U1632">
        <f>YEAR(S1632)</f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>IFERROR(ROUND(E1633/L1633,2),0)</f>
        <v>117.23</v>
      </c>
      <c r="Q1633" s="10" t="s">
        <v>8331</v>
      </c>
      <c r="R1633" t="s">
        <v>8332</v>
      </c>
      <c r="S1633" s="15">
        <f>(((J1633/60)/60)/24)+DATE(1970,1,1)</f>
        <v>41164.859502314815</v>
      </c>
      <c r="T1633" s="15">
        <f>(((I1633/60)/60)/24)+DATE(1970,1,1)</f>
        <v>41194.859502314815</v>
      </c>
      <c r="U1633">
        <f>YEAR(S1633)</f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>IFERROR(ROUND(E1634/L1634,2),0)</f>
        <v>86.49</v>
      </c>
      <c r="Q1634" s="10" t="s">
        <v>8331</v>
      </c>
      <c r="R1634" t="s">
        <v>8332</v>
      </c>
      <c r="S1634" s="15">
        <f>(((J1634/60)/60)/24)+DATE(1970,1,1)</f>
        <v>40750.340902777774</v>
      </c>
      <c r="T1634" s="15">
        <f>(((I1634/60)/60)/24)+DATE(1970,1,1)</f>
        <v>40810.340902777774</v>
      </c>
      <c r="U1634">
        <f>YEAR(S1634)</f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>IFERROR(ROUND(E1635/L1635,2),0)</f>
        <v>172.41</v>
      </c>
      <c r="Q1635" s="10" t="s">
        <v>8331</v>
      </c>
      <c r="R1635" t="s">
        <v>8332</v>
      </c>
      <c r="S1635" s="15">
        <f>(((J1635/60)/60)/24)+DATE(1970,1,1)</f>
        <v>40896.883750000001</v>
      </c>
      <c r="T1635" s="15">
        <f>(((I1635/60)/60)/24)+DATE(1970,1,1)</f>
        <v>40924.208333333336</v>
      </c>
      <c r="U1635">
        <f>YEAR(S1635)</f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>IFERROR(ROUND(E1636/L1636,2),0)</f>
        <v>62.81</v>
      </c>
      <c r="Q1636" s="10" t="s">
        <v>8331</v>
      </c>
      <c r="R1636" t="s">
        <v>8332</v>
      </c>
      <c r="S1636" s="15">
        <f>(((J1636/60)/60)/24)+DATE(1970,1,1)</f>
        <v>40658.189826388887</v>
      </c>
      <c r="T1636" s="15">
        <f>(((I1636/60)/60)/24)+DATE(1970,1,1)</f>
        <v>40696.249305555553</v>
      </c>
      <c r="U1636">
        <f>YEAR(S1636)</f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>IFERROR(ROUND(E1637/L1637,2),0)</f>
        <v>67.73</v>
      </c>
      <c r="Q1637" s="10" t="s">
        <v>8331</v>
      </c>
      <c r="R1637" t="s">
        <v>8332</v>
      </c>
      <c r="S1637" s="15">
        <f>(((J1637/60)/60)/24)+DATE(1970,1,1)</f>
        <v>42502.868761574078</v>
      </c>
      <c r="T1637" s="15">
        <f>(((I1637/60)/60)/24)+DATE(1970,1,1)</f>
        <v>42562.868761574078</v>
      </c>
      <c r="U1637">
        <f>YEAR(S1637)</f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>IFERROR(ROUND(E1638/L1638,2),0)</f>
        <v>53.56</v>
      </c>
      <c r="Q1638" s="10" t="s">
        <v>8331</v>
      </c>
      <c r="R1638" t="s">
        <v>8332</v>
      </c>
      <c r="S1638" s="15">
        <f>(((J1638/60)/60)/24)+DATE(1970,1,1)</f>
        <v>40663.08666666667</v>
      </c>
      <c r="T1638" s="15">
        <f>(((I1638/60)/60)/24)+DATE(1970,1,1)</f>
        <v>40706.166666666664</v>
      </c>
      <c r="U1638">
        <f>YEAR(S1638)</f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>IFERROR(ROUND(E1639/L1639,2),0)</f>
        <v>34.6</v>
      </c>
      <c r="Q1639" s="10" t="s">
        <v>8331</v>
      </c>
      <c r="R1639" t="s">
        <v>8332</v>
      </c>
      <c r="S1639" s="15">
        <f>(((J1639/60)/60)/24)+DATE(1970,1,1)</f>
        <v>40122.751620370371</v>
      </c>
      <c r="T1639" s="15">
        <f>(((I1639/60)/60)/24)+DATE(1970,1,1)</f>
        <v>40178.98541666667</v>
      </c>
      <c r="U1639">
        <f>YEAR(S1639)</f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>IFERROR(ROUND(E1640/L1640,2),0)</f>
        <v>38.89</v>
      </c>
      <c r="Q1640" s="10" t="s">
        <v>8331</v>
      </c>
      <c r="R1640" t="s">
        <v>8332</v>
      </c>
      <c r="S1640" s="15">
        <f>(((J1640/60)/60)/24)+DATE(1970,1,1)</f>
        <v>41288.68712962963</v>
      </c>
      <c r="T1640" s="15">
        <f>(((I1640/60)/60)/24)+DATE(1970,1,1)</f>
        <v>41333.892361111109</v>
      </c>
      <c r="U1640">
        <f>YEAR(S1640)</f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>IFERROR(ROUND(E1641/L1641,2),0)</f>
        <v>94.74</v>
      </c>
      <c r="Q1641" s="10" t="s">
        <v>8331</v>
      </c>
      <c r="R1641" t="s">
        <v>8332</v>
      </c>
      <c r="S1641" s="15">
        <f>(((J1641/60)/60)/24)+DATE(1970,1,1)</f>
        <v>40941.652372685188</v>
      </c>
      <c r="T1641" s="15">
        <f>(((I1641/60)/60)/24)+DATE(1970,1,1)</f>
        <v>40971.652372685188</v>
      </c>
      <c r="U1641">
        <f>YEAR(S1641)</f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>IFERROR(ROUND(E1642/L1642,2),0)</f>
        <v>39.97</v>
      </c>
      <c r="Q1642" s="10" t="s">
        <v>8331</v>
      </c>
      <c r="R1642" t="s">
        <v>8332</v>
      </c>
      <c r="S1642" s="15">
        <f>(((J1642/60)/60)/24)+DATE(1970,1,1)</f>
        <v>40379.23096064815</v>
      </c>
      <c r="T1642" s="15">
        <f>(((I1642/60)/60)/24)+DATE(1970,1,1)</f>
        <v>40393.082638888889</v>
      </c>
      <c r="U1642">
        <f>YEAR(S1642)</f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>IFERROR(ROUND(E1643/L1643,2),0)</f>
        <v>97.5</v>
      </c>
      <c r="Q1643" s="10" t="s">
        <v>8331</v>
      </c>
      <c r="R1643" t="s">
        <v>8352</v>
      </c>
      <c r="S1643" s="15">
        <f>(((J1643/60)/60)/24)+DATE(1970,1,1)</f>
        <v>41962.596574074079</v>
      </c>
      <c r="T1643" s="15">
        <f>(((I1643/60)/60)/24)+DATE(1970,1,1)</f>
        <v>41992.596574074079</v>
      </c>
      <c r="U1643">
        <f>YEAR(S1643)</f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>IFERROR(ROUND(E1644/L1644,2),0)</f>
        <v>42.86</v>
      </c>
      <c r="Q1644" s="10" t="s">
        <v>8331</v>
      </c>
      <c r="R1644" t="s">
        <v>8352</v>
      </c>
      <c r="S1644" s="15">
        <f>(((J1644/60)/60)/24)+DATE(1970,1,1)</f>
        <v>40688.024618055555</v>
      </c>
      <c r="T1644" s="15">
        <f>(((I1644/60)/60)/24)+DATE(1970,1,1)</f>
        <v>40708.024618055555</v>
      </c>
      <c r="U1644">
        <f>YEAR(S1644)</f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>IFERROR(ROUND(E1645/L1645,2),0)</f>
        <v>168.51</v>
      </c>
      <c r="Q1645" s="10" t="s">
        <v>8331</v>
      </c>
      <c r="R1645" t="s">
        <v>8352</v>
      </c>
      <c r="S1645" s="15">
        <f>(((J1645/60)/60)/24)+DATE(1970,1,1)</f>
        <v>41146.824212962965</v>
      </c>
      <c r="T1645" s="15">
        <f>(((I1645/60)/60)/24)+DATE(1970,1,1)</f>
        <v>41176.824212962965</v>
      </c>
      <c r="U1645">
        <f>YEAR(S1645)</f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>IFERROR(ROUND(E1646/L1646,2),0)</f>
        <v>85.55</v>
      </c>
      <c r="Q1646" s="10" t="s">
        <v>8331</v>
      </c>
      <c r="R1646" t="s">
        <v>8352</v>
      </c>
      <c r="S1646" s="15">
        <f>(((J1646/60)/60)/24)+DATE(1970,1,1)</f>
        <v>41175.05972222222</v>
      </c>
      <c r="T1646" s="15">
        <f>(((I1646/60)/60)/24)+DATE(1970,1,1)</f>
        <v>41235.101388888892</v>
      </c>
      <c r="U1646">
        <f>YEAR(S1646)</f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>IFERROR(ROUND(E1647/L1647,2),0)</f>
        <v>554</v>
      </c>
      <c r="Q1647" s="10" t="s">
        <v>8331</v>
      </c>
      <c r="R1647" t="s">
        <v>8352</v>
      </c>
      <c r="S1647" s="15">
        <f>(((J1647/60)/60)/24)+DATE(1970,1,1)</f>
        <v>41521.617361111108</v>
      </c>
      <c r="T1647" s="15">
        <f>(((I1647/60)/60)/24)+DATE(1970,1,1)</f>
        <v>41535.617361111108</v>
      </c>
      <c r="U1647">
        <f>YEAR(S1647)</f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>IFERROR(ROUND(E1648/L1648,2),0)</f>
        <v>26.55</v>
      </c>
      <c r="Q1648" s="10" t="s">
        <v>8331</v>
      </c>
      <c r="R1648" t="s">
        <v>8352</v>
      </c>
      <c r="S1648" s="15">
        <f>(((J1648/60)/60)/24)+DATE(1970,1,1)</f>
        <v>41833.450266203705</v>
      </c>
      <c r="T1648" s="15">
        <f>(((I1648/60)/60)/24)+DATE(1970,1,1)</f>
        <v>41865.757638888892</v>
      </c>
      <c r="U1648">
        <f>YEAR(S1648)</f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>IFERROR(ROUND(E1649/L1649,2),0)</f>
        <v>113.83</v>
      </c>
      <c r="Q1649" s="10" t="s">
        <v>8331</v>
      </c>
      <c r="R1649" t="s">
        <v>8352</v>
      </c>
      <c r="S1649" s="15">
        <f>(((J1649/60)/60)/24)+DATE(1970,1,1)</f>
        <v>41039.409456018519</v>
      </c>
      <c r="T1649" s="15">
        <f>(((I1649/60)/60)/24)+DATE(1970,1,1)</f>
        <v>41069.409456018519</v>
      </c>
      <c r="U1649">
        <f>YEAR(S1649)</f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>IFERROR(ROUND(E1650/L1650,2),0)</f>
        <v>32.01</v>
      </c>
      <c r="Q1650" s="10" t="s">
        <v>8331</v>
      </c>
      <c r="R1650" t="s">
        <v>8352</v>
      </c>
      <c r="S1650" s="15">
        <f>(((J1650/60)/60)/24)+DATE(1970,1,1)</f>
        <v>40592.704652777778</v>
      </c>
      <c r="T1650" s="15">
        <f>(((I1650/60)/60)/24)+DATE(1970,1,1)</f>
        <v>40622.662986111114</v>
      </c>
      <c r="U1650">
        <f>YEAR(S1650)</f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>IFERROR(ROUND(E1651/L1651,2),0)</f>
        <v>47.19</v>
      </c>
      <c r="Q1651" s="10" t="s">
        <v>8331</v>
      </c>
      <c r="R1651" t="s">
        <v>8352</v>
      </c>
      <c r="S1651" s="15">
        <f>(((J1651/60)/60)/24)+DATE(1970,1,1)</f>
        <v>41737.684664351851</v>
      </c>
      <c r="T1651" s="15">
        <f>(((I1651/60)/60)/24)+DATE(1970,1,1)</f>
        <v>41782.684664351851</v>
      </c>
      <c r="U1651">
        <f>YEAR(S1651)</f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>IFERROR(ROUND(E1652/L1652,2),0)</f>
        <v>88.47</v>
      </c>
      <c r="Q1652" s="10" t="s">
        <v>8331</v>
      </c>
      <c r="R1652" t="s">
        <v>8352</v>
      </c>
      <c r="S1652" s="15">
        <f>(((J1652/60)/60)/24)+DATE(1970,1,1)</f>
        <v>41526.435613425929</v>
      </c>
      <c r="T1652" s="15">
        <f>(((I1652/60)/60)/24)+DATE(1970,1,1)</f>
        <v>41556.435613425929</v>
      </c>
      <c r="U1652">
        <f>YEAR(S1652)</f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>IFERROR(ROUND(E1653/L1653,2),0)</f>
        <v>100.75</v>
      </c>
      <c r="Q1653" s="10" t="s">
        <v>8331</v>
      </c>
      <c r="R1653" t="s">
        <v>8352</v>
      </c>
      <c r="S1653" s="15">
        <f>(((J1653/60)/60)/24)+DATE(1970,1,1)</f>
        <v>40625.900694444441</v>
      </c>
      <c r="T1653" s="15">
        <f>(((I1653/60)/60)/24)+DATE(1970,1,1)</f>
        <v>40659.290972222225</v>
      </c>
      <c r="U1653">
        <f>YEAR(S1653)</f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>IFERROR(ROUND(E1654/L1654,2),0)</f>
        <v>64.709999999999994</v>
      </c>
      <c r="Q1654" s="10" t="s">
        <v>8331</v>
      </c>
      <c r="R1654" t="s">
        <v>8352</v>
      </c>
      <c r="S1654" s="15">
        <f>(((J1654/60)/60)/24)+DATE(1970,1,1)</f>
        <v>41572.492974537039</v>
      </c>
      <c r="T1654" s="15">
        <f>(((I1654/60)/60)/24)+DATE(1970,1,1)</f>
        <v>41602.534641203703</v>
      </c>
      <c r="U1654">
        <f>YEAR(S1654)</f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>IFERROR(ROUND(E1655/L1655,2),0)</f>
        <v>51.85</v>
      </c>
      <c r="Q1655" s="10" t="s">
        <v>8331</v>
      </c>
      <c r="R1655" t="s">
        <v>8352</v>
      </c>
      <c r="S1655" s="15">
        <f>(((J1655/60)/60)/24)+DATE(1970,1,1)</f>
        <v>40626.834444444445</v>
      </c>
      <c r="T1655" s="15">
        <f>(((I1655/60)/60)/24)+DATE(1970,1,1)</f>
        <v>40657.834444444445</v>
      </c>
      <c r="U1655">
        <f>YEAR(S1655)</f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>IFERROR(ROUND(E1656/L1656,2),0)</f>
        <v>38.79</v>
      </c>
      <c r="Q1656" s="10" t="s">
        <v>8331</v>
      </c>
      <c r="R1656" t="s">
        <v>8352</v>
      </c>
      <c r="S1656" s="15">
        <f>(((J1656/60)/60)/24)+DATE(1970,1,1)</f>
        <v>40987.890740740739</v>
      </c>
      <c r="T1656" s="15">
        <f>(((I1656/60)/60)/24)+DATE(1970,1,1)</f>
        <v>41017.890740740739</v>
      </c>
      <c r="U1656">
        <f>YEAR(S1656)</f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>IFERROR(ROUND(E1657/L1657,2),0)</f>
        <v>44.65</v>
      </c>
      <c r="Q1657" s="10" t="s">
        <v>8331</v>
      </c>
      <c r="R1657" t="s">
        <v>8352</v>
      </c>
      <c r="S1657" s="15">
        <f>(((J1657/60)/60)/24)+DATE(1970,1,1)</f>
        <v>40974.791898148149</v>
      </c>
      <c r="T1657" s="15">
        <f>(((I1657/60)/60)/24)+DATE(1970,1,1)</f>
        <v>41004.750231481477</v>
      </c>
      <c r="U1657">
        <f>YEAR(S1657)</f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>IFERROR(ROUND(E1658/L1658,2),0)</f>
        <v>156.77000000000001</v>
      </c>
      <c r="Q1658" s="10" t="s">
        <v>8331</v>
      </c>
      <c r="R1658" t="s">
        <v>8352</v>
      </c>
      <c r="S1658" s="15">
        <f>(((J1658/60)/60)/24)+DATE(1970,1,1)</f>
        <v>41226.928842592592</v>
      </c>
      <c r="T1658" s="15">
        <f>(((I1658/60)/60)/24)+DATE(1970,1,1)</f>
        <v>41256.928842592592</v>
      </c>
      <c r="U1658">
        <f>YEAR(S1658)</f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>IFERROR(ROUND(E1659/L1659,2),0)</f>
        <v>118.7</v>
      </c>
      <c r="Q1659" s="10" t="s">
        <v>8331</v>
      </c>
      <c r="R1659" t="s">
        <v>8352</v>
      </c>
      <c r="S1659" s="15">
        <f>(((J1659/60)/60)/24)+DATE(1970,1,1)</f>
        <v>41023.782037037039</v>
      </c>
      <c r="T1659" s="15">
        <f>(((I1659/60)/60)/24)+DATE(1970,1,1)</f>
        <v>41053.782037037039</v>
      </c>
      <c r="U1659">
        <f>YEAR(S1659)</f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>IFERROR(ROUND(E1660/L1660,2),0)</f>
        <v>74.150000000000006</v>
      </c>
      <c r="Q1660" s="10" t="s">
        <v>8331</v>
      </c>
      <c r="R1660" t="s">
        <v>8352</v>
      </c>
      <c r="S1660" s="15">
        <f>(((J1660/60)/60)/24)+DATE(1970,1,1)</f>
        <v>41223.22184027778</v>
      </c>
      <c r="T1660" s="15">
        <f>(((I1660/60)/60)/24)+DATE(1970,1,1)</f>
        <v>41261.597222222219</v>
      </c>
      <c r="U1660">
        <f>YEAR(S1660)</f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>IFERROR(ROUND(E1661/L1661,2),0)</f>
        <v>12.53</v>
      </c>
      <c r="Q1661" s="10" t="s">
        <v>8331</v>
      </c>
      <c r="R1661" t="s">
        <v>8352</v>
      </c>
      <c r="S1661" s="15">
        <f>(((J1661/60)/60)/24)+DATE(1970,1,1)</f>
        <v>41596.913437499999</v>
      </c>
      <c r="T1661" s="15">
        <f>(((I1661/60)/60)/24)+DATE(1970,1,1)</f>
        <v>41625.5</v>
      </c>
      <c r="U1661">
        <f>YEAR(S1661)</f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>IFERROR(ROUND(E1662/L1662,2),0)</f>
        <v>27.86</v>
      </c>
      <c r="Q1662" s="10" t="s">
        <v>8331</v>
      </c>
      <c r="R1662" t="s">
        <v>8352</v>
      </c>
      <c r="S1662" s="15">
        <f>(((J1662/60)/60)/24)+DATE(1970,1,1)</f>
        <v>42459.693865740745</v>
      </c>
      <c r="T1662" s="15">
        <f>(((I1662/60)/60)/24)+DATE(1970,1,1)</f>
        <v>42490.915972222225</v>
      </c>
      <c r="U1662">
        <f>YEAR(S1662)</f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>IFERROR(ROUND(E1663/L1663,2),0)</f>
        <v>80.180000000000007</v>
      </c>
      <c r="Q1663" s="10" t="s">
        <v>8331</v>
      </c>
      <c r="R1663" t="s">
        <v>8352</v>
      </c>
      <c r="S1663" s="15">
        <f>(((J1663/60)/60)/24)+DATE(1970,1,1)</f>
        <v>42343.998043981483</v>
      </c>
      <c r="T1663" s="15">
        <f>(((I1663/60)/60)/24)+DATE(1970,1,1)</f>
        <v>42386.875</v>
      </c>
      <c r="U1663">
        <f>YEAR(S1663)</f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>IFERROR(ROUND(E1664/L1664,2),0)</f>
        <v>132.44</v>
      </c>
      <c r="Q1664" s="10" t="s">
        <v>8331</v>
      </c>
      <c r="R1664" t="s">
        <v>8352</v>
      </c>
      <c r="S1664" s="15">
        <f>(((J1664/60)/60)/24)+DATE(1970,1,1)</f>
        <v>40848.198333333334</v>
      </c>
      <c r="T1664" s="15">
        <f>(((I1664/60)/60)/24)+DATE(1970,1,1)</f>
        <v>40908.239999999998</v>
      </c>
      <c r="U1664">
        <f>YEAR(S1664)</f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>IFERROR(ROUND(E1665/L1665,2),0)</f>
        <v>33.75</v>
      </c>
      <c r="Q1665" s="10" t="s">
        <v>8331</v>
      </c>
      <c r="R1665" t="s">
        <v>8352</v>
      </c>
      <c r="S1665" s="15">
        <f>(((J1665/60)/60)/24)+DATE(1970,1,1)</f>
        <v>42006.02207175926</v>
      </c>
      <c r="T1665" s="15">
        <f>(((I1665/60)/60)/24)+DATE(1970,1,1)</f>
        <v>42036.02207175926</v>
      </c>
      <c r="U1665">
        <f>YEAR(S1665)</f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>IFERROR(ROUND(E1666/L1666,2),0)</f>
        <v>34.380000000000003</v>
      </c>
      <c r="Q1666" s="10" t="s">
        <v>8331</v>
      </c>
      <c r="R1666" t="s">
        <v>8352</v>
      </c>
      <c r="S1666" s="15">
        <f>(((J1666/60)/60)/24)+DATE(1970,1,1)</f>
        <v>40939.761782407404</v>
      </c>
      <c r="T1666" s="15">
        <f>(((I1666/60)/60)/24)+DATE(1970,1,1)</f>
        <v>40984.165972222225</v>
      </c>
      <c r="U1666">
        <f>YEAR(S1666)</f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>IFERROR(ROUND(E1667/L1667,2),0)</f>
        <v>44.96</v>
      </c>
      <c r="Q1667" s="10" t="s">
        <v>8331</v>
      </c>
      <c r="R1667" t="s">
        <v>8352</v>
      </c>
      <c r="S1667" s="15">
        <f>(((J1667/60)/60)/24)+DATE(1970,1,1)</f>
        <v>40564.649456018517</v>
      </c>
      <c r="T1667" s="15">
        <f>(((I1667/60)/60)/24)+DATE(1970,1,1)</f>
        <v>40596.125</v>
      </c>
      <c r="U1667">
        <f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>IFERROR(ROUND(E1668/L1668,2),0)</f>
        <v>41.04</v>
      </c>
      <c r="Q1668" s="10" t="s">
        <v>8331</v>
      </c>
      <c r="R1668" t="s">
        <v>8352</v>
      </c>
      <c r="S1668" s="15">
        <f>(((J1668/60)/60)/24)+DATE(1970,1,1)</f>
        <v>41331.253159722226</v>
      </c>
      <c r="T1668" s="15">
        <f>(((I1668/60)/60)/24)+DATE(1970,1,1)</f>
        <v>41361.211493055554</v>
      </c>
      <c r="U1668">
        <f>YEAR(S1668)</f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>IFERROR(ROUND(E1669/L1669,2),0)</f>
        <v>52.6</v>
      </c>
      <c r="Q1669" s="10" t="s">
        <v>8331</v>
      </c>
      <c r="R1669" t="s">
        <v>8352</v>
      </c>
      <c r="S1669" s="15">
        <f>(((J1669/60)/60)/24)+DATE(1970,1,1)</f>
        <v>41682.0705787037</v>
      </c>
      <c r="T1669" s="15">
        <f>(((I1669/60)/60)/24)+DATE(1970,1,1)</f>
        <v>41709.290972222225</v>
      </c>
      <c r="U1669">
        <f>YEAR(S1669)</f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>IFERROR(ROUND(E1670/L1670,2),0)</f>
        <v>70.78</v>
      </c>
      <c r="Q1670" s="10" t="s">
        <v>8331</v>
      </c>
      <c r="R1670" t="s">
        <v>8352</v>
      </c>
      <c r="S1670" s="15">
        <f>(((J1670/60)/60)/24)+DATE(1970,1,1)</f>
        <v>40845.14975694444</v>
      </c>
      <c r="T1670" s="15">
        <f>(((I1670/60)/60)/24)+DATE(1970,1,1)</f>
        <v>40875.191423611112</v>
      </c>
      <c r="U1670">
        <f>YEAR(S1670)</f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>IFERROR(ROUND(E1671/L1671,2),0)</f>
        <v>53.75</v>
      </c>
      <c r="Q1671" s="10" t="s">
        <v>8331</v>
      </c>
      <c r="R1671" t="s">
        <v>8352</v>
      </c>
      <c r="S1671" s="15">
        <f>(((J1671/60)/60)/24)+DATE(1970,1,1)</f>
        <v>42461.885138888887</v>
      </c>
      <c r="T1671" s="15">
        <f>(((I1671/60)/60)/24)+DATE(1970,1,1)</f>
        <v>42521.885138888887</v>
      </c>
      <c r="U1671">
        <f>YEAR(S1671)</f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>IFERROR(ROUND(E1672/L1672,2),0)</f>
        <v>44.61</v>
      </c>
      <c r="Q1672" s="10" t="s">
        <v>8331</v>
      </c>
      <c r="R1672" t="s">
        <v>8352</v>
      </c>
      <c r="S1672" s="15">
        <f>(((J1672/60)/60)/24)+DATE(1970,1,1)</f>
        <v>40313.930543981485</v>
      </c>
      <c r="T1672" s="15">
        <f>(((I1672/60)/60)/24)+DATE(1970,1,1)</f>
        <v>40364.166666666664</v>
      </c>
      <c r="U1672">
        <f>YEAR(S1672)</f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>IFERROR(ROUND(E1673/L1673,2),0)</f>
        <v>26.15</v>
      </c>
      <c r="Q1673" s="10" t="s">
        <v>8331</v>
      </c>
      <c r="R1673" t="s">
        <v>8352</v>
      </c>
      <c r="S1673" s="15">
        <f>(((J1673/60)/60)/24)+DATE(1970,1,1)</f>
        <v>42553.54414351852</v>
      </c>
      <c r="T1673" s="15">
        <f>(((I1673/60)/60)/24)+DATE(1970,1,1)</f>
        <v>42583.54414351852</v>
      </c>
      <c r="U1673">
        <f>YEAR(S1673)</f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>IFERROR(ROUND(E1674/L1674,2),0)</f>
        <v>39.18</v>
      </c>
      <c r="Q1674" s="10" t="s">
        <v>8331</v>
      </c>
      <c r="R1674" t="s">
        <v>8352</v>
      </c>
      <c r="S1674" s="15">
        <f>(((J1674/60)/60)/24)+DATE(1970,1,1)</f>
        <v>41034.656597222223</v>
      </c>
      <c r="T1674" s="15">
        <f>(((I1674/60)/60)/24)+DATE(1970,1,1)</f>
        <v>41064.656597222223</v>
      </c>
      <c r="U1674">
        <f>YEAR(S1674)</f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>IFERROR(ROUND(E1675/L1675,2),0)</f>
        <v>45.59</v>
      </c>
      <c r="Q1675" s="10" t="s">
        <v>8331</v>
      </c>
      <c r="R1675" t="s">
        <v>8352</v>
      </c>
      <c r="S1675" s="15">
        <f>(((J1675/60)/60)/24)+DATE(1970,1,1)</f>
        <v>42039.878379629634</v>
      </c>
      <c r="T1675" s="15">
        <f>(((I1675/60)/60)/24)+DATE(1970,1,1)</f>
        <v>42069.878379629634</v>
      </c>
      <c r="U1675">
        <f>YEAR(S1675)</f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>IFERROR(ROUND(E1676/L1676,2),0)</f>
        <v>89.25</v>
      </c>
      <c r="Q1676" s="10" t="s">
        <v>8331</v>
      </c>
      <c r="R1676" t="s">
        <v>8352</v>
      </c>
      <c r="S1676" s="15">
        <f>(((J1676/60)/60)/24)+DATE(1970,1,1)</f>
        <v>42569.605393518519</v>
      </c>
      <c r="T1676" s="15">
        <f>(((I1676/60)/60)/24)+DATE(1970,1,1)</f>
        <v>42600.290972222225</v>
      </c>
      <c r="U1676">
        <f>YEAR(S1676)</f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>IFERROR(ROUND(E1677/L1677,2),0)</f>
        <v>40.42</v>
      </c>
      <c r="Q1677" s="10" t="s">
        <v>8331</v>
      </c>
      <c r="R1677" t="s">
        <v>8352</v>
      </c>
      <c r="S1677" s="15">
        <f>(((J1677/60)/60)/24)+DATE(1970,1,1)</f>
        <v>40802.733101851853</v>
      </c>
      <c r="T1677" s="15">
        <f>(((I1677/60)/60)/24)+DATE(1970,1,1)</f>
        <v>40832.918749999997</v>
      </c>
      <c r="U1677">
        <f>YEAR(S1677)</f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>IFERROR(ROUND(E1678/L1678,2),0)</f>
        <v>82.38</v>
      </c>
      <c r="Q1678" s="10" t="s">
        <v>8331</v>
      </c>
      <c r="R1678" t="s">
        <v>8352</v>
      </c>
      <c r="S1678" s="15">
        <f>(((J1678/60)/60)/24)+DATE(1970,1,1)</f>
        <v>40973.72623842593</v>
      </c>
      <c r="T1678" s="15">
        <f>(((I1678/60)/60)/24)+DATE(1970,1,1)</f>
        <v>41020.165972222225</v>
      </c>
      <c r="U1678">
        <f>YEAR(S1678)</f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>IFERROR(ROUND(E1679/L1679,2),0)</f>
        <v>159.52000000000001</v>
      </c>
      <c r="Q1679" s="10" t="s">
        <v>8331</v>
      </c>
      <c r="R1679" t="s">
        <v>8352</v>
      </c>
      <c r="S1679" s="15">
        <f>(((J1679/60)/60)/24)+DATE(1970,1,1)</f>
        <v>42416.407129629632</v>
      </c>
      <c r="T1679" s="15">
        <f>(((I1679/60)/60)/24)+DATE(1970,1,1)</f>
        <v>42476.249305555553</v>
      </c>
      <c r="U1679">
        <f>YEAR(S1679)</f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>IFERROR(ROUND(E1680/L1680,2),0)</f>
        <v>36.24</v>
      </c>
      <c r="Q1680" s="10" t="s">
        <v>8331</v>
      </c>
      <c r="R1680" t="s">
        <v>8352</v>
      </c>
      <c r="S1680" s="15">
        <f>(((J1680/60)/60)/24)+DATE(1970,1,1)</f>
        <v>41662.854988425926</v>
      </c>
      <c r="T1680" s="15">
        <f>(((I1680/60)/60)/24)+DATE(1970,1,1)</f>
        <v>41676.854988425926</v>
      </c>
      <c r="U1680">
        <f>YEAR(S1680)</f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>IFERROR(ROUND(E1681/L1681,2),0)</f>
        <v>62.5</v>
      </c>
      <c r="Q1681" s="10" t="s">
        <v>8331</v>
      </c>
      <c r="R1681" t="s">
        <v>8352</v>
      </c>
      <c r="S1681" s="15">
        <f>(((J1681/60)/60)/24)+DATE(1970,1,1)</f>
        <v>40723.068807870368</v>
      </c>
      <c r="T1681" s="15">
        <f>(((I1681/60)/60)/24)+DATE(1970,1,1)</f>
        <v>40746.068807870368</v>
      </c>
      <c r="U1681">
        <f>YEAR(S1681)</f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>IFERROR(ROUND(E1682/L1682,2),0)</f>
        <v>47</v>
      </c>
      <c r="Q1682" s="10" t="s">
        <v>8331</v>
      </c>
      <c r="R1682" t="s">
        <v>8352</v>
      </c>
      <c r="S1682" s="15">
        <f>(((J1682/60)/60)/24)+DATE(1970,1,1)</f>
        <v>41802.757719907408</v>
      </c>
      <c r="T1682" s="15">
        <f>(((I1682/60)/60)/24)+DATE(1970,1,1)</f>
        <v>41832.757719907408</v>
      </c>
      <c r="U1682">
        <f>YEAR(S1682)</f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>IFERROR(ROUND(E1683/L1683,2),0)</f>
        <v>74.58</v>
      </c>
      <c r="Q1683" s="10" t="s">
        <v>8331</v>
      </c>
      <c r="R1683" t="s">
        <v>8353</v>
      </c>
      <c r="S1683" s="15">
        <f>(((J1683/60)/60)/24)+DATE(1970,1,1)</f>
        <v>42774.121342592596</v>
      </c>
      <c r="T1683" s="15">
        <f>(((I1683/60)/60)/24)+DATE(1970,1,1)</f>
        <v>42823.083333333328</v>
      </c>
      <c r="U1683">
        <f>YEAR(S1683)</f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>IFERROR(ROUND(E1684/L1684,2),0)</f>
        <v>0</v>
      </c>
      <c r="Q1684" s="10" t="s">
        <v>8331</v>
      </c>
      <c r="R1684" t="s">
        <v>8353</v>
      </c>
      <c r="S1684" s="15">
        <f>(((J1684/60)/60)/24)+DATE(1970,1,1)</f>
        <v>42779.21365740741</v>
      </c>
      <c r="T1684" s="15">
        <f>(((I1684/60)/60)/24)+DATE(1970,1,1)</f>
        <v>42839.171990740739</v>
      </c>
      <c r="U1684">
        <f>YEAR(S1684)</f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>IFERROR(ROUND(E1685/L1685,2),0)</f>
        <v>76</v>
      </c>
      <c r="Q1685" s="10" t="s">
        <v>8331</v>
      </c>
      <c r="R1685" t="s">
        <v>8353</v>
      </c>
      <c r="S1685" s="15">
        <f>(((J1685/60)/60)/24)+DATE(1970,1,1)</f>
        <v>42808.781689814816</v>
      </c>
      <c r="T1685" s="15">
        <f>(((I1685/60)/60)/24)+DATE(1970,1,1)</f>
        <v>42832.781689814816</v>
      </c>
      <c r="U1685">
        <f>YEAR(S1685)</f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>IFERROR(ROUND(E1686/L1686,2),0)</f>
        <v>86.44</v>
      </c>
      <c r="Q1686" s="10" t="s">
        <v>8331</v>
      </c>
      <c r="R1686" t="s">
        <v>8353</v>
      </c>
      <c r="S1686" s="15">
        <f>(((J1686/60)/60)/24)+DATE(1970,1,1)</f>
        <v>42783.815289351856</v>
      </c>
      <c r="T1686" s="15">
        <f>(((I1686/60)/60)/24)+DATE(1970,1,1)</f>
        <v>42811.773622685185</v>
      </c>
      <c r="U1686">
        <f>YEAR(S1686)</f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>IFERROR(ROUND(E1687/L1687,2),0)</f>
        <v>24</v>
      </c>
      <c r="Q1687" s="10" t="s">
        <v>8331</v>
      </c>
      <c r="R1687" t="s">
        <v>8353</v>
      </c>
      <c r="S1687" s="15">
        <f>(((J1687/60)/60)/24)+DATE(1970,1,1)</f>
        <v>42788.2502662037</v>
      </c>
      <c r="T1687" s="15">
        <f>(((I1687/60)/60)/24)+DATE(1970,1,1)</f>
        <v>42818.208599537036</v>
      </c>
      <c r="U1687">
        <f>YEAR(S1687)</f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>IFERROR(ROUND(E1688/L1688,2),0)</f>
        <v>18</v>
      </c>
      <c r="Q1688" s="10" t="s">
        <v>8331</v>
      </c>
      <c r="R1688" t="s">
        <v>8353</v>
      </c>
      <c r="S1688" s="15">
        <f>(((J1688/60)/60)/24)+DATE(1970,1,1)</f>
        <v>42792.843969907408</v>
      </c>
      <c r="T1688" s="15">
        <f>(((I1688/60)/60)/24)+DATE(1970,1,1)</f>
        <v>42852.802303240736</v>
      </c>
      <c r="U1688">
        <f>YEAR(S1688)</f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>IFERROR(ROUND(E1689/L1689,2),0)</f>
        <v>80.13</v>
      </c>
      <c r="Q1689" s="10" t="s">
        <v>8331</v>
      </c>
      <c r="R1689" t="s">
        <v>8353</v>
      </c>
      <c r="S1689" s="15">
        <f>(((J1689/60)/60)/24)+DATE(1970,1,1)</f>
        <v>42802.046817129631</v>
      </c>
      <c r="T1689" s="15">
        <f>(((I1689/60)/60)/24)+DATE(1970,1,1)</f>
        <v>42835.84375</v>
      </c>
      <c r="U1689">
        <f>YEAR(S1689)</f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>IFERROR(ROUND(E1690/L1690,2),0)</f>
        <v>253.14</v>
      </c>
      <c r="Q1690" s="10" t="s">
        <v>8331</v>
      </c>
      <c r="R1690" t="s">
        <v>8353</v>
      </c>
      <c r="S1690" s="15">
        <f>(((J1690/60)/60)/24)+DATE(1970,1,1)</f>
        <v>42804.534652777773</v>
      </c>
      <c r="T1690" s="15">
        <f>(((I1690/60)/60)/24)+DATE(1970,1,1)</f>
        <v>42834.492986111116</v>
      </c>
      <c r="U1690">
        <f>YEAR(S1690)</f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>IFERROR(ROUND(E1691/L1691,2),0)</f>
        <v>171.43</v>
      </c>
      <c r="Q1691" s="10" t="s">
        <v>8331</v>
      </c>
      <c r="R1691" t="s">
        <v>8353</v>
      </c>
      <c r="S1691" s="15">
        <f>(((J1691/60)/60)/24)+DATE(1970,1,1)</f>
        <v>42780.942476851851</v>
      </c>
      <c r="T1691" s="15">
        <f>(((I1691/60)/60)/24)+DATE(1970,1,1)</f>
        <v>42810.900810185187</v>
      </c>
      <c r="U1691">
        <f>YEAR(S1691)</f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>IFERROR(ROUND(E1692/L1692,2),0)</f>
        <v>57.73</v>
      </c>
      <c r="Q1692" s="10" t="s">
        <v>8331</v>
      </c>
      <c r="R1692" t="s">
        <v>8353</v>
      </c>
      <c r="S1692" s="15">
        <f>(((J1692/60)/60)/24)+DATE(1970,1,1)</f>
        <v>42801.43104166667</v>
      </c>
      <c r="T1692" s="15">
        <f>(((I1692/60)/60)/24)+DATE(1970,1,1)</f>
        <v>42831.389374999999</v>
      </c>
      <c r="U1692">
        <f>YEAR(S1692)</f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>IFERROR(ROUND(E1693/L1693,2),0)</f>
        <v>264.26</v>
      </c>
      <c r="Q1693" s="10" t="s">
        <v>8331</v>
      </c>
      <c r="R1693" t="s">
        <v>8353</v>
      </c>
      <c r="S1693" s="15">
        <f>(((J1693/60)/60)/24)+DATE(1970,1,1)</f>
        <v>42795.701481481476</v>
      </c>
      <c r="T1693" s="15">
        <f>(((I1693/60)/60)/24)+DATE(1970,1,1)</f>
        <v>42828.041666666672</v>
      </c>
      <c r="U1693">
        <f>YEAR(S1693)</f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>IFERROR(ROUND(E1694/L1694,2),0)</f>
        <v>159.33000000000001</v>
      </c>
      <c r="Q1694" s="10" t="s">
        <v>8331</v>
      </c>
      <c r="R1694" t="s">
        <v>8353</v>
      </c>
      <c r="S1694" s="15">
        <f>(((J1694/60)/60)/24)+DATE(1970,1,1)</f>
        <v>42788.151238425926</v>
      </c>
      <c r="T1694" s="15">
        <f>(((I1694/60)/60)/24)+DATE(1970,1,1)</f>
        <v>42820.999305555553</v>
      </c>
      <c r="U1694">
        <f>YEAR(S1694)</f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>IFERROR(ROUND(E1695/L1695,2),0)</f>
        <v>35</v>
      </c>
      <c r="Q1695" s="10" t="s">
        <v>8331</v>
      </c>
      <c r="R1695" t="s">
        <v>8353</v>
      </c>
      <c r="S1695" s="15">
        <f>(((J1695/60)/60)/24)+DATE(1970,1,1)</f>
        <v>42803.920277777783</v>
      </c>
      <c r="T1695" s="15">
        <f>(((I1695/60)/60)/24)+DATE(1970,1,1)</f>
        <v>42834.833333333328</v>
      </c>
      <c r="U1695">
        <f>YEAR(S1695)</f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>IFERROR(ROUND(E1696/L1696,2),0)</f>
        <v>5</v>
      </c>
      <c r="Q1696" s="10" t="s">
        <v>8331</v>
      </c>
      <c r="R1696" t="s">
        <v>8353</v>
      </c>
      <c r="S1696" s="15">
        <f>(((J1696/60)/60)/24)+DATE(1970,1,1)</f>
        <v>42791.669837962967</v>
      </c>
      <c r="T1696" s="15">
        <f>(((I1696/60)/60)/24)+DATE(1970,1,1)</f>
        <v>42821.191666666666</v>
      </c>
      <c r="U1696">
        <f>YEAR(S1696)</f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>IFERROR(ROUND(E1697/L1697,2),0)</f>
        <v>61.09</v>
      </c>
      <c r="Q1697" s="10" t="s">
        <v>8331</v>
      </c>
      <c r="R1697" t="s">
        <v>8353</v>
      </c>
      <c r="S1697" s="15">
        <f>(((J1697/60)/60)/24)+DATE(1970,1,1)</f>
        <v>42801.031412037039</v>
      </c>
      <c r="T1697" s="15">
        <f>(((I1697/60)/60)/24)+DATE(1970,1,1)</f>
        <v>42835.041666666672</v>
      </c>
      <c r="U1697">
        <f>YEAR(S1697)</f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>IFERROR(ROUND(E1698/L1698,2),0)</f>
        <v>0</v>
      </c>
      <c r="Q1698" s="10" t="s">
        <v>8331</v>
      </c>
      <c r="R1698" t="s">
        <v>8353</v>
      </c>
      <c r="S1698" s="15">
        <f>(((J1698/60)/60)/24)+DATE(1970,1,1)</f>
        <v>42796.069571759261</v>
      </c>
      <c r="T1698" s="15">
        <f>(((I1698/60)/60)/24)+DATE(1970,1,1)</f>
        <v>42826.027905092589</v>
      </c>
      <c r="U1698">
        <f>YEAR(S1698)</f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>IFERROR(ROUND(E1699/L1699,2),0)</f>
        <v>114.82</v>
      </c>
      <c r="Q1699" s="10" t="s">
        <v>8331</v>
      </c>
      <c r="R1699" t="s">
        <v>8353</v>
      </c>
      <c r="S1699" s="15">
        <f>(((J1699/60)/60)/24)+DATE(1970,1,1)</f>
        <v>42805.032962962956</v>
      </c>
      <c r="T1699" s="15">
        <f>(((I1699/60)/60)/24)+DATE(1970,1,1)</f>
        <v>42834.991296296299</v>
      </c>
      <c r="U1699">
        <f>YEAR(S1699)</f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>IFERROR(ROUND(E1700/L1700,2),0)</f>
        <v>0</v>
      </c>
      <c r="Q1700" s="10" t="s">
        <v>8331</v>
      </c>
      <c r="R1700" t="s">
        <v>8353</v>
      </c>
      <c r="S1700" s="15">
        <f>(((J1700/60)/60)/24)+DATE(1970,1,1)</f>
        <v>42796.207870370374</v>
      </c>
      <c r="T1700" s="15">
        <f>(((I1700/60)/60)/24)+DATE(1970,1,1)</f>
        <v>42820.147916666669</v>
      </c>
      <c r="U1700">
        <f>YEAR(S1700)</f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>IFERROR(ROUND(E1701/L1701,2),0)</f>
        <v>54</v>
      </c>
      <c r="Q1701" s="10" t="s">
        <v>8331</v>
      </c>
      <c r="R1701" t="s">
        <v>8353</v>
      </c>
      <c r="S1701" s="15">
        <f>(((J1701/60)/60)/24)+DATE(1970,1,1)</f>
        <v>42806.863946759258</v>
      </c>
      <c r="T1701" s="15">
        <f>(((I1701/60)/60)/24)+DATE(1970,1,1)</f>
        <v>42836.863946759258</v>
      </c>
      <c r="U1701">
        <f>YEAR(S1701)</f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>IFERROR(ROUND(E1702/L1702,2),0)</f>
        <v>65.97</v>
      </c>
      <c r="Q1702" s="10" t="s">
        <v>8331</v>
      </c>
      <c r="R1702" t="s">
        <v>8353</v>
      </c>
      <c r="S1702" s="15">
        <f>(((J1702/60)/60)/24)+DATE(1970,1,1)</f>
        <v>42796.071643518517</v>
      </c>
      <c r="T1702" s="15">
        <f>(((I1702/60)/60)/24)+DATE(1970,1,1)</f>
        <v>42826.166666666672</v>
      </c>
      <c r="U1702">
        <f>YEAR(S1702)</f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>IFERROR(ROUND(E1703/L1703,2),0)</f>
        <v>5</v>
      </c>
      <c r="Q1703" s="10" t="s">
        <v>8331</v>
      </c>
      <c r="R1703" t="s">
        <v>8353</v>
      </c>
      <c r="S1703" s="15">
        <f>(((J1703/60)/60)/24)+DATE(1970,1,1)</f>
        <v>41989.664409722223</v>
      </c>
      <c r="T1703" s="15">
        <f>(((I1703/60)/60)/24)+DATE(1970,1,1)</f>
        <v>42019.664409722223</v>
      </c>
      <c r="U1703">
        <f>YEAR(S1703)</f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>IFERROR(ROUND(E1704/L1704,2),0)</f>
        <v>1</v>
      </c>
      <c r="Q1704" s="10" t="s">
        <v>8331</v>
      </c>
      <c r="R1704" t="s">
        <v>8353</v>
      </c>
      <c r="S1704" s="15">
        <f>(((J1704/60)/60)/24)+DATE(1970,1,1)</f>
        <v>42063.869791666672</v>
      </c>
      <c r="T1704" s="15">
        <f>(((I1704/60)/60)/24)+DATE(1970,1,1)</f>
        <v>42093.828125</v>
      </c>
      <c r="U1704">
        <f>YEAR(S1704)</f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>IFERROR(ROUND(E1705/L1705,2),0)</f>
        <v>25.5</v>
      </c>
      <c r="Q1705" s="10" t="s">
        <v>8331</v>
      </c>
      <c r="R1705" t="s">
        <v>8353</v>
      </c>
      <c r="S1705" s="15">
        <f>(((J1705/60)/60)/24)+DATE(1970,1,1)</f>
        <v>42187.281678240746</v>
      </c>
      <c r="T1705" s="15">
        <f>(((I1705/60)/60)/24)+DATE(1970,1,1)</f>
        <v>42247.281678240746</v>
      </c>
      <c r="U1705">
        <f>YEAR(S1705)</f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>IFERROR(ROUND(E1706/L1706,2),0)</f>
        <v>118.36</v>
      </c>
      <c r="Q1706" s="10" t="s">
        <v>8331</v>
      </c>
      <c r="R1706" t="s">
        <v>8353</v>
      </c>
      <c r="S1706" s="15">
        <f>(((J1706/60)/60)/24)+DATE(1970,1,1)</f>
        <v>42021.139733796299</v>
      </c>
      <c r="T1706" s="15">
        <f>(((I1706/60)/60)/24)+DATE(1970,1,1)</f>
        <v>42051.139733796299</v>
      </c>
      <c r="U1706">
        <f>YEAR(S1706)</f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>IFERROR(ROUND(E1707/L1707,2),0)</f>
        <v>0</v>
      </c>
      <c r="Q1707" s="10" t="s">
        <v>8331</v>
      </c>
      <c r="R1707" t="s">
        <v>8353</v>
      </c>
      <c r="S1707" s="15">
        <f>(((J1707/60)/60)/24)+DATE(1970,1,1)</f>
        <v>42245.016736111109</v>
      </c>
      <c r="T1707" s="15">
        <f>(((I1707/60)/60)/24)+DATE(1970,1,1)</f>
        <v>42256.666666666672</v>
      </c>
      <c r="U1707">
        <f>YEAR(S1707)</f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>IFERROR(ROUND(E1708/L1708,2),0)</f>
        <v>0</v>
      </c>
      <c r="Q1708" s="10" t="s">
        <v>8331</v>
      </c>
      <c r="R1708" t="s">
        <v>8353</v>
      </c>
      <c r="S1708" s="15">
        <f>(((J1708/60)/60)/24)+DATE(1970,1,1)</f>
        <v>42179.306388888886</v>
      </c>
      <c r="T1708" s="15">
        <f>(((I1708/60)/60)/24)+DATE(1970,1,1)</f>
        <v>42239.306388888886</v>
      </c>
      <c r="U1708">
        <f>YEAR(S1708)</f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>IFERROR(ROUND(E1709/L1709,2),0)</f>
        <v>54.11</v>
      </c>
      <c r="Q1709" s="10" t="s">
        <v>8331</v>
      </c>
      <c r="R1709" t="s">
        <v>8353</v>
      </c>
      <c r="S1709" s="15">
        <f>(((J1709/60)/60)/24)+DATE(1970,1,1)</f>
        <v>42427.721006944441</v>
      </c>
      <c r="T1709" s="15">
        <f>(((I1709/60)/60)/24)+DATE(1970,1,1)</f>
        <v>42457.679340277777</v>
      </c>
      <c r="U1709">
        <f>YEAR(S1709)</f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>IFERROR(ROUND(E1710/L1710,2),0)</f>
        <v>0</v>
      </c>
      <c r="Q1710" s="10" t="s">
        <v>8331</v>
      </c>
      <c r="R1710" t="s">
        <v>8353</v>
      </c>
      <c r="S1710" s="15">
        <f>(((J1710/60)/60)/24)+DATE(1970,1,1)</f>
        <v>42451.866967592592</v>
      </c>
      <c r="T1710" s="15">
        <f>(((I1710/60)/60)/24)+DATE(1970,1,1)</f>
        <v>42491.866967592592</v>
      </c>
      <c r="U1710">
        <f>YEAR(S1710)</f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>IFERROR(ROUND(E1711/L1711,2),0)</f>
        <v>21.25</v>
      </c>
      <c r="Q1711" s="10" t="s">
        <v>8331</v>
      </c>
      <c r="R1711" t="s">
        <v>8353</v>
      </c>
      <c r="S1711" s="15">
        <f>(((J1711/60)/60)/24)+DATE(1970,1,1)</f>
        <v>41841.56381944444</v>
      </c>
      <c r="T1711" s="15">
        <f>(((I1711/60)/60)/24)+DATE(1970,1,1)</f>
        <v>41882.818749999999</v>
      </c>
      <c r="U1711">
        <f>YEAR(S1711)</f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>IFERROR(ROUND(E1712/L1712,2),0)</f>
        <v>34</v>
      </c>
      <c r="Q1712" s="10" t="s">
        <v>8331</v>
      </c>
      <c r="R1712" t="s">
        <v>8353</v>
      </c>
      <c r="S1712" s="15">
        <f>(((J1712/60)/60)/24)+DATE(1970,1,1)</f>
        <v>42341.59129629629</v>
      </c>
      <c r="T1712" s="15">
        <f>(((I1712/60)/60)/24)+DATE(1970,1,1)</f>
        <v>42387.541666666672</v>
      </c>
      <c r="U1712">
        <f>YEAR(S1712)</f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>IFERROR(ROUND(E1713/L1713,2),0)</f>
        <v>525</v>
      </c>
      <c r="Q1713" s="10" t="s">
        <v>8331</v>
      </c>
      <c r="R1713" t="s">
        <v>8353</v>
      </c>
      <c r="S1713" s="15">
        <f>(((J1713/60)/60)/24)+DATE(1970,1,1)</f>
        <v>41852.646226851852</v>
      </c>
      <c r="T1713" s="15">
        <f>(((I1713/60)/60)/24)+DATE(1970,1,1)</f>
        <v>41883.646226851852</v>
      </c>
      <c r="U1713">
        <f>YEAR(S1713)</f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>IFERROR(ROUND(E1714/L1714,2),0)</f>
        <v>0</v>
      </c>
      <c r="Q1714" s="10" t="s">
        <v>8331</v>
      </c>
      <c r="R1714" t="s">
        <v>8353</v>
      </c>
      <c r="S1714" s="15">
        <f>(((J1714/60)/60)/24)+DATE(1970,1,1)</f>
        <v>42125.913807870369</v>
      </c>
      <c r="T1714" s="15">
        <f>(((I1714/60)/60)/24)+DATE(1970,1,1)</f>
        <v>42185.913807870369</v>
      </c>
      <c r="U1714">
        <f>YEAR(S1714)</f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>IFERROR(ROUND(E1715/L1715,2),0)</f>
        <v>50</v>
      </c>
      <c r="Q1715" s="10" t="s">
        <v>8331</v>
      </c>
      <c r="R1715" t="s">
        <v>8353</v>
      </c>
      <c r="S1715" s="15">
        <f>(((J1715/60)/60)/24)+DATE(1970,1,1)</f>
        <v>41887.801064814819</v>
      </c>
      <c r="T1715" s="15">
        <f>(((I1715/60)/60)/24)+DATE(1970,1,1)</f>
        <v>41917.801064814819</v>
      </c>
      <c r="U1715">
        <f>YEAR(S1715)</f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>IFERROR(ROUND(E1716/L1716,2),0)</f>
        <v>115.71</v>
      </c>
      <c r="Q1716" s="10" t="s">
        <v>8331</v>
      </c>
      <c r="R1716" t="s">
        <v>8353</v>
      </c>
      <c r="S1716" s="15">
        <f>(((J1716/60)/60)/24)+DATE(1970,1,1)</f>
        <v>42095.918530092589</v>
      </c>
      <c r="T1716" s="15">
        <f>(((I1716/60)/60)/24)+DATE(1970,1,1)</f>
        <v>42125.918530092589</v>
      </c>
      <c r="U1716">
        <f>YEAR(S1716)</f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>IFERROR(ROUND(E1717/L1717,2),0)</f>
        <v>5.5</v>
      </c>
      <c r="Q1717" s="10" t="s">
        <v>8331</v>
      </c>
      <c r="R1717" t="s">
        <v>8353</v>
      </c>
      <c r="S1717" s="15">
        <f>(((J1717/60)/60)/24)+DATE(1970,1,1)</f>
        <v>42064.217418981483</v>
      </c>
      <c r="T1717" s="15">
        <f>(((I1717/60)/60)/24)+DATE(1970,1,1)</f>
        <v>42094.140277777777</v>
      </c>
      <c r="U1717">
        <f>YEAR(S1717)</f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>IFERROR(ROUND(E1718/L1718,2),0)</f>
        <v>50</v>
      </c>
      <c r="Q1718" s="10" t="s">
        <v>8331</v>
      </c>
      <c r="R1718" t="s">
        <v>8353</v>
      </c>
      <c r="S1718" s="15">
        <f>(((J1718/60)/60)/24)+DATE(1970,1,1)</f>
        <v>42673.577534722222</v>
      </c>
      <c r="T1718" s="15">
        <f>(((I1718/60)/60)/24)+DATE(1970,1,1)</f>
        <v>42713.619201388887</v>
      </c>
      <c r="U1718">
        <f>YEAR(S1718)</f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>IFERROR(ROUND(E1719/L1719,2),0)</f>
        <v>34.020000000000003</v>
      </c>
      <c r="Q1719" s="10" t="s">
        <v>8331</v>
      </c>
      <c r="R1719" t="s">
        <v>8353</v>
      </c>
      <c r="S1719" s="15">
        <f>(((J1719/60)/60)/24)+DATE(1970,1,1)</f>
        <v>42460.98192129629</v>
      </c>
      <c r="T1719" s="15">
        <f>(((I1719/60)/60)/24)+DATE(1970,1,1)</f>
        <v>42481.166666666672</v>
      </c>
      <c r="U1719">
        <f>YEAR(S1719)</f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>IFERROR(ROUND(E1720/L1720,2),0)</f>
        <v>37.5</v>
      </c>
      <c r="Q1720" s="10" t="s">
        <v>8331</v>
      </c>
      <c r="R1720" t="s">
        <v>8353</v>
      </c>
      <c r="S1720" s="15">
        <f>(((J1720/60)/60)/24)+DATE(1970,1,1)</f>
        <v>42460.610520833332</v>
      </c>
      <c r="T1720" s="15">
        <f>(((I1720/60)/60)/24)+DATE(1970,1,1)</f>
        <v>42504.207638888889</v>
      </c>
      <c r="U1720">
        <f>YEAR(S1720)</f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>IFERROR(ROUND(E1721/L1721,2),0)</f>
        <v>11.67</v>
      </c>
      <c r="Q1721" s="10" t="s">
        <v>8331</v>
      </c>
      <c r="R1721" t="s">
        <v>8353</v>
      </c>
      <c r="S1721" s="15">
        <f>(((J1721/60)/60)/24)+DATE(1970,1,1)</f>
        <v>41869.534618055557</v>
      </c>
      <c r="T1721" s="15">
        <f>(((I1721/60)/60)/24)+DATE(1970,1,1)</f>
        <v>41899.534618055557</v>
      </c>
      <c r="U1721">
        <f>YEAR(S1721)</f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>IFERROR(ROUND(E1722/L1722,2),0)</f>
        <v>28.13</v>
      </c>
      <c r="Q1722" s="10" t="s">
        <v>8331</v>
      </c>
      <c r="R1722" t="s">
        <v>8353</v>
      </c>
      <c r="S1722" s="15">
        <f>(((J1722/60)/60)/24)+DATE(1970,1,1)</f>
        <v>41922.783229166671</v>
      </c>
      <c r="T1722" s="15">
        <f>(((I1722/60)/60)/24)+DATE(1970,1,1)</f>
        <v>41952.824895833335</v>
      </c>
      <c r="U1722">
        <f>YEAR(S1722)</f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>IFERROR(ROUND(E1723/L1723,2),0)</f>
        <v>0</v>
      </c>
      <c r="Q1723" s="10" t="s">
        <v>8331</v>
      </c>
      <c r="R1723" t="s">
        <v>8353</v>
      </c>
      <c r="S1723" s="15">
        <f>(((J1723/60)/60)/24)+DATE(1970,1,1)</f>
        <v>42319.461377314816</v>
      </c>
      <c r="T1723" s="15">
        <f>(((I1723/60)/60)/24)+DATE(1970,1,1)</f>
        <v>42349.461377314816</v>
      </c>
      <c r="U1723">
        <f>YEAR(S1723)</f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>IFERROR(ROUND(E1724/L1724,2),0)</f>
        <v>1</v>
      </c>
      <c r="Q1724" s="10" t="s">
        <v>8331</v>
      </c>
      <c r="R1724" t="s">
        <v>8353</v>
      </c>
      <c r="S1724" s="15">
        <f>(((J1724/60)/60)/24)+DATE(1970,1,1)</f>
        <v>42425.960983796293</v>
      </c>
      <c r="T1724" s="15">
        <f>(((I1724/60)/60)/24)+DATE(1970,1,1)</f>
        <v>42463.006944444445</v>
      </c>
      <c r="U1724">
        <f>YEAR(S1724)</f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>IFERROR(ROUND(E1725/L1725,2),0)</f>
        <v>216.67</v>
      </c>
      <c r="Q1725" s="10" t="s">
        <v>8331</v>
      </c>
      <c r="R1725" t="s">
        <v>8353</v>
      </c>
      <c r="S1725" s="15">
        <f>(((J1725/60)/60)/24)+DATE(1970,1,1)</f>
        <v>42129.82540509259</v>
      </c>
      <c r="T1725" s="15">
        <f>(((I1725/60)/60)/24)+DATE(1970,1,1)</f>
        <v>42186.25</v>
      </c>
      <c r="U1725">
        <f>YEAR(S1725)</f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>IFERROR(ROUND(E1726/L1726,2),0)</f>
        <v>8.75</v>
      </c>
      <c r="Q1726" s="10" t="s">
        <v>8331</v>
      </c>
      <c r="R1726" t="s">
        <v>8353</v>
      </c>
      <c r="S1726" s="15">
        <f>(((J1726/60)/60)/24)+DATE(1970,1,1)</f>
        <v>41912.932430555556</v>
      </c>
      <c r="T1726" s="15">
        <f>(((I1726/60)/60)/24)+DATE(1970,1,1)</f>
        <v>41942.932430555556</v>
      </c>
      <c r="U1726">
        <f>YEAR(S1726)</f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>IFERROR(ROUND(E1727/L1727,2),0)</f>
        <v>62.22</v>
      </c>
      <c r="Q1727" s="10" t="s">
        <v>8331</v>
      </c>
      <c r="R1727" t="s">
        <v>8353</v>
      </c>
      <c r="S1727" s="15">
        <f>(((J1727/60)/60)/24)+DATE(1970,1,1)</f>
        <v>41845.968159722222</v>
      </c>
      <c r="T1727" s="15">
        <f>(((I1727/60)/60)/24)+DATE(1970,1,1)</f>
        <v>41875.968159722222</v>
      </c>
      <c r="U1727">
        <f>YEAR(S1727)</f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>IFERROR(ROUND(E1728/L1728,2),0)</f>
        <v>137.25</v>
      </c>
      <c r="Q1728" s="10" t="s">
        <v>8331</v>
      </c>
      <c r="R1728" t="s">
        <v>8353</v>
      </c>
      <c r="S1728" s="15">
        <f>(((J1728/60)/60)/24)+DATE(1970,1,1)</f>
        <v>41788.919722222221</v>
      </c>
      <c r="T1728" s="15">
        <f>(((I1728/60)/60)/24)+DATE(1970,1,1)</f>
        <v>41817.919722222221</v>
      </c>
      <c r="U1728">
        <f>YEAR(S1728)</f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>IFERROR(ROUND(E1729/L1729,2),0)</f>
        <v>1</v>
      </c>
      <c r="Q1729" s="10" t="s">
        <v>8331</v>
      </c>
      <c r="R1729" t="s">
        <v>8353</v>
      </c>
      <c r="S1729" s="15">
        <f>(((J1729/60)/60)/24)+DATE(1970,1,1)</f>
        <v>42044.927974537044</v>
      </c>
      <c r="T1729" s="15">
        <f>(((I1729/60)/60)/24)+DATE(1970,1,1)</f>
        <v>42099.458333333328</v>
      </c>
      <c r="U1729">
        <f>YEAR(S1729)</f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>IFERROR(ROUND(E1730/L1730,2),0)</f>
        <v>122.14</v>
      </c>
      <c r="Q1730" s="10" t="s">
        <v>8331</v>
      </c>
      <c r="R1730" t="s">
        <v>8353</v>
      </c>
      <c r="S1730" s="15">
        <f>(((J1730/60)/60)/24)+DATE(1970,1,1)</f>
        <v>42268.625856481478</v>
      </c>
      <c r="T1730" s="15">
        <f>(((I1730/60)/60)/24)+DATE(1970,1,1)</f>
        <v>42298.625856481478</v>
      </c>
      <c r="U1730">
        <f>YEAR(S1730)</f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>IFERROR(ROUND(E1731/L1731,2),0)</f>
        <v>0</v>
      </c>
      <c r="Q1731" s="10" t="s">
        <v>8331</v>
      </c>
      <c r="R1731" t="s">
        <v>8353</v>
      </c>
      <c r="S1731" s="15">
        <f>(((J1731/60)/60)/24)+DATE(1970,1,1)</f>
        <v>42471.052152777775</v>
      </c>
      <c r="T1731" s="15">
        <f>(((I1731/60)/60)/24)+DATE(1970,1,1)</f>
        <v>42531.052152777775</v>
      </c>
      <c r="U1731">
        <f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>IFERROR(ROUND(E1732/L1732,2),0)</f>
        <v>0</v>
      </c>
      <c r="Q1732" s="10" t="s">
        <v>8331</v>
      </c>
      <c r="R1732" t="s">
        <v>8353</v>
      </c>
      <c r="S1732" s="15">
        <f>(((J1732/60)/60)/24)+DATE(1970,1,1)</f>
        <v>42272.087766203709</v>
      </c>
      <c r="T1732" s="15">
        <f>(((I1732/60)/60)/24)+DATE(1970,1,1)</f>
        <v>42302.087766203709</v>
      </c>
      <c r="U1732">
        <f>YEAR(S1732)</f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>IFERROR(ROUND(E1733/L1733,2),0)</f>
        <v>0</v>
      </c>
      <c r="Q1733" s="10" t="s">
        <v>8331</v>
      </c>
      <c r="R1733" t="s">
        <v>8353</v>
      </c>
      <c r="S1733" s="15">
        <f>(((J1733/60)/60)/24)+DATE(1970,1,1)</f>
        <v>42152.906851851847</v>
      </c>
      <c r="T1733" s="15">
        <f>(((I1733/60)/60)/24)+DATE(1970,1,1)</f>
        <v>42166.625</v>
      </c>
      <c r="U1733">
        <f>YEAR(S1733)</f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>IFERROR(ROUND(E1734/L1734,2),0)</f>
        <v>0</v>
      </c>
      <c r="Q1734" s="10" t="s">
        <v>8331</v>
      </c>
      <c r="R1734" t="s">
        <v>8353</v>
      </c>
      <c r="S1734" s="15">
        <f>(((J1734/60)/60)/24)+DATE(1970,1,1)</f>
        <v>42325.683807870373</v>
      </c>
      <c r="T1734" s="15">
        <f>(((I1734/60)/60)/24)+DATE(1970,1,1)</f>
        <v>42385.208333333328</v>
      </c>
      <c r="U1734">
        <f>YEAR(S1734)</f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>IFERROR(ROUND(E1735/L1735,2),0)</f>
        <v>0</v>
      </c>
      <c r="Q1735" s="10" t="s">
        <v>8331</v>
      </c>
      <c r="R1735" t="s">
        <v>8353</v>
      </c>
      <c r="S1735" s="15">
        <f>(((J1735/60)/60)/24)+DATE(1970,1,1)</f>
        <v>42614.675625000003</v>
      </c>
      <c r="T1735" s="15">
        <f>(((I1735/60)/60)/24)+DATE(1970,1,1)</f>
        <v>42626.895833333328</v>
      </c>
      <c r="U1735">
        <f>YEAR(S1735)</f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>IFERROR(ROUND(E1736/L1736,2),0)</f>
        <v>1</v>
      </c>
      <c r="Q1736" s="10" t="s">
        <v>8331</v>
      </c>
      <c r="R1736" t="s">
        <v>8353</v>
      </c>
      <c r="S1736" s="15">
        <f>(((J1736/60)/60)/24)+DATE(1970,1,1)</f>
        <v>42102.036527777775</v>
      </c>
      <c r="T1736" s="15">
        <f>(((I1736/60)/60)/24)+DATE(1970,1,1)</f>
        <v>42132.036527777775</v>
      </c>
      <c r="U1736">
        <f>YEAR(S1736)</f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>IFERROR(ROUND(E1737/L1737,2),0)</f>
        <v>55</v>
      </c>
      <c r="Q1737" s="10" t="s">
        <v>8331</v>
      </c>
      <c r="R1737" t="s">
        <v>8353</v>
      </c>
      <c r="S1737" s="15">
        <f>(((J1737/60)/60)/24)+DATE(1970,1,1)</f>
        <v>42559.814178240747</v>
      </c>
      <c r="T1737" s="15">
        <f>(((I1737/60)/60)/24)+DATE(1970,1,1)</f>
        <v>42589.814178240747</v>
      </c>
      <c r="U1737">
        <f>YEAR(S1737)</f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>IFERROR(ROUND(E1738/L1738,2),0)</f>
        <v>22</v>
      </c>
      <c r="Q1738" s="10" t="s">
        <v>8331</v>
      </c>
      <c r="R1738" t="s">
        <v>8353</v>
      </c>
      <c r="S1738" s="15">
        <f>(((J1738/60)/60)/24)+DATE(1970,1,1)</f>
        <v>42286.861493055556</v>
      </c>
      <c r="T1738" s="15">
        <f>(((I1738/60)/60)/24)+DATE(1970,1,1)</f>
        <v>42316.90315972222</v>
      </c>
      <c r="U1738">
        <f>YEAR(S1738)</f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>IFERROR(ROUND(E1739/L1739,2),0)</f>
        <v>56.67</v>
      </c>
      <c r="Q1739" s="10" t="s">
        <v>8331</v>
      </c>
      <c r="R1739" t="s">
        <v>8353</v>
      </c>
      <c r="S1739" s="15">
        <f>(((J1739/60)/60)/24)+DATE(1970,1,1)</f>
        <v>42175.948981481488</v>
      </c>
      <c r="T1739" s="15">
        <f>(((I1739/60)/60)/24)+DATE(1970,1,1)</f>
        <v>42205.948981481488</v>
      </c>
      <c r="U1739">
        <f>YEAR(S1739)</f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>IFERROR(ROUND(E1740/L1740,2),0)</f>
        <v>20</v>
      </c>
      <c r="Q1740" s="10" t="s">
        <v>8331</v>
      </c>
      <c r="R1740" t="s">
        <v>8353</v>
      </c>
      <c r="S1740" s="15">
        <f>(((J1740/60)/60)/24)+DATE(1970,1,1)</f>
        <v>41884.874328703707</v>
      </c>
      <c r="T1740" s="15">
        <f>(((I1740/60)/60)/24)+DATE(1970,1,1)</f>
        <v>41914.874328703707</v>
      </c>
      <c r="U1740">
        <f>YEAR(S1740)</f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>IFERROR(ROUND(E1741/L1741,2),0)</f>
        <v>1</v>
      </c>
      <c r="Q1741" s="10" t="s">
        <v>8331</v>
      </c>
      <c r="R1741" t="s">
        <v>8353</v>
      </c>
      <c r="S1741" s="15">
        <f>(((J1741/60)/60)/24)+DATE(1970,1,1)</f>
        <v>42435.874212962968</v>
      </c>
      <c r="T1741" s="15">
        <f>(((I1741/60)/60)/24)+DATE(1970,1,1)</f>
        <v>42494.832546296297</v>
      </c>
      <c r="U1741">
        <f>YEAR(S1741)</f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>IFERROR(ROUND(E1742/L1742,2),0)</f>
        <v>0</v>
      </c>
      <c r="Q1742" s="10" t="s">
        <v>8331</v>
      </c>
      <c r="R1742" t="s">
        <v>8353</v>
      </c>
      <c r="S1742" s="15">
        <f>(((J1742/60)/60)/24)+DATE(1970,1,1)</f>
        <v>42171.817384259266</v>
      </c>
      <c r="T1742" s="15">
        <f>(((I1742/60)/60)/24)+DATE(1970,1,1)</f>
        <v>42201.817384259266</v>
      </c>
      <c r="U1742">
        <f>YEAR(S1742)</f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>IFERROR(ROUND(E1743/L1743,2),0)</f>
        <v>25.58</v>
      </c>
      <c r="Q1743" s="10" t="s">
        <v>8344</v>
      </c>
      <c r="R1743" t="s">
        <v>8345</v>
      </c>
      <c r="S1743" s="15">
        <f>(((J1743/60)/60)/24)+DATE(1970,1,1)</f>
        <v>42120.628136574072</v>
      </c>
      <c r="T1743" s="15">
        <f>(((I1743/60)/60)/24)+DATE(1970,1,1)</f>
        <v>42165.628136574072</v>
      </c>
      <c r="U1743">
        <f>YEAR(S1743)</f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>IFERROR(ROUND(E1744/L1744,2),0)</f>
        <v>63.97</v>
      </c>
      <c r="Q1744" s="10" t="s">
        <v>8344</v>
      </c>
      <c r="R1744" t="s">
        <v>8345</v>
      </c>
      <c r="S1744" s="15">
        <f>(((J1744/60)/60)/24)+DATE(1970,1,1)</f>
        <v>42710.876967592587</v>
      </c>
      <c r="T1744" s="15">
        <f>(((I1744/60)/60)/24)+DATE(1970,1,1)</f>
        <v>42742.875</v>
      </c>
      <c r="U1744">
        <f>YEAR(S1744)</f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>IFERROR(ROUND(E1745/L1745,2),0)</f>
        <v>89.93</v>
      </c>
      <c r="Q1745" s="10" t="s">
        <v>8344</v>
      </c>
      <c r="R1745" t="s">
        <v>8345</v>
      </c>
      <c r="S1745" s="15">
        <f>(((J1745/60)/60)/24)+DATE(1970,1,1)</f>
        <v>42586.925636574073</v>
      </c>
      <c r="T1745" s="15">
        <f>(((I1745/60)/60)/24)+DATE(1970,1,1)</f>
        <v>42609.165972222225</v>
      </c>
      <c r="U1745">
        <f>YEAR(S1745)</f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>IFERROR(ROUND(E1746/L1746,2),0)</f>
        <v>93.07</v>
      </c>
      <c r="Q1746" s="10" t="s">
        <v>8344</v>
      </c>
      <c r="R1746" t="s">
        <v>8345</v>
      </c>
      <c r="S1746" s="15">
        <f>(((J1746/60)/60)/24)+DATE(1970,1,1)</f>
        <v>42026.605057870373</v>
      </c>
      <c r="T1746" s="15">
        <f>(((I1746/60)/60)/24)+DATE(1970,1,1)</f>
        <v>42071.563391203701</v>
      </c>
      <c r="U1746">
        <f>YEAR(S1746)</f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>IFERROR(ROUND(E1747/L1747,2),0)</f>
        <v>89.67</v>
      </c>
      <c r="Q1747" s="10" t="s">
        <v>8344</v>
      </c>
      <c r="R1747" t="s">
        <v>8345</v>
      </c>
      <c r="S1747" s="15">
        <f>(((J1747/60)/60)/24)+DATE(1970,1,1)</f>
        <v>42690.259699074071</v>
      </c>
      <c r="T1747" s="15">
        <f>(((I1747/60)/60)/24)+DATE(1970,1,1)</f>
        <v>42726.083333333328</v>
      </c>
      <c r="U1747">
        <f>YEAR(S1747)</f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>IFERROR(ROUND(E1748/L1748,2),0)</f>
        <v>207.62</v>
      </c>
      <c r="Q1748" s="10" t="s">
        <v>8344</v>
      </c>
      <c r="R1748" t="s">
        <v>8345</v>
      </c>
      <c r="S1748" s="15">
        <f>(((J1748/60)/60)/24)+DATE(1970,1,1)</f>
        <v>42668.176701388889</v>
      </c>
      <c r="T1748" s="15">
        <f>(((I1748/60)/60)/24)+DATE(1970,1,1)</f>
        <v>42698.083333333328</v>
      </c>
      <c r="U1748">
        <f>YEAR(S1748)</f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>IFERROR(ROUND(E1749/L1749,2),0)</f>
        <v>59.41</v>
      </c>
      <c r="Q1749" s="10" t="s">
        <v>8344</v>
      </c>
      <c r="R1749" t="s">
        <v>8345</v>
      </c>
      <c r="S1749" s="15">
        <f>(((J1749/60)/60)/24)+DATE(1970,1,1)</f>
        <v>42292.435532407413</v>
      </c>
      <c r="T1749" s="15">
        <f>(((I1749/60)/60)/24)+DATE(1970,1,1)</f>
        <v>42321.625</v>
      </c>
      <c r="U1749">
        <f>YEAR(S1749)</f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>IFERROR(ROUND(E1750/L1750,2),0)</f>
        <v>358.97</v>
      </c>
      <c r="Q1750" s="10" t="s">
        <v>8344</v>
      </c>
      <c r="R1750" t="s">
        <v>8345</v>
      </c>
      <c r="S1750" s="15">
        <f>(((J1750/60)/60)/24)+DATE(1970,1,1)</f>
        <v>42219.950729166667</v>
      </c>
      <c r="T1750" s="15">
        <f>(((I1750/60)/60)/24)+DATE(1970,1,1)</f>
        <v>42249.950729166667</v>
      </c>
      <c r="U1750">
        <f>YEAR(S1750)</f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>IFERROR(ROUND(E1751/L1751,2),0)</f>
        <v>94.74</v>
      </c>
      <c r="Q1751" s="10" t="s">
        <v>8344</v>
      </c>
      <c r="R1751" t="s">
        <v>8345</v>
      </c>
      <c r="S1751" s="15">
        <f>(((J1751/60)/60)/24)+DATE(1970,1,1)</f>
        <v>42758.975937499999</v>
      </c>
      <c r="T1751" s="15">
        <f>(((I1751/60)/60)/24)+DATE(1970,1,1)</f>
        <v>42795.791666666672</v>
      </c>
      <c r="U1751">
        <f>YEAR(S1751)</f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>IFERROR(ROUND(E1752/L1752,2),0)</f>
        <v>80.650000000000006</v>
      </c>
      <c r="Q1752" s="10" t="s">
        <v>8344</v>
      </c>
      <c r="R1752" t="s">
        <v>8345</v>
      </c>
      <c r="S1752" s="15">
        <f>(((J1752/60)/60)/24)+DATE(1970,1,1)</f>
        <v>42454.836851851855</v>
      </c>
      <c r="T1752" s="15">
        <f>(((I1752/60)/60)/24)+DATE(1970,1,1)</f>
        <v>42479.836851851855</v>
      </c>
      <c r="U1752">
        <f>YEAR(S1752)</f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>IFERROR(ROUND(E1753/L1753,2),0)</f>
        <v>168.69</v>
      </c>
      <c r="Q1753" s="10" t="s">
        <v>8344</v>
      </c>
      <c r="R1753" t="s">
        <v>8345</v>
      </c>
      <c r="S1753" s="15">
        <f>(((J1753/60)/60)/24)+DATE(1970,1,1)</f>
        <v>42052.7815162037</v>
      </c>
      <c r="T1753" s="15">
        <f>(((I1753/60)/60)/24)+DATE(1970,1,1)</f>
        <v>42082.739849537036</v>
      </c>
      <c r="U1753">
        <f>YEAR(S1753)</f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>IFERROR(ROUND(E1754/L1754,2),0)</f>
        <v>34.69</v>
      </c>
      <c r="Q1754" s="10" t="s">
        <v>8344</v>
      </c>
      <c r="R1754" t="s">
        <v>8345</v>
      </c>
      <c r="S1754" s="15">
        <f>(((J1754/60)/60)/24)+DATE(1970,1,1)</f>
        <v>42627.253263888888</v>
      </c>
      <c r="T1754" s="15">
        <f>(((I1754/60)/60)/24)+DATE(1970,1,1)</f>
        <v>42657.253263888888</v>
      </c>
      <c r="U1754">
        <f>YEAR(S1754)</f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>IFERROR(ROUND(E1755/L1755,2),0)</f>
        <v>462.86</v>
      </c>
      <c r="Q1755" s="10" t="s">
        <v>8344</v>
      </c>
      <c r="R1755" t="s">
        <v>8345</v>
      </c>
      <c r="S1755" s="15">
        <f>(((J1755/60)/60)/24)+DATE(1970,1,1)</f>
        <v>42420.74962962963</v>
      </c>
      <c r="T1755" s="15">
        <f>(((I1755/60)/60)/24)+DATE(1970,1,1)</f>
        <v>42450.707962962959</v>
      </c>
      <c r="U1755">
        <f>YEAR(S1755)</f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>IFERROR(ROUND(E1756/L1756,2),0)</f>
        <v>104.39</v>
      </c>
      <c r="Q1756" s="10" t="s">
        <v>8344</v>
      </c>
      <c r="R1756" t="s">
        <v>8345</v>
      </c>
      <c r="S1756" s="15">
        <f>(((J1756/60)/60)/24)+DATE(1970,1,1)</f>
        <v>42067.876770833333</v>
      </c>
      <c r="T1756" s="15">
        <f>(((I1756/60)/60)/24)+DATE(1970,1,1)</f>
        <v>42097.835104166668</v>
      </c>
      <c r="U1756">
        <f>YEAR(S1756)</f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>IFERROR(ROUND(E1757/L1757,2),0)</f>
        <v>7.5</v>
      </c>
      <c r="Q1757" s="10" t="s">
        <v>8344</v>
      </c>
      <c r="R1757" t="s">
        <v>8345</v>
      </c>
      <c r="S1757" s="15">
        <f>(((J1757/60)/60)/24)+DATE(1970,1,1)</f>
        <v>42252.788900462961</v>
      </c>
      <c r="T1757" s="15">
        <f>(((I1757/60)/60)/24)+DATE(1970,1,1)</f>
        <v>42282.788900462961</v>
      </c>
      <c r="U1757">
        <f>YEAR(S1757)</f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>IFERROR(ROUND(E1758/L1758,2),0)</f>
        <v>47.13</v>
      </c>
      <c r="Q1758" s="10" t="s">
        <v>8344</v>
      </c>
      <c r="R1758" t="s">
        <v>8345</v>
      </c>
      <c r="S1758" s="15">
        <f>(((J1758/60)/60)/24)+DATE(1970,1,1)</f>
        <v>42571.167465277773</v>
      </c>
      <c r="T1758" s="15">
        <f>(((I1758/60)/60)/24)+DATE(1970,1,1)</f>
        <v>42611.167465277773</v>
      </c>
      <c r="U1758">
        <f>YEAR(S1758)</f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>IFERROR(ROUND(E1759/L1759,2),0)</f>
        <v>414.29</v>
      </c>
      <c r="Q1759" s="10" t="s">
        <v>8344</v>
      </c>
      <c r="R1759" t="s">
        <v>8345</v>
      </c>
      <c r="S1759" s="15">
        <f>(((J1759/60)/60)/24)+DATE(1970,1,1)</f>
        <v>42733.827349537038</v>
      </c>
      <c r="T1759" s="15">
        <f>(((I1759/60)/60)/24)+DATE(1970,1,1)</f>
        <v>42763.811805555553</v>
      </c>
      <c r="U1759">
        <f>YEAR(S1759)</f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>IFERROR(ROUND(E1760/L1760,2),0)</f>
        <v>42.48</v>
      </c>
      <c r="Q1760" s="10" t="s">
        <v>8344</v>
      </c>
      <c r="R1760" t="s">
        <v>8345</v>
      </c>
      <c r="S1760" s="15">
        <f>(((J1760/60)/60)/24)+DATE(1970,1,1)</f>
        <v>42505.955925925926</v>
      </c>
      <c r="T1760" s="15">
        <f>(((I1760/60)/60)/24)+DATE(1970,1,1)</f>
        <v>42565.955925925926</v>
      </c>
      <c r="U1760">
        <f>YEAR(S1760)</f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>IFERROR(ROUND(E1761/L1761,2),0)</f>
        <v>108.78</v>
      </c>
      <c r="Q1761" s="10" t="s">
        <v>8344</v>
      </c>
      <c r="R1761" t="s">
        <v>8345</v>
      </c>
      <c r="S1761" s="15">
        <f>(((J1761/60)/60)/24)+DATE(1970,1,1)</f>
        <v>42068.829039351855</v>
      </c>
      <c r="T1761" s="15">
        <f>(((I1761/60)/60)/24)+DATE(1970,1,1)</f>
        <v>42088.787372685183</v>
      </c>
      <c r="U1761">
        <f>YEAR(S1761)</f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>IFERROR(ROUND(E1762/L1762,2),0)</f>
        <v>81.099999999999994</v>
      </c>
      <c r="Q1762" s="10" t="s">
        <v>8344</v>
      </c>
      <c r="R1762" t="s">
        <v>8345</v>
      </c>
      <c r="S1762" s="15">
        <f>(((J1762/60)/60)/24)+DATE(1970,1,1)</f>
        <v>42405.67260416667</v>
      </c>
      <c r="T1762" s="15">
        <f>(((I1762/60)/60)/24)+DATE(1970,1,1)</f>
        <v>42425.67260416667</v>
      </c>
      <c r="U1762">
        <f>YEAR(S1762)</f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>IFERROR(ROUND(E1763/L1763,2),0)</f>
        <v>51.67</v>
      </c>
      <c r="Q1763" s="10" t="s">
        <v>8344</v>
      </c>
      <c r="R1763" t="s">
        <v>8345</v>
      </c>
      <c r="S1763" s="15">
        <f>(((J1763/60)/60)/24)+DATE(1970,1,1)</f>
        <v>42209.567824074074</v>
      </c>
      <c r="T1763" s="15">
        <f>(((I1763/60)/60)/24)+DATE(1970,1,1)</f>
        <v>42259.567824074074</v>
      </c>
      <c r="U1763">
        <f>YEAR(S1763)</f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>IFERROR(ROUND(E1764/L1764,2),0)</f>
        <v>35.4</v>
      </c>
      <c r="Q1764" s="10" t="s">
        <v>8344</v>
      </c>
      <c r="R1764" t="s">
        <v>8345</v>
      </c>
      <c r="S1764" s="15">
        <f>(((J1764/60)/60)/24)+DATE(1970,1,1)</f>
        <v>42410.982002314813</v>
      </c>
      <c r="T1764" s="15">
        <f>(((I1764/60)/60)/24)+DATE(1970,1,1)</f>
        <v>42440.982002314813</v>
      </c>
      <c r="U1764">
        <f>YEAR(S1764)</f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>IFERROR(ROUND(E1765/L1765,2),0)</f>
        <v>103.64</v>
      </c>
      <c r="Q1765" s="10" t="s">
        <v>8344</v>
      </c>
      <c r="R1765" t="s">
        <v>8345</v>
      </c>
      <c r="S1765" s="15">
        <f>(((J1765/60)/60)/24)+DATE(1970,1,1)</f>
        <v>42636.868518518517</v>
      </c>
      <c r="T1765" s="15">
        <f>(((I1765/60)/60)/24)+DATE(1970,1,1)</f>
        <v>42666.868518518517</v>
      </c>
      <c r="U1765">
        <f>YEAR(S1765)</f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>IFERROR(ROUND(E1766/L1766,2),0)</f>
        <v>55.28</v>
      </c>
      <c r="Q1766" s="10" t="s">
        <v>8344</v>
      </c>
      <c r="R1766" t="s">
        <v>8345</v>
      </c>
      <c r="S1766" s="15">
        <f>(((J1766/60)/60)/24)+DATE(1970,1,1)</f>
        <v>41825.485868055555</v>
      </c>
      <c r="T1766" s="15">
        <f>(((I1766/60)/60)/24)+DATE(1970,1,1)</f>
        <v>41854.485868055555</v>
      </c>
      <c r="U1766">
        <f>YEAR(S1766)</f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>IFERROR(ROUND(E1767/L1767,2),0)</f>
        <v>72.17</v>
      </c>
      <c r="Q1767" s="10" t="s">
        <v>8344</v>
      </c>
      <c r="R1767" t="s">
        <v>8345</v>
      </c>
      <c r="S1767" s="15">
        <f>(((J1767/60)/60)/24)+DATE(1970,1,1)</f>
        <v>41834.980462962965</v>
      </c>
      <c r="T1767" s="15">
        <f>(((I1767/60)/60)/24)+DATE(1970,1,1)</f>
        <v>41864.980462962965</v>
      </c>
      <c r="U1767">
        <f>YEAR(S1767)</f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>IFERROR(ROUND(E1768/L1768,2),0)</f>
        <v>0</v>
      </c>
      <c r="Q1768" s="10" t="s">
        <v>8344</v>
      </c>
      <c r="R1768" t="s">
        <v>8345</v>
      </c>
      <c r="S1768" s="15">
        <f>(((J1768/60)/60)/24)+DATE(1970,1,1)</f>
        <v>41855.859814814816</v>
      </c>
      <c r="T1768" s="15">
        <f>(((I1768/60)/60)/24)+DATE(1970,1,1)</f>
        <v>41876.859814814816</v>
      </c>
      <c r="U1768">
        <f>YEAR(S1768)</f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>IFERROR(ROUND(E1769/L1769,2),0)</f>
        <v>58.62</v>
      </c>
      <c r="Q1769" s="10" t="s">
        <v>8344</v>
      </c>
      <c r="R1769" t="s">
        <v>8345</v>
      </c>
      <c r="S1769" s="15">
        <f>(((J1769/60)/60)/24)+DATE(1970,1,1)</f>
        <v>41824.658379629633</v>
      </c>
      <c r="T1769" s="15">
        <f>(((I1769/60)/60)/24)+DATE(1970,1,1)</f>
        <v>41854.658379629633</v>
      </c>
      <c r="U1769">
        <f>YEAR(S1769)</f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>IFERROR(ROUND(E1770/L1770,2),0)</f>
        <v>12.47</v>
      </c>
      <c r="Q1770" s="10" t="s">
        <v>8344</v>
      </c>
      <c r="R1770" t="s">
        <v>8345</v>
      </c>
      <c r="S1770" s="15">
        <f>(((J1770/60)/60)/24)+DATE(1970,1,1)</f>
        <v>41849.560694444444</v>
      </c>
      <c r="T1770" s="15">
        <f>(((I1770/60)/60)/24)+DATE(1970,1,1)</f>
        <v>41909.560694444444</v>
      </c>
      <c r="U1770">
        <f>YEAR(S1770)</f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>IFERROR(ROUND(E1771/L1771,2),0)</f>
        <v>49.14</v>
      </c>
      <c r="Q1771" s="10" t="s">
        <v>8344</v>
      </c>
      <c r="R1771" t="s">
        <v>8345</v>
      </c>
      <c r="S1771" s="15">
        <f>(((J1771/60)/60)/24)+DATE(1970,1,1)</f>
        <v>41987.818969907406</v>
      </c>
      <c r="T1771" s="15">
        <f>(((I1771/60)/60)/24)+DATE(1970,1,1)</f>
        <v>42017.818969907406</v>
      </c>
      <c r="U1771">
        <f>YEAR(S1771)</f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>IFERROR(ROUND(E1772/L1772,2),0)</f>
        <v>150.5</v>
      </c>
      <c r="Q1772" s="10" t="s">
        <v>8344</v>
      </c>
      <c r="R1772" t="s">
        <v>8345</v>
      </c>
      <c r="S1772" s="15">
        <f>(((J1772/60)/60)/24)+DATE(1970,1,1)</f>
        <v>41891.780023148152</v>
      </c>
      <c r="T1772" s="15">
        <f>(((I1772/60)/60)/24)+DATE(1970,1,1)</f>
        <v>41926.780023148152</v>
      </c>
      <c r="U1772">
        <f>YEAR(S1772)</f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>IFERROR(ROUND(E1773/L1773,2),0)</f>
        <v>35.799999999999997</v>
      </c>
      <c r="Q1773" s="10" t="s">
        <v>8344</v>
      </c>
      <c r="R1773" t="s">
        <v>8345</v>
      </c>
      <c r="S1773" s="15">
        <f>(((J1773/60)/60)/24)+DATE(1970,1,1)</f>
        <v>41905.979629629634</v>
      </c>
      <c r="T1773" s="15">
        <f>(((I1773/60)/60)/24)+DATE(1970,1,1)</f>
        <v>41935.979629629634</v>
      </c>
      <c r="U1773">
        <f>YEAR(S1773)</f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>IFERROR(ROUND(E1774/L1774,2),0)</f>
        <v>45.16</v>
      </c>
      <c r="Q1774" s="10" t="s">
        <v>8344</v>
      </c>
      <c r="R1774" t="s">
        <v>8345</v>
      </c>
      <c r="S1774" s="15">
        <f>(((J1774/60)/60)/24)+DATE(1970,1,1)</f>
        <v>41766.718009259261</v>
      </c>
      <c r="T1774" s="15">
        <f>(((I1774/60)/60)/24)+DATE(1970,1,1)</f>
        <v>41826.718009259261</v>
      </c>
      <c r="U1774">
        <f>YEAR(S1774)</f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>IFERROR(ROUND(E1775/L1775,2),0)</f>
        <v>98.79</v>
      </c>
      <c r="Q1775" s="10" t="s">
        <v>8344</v>
      </c>
      <c r="R1775" t="s">
        <v>8345</v>
      </c>
      <c r="S1775" s="15">
        <f>(((J1775/60)/60)/24)+DATE(1970,1,1)</f>
        <v>41978.760393518518</v>
      </c>
      <c r="T1775" s="15">
        <f>(((I1775/60)/60)/24)+DATE(1970,1,1)</f>
        <v>42023.760393518518</v>
      </c>
      <c r="U1775">
        <f>YEAR(S1775)</f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>IFERROR(ROUND(E1776/L1776,2),0)</f>
        <v>88.31</v>
      </c>
      <c r="Q1776" s="10" t="s">
        <v>8344</v>
      </c>
      <c r="R1776" t="s">
        <v>8345</v>
      </c>
      <c r="S1776" s="15">
        <f>(((J1776/60)/60)/24)+DATE(1970,1,1)</f>
        <v>41930.218657407408</v>
      </c>
      <c r="T1776" s="15">
        <f>(((I1776/60)/60)/24)+DATE(1970,1,1)</f>
        <v>41972.624305555553</v>
      </c>
      <c r="U1776">
        <f>YEAR(S1776)</f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>IFERROR(ROUND(E1777/L1777,2),0)</f>
        <v>170.63</v>
      </c>
      <c r="Q1777" s="10" t="s">
        <v>8344</v>
      </c>
      <c r="R1777" t="s">
        <v>8345</v>
      </c>
      <c r="S1777" s="15">
        <f>(((J1777/60)/60)/24)+DATE(1970,1,1)</f>
        <v>41891.976388888892</v>
      </c>
      <c r="T1777" s="15">
        <f>(((I1777/60)/60)/24)+DATE(1970,1,1)</f>
        <v>41936.976388888892</v>
      </c>
      <c r="U1777">
        <f>YEAR(S1777)</f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>IFERROR(ROUND(E1778/L1778,2),0)</f>
        <v>83.75</v>
      </c>
      <c r="Q1778" s="10" t="s">
        <v>8344</v>
      </c>
      <c r="R1778" t="s">
        <v>8345</v>
      </c>
      <c r="S1778" s="15">
        <f>(((J1778/60)/60)/24)+DATE(1970,1,1)</f>
        <v>41905.95684027778</v>
      </c>
      <c r="T1778" s="15">
        <f>(((I1778/60)/60)/24)+DATE(1970,1,1)</f>
        <v>41941.95684027778</v>
      </c>
      <c r="U1778">
        <f>YEAR(S1778)</f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>IFERROR(ROUND(E1779/L1779,2),0)</f>
        <v>65.099999999999994</v>
      </c>
      <c r="Q1779" s="10" t="s">
        <v>8344</v>
      </c>
      <c r="R1779" t="s">
        <v>8345</v>
      </c>
      <c r="S1779" s="15">
        <f>(((J1779/60)/60)/24)+DATE(1970,1,1)</f>
        <v>42025.357094907406</v>
      </c>
      <c r="T1779" s="15">
        <f>(((I1779/60)/60)/24)+DATE(1970,1,1)</f>
        <v>42055.357094907406</v>
      </c>
      <c r="U1779">
        <f>YEAR(S1779)</f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>IFERROR(ROUND(E1780/L1780,2),0)</f>
        <v>66.33</v>
      </c>
      <c r="Q1780" s="10" t="s">
        <v>8344</v>
      </c>
      <c r="R1780" t="s">
        <v>8345</v>
      </c>
      <c r="S1780" s="15">
        <f>(((J1780/60)/60)/24)+DATE(1970,1,1)</f>
        <v>42045.86336805555</v>
      </c>
      <c r="T1780" s="15">
        <f>(((I1780/60)/60)/24)+DATE(1970,1,1)</f>
        <v>42090.821701388893</v>
      </c>
      <c r="U1780">
        <f>YEAR(S1780)</f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>IFERROR(ROUND(E1781/L1781,2),0)</f>
        <v>104.89</v>
      </c>
      <c r="Q1781" s="10" t="s">
        <v>8344</v>
      </c>
      <c r="R1781" t="s">
        <v>8345</v>
      </c>
      <c r="S1781" s="15">
        <f>(((J1781/60)/60)/24)+DATE(1970,1,1)</f>
        <v>42585.691898148143</v>
      </c>
      <c r="T1781" s="15">
        <f>(((I1781/60)/60)/24)+DATE(1970,1,1)</f>
        <v>42615.691898148143</v>
      </c>
      <c r="U1781">
        <f>YEAR(S1781)</f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>IFERROR(ROUND(E1782/L1782,2),0)</f>
        <v>78.44</v>
      </c>
      <c r="Q1782" s="10" t="s">
        <v>8344</v>
      </c>
      <c r="R1782" t="s">
        <v>8345</v>
      </c>
      <c r="S1782" s="15">
        <f>(((J1782/60)/60)/24)+DATE(1970,1,1)</f>
        <v>42493.600810185191</v>
      </c>
      <c r="T1782" s="15">
        <f>(((I1782/60)/60)/24)+DATE(1970,1,1)</f>
        <v>42553.600810185191</v>
      </c>
      <c r="U1782">
        <f>YEAR(S1782)</f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>IFERROR(ROUND(E1783/L1783,2),0)</f>
        <v>59.04</v>
      </c>
      <c r="Q1783" s="10" t="s">
        <v>8344</v>
      </c>
      <c r="R1783" t="s">
        <v>8345</v>
      </c>
      <c r="S1783" s="15">
        <f>(((J1783/60)/60)/24)+DATE(1970,1,1)</f>
        <v>42597.617418981477</v>
      </c>
      <c r="T1783" s="15">
        <f>(((I1783/60)/60)/24)+DATE(1970,1,1)</f>
        <v>42628.617418981477</v>
      </c>
      <c r="U1783">
        <f>YEAR(S1783)</f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>IFERROR(ROUND(E1784/L1784,2),0)</f>
        <v>71.34</v>
      </c>
      <c r="Q1784" s="10" t="s">
        <v>8344</v>
      </c>
      <c r="R1784" t="s">
        <v>8345</v>
      </c>
      <c r="S1784" s="15">
        <f>(((J1784/60)/60)/24)+DATE(1970,1,1)</f>
        <v>42388.575104166666</v>
      </c>
      <c r="T1784" s="15">
        <f>(((I1784/60)/60)/24)+DATE(1970,1,1)</f>
        <v>42421.575104166666</v>
      </c>
      <c r="U1784">
        <f>YEAR(S1784)</f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>IFERROR(ROUND(E1785/L1785,2),0)</f>
        <v>51.23</v>
      </c>
      <c r="Q1785" s="10" t="s">
        <v>8344</v>
      </c>
      <c r="R1785" t="s">
        <v>8345</v>
      </c>
      <c r="S1785" s="15">
        <f>(((J1785/60)/60)/24)+DATE(1970,1,1)</f>
        <v>42115.949976851851</v>
      </c>
      <c r="T1785" s="15">
        <f>(((I1785/60)/60)/24)+DATE(1970,1,1)</f>
        <v>42145.949976851851</v>
      </c>
      <c r="U1785">
        <f>YEAR(S1785)</f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>IFERROR(ROUND(E1786/L1786,2),0)</f>
        <v>60.24</v>
      </c>
      <c r="Q1786" s="10" t="s">
        <v>8344</v>
      </c>
      <c r="R1786" t="s">
        <v>8345</v>
      </c>
      <c r="S1786" s="15">
        <f>(((J1786/60)/60)/24)+DATE(1970,1,1)</f>
        <v>42003.655555555553</v>
      </c>
      <c r="T1786" s="15">
        <f>(((I1786/60)/60)/24)+DATE(1970,1,1)</f>
        <v>42035.142361111109</v>
      </c>
      <c r="U1786">
        <f>YEAR(S1786)</f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>IFERROR(ROUND(E1787/L1787,2),0)</f>
        <v>44.94</v>
      </c>
      <c r="Q1787" s="10" t="s">
        <v>8344</v>
      </c>
      <c r="R1787" t="s">
        <v>8345</v>
      </c>
      <c r="S1787" s="15">
        <f>(((J1787/60)/60)/24)+DATE(1970,1,1)</f>
        <v>41897.134895833333</v>
      </c>
      <c r="T1787" s="15">
        <f>(((I1787/60)/60)/24)+DATE(1970,1,1)</f>
        <v>41928</v>
      </c>
      <c r="U1787">
        <f>YEAR(S1787)</f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>IFERROR(ROUND(E1788/L1788,2),0)</f>
        <v>31.21</v>
      </c>
      <c r="Q1788" s="10" t="s">
        <v>8344</v>
      </c>
      <c r="R1788" t="s">
        <v>8345</v>
      </c>
      <c r="S1788" s="15">
        <f>(((J1788/60)/60)/24)+DATE(1970,1,1)</f>
        <v>41958.550659722227</v>
      </c>
      <c r="T1788" s="15">
        <f>(((I1788/60)/60)/24)+DATE(1970,1,1)</f>
        <v>41988.550659722227</v>
      </c>
      <c r="U1788">
        <f>YEAR(S1788)</f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>IFERROR(ROUND(E1789/L1789,2),0)</f>
        <v>63.88</v>
      </c>
      <c r="Q1789" s="10" t="s">
        <v>8344</v>
      </c>
      <c r="R1789" t="s">
        <v>8345</v>
      </c>
      <c r="S1789" s="15">
        <f>(((J1789/60)/60)/24)+DATE(1970,1,1)</f>
        <v>42068.65552083333</v>
      </c>
      <c r="T1789" s="15">
        <f>(((I1789/60)/60)/24)+DATE(1970,1,1)</f>
        <v>42098.613854166666</v>
      </c>
      <c r="U1789">
        <f>YEAR(S1789)</f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>IFERROR(ROUND(E1790/L1790,2),0)</f>
        <v>19</v>
      </c>
      <c r="Q1790" s="10" t="s">
        <v>8344</v>
      </c>
      <c r="R1790" t="s">
        <v>8345</v>
      </c>
      <c r="S1790" s="15">
        <f>(((J1790/60)/60)/24)+DATE(1970,1,1)</f>
        <v>41913.94840277778</v>
      </c>
      <c r="T1790" s="15">
        <f>(((I1790/60)/60)/24)+DATE(1970,1,1)</f>
        <v>41943.94840277778</v>
      </c>
      <c r="U1790">
        <f>YEAR(S1790)</f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>IFERROR(ROUND(E1791/L1791,2),0)</f>
        <v>10</v>
      </c>
      <c r="Q1791" s="10" t="s">
        <v>8344</v>
      </c>
      <c r="R1791" t="s">
        <v>8345</v>
      </c>
      <c r="S1791" s="15">
        <f>(((J1791/60)/60)/24)+DATE(1970,1,1)</f>
        <v>41956.250034722223</v>
      </c>
      <c r="T1791" s="15">
        <f>(((I1791/60)/60)/24)+DATE(1970,1,1)</f>
        <v>42016.250034722223</v>
      </c>
      <c r="U1791">
        <f>YEAR(S1791)</f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>IFERROR(ROUND(E1792/L1792,2),0)</f>
        <v>109.07</v>
      </c>
      <c r="Q1792" s="10" t="s">
        <v>8344</v>
      </c>
      <c r="R1792" t="s">
        <v>8345</v>
      </c>
      <c r="S1792" s="15">
        <f>(((J1792/60)/60)/24)+DATE(1970,1,1)</f>
        <v>42010.674513888895</v>
      </c>
      <c r="T1792" s="15">
        <f>(((I1792/60)/60)/24)+DATE(1970,1,1)</f>
        <v>42040.674513888895</v>
      </c>
      <c r="U1792">
        <f>YEAR(S1792)</f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>IFERROR(ROUND(E1793/L1793,2),0)</f>
        <v>26.75</v>
      </c>
      <c r="Q1793" s="10" t="s">
        <v>8344</v>
      </c>
      <c r="R1793" t="s">
        <v>8345</v>
      </c>
      <c r="S1793" s="15">
        <f>(((J1793/60)/60)/24)+DATE(1970,1,1)</f>
        <v>41973.740335648152</v>
      </c>
      <c r="T1793" s="15">
        <f>(((I1793/60)/60)/24)+DATE(1970,1,1)</f>
        <v>42033.740335648152</v>
      </c>
      <c r="U1793">
        <f>YEAR(S1793)</f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>IFERROR(ROUND(E1794/L1794,2),0)</f>
        <v>109.94</v>
      </c>
      <c r="Q1794" s="10" t="s">
        <v>8344</v>
      </c>
      <c r="R1794" t="s">
        <v>8345</v>
      </c>
      <c r="S1794" s="15">
        <f>(((J1794/60)/60)/24)+DATE(1970,1,1)</f>
        <v>42189.031041666662</v>
      </c>
      <c r="T1794" s="15">
        <f>(((I1794/60)/60)/24)+DATE(1970,1,1)</f>
        <v>42226.290972222225</v>
      </c>
      <c r="U1794">
        <f>YEAR(S1794)</f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>IFERROR(ROUND(E1795/L1795,2),0)</f>
        <v>20</v>
      </c>
      <c r="Q1795" s="10" t="s">
        <v>8344</v>
      </c>
      <c r="R1795" t="s">
        <v>8345</v>
      </c>
      <c r="S1795" s="15">
        <f>(((J1795/60)/60)/24)+DATE(1970,1,1)</f>
        <v>41940.89166666667</v>
      </c>
      <c r="T1795" s="15">
        <f>(((I1795/60)/60)/24)+DATE(1970,1,1)</f>
        <v>41970.933333333334</v>
      </c>
      <c r="U1795">
        <f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>IFERROR(ROUND(E1796/L1796,2),0)</f>
        <v>55.39</v>
      </c>
      <c r="Q1796" s="10" t="s">
        <v>8344</v>
      </c>
      <c r="R1796" t="s">
        <v>8345</v>
      </c>
      <c r="S1796" s="15">
        <f>(((J1796/60)/60)/24)+DATE(1970,1,1)</f>
        <v>42011.551180555558</v>
      </c>
      <c r="T1796" s="15">
        <f>(((I1796/60)/60)/24)+DATE(1970,1,1)</f>
        <v>42046.551180555558</v>
      </c>
      <c r="U1796">
        <f>YEAR(S1796)</f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>IFERROR(ROUND(E1797/L1797,2),0)</f>
        <v>133.9</v>
      </c>
      <c r="Q1797" s="10" t="s">
        <v>8344</v>
      </c>
      <c r="R1797" t="s">
        <v>8345</v>
      </c>
      <c r="S1797" s="15">
        <f>(((J1797/60)/60)/24)+DATE(1970,1,1)</f>
        <v>42628.288668981477</v>
      </c>
      <c r="T1797" s="15">
        <f>(((I1797/60)/60)/24)+DATE(1970,1,1)</f>
        <v>42657.666666666672</v>
      </c>
      <c r="U1797">
        <f>YEAR(S1797)</f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>IFERROR(ROUND(E1798/L1798,2),0)</f>
        <v>48.72</v>
      </c>
      <c r="Q1798" s="10" t="s">
        <v>8344</v>
      </c>
      <c r="R1798" t="s">
        <v>8345</v>
      </c>
      <c r="S1798" s="15">
        <f>(((J1798/60)/60)/24)+DATE(1970,1,1)</f>
        <v>42515.439421296294</v>
      </c>
      <c r="T1798" s="15">
        <f>(((I1798/60)/60)/24)+DATE(1970,1,1)</f>
        <v>42575.439421296294</v>
      </c>
      <c r="U1798">
        <f>YEAR(S1798)</f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>IFERROR(ROUND(E1799/L1799,2),0)</f>
        <v>48.25</v>
      </c>
      <c r="Q1799" s="10" t="s">
        <v>8344</v>
      </c>
      <c r="R1799" t="s">
        <v>8345</v>
      </c>
      <c r="S1799" s="15">
        <f>(((J1799/60)/60)/24)+DATE(1970,1,1)</f>
        <v>42689.56931712963</v>
      </c>
      <c r="T1799" s="15">
        <f>(((I1799/60)/60)/24)+DATE(1970,1,1)</f>
        <v>42719.56931712963</v>
      </c>
      <c r="U1799">
        <f>YEAR(S1799)</f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>IFERROR(ROUND(E1800/L1800,2),0)</f>
        <v>58.97</v>
      </c>
      <c r="Q1800" s="10" t="s">
        <v>8344</v>
      </c>
      <c r="R1800" t="s">
        <v>8345</v>
      </c>
      <c r="S1800" s="15">
        <f>(((J1800/60)/60)/24)+DATE(1970,1,1)</f>
        <v>42344.32677083333</v>
      </c>
      <c r="T1800" s="15">
        <f>(((I1800/60)/60)/24)+DATE(1970,1,1)</f>
        <v>42404.32677083333</v>
      </c>
      <c r="U1800">
        <f>YEAR(S1800)</f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>IFERROR(ROUND(E1801/L1801,2),0)</f>
        <v>11.64</v>
      </c>
      <c r="Q1801" s="10" t="s">
        <v>8344</v>
      </c>
      <c r="R1801" t="s">
        <v>8345</v>
      </c>
      <c r="S1801" s="15">
        <f>(((J1801/60)/60)/24)+DATE(1970,1,1)</f>
        <v>41934.842685185184</v>
      </c>
      <c r="T1801" s="15">
        <f>(((I1801/60)/60)/24)+DATE(1970,1,1)</f>
        <v>41954.884351851855</v>
      </c>
      <c r="U1801">
        <f>YEAR(S1801)</f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>IFERROR(ROUND(E1802/L1802,2),0)</f>
        <v>83.72</v>
      </c>
      <c r="Q1802" s="10" t="s">
        <v>8344</v>
      </c>
      <c r="R1802" t="s">
        <v>8345</v>
      </c>
      <c r="S1802" s="15">
        <f>(((J1802/60)/60)/24)+DATE(1970,1,1)</f>
        <v>42623.606134259258</v>
      </c>
      <c r="T1802" s="15">
        <f>(((I1802/60)/60)/24)+DATE(1970,1,1)</f>
        <v>42653.606134259258</v>
      </c>
      <c r="U1802">
        <f>YEAR(S1802)</f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>IFERROR(ROUND(E1803/L1803,2),0)</f>
        <v>63.65</v>
      </c>
      <c r="Q1803" s="10" t="s">
        <v>8344</v>
      </c>
      <c r="R1803" t="s">
        <v>8345</v>
      </c>
      <c r="S1803" s="15">
        <f>(((J1803/60)/60)/24)+DATE(1970,1,1)</f>
        <v>42321.660509259258</v>
      </c>
      <c r="T1803" s="15">
        <f>(((I1803/60)/60)/24)+DATE(1970,1,1)</f>
        <v>42353.506944444445</v>
      </c>
      <c r="U1803">
        <f>YEAR(S1803)</f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>IFERROR(ROUND(E1804/L1804,2),0)</f>
        <v>94.28</v>
      </c>
      <c r="Q1804" s="10" t="s">
        <v>8344</v>
      </c>
      <c r="R1804" t="s">
        <v>8345</v>
      </c>
      <c r="S1804" s="15">
        <f>(((J1804/60)/60)/24)+DATE(1970,1,1)</f>
        <v>42159.47256944445</v>
      </c>
      <c r="T1804" s="15">
        <f>(((I1804/60)/60)/24)+DATE(1970,1,1)</f>
        <v>42182.915972222225</v>
      </c>
      <c r="U1804">
        <f>YEAR(S1804)</f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>IFERROR(ROUND(E1805/L1805,2),0)</f>
        <v>71.87</v>
      </c>
      <c r="Q1805" s="10" t="s">
        <v>8344</v>
      </c>
      <c r="R1805" t="s">
        <v>8345</v>
      </c>
      <c r="S1805" s="15">
        <f>(((J1805/60)/60)/24)+DATE(1970,1,1)</f>
        <v>42018.071550925932</v>
      </c>
      <c r="T1805" s="15">
        <f>(((I1805/60)/60)/24)+DATE(1970,1,1)</f>
        <v>42049.071550925932</v>
      </c>
      <c r="U1805">
        <f>YEAR(S1805)</f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>IFERROR(ROUND(E1806/L1806,2),0)</f>
        <v>104.85</v>
      </c>
      <c r="Q1806" s="10" t="s">
        <v>8344</v>
      </c>
      <c r="R1806" t="s">
        <v>8345</v>
      </c>
      <c r="S1806" s="15">
        <f>(((J1806/60)/60)/24)+DATE(1970,1,1)</f>
        <v>42282.678287037037</v>
      </c>
      <c r="T1806" s="15">
        <f>(((I1806/60)/60)/24)+DATE(1970,1,1)</f>
        <v>42322.719953703709</v>
      </c>
      <c r="U1806">
        <f>YEAR(S1806)</f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>IFERROR(ROUND(E1807/L1807,2),0)</f>
        <v>67.14</v>
      </c>
      <c r="Q1807" s="10" t="s">
        <v>8344</v>
      </c>
      <c r="R1807" t="s">
        <v>8345</v>
      </c>
      <c r="S1807" s="15">
        <f>(((J1807/60)/60)/24)+DATE(1970,1,1)</f>
        <v>42247.803912037038</v>
      </c>
      <c r="T1807" s="15">
        <f>(((I1807/60)/60)/24)+DATE(1970,1,1)</f>
        <v>42279.75</v>
      </c>
      <c r="U1807">
        <f>YEAR(S1807)</f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>IFERROR(ROUND(E1808/L1808,2),0)</f>
        <v>73.88</v>
      </c>
      <c r="Q1808" s="10" t="s">
        <v>8344</v>
      </c>
      <c r="R1808" t="s">
        <v>8345</v>
      </c>
      <c r="S1808" s="15">
        <f>(((J1808/60)/60)/24)+DATE(1970,1,1)</f>
        <v>41877.638298611113</v>
      </c>
      <c r="T1808" s="15">
        <f>(((I1808/60)/60)/24)+DATE(1970,1,1)</f>
        <v>41912.638298611113</v>
      </c>
      <c r="U1808">
        <f>YEAR(S1808)</f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>IFERROR(ROUND(E1809/L1809,2),0)</f>
        <v>69.13</v>
      </c>
      <c r="Q1809" s="10" t="s">
        <v>8344</v>
      </c>
      <c r="R1809" t="s">
        <v>8345</v>
      </c>
      <c r="S1809" s="15">
        <f>(((J1809/60)/60)/24)+DATE(1970,1,1)</f>
        <v>41880.068437499998</v>
      </c>
      <c r="T1809" s="15">
        <f>(((I1809/60)/60)/24)+DATE(1970,1,1)</f>
        <v>41910.068437499998</v>
      </c>
      <c r="U1809">
        <f>YEAR(S1809)</f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>IFERROR(ROUND(E1810/L1810,2),0)</f>
        <v>120.77</v>
      </c>
      <c r="Q1810" s="10" t="s">
        <v>8344</v>
      </c>
      <c r="R1810" t="s">
        <v>8345</v>
      </c>
      <c r="S1810" s="15">
        <f>(((J1810/60)/60)/24)+DATE(1970,1,1)</f>
        <v>42742.680902777778</v>
      </c>
      <c r="T1810" s="15">
        <f>(((I1810/60)/60)/24)+DATE(1970,1,1)</f>
        <v>42777.680902777778</v>
      </c>
      <c r="U1810">
        <f>YEAR(S1810)</f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>IFERROR(ROUND(E1811/L1811,2),0)</f>
        <v>42.22</v>
      </c>
      <c r="Q1811" s="10" t="s">
        <v>8344</v>
      </c>
      <c r="R1811" t="s">
        <v>8345</v>
      </c>
      <c r="S1811" s="15">
        <f>(((J1811/60)/60)/24)+DATE(1970,1,1)</f>
        <v>42029.907858796301</v>
      </c>
      <c r="T1811" s="15">
        <f>(((I1811/60)/60)/24)+DATE(1970,1,1)</f>
        <v>42064.907858796301</v>
      </c>
      <c r="U1811">
        <f>YEAR(S1811)</f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>IFERROR(ROUND(E1812/L1812,2),0)</f>
        <v>7.5</v>
      </c>
      <c r="Q1812" s="10" t="s">
        <v>8344</v>
      </c>
      <c r="R1812" t="s">
        <v>8345</v>
      </c>
      <c r="S1812" s="15">
        <f>(((J1812/60)/60)/24)+DATE(1970,1,1)</f>
        <v>41860.91002314815</v>
      </c>
      <c r="T1812" s="15">
        <f>(((I1812/60)/60)/24)+DATE(1970,1,1)</f>
        <v>41872.91002314815</v>
      </c>
      <c r="U1812">
        <f>YEAR(S1812)</f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>IFERROR(ROUND(E1813/L1813,2),0)</f>
        <v>1.54</v>
      </c>
      <c r="Q1813" s="10" t="s">
        <v>8344</v>
      </c>
      <c r="R1813" t="s">
        <v>8345</v>
      </c>
      <c r="S1813" s="15">
        <f>(((J1813/60)/60)/24)+DATE(1970,1,1)</f>
        <v>41876.433680555558</v>
      </c>
      <c r="T1813" s="15">
        <f>(((I1813/60)/60)/24)+DATE(1970,1,1)</f>
        <v>41936.166666666664</v>
      </c>
      <c r="U1813">
        <f>YEAR(S1813)</f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>IFERROR(ROUND(E1814/L1814,2),0)</f>
        <v>37.61</v>
      </c>
      <c r="Q1814" s="10" t="s">
        <v>8344</v>
      </c>
      <c r="R1814" t="s">
        <v>8345</v>
      </c>
      <c r="S1814" s="15">
        <f>(((J1814/60)/60)/24)+DATE(1970,1,1)</f>
        <v>42524.318703703699</v>
      </c>
      <c r="T1814" s="15">
        <f>(((I1814/60)/60)/24)+DATE(1970,1,1)</f>
        <v>42554.318703703699</v>
      </c>
      <c r="U1814">
        <f>YEAR(S1814)</f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>IFERROR(ROUND(E1815/L1815,2),0)</f>
        <v>0</v>
      </c>
      <c r="Q1815" s="10" t="s">
        <v>8344</v>
      </c>
      <c r="R1815" t="s">
        <v>8345</v>
      </c>
      <c r="S1815" s="15">
        <f>(((J1815/60)/60)/24)+DATE(1970,1,1)</f>
        <v>41829.889027777775</v>
      </c>
      <c r="T1815" s="15">
        <f>(((I1815/60)/60)/24)+DATE(1970,1,1)</f>
        <v>41859.889027777775</v>
      </c>
      <c r="U1815">
        <f>YEAR(S1815)</f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>IFERROR(ROUND(E1816/L1816,2),0)</f>
        <v>42.16</v>
      </c>
      <c r="Q1816" s="10" t="s">
        <v>8344</v>
      </c>
      <c r="R1816" t="s">
        <v>8345</v>
      </c>
      <c r="S1816" s="15">
        <f>(((J1816/60)/60)/24)+DATE(1970,1,1)</f>
        <v>42033.314074074078</v>
      </c>
      <c r="T1816" s="15">
        <f>(((I1816/60)/60)/24)+DATE(1970,1,1)</f>
        <v>42063.314074074078</v>
      </c>
      <c r="U1816">
        <f>YEAR(S1816)</f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>IFERROR(ROUND(E1817/L1817,2),0)</f>
        <v>0</v>
      </c>
      <c r="Q1817" s="10" t="s">
        <v>8344</v>
      </c>
      <c r="R1817" t="s">
        <v>8345</v>
      </c>
      <c r="S1817" s="15">
        <f>(((J1817/60)/60)/24)+DATE(1970,1,1)</f>
        <v>42172.906678240746</v>
      </c>
      <c r="T1817" s="15">
        <f>(((I1817/60)/60)/24)+DATE(1970,1,1)</f>
        <v>42186.906678240746</v>
      </c>
      <c r="U1817">
        <f>YEAR(S1817)</f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>IFERROR(ROUND(E1818/L1818,2),0)</f>
        <v>84.83</v>
      </c>
      <c r="Q1818" s="10" t="s">
        <v>8344</v>
      </c>
      <c r="R1818" t="s">
        <v>8345</v>
      </c>
      <c r="S1818" s="15">
        <f>(((J1818/60)/60)/24)+DATE(1970,1,1)</f>
        <v>42548.876192129625</v>
      </c>
      <c r="T1818" s="15">
        <f>(((I1818/60)/60)/24)+DATE(1970,1,1)</f>
        <v>42576.791666666672</v>
      </c>
      <c r="U1818">
        <f>YEAR(S1818)</f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>IFERROR(ROUND(E1819/L1819,2),0)</f>
        <v>94.19</v>
      </c>
      <c r="Q1819" s="10" t="s">
        <v>8344</v>
      </c>
      <c r="R1819" t="s">
        <v>8345</v>
      </c>
      <c r="S1819" s="15">
        <f>(((J1819/60)/60)/24)+DATE(1970,1,1)</f>
        <v>42705.662118055552</v>
      </c>
      <c r="T1819" s="15">
        <f>(((I1819/60)/60)/24)+DATE(1970,1,1)</f>
        <v>42765.290972222225</v>
      </c>
      <c r="U1819">
        <f>YEAR(S1819)</f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>IFERROR(ROUND(E1820/L1820,2),0)</f>
        <v>0</v>
      </c>
      <c r="Q1820" s="10" t="s">
        <v>8344</v>
      </c>
      <c r="R1820" t="s">
        <v>8345</v>
      </c>
      <c r="S1820" s="15">
        <f>(((J1820/60)/60)/24)+DATE(1970,1,1)</f>
        <v>42067.234375</v>
      </c>
      <c r="T1820" s="15">
        <f>(((I1820/60)/60)/24)+DATE(1970,1,1)</f>
        <v>42097.192708333328</v>
      </c>
      <c r="U1820">
        <f>YEAR(S1820)</f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>IFERROR(ROUND(E1821/L1821,2),0)</f>
        <v>6.25</v>
      </c>
      <c r="Q1821" s="10" t="s">
        <v>8344</v>
      </c>
      <c r="R1821" t="s">
        <v>8345</v>
      </c>
      <c r="S1821" s="15">
        <f>(((J1821/60)/60)/24)+DATE(1970,1,1)</f>
        <v>41820.752268518518</v>
      </c>
      <c r="T1821" s="15">
        <f>(((I1821/60)/60)/24)+DATE(1970,1,1)</f>
        <v>41850.752268518518</v>
      </c>
      <c r="U1821">
        <f>YEAR(S1821)</f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>IFERROR(ROUND(E1822/L1822,2),0)</f>
        <v>213.38</v>
      </c>
      <c r="Q1822" s="10" t="s">
        <v>8344</v>
      </c>
      <c r="R1822" t="s">
        <v>8345</v>
      </c>
      <c r="S1822" s="15">
        <f>(((J1822/60)/60)/24)+DATE(1970,1,1)</f>
        <v>42065.084375000006</v>
      </c>
      <c r="T1822" s="15">
        <f>(((I1822/60)/60)/24)+DATE(1970,1,1)</f>
        <v>42095.042708333334</v>
      </c>
      <c r="U1822">
        <f>YEAR(S1822)</f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>IFERROR(ROUND(E1823/L1823,2),0)</f>
        <v>59.16</v>
      </c>
      <c r="Q1823" s="10" t="s">
        <v>8331</v>
      </c>
      <c r="R1823" t="s">
        <v>8332</v>
      </c>
      <c r="S1823" s="15">
        <f>(((J1823/60)/60)/24)+DATE(1970,1,1)</f>
        <v>40926.319062499999</v>
      </c>
      <c r="T1823" s="15">
        <f>(((I1823/60)/60)/24)+DATE(1970,1,1)</f>
        <v>40971.319062499999</v>
      </c>
      <c r="U1823">
        <f>YEAR(S1823)</f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>IFERROR(ROUND(E1824/L1824,2),0)</f>
        <v>27.27</v>
      </c>
      <c r="Q1824" s="10" t="s">
        <v>8331</v>
      </c>
      <c r="R1824" t="s">
        <v>8332</v>
      </c>
      <c r="S1824" s="15">
        <f>(((J1824/60)/60)/24)+DATE(1970,1,1)</f>
        <v>41634.797013888885</v>
      </c>
      <c r="T1824" s="15">
        <f>(((I1824/60)/60)/24)+DATE(1970,1,1)</f>
        <v>41670.792361111111</v>
      </c>
      <c r="U1824">
        <f>YEAR(S1824)</f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>IFERROR(ROUND(E1825/L1825,2),0)</f>
        <v>24.58</v>
      </c>
      <c r="Q1825" s="10" t="s">
        <v>8331</v>
      </c>
      <c r="R1825" t="s">
        <v>8332</v>
      </c>
      <c r="S1825" s="15">
        <f>(((J1825/60)/60)/24)+DATE(1970,1,1)</f>
        <v>41176.684907407405</v>
      </c>
      <c r="T1825" s="15">
        <f>(((I1825/60)/60)/24)+DATE(1970,1,1)</f>
        <v>41206.684907407405</v>
      </c>
      <c r="U1825">
        <f>YEAR(S1825)</f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>IFERROR(ROUND(E1826/L1826,2),0)</f>
        <v>75.05</v>
      </c>
      <c r="Q1826" s="10" t="s">
        <v>8331</v>
      </c>
      <c r="R1826" t="s">
        <v>8332</v>
      </c>
      <c r="S1826" s="15">
        <f>(((J1826/60)/60)/24)+DATE(1970,1,1)</f>
        <v>41626.916284722225</v>
      </c>
      <c r="T1826" s="15">
        <f>(((I1826/60)/60)/24)+DATE(1970,1,1)</f>
        <v>41647.088888888888</v>
      </c>
      <c r="U1826">
        <f>YEAR(S1826)</f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>IFERROR(ROUND(E1827/L1827,2),0)</f>
        <v>42.02</v>
      </c>
      <c r="Q1827" s="10" t="s">
        <v>8331</v>
      </c>
      <c r="R1827" t="s">
        <v>8332</v>
      </c>
      <c r="S1827" s="15">
        <f>(((J1827/60)/60)/24)+DATE(1970,1,1)</f>
        <v>41443.83452546296</v>
      </c>
      <c r="T1827" s="15">
        <f>(((I1827/60)/60)/24)+DATE(1970,1,1)</f>
        <v>41466.83452546296</v>
      </c>
      <c r="U1827">
        <f>YEAR(S1827)</f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>IFERROR(ROUND(E1828/L1828,2),0)</f>
        <v>53.16</v>
      </c>
      <c r="Q1828" s="10" t="s">
        <v>8331</v>
      </c>
      <c r="R1828" t="s">
        <v>8332</v>
      </c>
      <c r="S1828" s="15">
        <f>(((J1828/60)/60)/24)+DATE(1970,1,1)</f>
        <v>41657.923807870371</v>
      </c>
      <c r="T1828" s="15">
        <f>(((I1828/60)/60)/24)+DATE(1970,1,1)</f>
        <v>41687.923807870371</v>
      </c>
      <c r="U1828">
        <f>YEAR(S1828)</f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>IFERROR(ROUND(E1829/L1829,2),0)</f>
        <v>83.89</v>
      </c>
      <c r="Q1829" s="10" t="s">
        <v>8331</v>
      </c>
      <c r="R1829" t="s">
        <v>8332</v>
      </c>
      <c r="S1829" s="15">
        <f>(((J1829/60)/60)/24)+DATE(1970,1,1)</f>
        <v>40555.325937499998</v>
      </c>
      <c r="T1829" s="15">
        <f>(((I1829/60)/60)/24)+DATE(1970,1,1)</f>
        <v>40605.325937499998</v>
      </c>
      <c r="U1829">
        <f>YEAR(S1829)</f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>IFERROR(ROUND(E1830/L1830,2),0)</f>
        <v>417.33</v>
      </c>
      <c r="Q1830" s="10" t="s">
        <v>8331</v>
      </c>
      <c r="R1830" t="s">
        <v>8332</v>
      </c>
      <c r="S1830" s="15">
        <f>(((J1830/60)/60)/24)+DATE(1970,1,1)</f>
        <v>41736.899652777778</v>
      </c>
      <c r="T1830" s="15">
        <f>(((I1830/60)/60)/24)+DATE(1970,1,1)</f>
        <v>41768.916666666664</v>
      </c>
      <c r="U1830">
        <f>YEAR(S1830)</f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>IFERROR(ROUND(E1831/L1831,2),0)</f>
        <v>75.77</v>
      </c>
      <c r="Q1831" s="10" t="s">
        <v>8331</v>
      </c>
      <c r="R1831" t="s">
        <v>8332</v>
      </c>
      <c r="S1831" s="15">
        <f>(((J1831/60)/60)/24)+DATE(1970,1,1)</f>
        <v>40516.087627314817</v>
      </c>
      <c r="T1831" s="15">
        <f>(((I1831/60)/60)/24)+DATE(1970,1,1)</f>
        <v>40564.916666666664</v>
      </c>
      <c r="U1831">
        <f>YEAR(S1831)</f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>IFERROR(ROUND(E1832/L1832,2),0)</f>
        <v>67.39</v>
      </c>
      <c r="Q1832" s="10" t="s">
        <v>8331</v>
      </c>
      <c r="R1832" t="s">
        <v>8332</v>
      </c>
      <c r="S1832" s="15">
        <f>(((J1832/60)/60)/24)+DATE(1970,1,1)</f>
        <v>41664.684108796297</v>
      </c>
      <c r="T1832" s="15">
        <f>(((I1832/60)/60)/24)+DATE(1970,1,1)</f>
        <v>41694.684108796297</v>
      </c>
      <c r="U1832">
        <f>YEAR(S1832)</f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>IFERROR(ROUND(E1833/L1833,2),0)</f>
        <v>73.569999999999993</v>
      </c>
      <c r="Q1833" s="10" t="s">
        <v>8331</v>
      </c>
      <c r="R1833" t="s">
        <v>8332</v>
      </c>
      <c r="S1833" s="15">
        <f>(((J1833/60)/60)/24)+DATE(1970,1,1)</f>
        <v>41026.996099537035</v>
      </c>
      <c r="T1833" s="15">
        <f>(((I1833/60)/60)/24)+DATE(1970,1,1)</f>
        <v>41041.996099537035</v>
      </c>
      <c r="U1833">
        <f>YEAR(S1833)</f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>IFERROR(ROUND(E1834/L1834,2),0)</f>
        <v>25</v>
      </c>
      <c r="Q1834" s="10" t="s">
        <v>8331</v>
      </c>
      <c r="R1834" t="s">
        <v>8332</v>
      </c>
      <c r="S1834" s="15">
        <f>(((J1834/60)/60)/24)+DATE(1970,1,1)</f>
        <v>40576.539664351854</v>
      </c>
      <c r="T1834" s="15">
        <f>(((I1834/60)/60)/24)+DATE(1970,1,1)</f>
        <v>40606.539664351854</v>
      </c>
      <c r="U1834">
        <f>YEAR(S1834)</f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>IFERROR(ROUND(E1835/L1835,2),0)</f>
        <v>42</v>
      </c>
      <c r="Q1835" s="10" t="s">
        <v>8331</v>
      </c>
      <c r="R1835" t="s">
        <v>8332</v>
      </c>
      <c r="S1835" s="15">
        <f>(((J1835/60)/60)/24)+DATE(1970,1,1)</f>
        <v>41303.044016203705</v>
      </c>
      <c r="T1835" s="15">
        <f>(((I1835/60)/60)/24)+DATE(1970,1,1)</f>
        <v>41335.332638888889</v>
      </c>
      <c r="U1835">
        <f>YEAR(S1835)</f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>IFERROR(ROUND(E1836/L1836,2),0)</f>
        <v>131.16999999999999</v>
      </c>
      <c r="Q1836" s="10" t="s">
        <v>8331</v>
      </c>
      <c r="R1836" t="s">
        <v>8332</v>
      </c>
      <c r="S1836" s="15">
        <f>(((J1836/60)/60)/24)+DATE(1970,1,1)</f>
        <v>41988.964062500003</v>
      </c>
      <c r="T1836" s="15">
        <f>(((I1836/60)/60)/24)+DATE(1970,1,1)</f>
        <v>42028.964062500003</v>
      </c>
      <c r="U1836">
        <f>YEAR(S1836)</f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>IFERROR(ROUND(E1837/L1837,2),0)</f>
        <v>47.27</v>
      </c>
      <c r="Q1837" s="10" t="s">
        <v>8331</v>
      </c>
      <c r="R1837" t="s">
        <v>8332</v>
      </c>
      <c r="S1837" s="15">
        <f>(((J1837/60)/60)/24)+DATE(1970,1,1)</f>
        <v>42430.702210648145</v>
      </c>
      <c r="T1837" s="15">
        <f>(((I1837/60)/60)/24)+DATE(1970,1,1)</f>
        <v>42460.660543981481</v>
      </c>
      <c r="U1837">
        <f>YEAR(S1837)</f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>IFERROR(ROUND(E1838/L1838,2),0)</f>
        <v>182.13</v>
      </c>
      <c r="Q1838" s="10" t="s">
        <v>8331</v>
      </c>
      <c r="R1838" t="s">
        <v>8332</v>
      </c>
      <c r="S1838" s="15">
        <f>(((J1838/60)/60)/24)+DATE(1970,1,1)</f>
        <v>41305.809363425928</v>
      </c>
      <c r="T1838" s="15">
        <f>(((I1838/60)/60)/24)+DATE(1970,1,1)</f>
        <v>41322.809363425928</v>
      </c>
      <c r="U1838">
        <f>YEAR(S1838)</f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>IFERROR(ROUND(E1839/L1839,2),0)</f>
        <v>61.37</v>
      </c>
      <c r="Q1839" s="10" t="s">
        <v>8331</v>
      </c>
      <c r="R1839" t="s">
        <v>8332</v>
      </c>
      <c r="S1839" s="15">
        <f>(((J1839/60)/60)/24)+DATE(1970,1,1)</f>
        <v>40926.047858796301</v>
      </c>
      <c r="T1839" s="15">
        <f>(((I1839/60)/60)/24)+DATE(1970,1,1)</f>
        <v>40986.006192129629</v>
      </c>
      <c r="U1839">
        <f>YEAR(S1839)</f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>IFERROR(ROUND(E1840/L1840,2),0)</f>
        <v>35.770000000000003</v>
      </c>
      <c r="Q1840" s="10" t="s">
        <v>8331</v>
      </c>
      <c r="R1840" t="s">
        <v>8332</v>
      </c>
      <c r="S1840" s="15">
        <f>(((J1840/60)/60)/24)+DATE(1970,1,1)</f>
        <v>40788.786539351851</v>
      </c>
      <c r="T1840" s="15">
        <f>(((I1840/60)/60)/24)+DATE(1970,1,1)</f>
        <v>40817.125</v>
      </c>
      <c r="U1840">
        <f>YEAR(S1840)</f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>IFERROR(ROUND(E1841/L1841,2),0)</f>
        <v>45.62</v>
      </c>
      <c r="Q1841" s="10" t="s">
        <v>8331</v>
      </c>
      <c r="R1841" t="s">
        <v>8332</v>
      </c>
      <c r="S1841" s="15">
        <f>(((J1841/60)/60)/24)+DATE(1970,1,1)</f>
        <v>42614.722013888888</v>
      </c>
      <c r="T1841" s="15">
        <f>(((I1841/60)/60)/24)+DATE(1970,1,1)</f>
        <v>42644.722013888888</v>
      </c>
      <c r="U1841">
        <f>YEAR(S1841)</f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>IFERROR(ROUND(E1842/L1842,2),0)</f>
        <v>75.38</v>
      </c>
      <c r="Q1842" s="10" t="s">
        <v>8331</v>
      </c>
      <c r="R1842" t="s">
        <v>8332</v>
      </c>
      <c r="S1842" s="15">
        <f>(((J1842/60)/60)/24)+DATE(1970,1,1)</f>
        <v>41382.096180555556</v>
      </c>
      <c r="T1842" s="15">
        <f>(((I1842/60)/60)/24)+DATE(1970,1,1)</f>
        <v>41401.207638888889</v>
      </c>
      <c r="U1842">
        <f>YEAR(S1842)</f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>IFERROR(ROUND(E1843/L1843,2),0)</f>
        <v>50.88</v>
      </c>
      <c r="Q1843" s="10" t="s">
        <v>8331</v>
      </c>
      <c r="R1843" t="s">
        <v>8332</v>
      </c>
      <c r="S1843" s="15">
        <f>(((J1843/60)/60)/24)+DATE(1970,1,1)</f>
        <v>41745.84542824074</v>
      </c>
      <c r="T1843" s="15">
        <f>(((I1843/60)/60)/24)+DATE(1970,1,1)</f>
        <v>41779.207638888889</v>
      </c>
      <c r="U1843">
        <f>YEAR(S1843)</f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>IFERROR(ROUND(E1844/L1844,2),0)</f>
        <v>119.29</v>
      </c>
      <c r="Q1844" s="10" t="s">
        <v>8331</v>
      </c>
      <c r="R1844" t="s">
        <v>8332</v>
      </c>
      <c r="S1844" s="15">
        <f>(((J1844/60)/60)/24)+DATE(1970,1,1)</f>
        <v>42031.631724537037</v>
      </c>
      <c r="T1844" s="15">
        <f>(((I1844/60)/60)/24)+DATE(1970,1,1)</f>
        <v>42065.249305555553</v>
      </c>
      <c r="U1844">
        <f>YEAR(S1844)</f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>IFERROR(ROUND(E1845/L1845,2),0)</f>
        <v>92.54</v>
      </c>
      <c r="Q1845" s="10" t="s">
        <v>8331</v>
      </c>
      <c r="R1845" t="s">
        <v>8332</v>
      </c>
      <c r="S1845" s="15">
        <f>(((J1845/60)/60)/24)+DATE(1970,1,1)</f>
        <v>40564.994837962964</v>
      </c>
      <c r="T1845" s="15">
        <f>(((I1845/60)/60)/24)+DATE(1970,1,1)</f>
        <v>40594.994837962964</v>
      </c>
      <c r="U1845">
        <f>YEAR(S1845)</f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>IFERROR(ROUND(E1846/L1846,2),0)</f>
        <v>76.05</v>
      </c>
      <c r="Q1846" s="10" t="s">
        <v>8331</v>
      </c>
      <c r="R1846" t="s">
        <v>8332</v>
      </c>
      <c r="S1846" s="15">
        <f>(((J1846/60)/60)/24)+DATE(1970,1,1)</f>
        <v>40666.973541666666</v>
      </c>
      <c r="T1846" s="15">
        <f>(((I1846/60)/60)/24)+DATE(1970,1,1)</f>
        <v>40705.125</v>
      </c>
      <c r="U1846">
        <f>YEAR(S1846)</f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>IFERROR(ROUND(E1847/L1847,2),0)</f>
        <v>52.63</v>
      </c>
      <c r="Q1847" s="10" t="s">
        <v>8331</v>
      </c>
      <c r="R1847" t="s">
        <v>8332</v>
      </c>
      <c r="S1847" s="15">
        <f>(((J1847/60)/60)/24)+DATE(1970,1,1)</f>
        <v>42523.333310185189</v>
      </c>
      <c r="T1847" s="15">
        <f>(((I1847/60)/60)/24)+DATE(1970,1,1)</f>
        <v>42538.204861111109</v>
      </c>
      <c r="U1847">
        <f>YEAR(S1847)</f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>IFERROR(ROUND(E1848/L1848,2),0)</f>
        <v>98.99</v>
      </c>
      <c r="Q1848" s="10" t="s">
        <v>8331</v>
      </c>
      <c r="R1848" t="s">
        <v>8332</v>
      </c>
      <c r="S1848" s="15">
        <f>(((J1848/60)/60)/24)+DATE(1970,1,1)</f>
        <v>41228.650196759263</v>
      </c>
      <c r="T1848" s="15">
        <f>(((I1848/60)/60)/24)+DATE(1970,1,1)</f>
        <v>41258.650196759263</v>
      </c>
      <c r="U1848">
        <f>YEAR(S1848)</f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>IFERROR(ROUND(E1849/L1849,2),0)</f>
        <v>79.53</v>
      </c>
      <c r="Q1849" s="10" t="s">
        <v>8331</v>
      </c>
      <c r="R1849" t="s">
        <v>8332</v>
      </c>
      <c r="S1849" s="15">
        <f>(((J1849/60)/60)/24)+DATE(1970,1,1)</f>
        <v>42094.236481481479</v>
      </c>
      <c r="T1849" s="15">
        <f>(((I1849/60)/60)/24)+DATE(1970,1,1)</f>
        <v>42115.236481481479</v>
      </c>
      <c r="U1849">
        <f>YEAR(S1849)</f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>IFERROR(ROUND(E1850/L1850,2),0)</f>
        <v>134.21</v>
      </c>
      <c r="Q1850" s="10" t="s">
        <v>8331</v>
      </c>
      <c r="R1850" t="s">
        <v>8332</v>
      </c>
      <c r="S1850" s="15">
        <f>(((J1850/60)/60)/24)+DATE(1970,1,1)</f>
        <v>40691.788055555553</v>
      </c>
      <c r="T1850" s="15">
        <f>(((I1850/60)/60)/24)+DATE(1970,1,1)</f>
        <v>40755.290972222225</v>
      </c>
      <c r="U1850">
        <f>YEAR(S1850)</f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>IFERROR(ROUND(E1851/L1851,2),0)</f>
        <v>37.630000000000003</v>
      </c>
      <c r="Q1851" s="10" t="s">
        <v>8331</v>
      </c>
      <c r="R1851" t="s">
        <v>8332</v>
      </c>
      <c r="S1851" s="15">
        <f>(((J1851/60)/60)/24)+DATE(1970,1,1)</f>
        <v>41169.845590277779</v>
      </c>
      <c r="T1851" s="15">
        <f>(((I1851/60)/60)/24)+DATE(1970,1,1)</f>
        <v>41199.845590277779</v>
      </c>
      <c r="U1851">
        <f>YEAR(S1851)</f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>IFERROR(ROUND(E1852/L1852,2),0)</f>
        <v>51.04</v>
      </c>
      <c r="Q1852" s="10" t="s">
        <v>8331</v>
      </c>
      <c r="R1852" t="s">
        <v>8332</v>
      </c>
      <c r="S1852" s="15">
        <f>(((J1852/60)/60)/24)+DATE(1970,1,1)</f>
        <v>41800.959490740745</v>
      </c>
      <c r="T1852" s="15">
        <f>(((I1852/60)/60)/24)+DATE(1970,1,1)</f>
        <v>41830.959490740745</v>
      </c>
      <c r="U1852">
        <f>YEAR(S1852)</f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>IFERROR(ROUND(E1853/L1853,2),0)</f>
        <v>50.04</v>
      </c>
      <c r="Q1853" s="10" t="s">
        <v>8331</v>
      </c>
      <c r="R1853" t="s">
        <v>8332</v>
      </c>
      <c r="S1853" s="15">
        <f>(((J1853/60)/60)/24)+DATE(1970,1,1)</f>
        <v>41827.906689814816</v>
      </c>
      <c r="T1853" s="15">
        <f>(((I1853/60)/60)/24)+DATE(1970,1,1)</f>
        <v>41848.041666666664</v>
      </c>
      <c r="U1853">
        <f>YEAR(S1853)</f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>IFERROR(ROUND(E1854/L1854,2),0)</f>
        <v>133.93</v>
      </c>
      <c r="Q1854" s="10" t="s">
        <v>8331</v>
      </c>
      <c r="R1854" t="s">
        <v>8332</v>
      </c>
      <c r="S1854" s="15">
        <f>(((J1854/60)/60)/24)+DATE(1970,1,1)</f>
        <v>42081.77143518519</v>
      </c>
      <c r="T1854" s="15">
        <f>(((I1854/60)/60)/24)+DATE(1970,1,1)</f>
        <v>42119</v>
      </c>
      <c r="U1854">
        <f>YEAR(S1854)</f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>IFERROR(ROUND(E1855/L1855,2),0)</f>
        <v>58.21</v>
      </c>
      <c r="Q1855" s="10" t="s">
        <v>8331</v>
      </c>
      <c r="R1855" t="s">
        <v>8332</v>
      </c>
      <c r="S1855" s="15">
        <f>(((J1855/60)/60)/24)+DATE(1970,1,1)</f>
        <v>41177.060381944444</v>
      </c>
      <c r="T1855" s="15">
        <f>(((I1855/60)/60)/24)+DATE(1970,1,1)</f>
        <v>41227.102048611108</v>
      </c>
      <c r="U1855">
        <f>YEAR(S1855)</f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>IFERROR(ROUND(E1856/L1856,2),0)</f>
        <v>88.04</v>
      </c>
      <c r="Q1856" s="10" t="s">
        <v>8331</v>
      </c>
      <c r="R1856" t="s">
        <v>8332</v>
      </c>
      <c r="S1856" s="15">
        <f>(((J1856/60)/60)/24)+DATE(1970,1,1)</f>
        <v>41388.021261574075</v>
      </c>
      <c r="T1856" s="15">
        <f>(((I1856/60)/60)/24)+DATE(1970,1,1)</f>
        <v>41418.021261574075</v>
      </c>
      <c r="U1856">
        <f>YEAR(S1856)</f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>IFERROR(ROUND(E1857/L1857,2),0)</f>
        <v>70.58</v>
      </c>
      <c r="Q1857" s="10" t="s">
        <v>8331</v>
      </c>
      <c r="R1857" t="s">
        <v>8332</v>
      </c>
      <c r="S1857" s="15">
        <f>(((J1857/60)/60)/24)+DATE(1970,1,1)</f>
        <v>41600.538657407407</v>
      </c>
      <c r="T1857" s="15">
        <f>(((I1857/60)/60)/24)+DATE(1970,1,1)</f>
        <v>41645.538657407407</v>
      </c>
      <c r="U1857">
        <f>YEAR(S1857)</f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>IFERROR(ROUND(E1858/L1858,2),0)</f>
        <v>53.29</v>
      </c>
      <c r="Q1858" s="10" t="s">
        <v>8331</v>
      </c>
      <c r="R1858" t="s">
        <v>8332</v>
      </c>
      <c r="S1858" s="15">
        <f>(((J1858/60)/60)/24)+DATE(1970,1,1)</f>
        <v>41817.854999999996</v>
      </c>
      <c r="T1858" s="15">
        <f>(((I1858/60)/60)/24)+DATE(1970,1,1)</f>
        <v>41838.854999999996</v>
      </c>
      <c r="U1858">
        <f>YEAR(S1858)</f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>IFERROR(ROUND(E1859/L1859,2),0)</f>
        <v>136.36000000000001</v>
      </c>
      <c r="Q1859" s="10" t="s">
        <v>8331</v>
      </c>
      <c r="R1859" t="s">
        <v>8332</v>
      </c>
      <c r="S1859" s="15">
        <f>(((J1859/60)/60)/24)+DATE(1970,1,1)</f>
        <v>41864.76866898148</v>
      </c>
      <c r="T1859" s="15">
        <f>(((I1859/60)/60)/24)+DATE(1970,1,1)</f>
        <v>41894.76866898148</v>
      </c>
      <c r="U1859">
        <f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>IFERROR(ROUND(E1860/L1860,2),0)</f>
        <v>40.549999999999997</v>
      </c>
      <c r="Q1860" s="10" t="s">
        <v>8331</v>
      </c>
      <c r="R1860" t="s">
        <v>8332</v>
      </c>
      <c r="S1860" s="15">
        <f>(((J1860/60)/60)/24)+DATE(1970,1,1)</f>
        <v>40833.200474537036</v>
      </c>
      <c r="T1860" s="15">
        <f>(((I1860/60)/60)/24)+DATE(1970,1,1)</f>
        <v>40893.242141203707</v>
      </c>
      <c r="U1860">
        <f>YEAR(S1860)</f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>IFERROR(ROUND(E1861/L1861,2),0)</f>
        <v>70.63</v>
      </c>
      <c r="Q1861" s="10" t="s">
        <v>8331</v>
      </c>
      <c r="R1861" t="s">
        <v>8332</v>
      </c>
      <c r="S1861" s="15">
        <f>(((J1861/60)/60)/24)+DATE(1970,1,1)</f>
        <v>40778.770011574074</v>
      </c>
      <c r="T1861" s="15">
        <f>(((I1861/60)/60)/24)+DATE(1970,1,1)</f>
        <v>40808.770011574074</v>
      </c>
      <c r="U1861">
        <f>YEAR(S1861)</f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>IFERROR(ROUND(E1862/L1862,2),0)</f>
        <v>52.68</v>
      </c>
      <c r="Q1862" s="10" t="s">
        <v>8331</v>
      </c>
      <c r="R1862" t="s">
        <v>8332</v>
      </c>
      <c r="S1862" s="15">
        <f>(((J1862/60)/60)/24)+DATE(1970,1,1)</f>
        <v>41655.709305555552</v>
      </c>
      <c r="T1862" s="15">
        <f>(((I1862/60)/60)/24)+DATE(1970,1,1)</f>
        <v>41676.709305555552</v>
      </c>
      <c r="U1862">
        <f>YEAR(S1862)</f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>IFERROR(ROUND(E1863/L1863,2),0)</f>
        <v>0</v>
      </c>
      <c r="Q1863" s="10" t="s">
        <v>8339</v>
      </c>
      <c r="R1863" t="s">
        <v>8341</v>
      </c>
      <c r="S1863" s="15">
        <f>(((J1863/60)/60)/24)+DATE(1970,1,1)</f>
        <v>42000.300243055557</v>
      </c>
      <c r="T1863" s="15">
        <f>(((I1863/60)/60)/24)+DATE(1970,1,1)</f>
        <v>42030.300243055557</v>
      </c>
      <c r="U1863">
        <f>YEAR(S1863)</f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>IFERROR(ROUND(E1864/L1864,2),0)</f>
        <v>90.94</v>
      </c>
      <c r="Q1864" s="10" t="s">
        <v>8339</v>
      </c>
      <c r="R1864" t="s">
        <v>8341</v>
      </c>
      <c r="S1864" s="15">
        <f>(((J1864/60)/60)/24)+DATE(1970,1,1)</f>
        <v>42755.492754629624</v>
      </c>
      <c r="T1864" s="15">
        <f>(((I1864/60)/60)/24)+DATE(1970,1,1)</f>
        <v>42802.3125</v>
      </c>
      <c r="U1864">
        <f>YEAR(S1864)</f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>IFERROR(ROUND(E1865/L1865,2),0)</f>
        <v>5</v>
      </c>
      <c r="Q1865" s="10" t="s">
        <v>8339</v>
      </c>
      <c r="R1865" t="s">
        <v>8341</v>
      </c>
      <c r="S1865" s="15">
        <f>(((J1865/60)/60)/24)+DATE(1970,1,1)</f>
        <v>41772.797280092593</v>
      </c>
      <c r="T1865" s="15">
        <f>(((I1865/60)/60)/24)+DATE(1970,1,1)</f>
        <v>41802.797280092593</v>
      </c>
      <c r="U1865">
        <f>YEAR(S1865)</f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>IFERROR(ROUND(E1866/L1866,2),0)</f>
        <v>58.08</v>
      </c>
      <c r="Q1866" s="10" t="s">
        <v>8339</v>
      </c>
      <c r="R1866" t="s">
        <v>8341</v>
      </c>
      <c r="S1866" s="15">
        <f>(((J1866/60)/60)/24)+DATE(1970,1,1)</f>
        <v>41733.716435185182</v>
      </c>
      <c r="T1866" s="15">
        <f>(((I1866/60)/60)/24)+DATE(1970,1,1)</f>
        <v>41763.716435185182</v>
      </c>
      <c r="U1866">
        <f>YEAR(S1866)</f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>IFERROR(ROUND(E1867/L1867,2),0)</f>
        <v>2</v>
      </c>
      <c r="Q1867" s="10" t="s">
        <v>8339</v>
      </c>
      <c r="R1867" t="s">
        <v>8341</v>
      </c>
      <c r="S1867" s="15">
        <f>(((J1867/60)/60)/24)+DATE(1970,1,1)</f>
        <v>42645.367442129631</v>
      </c>
      <c r="T1867" s="15">
        <f>(((I1867/60)/60)/24)+DATE(1970,1,1)</f>
        <v>42680.409108796302</v>
      </c>
      <c r="U1867">
        <f>YEAR(S1867)</f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>IFERROR(ROUND(E1868/L1868,2),0)</f>
        <v>62.5</v>
      </c>
      <c r="Q1868" s="10" t="s">
        <v>8339</v>
      </c>
      <c r="R1868" t="s">
        <v>8341</v>
      </c>
      <c r="S1868" s="15">
        <f>(((J1868/60)/60)/24)+DATE(1970,1,1)</f>
        <v>42742.246493055558</v>
      </c>
      <c r="T1868" s="15">
        <f>(((I1868/60)/60)/24)+DATE(1970,1,1)</f>
        <v>42795.166666666672</v>
      </c>
      <c r="U1868">
        <f>YEAR(S1868)</f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>IFERROR(ROUND(E1869/L1869,2),0)</f>
        <v>10</v>
      </c>
      <c r="Q1869" s="10" t="s">
        <v>8339</v>
      </c>
      <c r="R1869" t="s">
        <v>8341</v>
      </c>
      <c r="S1869" s="15">
        <f>(((J1869/60)/60)/24)+DATE(1970,1,1)</f>
        <v>42649.924907407403</v>
      </c>
      <c r="T1869" s="15">
        <f>(((I1869/60)/60)/24)+DATE(1970,1,1)</f>
        <v>42679.924907407403</v>
      </c>
      <c r="U1869">
        <f>YEAR(S1869)</f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>IFERROR(ROUND(E1870/L1870,2),0)</f>
        <v>71.59</v>
      </c>
      <c r="Q1870" s="10" t="s">
        <v>8339</v>
      </c>
      <c r="R1870" t="s">
        <v>8341</v>
      </c>
      <c r="S1870" s="15">
        <f>(((J1870/60)/60)/24)+DATE(1970,1,1)</f>
        <v>42328.779224537036</v>
      </c>
      <c r="T1870" s="15">
        <f>(((I1870/60)/60)/24)+DATE(1970,1,1)</f>
        <v>42353.332638888889</v>
      </c>
      <c r="U1870">
        <f>YEAR(S1870)</f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>IFERROR(ROUND(E1871/L1871,2),0)</f>
        <v>0</v>
      </c>
      <c r="Q1871" s="10" t="s">
        <v>8339</v>
      </c>
      <c r="R1871" t="s">
        <v>8341</v>
      </c>
      <c r="S1871" s="15">
        <f>(((J1871/60)/60)/24)+DATE(1970,1,1)</f>
        <v>42709.002881944441</v>
      </c>
      <c r="T1871" s="15">
        <f>(((I1871/60)/60)/24)+DATE(1970,1,1)</f>
        <v>42739.002881944441</v>
      </c>
      <c r="U1871">
        <f>YEAR(S1871)</f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>IFERROR(ROUND(E1872/L1872,2),0)</f>
        <v>32.82</v>
      </c>
      <c r="Q1872" s="10" t="s">
        <v>8339</v>
      </c>
      <c r="R1872" t="s">
        <v>8341</v>
      </c>
      <c r="S1872" s="15">
        <f>(((J1872/60)/60)/24)+DATE(1970,1,1)</f>
        <v>42371.355729166666</v>
      </c>
      <c r="T1872" s="15">
        <f>(((I1872/60)/60)/24)+DATE(1970,1,1)</f>
        <v>42400.178472222222</v>
      </c>
      <c r="U1872">
        <f>YEAR(S1872)</f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>IFERROR(ROUND(E1873/L1873,2),0)</f>
        <v>49.12</v>
      </c>
      <c r="Q1873" s="10" t="s">
        <v>8339</v>
      </c>
      <c r="R1873" t="s">
        <v>8341</v>
      </c>
      <c r="S1873" s="15">
        <f>(((J1873/60)/60)/24)+DATE(1970,1,1)</f>
        <v>41923.783576388887</v>
      </c>
      <c r="T1873" s="15">
        <f>(((I1873/60)/60)/24)+DATE(1970,1,1)</f>
        <v>41963.825243055559</v>
      </c>
      <c r="U1873">
        <f>YEAR(S1873)</f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>IFERROR(ROUND(E1874/L1874,2),0)</f>
        <v>16.309999999999999</v>
      </c>
      <c r="Q1874" s="10" t="s">
        <v>8339</v>
      </c>
      <c r="R1874" t="s">
        <v>8341</v>
      </c>
      <c r="S1874" s="15">
        <f>(((J1874/60)/60)/24)+DATE(1970,1,1)</f>
        <v>42155.129652777774</v>
      </c>
      <c r="T1874" s="15">
        <f>(((I1874/60)/60)/24)+DATE(1970,1,1)</f>
        <v>42185.129652777774</v>
      </c>
      <c r="U1874">
        <f>YEAR(S1874)</f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>IFERROR(ROUND(E1875/L1875,2),0)</f>
        <v>18</v>
      </c>
      <c r="Q1875" s="10" t="s">
        <v>8339</v>
      </c>
      <c r="R1875" t="s">
        <v>8341</v>
      </c>
      <c r="S1875" s="15">
        <f>(((J1875/60)/60)/24)+DATE(1970,1,1)</f>
        <v>42164.615856481483</v>
      </c>
      <c r="T1875" s="15">
        <f>(((I1875/60)/60)/24)+DATE(1970,1,1)</f>
        <v>42193.697916666672</v>
      </c>
      <c r="U1875">
        <f>YEAR(S1875)</f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>IFERROR(ROUND(E1876/L1876,2),0)</f>
        <v>13</v>
      </c>
      <c r="Q1876" s="10" t="s">
        <v>8339</v>
      </c>
      <c r="R1876" t="s">
        <v>8341</v>
      </c>
      <c r="S1876" s="15">
        <f>(((J1876/60)/60)/24)+DATE(1970,1,1)</f>
        <v>42529.969131944439</v>
      </c>
      <c r="T1876" s="15">
        <f>(((I1876/60)/60)/24)+DATE(1970,1,1)</f>
        <v>42549.969131944439</v>
      </c>
      <c r="U1876">
        <f>YEAR(S1876)</f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>IFERROR(ROUND(E1877/L1877,2),0)</f>
        <v>17</v>
      </c>
      <c r="Q1877" s="10" t="s">
        <v>8339</v>
      </c>
      <c r="R1877" t="s">
        <v>8341</v>
      </c>
      <c r="S1877" s="15">
        <f>(((J1877/60)/60)/24)+DATE(1970,1,1)</f>
        <v>42528.899398148147</v>
      </c>
      <c r="T1877" s="15">
        <f>(((I1877/60)/60)/24)+DATE(1970,1,1)</f>
        <v>42588.899398148147</v>
      </c>
      <c r="U1877">
        <f>YEAR(S1877)</f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>IFERROR(ROUND(E1878/L1878,2),0)</f>
        <v>0</v>
      </c>
      <c r="Q1878" s="10" t="s">
        <v>8339</v>
      </c>
      <c r="R1878" t="s">
        <v>8341</v>
      </c>
      <c r="S1878" s="15">
        <f>(((J1878/60)/60)/24)+DATE(1970,1,1)</f>
        <v>41776.284780092588</v>
      </c>
      <c r="T1878" s="15">
        <f>(((I1878/60)/60)/24)+DATE(1970,1,1)</f>
        <v>41806.284780092588</v>
      </c>
      <c r="U1878">
        <f>YEAR(S1878)</f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>IFERROR(ROUND(E1879/L1879,2),0)</f>
        <v>0</v>
      </c>
      <c r="Q1879" s="10" t="s">
        <v>8339</v>
      </c>
      <c r="R1879" t="s">
        <v>8341</v>
      </c>
      <c r="S1879" s="15">
        <f>(((J1879/60)/60)/24)+DATE(1970,1,1)</f>
        <v>42035.029224537036</v>
      </c>
      <c r="T1879" s="15">
        <f>(((I1879/60)/60)/24)+DATE(1970,1,1)</f>
        <v>42064.029224537036</v>
      </c>
      <c r="U1879">
        <f>YEAR(S1879)</f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>IFERROR(ROUND(E1880/L1880,2),0)</f>
        <v>0</v>
      </c>
      <c r="Q1880" s="10" t="s">
        <v>8339</v>
      </c>
      <c r="R1880" t="s">
        <v>8341</v>
      </c>
      <c r="S1880" s="15">
        <f>(((J1880/60)/60)/24)+DATE(1970,1,1)</f>
        <v>41773.008738425924</v>
      </c>
      <c r="T1880" s="15">
        <f>(((I1880/60)/60)/24)+DATE(1970,1,1)</f>
        <v>41803.008738425924</v>
      </c>
      <c r="U1880">
        <f>YEAR(S1880)</f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>IFERROR(ROUND(E1881/L1881,2),0)</f>
        <v>3</v>
      </c>
      <c r="Q1881" s="10" t="s">
        <v>8339</v>
      </c>
      <c r="R1881" t="s">
        <v>8341</v>
      </c>
      <c r="S1881" s="15">
        <f>(((J1881/60)/60)/24)+DATE(1970,1,1)</f>
        <v>42413.649641203709</v>
      </c>
      <c r="T1881" s="15">
        <f>(((I1881/60)/60)/24)+DATE(1970,1,1)</f>
        <v>42443.607974537037</v>
      </c>
      <c r="U1881">
        <f>YEAR(S1881)</f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>IFERROR(ROUND(E1882/L1882,2),0)</f>
        <v>41.83</v>
      </c>
      <c r="Q1882" s="10" t="s">
        <v>8339</v>
      </c>
      <c r="R1882" t="s">
        <v>8341</v>
      </c>
      <c r="S1882" s="15">
        <f>(((J1882/60)/60)/24)+DATE(1970,1,1)</f>
        <v>42430.566898148143</v>
      </c>
      <c r="T1882" s="15">
        <f>(((I1882/60)/60)/24)+DATE(1970,1,1)</f>
        <v>42459.525231481486</v>
      </c>
      <c r="U1882">
        <f>YEAR(S1882)</f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>IFERROR(ROUND(E1883/L1883,2),0)</f>
        <v>49.34</v>
      </c>
      <c r="Q1883" s="10" t="s">
        <v>8331</v>
      </c>
      <c r="R1883" t="s">
        <v>8335</v>
      </c>
      <c r="S1883" s="15">
        <f>(((J1883/60)/60)/24)+DATE(1970,1,1)</f>
        <v>42043.152650462958</v>
      </c>
      <c r="T1883" s="15">
        <f>(((I1883/60)/60)/24)+DATE(1970,1,1)</f>
        <v>42073.110983796301</v>
      </c>
      <c r="U1883">
        <f>YEAR(S1883)</f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>IFERROR(ROUND(E1884/L1884,2),0)</f>
        <v>41.73</v>
      </c>
      <c r="Q1884" s="10" t="s">
        <v>8331</v>
      </c>
      <c r="R1884" t="s">
        <v>8335</v>
      </c>
      <c r="S1884" s="15">
        <f>(((J1884/60)/60)/24)+DATE(1970,1,1)</f>
        <v>41067.949212962965</v>
      </c>
      <c r="T1884" s="15">
        <f>(((I1884/60)/60)/24)+DATE(1970,1,1)</f>
        <v>41100.991666666669</v>
      </c>
      <c r="U1884">
        <f>YEAR(S1884)</f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>IFERROR(ROUND(E1885/L1885,2),0)</f>
        <v>32.72</v>
      </c>
      <c r="Q1885" s="10" t="s">
        <v>8331</v>
      </c>
      <c r="R1885" t="s">
        <v>8335</v>
      </c>
      <c r="S1885" s="15">
        <f>(((J1885/60)/60)/24)+DATE(1970,1,1)</f>
        <v>40977.948009259257</v>
      </c>
      <c r="T1885" s="15">
        <f>(((I1885/60)/60)/24)+DATE(1970,1,1)</f>
        <v>41007.906342592592</v>
      </c>
      <c r="U1885">
        <f>YEAR(S1885)</f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>IFERROR(ROUND(E1886/L1886,2),0)</f>
        <v>51.96</v>
      </c>
      <c r="Q1886" s="10" t="s">
        <v>8331</v>
      </c>
      <c r="R1886" t="s">
        <v>8335</v>
      </c>
      <c r="S1886" s="15">
        <f>(((J1886/60)/60)/24)+DATE(1970,1,1)</f>
        <v>41205.198321759257</v>
      </c>
      <c r="T1886" s="15">
        <f>(((I1886/60)/60)/24)+DATE(1970,1,1)</f>
        <v>41240.5</v>
      </c>
      <c r="U1886">
        <f>YEAR(S1886)</f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>IFERROR(ROUND(E1887/L1887,2),0)</f>
        <v>50.69</v>
      </c>
      <c r="Q1887" s="10" t="s">
        <v>8331</v>
      </c>
      <c r="R1887" t="s">
        <v>8335</v>
      </c>
      <c r="S1887" s="15">
        <f>(((J1887/60)/60)/24)+DATE(1970,1,1)</f>
        <v>41099.093865740739</v>
      </c>
      <c r="T1887" s="15">
        <f>(((I1887/60)/60)/24)+DATE(1970,1,1)</f>
        <v>41131.916666666664</v>
      </c>
      <c r="U1887">
        <f>YEAR(S1887)</f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>IFERROR(ROUND(E1888/L1888,2),0)</f>
        <v>42.24</v>
      </c>
      <c r="Q1888" s="10" t="s">
        <v>8331</v>
      </c>
      <c r="R1888" t="s">
        <v>8335</v>
      </c>
      <c r="S1888" s="15">
        <f>(((J1888/60)/60)/24)+DATE(1970,1,1)</f>
        <v>41925.906689814816</v>
      </c>
      <c r="T1888" s="15">
        <f>(((I1888/60)/60)/24)+DATE(1970,1,1)</f>
        <v>41955.94835648148</v>
      </c>
      <c r="U1888">
        <f>YEAR(S1888)</f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>IFERROR(ROUND(E1889/L1889,2),0)</f>
        <v>416.88</v>
      </c>
      <c r="Q1889" s="10" t="s">
        <v>8331</v>
      </c>
      <c r="R1889" t="s">
        <v>8335</v>
      </c>
      <c r="S1889" s="15">
        <f>(((J1889/60)/60)/24)+DATE(1970,1,1)</f>
        <v>42323.800138888888</v>
      </c>
      <c r="T1889" s="15">
        <f>(((I1889/60)/60)/24)+DATE(1970,1,1)</f>
        <v>42341.895833333328</v>
      </c>
      <c r="U1889">
        <f>YEAR(S1889)</f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>IFERROR(ROUND(E1890/L1890,2),0)</f>
        <v>46.65</v>
      </c>
      <c r="Q1890" s="10" t="s">
        <v>8331</v>
      </c>
      <c r="R1890" t="s">
        <v>8335</v>
      </c>
      <c r="S1890" s="15">
        <f>(((J1890/60)/60)/24)+DATE(1970,1,1)</f>
        <v>40299.239953703705</v>
      </c>
      <c r="T1890" s="15">
        <f>(((I1890/60)/60)/24)+DATE(1970,1,1)</f>
        <v>40330.207638888889</v>
      </c>
      <c r="U1890">
        <f>YEAR(S1890)</f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>IFERROR(ROUND(E1891/L1891,2),0)</f>
        <v>48.45</v>
      </c>
      <c r="Q1891" s="10" t="s">
        <v>8331</v>
      </c>
      <c r="R1891" t="s">
        <v>8335</v>
      </c>
      <c r="S1891" s="15">
        <f>(((J1891/60)/60)/24)+DATE(1970,1,1)</f>
        <v>41299.793356481481</v>
      </c>
      <c r="T1891" s="15">
        <f>(((I1891/60)/60)/24)+DATE(1970,1,1)</f>
        <v>41344.751689814817</v>
      </c>
      <c r="U1891">
        <f>YEAR(S1891)</f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>IFERROR(ROUND(E1892/L1892,2),0)</f>
        <v>70.53</v>
      </c>
      <c r="Q1892" s="10" t="s">
        <v>8331</v>
      </c>
      <c r="R1892" t="s">
        <v>8335</v>
      </c>
      <c r="S1892" s="15">
        <f>(((J1892/60)/60)/24)+DATE(1970,1,1)</f>
        <v>41228.786203703705</v>
      </c>
      <c r="T1892" s="15">
        <f>(((I1892/60)/60)/24)+DATE(1970,1,1)</f>
        <v>41258.786203703705</v>
      </c>
      <c r="U1892">
        <f>YEAR(S1892)</f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>IFERROR(ROUND(E1893/L1893,2),0)</f>
        <v>87.96</v>
      </c>
      <c r="Q1893" s="10" t="s">
        <v>8331</v>
      </c>
      <c r="R1893" t="s">
        <v>8335</v>
      </c>
      <c r="S1893" s="15">
        <f>(((J1893/60)/60)/24)+DATE(1970,1,1)</f>
        <v>40335.798078703701</v>
      </c>
      <c r="T1893" s="15">
        <f>(((I1893/60)/60)/24)+DATE(1970,1,1)</f>
        <v>40381.25</v>
      </c>
      <c r="U1893">
        <f>YEAR(S1893)</f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>IFERROR(ROUND(E1894/L1894,2),0)</f>
        <v>26.27</v>
      </c>
      <c r="Q1894" s="10" t="s">
        <v>8331</v>
      </c>
      <c r="R1894" t="s">
        <v>8335</v>
      </c>
      <c r="S1894" s="15">
        <f>(((J1894/60)/60)/24)+DATE(1970,1,1)</f>
        <v>40671.637511574074</v>
      </c>
      <c r="T1894" s="15">
        <f>(((I1894/60)/60)/24)+DATE(1970,1,1)</f>
        <v>40701.637511574074</v>
      </c>
      <c r="U1894">
        <f>YEAR(S1894)</f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>IFERROR(ROUND(E1895/L1895,2),0)</f>
        <v>57.78</v>
      </c>
      <c r="Q1895" s="10" t="s">
        <v>8331</v>
      </c>
      <c r="R1895" t="s">
        <v>8335</v>
      </c>
      <c r="S1895" s="15">
        <f>(((J1895/60)/60)/24)+DATE(1970,1,1)</f>
        <v>40632.94195601852</v>
      </c>
      <c r="T1895" s="15">
        <f>(((I1895/60)/60)/24)+DATE(1970,1,1)</f>
        <v>40649.165972222225</v>
      </c>
      <c r="U1895">
        <f>YEAR(S1895)</f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>IFERROR(ROUND(E1896/L1896,2),0)</f>
        <v>57.25</v>
      </c>
      <c r="Q1896" s="10" t="s">
        <v>8331</v>
      </c>
      <c r="R1896" t="s">
        <v>8335</v>
      </c>
      <c r="S1896" s="15">
        <f>(((J1896/60)/60)/24)+DATE(1970,1,1)</f>
        <v>40920.904895833337</v>
      </c>
      <c r="T1896" s="15">
        <f>(((I1896/60)/60)/24)+DATE(1970,1,1)</f>
        <v>40951.904895833337</v>
      </c>
      <c r="U1896">
        <f>YEAR(S1896)</f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>IFERROR(ROUND(E1897/L1897,2),0)</f>
        <v>196.34</v>
      </c>
      <c r="Q1897" s="10" t="s">
        <v>8331</v>
      </c>
      <c r="R1897" t="s">
        <v>8335</v>
      </c>
      <c r="S1897" s="15">
        <f>(((J1897/60)/60)/24)+DATE(1970,1,1)</f>
        <v>42267.746782407412</v>
      </c>
      <c r="T1897" s="15">
        <f>(((I1897/60)/60)/24)+DATE(1970,1,1)</f>
        <v>42297.746782407412</v>
      </c>
      <c r="U1897">
        <f>YEAR(S1897)</f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>IFERROR(ROUND(E1898/L1898,2),0)</f>
        <v>43</v>
      </c>
      <c r="Q1898" s="10" t="s">
        <v>8331</v>
      </c>
      <c r="R1898" t="s">
        <v>8335</v>
      </c>
      <c r="S1898" s="15">
        <f>(((J1898/60)/60)/24)+DATE(1970,1,1)</f>
        <v>40981.710243055553</v>
      </c>
      <c r="T1898" s="15">
        <f>(((I1898/60)/60)/24)+DATE(1970,1,1)</f>
        <v>41011.710243055553</v>
      </c>
      <c r="U1898">
        <f>YEAR(S1898)</f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>IFERROR(ROUND(E1899/L1899,2),0)</f>
        <v>35.549999999999997</v>
      </c>
      <c r="Q1899" s="10" t="s">
        <v>8331</v>
      </c>
      <c r="R1899" t="s">
        <v>8335</v>
      </c>
      <c r="S1899" s="15">
        <f>(((J1899/60)/60)/24)+DATE(1970,1,1)</f>
        <v>41680.583402777782</v>
      </c>
      <c r="T1899" s="15">
        <f>(((I1899/60)/60)/24)+DATE(1970,1,1)</f>
        <v>41702.875</v>
      </c>
      <c r="U1899">
        <f>YEAR(S1899)</f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>IFERROR(ROUND(E1900/L1900,2),0)</f>
        <v>68.81</v>
      </c>
      <c r="Q1900" s="10" t="s">
        <v>8331</v>
      </c>
      <c r="R1900" t="s">
        <v>8335</v>
      </c>
      <c r="S1900" s="15">
        <f>(((J1900/60)/60)/24)+DATE(1970,1,1)</f>
        <v>42366.192974537036</v>
      </c>
      <c r="T1900" s="15">
        <f>(((I1900/60)/60)/24)+DATE(1970,1,1)</f>
        <v>42401.75</v>
      </c>
      <c r="U1900">
        <f>YEAR(S1900)</f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>IFERROR(ROUND(E1901/L1901,2),0)</f>
        <v>28.57</v>
      </c>
      <c r="Q1901" s="10" t="s">
        <v>8331</v>
      </c>
      <c r="R1901" t="s">
        <v>8335</v>
      </c>
      <c r="S1901" s="15">
        <f>(((J1901/60)/60)/24)+DATE(1970,1,1)</f>
        <v>42058.941736111112</v>
      </c>
      <c r="T1901" s="15">
        <f>(((I1901/60)/60)/24)+DATE(1970,1,1)</f>
        <v>42088.90006944444</v>
      </c>
      <c r="U1901">
        <f>YEAR(S1901)</f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>IFERROR(ROUND(E1902/L1902,2),0)</f>
        <v>50.63</v>
      </c>
      <c r="Q1902" s="10" t="s">
        <v>8331</v>
      </c>
      <c r="R1902" t="s">
        <v>8335</v>
      </c>
      <c r="S1902" s="15">
        <f>(((J1902/60)/60)/24)+DATE(1970,1,1)</f>
        <v>41160.871886574074</v>
      </c>
      <c r="T1902" s="15">
        <f>(((I1902/60)/60)/24)+DATE(1970,1,1)</f>
        <v>41188.415972222225</v>
      </c>
      <c r="U1902">
        <f>YEAR(S1902)</f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>IFERROR(ROUND(E1903/L1903,2),0)</f>
        <v>106.8</v>
      </c>
      <c r="Q1903" s="10" t="s">
        <v>8325</v>
      </c>
      <c r="R1903" t="s">
        <v>8354</v>
      </c>
      <c r="S1903" s="15">
        <f>(((J1903/60)/60)/24)+DATE(1970,1,1)</f>
        <v>42116.54315972222</v>
      </c>
      <c r="T1903" s="15">
        <f>(((I1903/60)/60)/24)+DATE(1970,1,1)</f>
        <v>42146.541666666672</v>
      </c>
      <c r="U1903">
        <f>YEAR(S1903)</f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>IFERROR(ROUND(E1904/L1904,2),0)</f>
        <v>4</v>
      </c>
      <c r="Q1904" s="10" t="s">
        <v>8325</v>
      </c>
      <c r="R1904" t="s">
        <v>8354</v>
      </c>
      <c r="S1904" s="15">
        <f>(((J1904/60)/60)/24)+DATE(1970,1,1)</f>
        <v>42037.789895833332</v>
      </c>
      <c r="T1904" s="15">
        <f>(((I1904/60)/60)/24)+DATE(1970,1,1)</f>
        <v>42067.789895833332</v>
      </c>
      <c r="U1904">
        <f>YEAR(S1904)</f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>IFERROR(ROUND(E1905/L1905,2),0)</f>
        <v>34.1</v>
      </c>
      <c r="Q1905" s="10" t="s">
        <v>8325</v>
      </c>
      <c r="R1905" t="s">
        <v>8354</v>
      </c>
      <c r="S1905" s="15">
        <f>(((J1905/60)/60)/24)+DATE(1970,1,1)</f>
        <v>42702.770729166667</v>
      </c>
      <c r="T1905" s="15">
        <f>(((I1905/60)/60)/24)+DATE(1970,1,1)</f>
        <v>42762.770729166667</v>
      </c>
      <c r="U1905">
        <f>YEAR(S1905)</f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>IFERROR(ROUND(E1906/L1906,2),0)</f>
        <v>25</v>
      </c>
      <c r="Q1906" s="10" t="s">
        <v>8325</v>
      </c>
      <c r="R1906" t="s">
        <v>8354</v>
      </c>
      <c r="S1906" s="15">
        <f>(((J1906/60)/60)/24)+DATE(1970,1,1)</f>
        <v>42326.685428240744</v>
      </c>
      <c r="T1906" s="15">
        <f>(((I1906/60)/60)/24)+DATE(1970,1,1)</f>
        <v>42371.685428240744</v>
      </c>
      <c r="U1906">
        <f>YEAR(S1906)</f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>IFERROR(ROUND(E1907/L1907,2),0)</f>
        <v>10.5</v>
      </c>
      <c r="Q1907" s="10" t="s">
        <v>8325</v>
      </c>
      <c r="R1907" t="s">
        <v>8354</v>
      </c>
      <c r="S1907" s="15">
        <f>(((J1907/60)/60)/24)+DATE(1970,1,1)</f>
        <v>41859.925856481481</v>
      </c>
      <c r="T1907" s="15">
        <f>(((I1907/60)/60)/24)+DATE(1970,1,1)</f>
        <v>41889.925856481481</v>
      </c>
      <c r="U1907">
        <f>YEAR(S1907)</f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>IFERROR(ROUND(E1908/L1908,2),0)</f>
        <v>215.96</v>
      </c>
      <c r="Q1908" s="10" t="s">
        <v>8325</v>
      </c>
      <c r="R1908" t="s">
        <v>8354</v>
      </c>
      <c r="S1908" s="15">
        <f>(((J1908/60)/60)/24)+DATE(1970,1,1)</f>
        <v>42514.671099537038</v>
      </c>
      <c r="T1908" s="15">
        <f>(((I1908/60)/60)/24)+DATE(1970,1,1)</f>
        <v>42544.671099537038</v>
      </c>
      <c r="U1908">
        <f>YEAR(S1908)</f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>IFERROR(ROUND(E1909/L1909,2),0)</f>
        <v>21.25</v>
      </c>
      <c r="Q1909" s="10" t="s">
        <v>8325</v>
      </c>
      <c r="R1909" t="s">
        <v>8354</v>
      </c>
      <c r="S1909" s="15">
        <f>(((J1909/60)/60)/24)+DATE(1970,1,1)</f>
        <v>41767.587094907409</v>
      </c>
      <c r="T1909" s="15">
        <f>(((I1909/60)/60)/24)+DATE(1970,1,1)</f>
        <v>41782.587094907409</v>
      </c>
      <c r="U1909">
        <f>YEAR(S1909)</f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>IFERROR(ROUND(E1910/L1910,2),0)</f>
        <v>108.25</v>
      </c>
      <c r="Q1910" s="10" t="s">
        <v>8325</v>
      </c>
      <c r="R1910" t="s">
        <v>8354</v>
      </c>
      <c r="S1910" s="15">
        <f>(((J1910/60)/60)/24)+DATE(1970,1,1)</f>
        <v>42703.917824074073</v>
      </c>
      <c r="T1910" s="15">
        <f>(((I1910/60)/60)/24)+DATE(1970,1,1)</f>
        <v>42733.917824074073</v>
      </c>
      <c r="U1910">
        <f>YEAR(S1910)</f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>IFERROR(ROUND(E1911/L1911,2),0)</f>
        <v>129.97</v>
      </c>
      <c r="Q1911" s="10" t="s">
        <v>8325</v>
      </c>
      <c r="R1911" t="s">
        <v>8354</v>
      </c>
      <c r="S1911" s="15">
        <f>(((J1911/60)/60)/24)+DATE(1970,1,1)</f>
        <v>41905.429155092592</v>
      </c>
      <c r="T1911" s="15">
        <f>(((I1911/60)/60)/24)+DATE(1970,1,1)</f>
        <v>41935.429155092592</v>
      </c>
      <c r="U1911">
        <f>YEAR(S1911)</f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>IFERROR(ROUND(E1912/L1912,2),0)</f>
        <v>117.49</v>
      </c>
      <c r="Q1912" s="10" t="s">
        <v>8325</v>
      </c>
      <c r="R1912" t="s">
        <v>8354</v>
      </c>
      <c r="S1912" s="15">
        <f>(((J1912/60)/60)/24)+DATE(1970,1,1)</f>
        <v>42264.963159722218</v>
      </c>
      <c r="T1912" s="15">
        <f>(((I1912/60)/60)/24)+DATE(1970,1,1)</f>
        <v>42308.947916666672</v>
      </c>
      <c r="U1912">
        <f>YEAR(S1912)</f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>IFERROR(ROUND(E1913/L1913,2),0)</f>
        <v>10</v>
      </c>
      <c r="Q1913" s="10" t="s">
        <v>8325</v>
      </c>
      <c r="R1913" t="s">
        <v>8354</v>
      </c>
      <c r="S1913" s="15">
        <f>(((J1913/60)/60)/24)+DATE(1970,1,1)</f>
        <v>41830.033958333333</v>
      </c>
      <c r="T1913" s="15">
        <f>(((I1913/60)/60)/24)+DATE(1970,1,1)</f>
        <v>41860.033958333333</v>
      </c>
      <c r="U1913">
        <f>YEAR(S1913)</f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>IFERROR(ROUND(E1914/L1914,2),0)</f>
        <v>70.599999999999994</v>
      </c>
      <c r="Q1914" s="10" t="s">
        <v>8325</v>
      </c>
      <c r="R1914" t="s">
        <v>8354</v>
      </c>
      <c r="S1914" s="15">
        <f>(((J1914/60)/60)/24)+DATE(1970,1,1)</f>
        <v>42129.226388888885</v>
      </c>
      <c r="T1914" s="15">
        <f>(((I1914/60)/60)/24)+DATE(1970,1,1)</f>
        <v>42159.226388888885</v>
      </c>
      <c r="U1914">
        <f>YEAR(S1914)</f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>IFERROR(ROUND(E1915/L1915,2),0)</f>
        <v>24.5</v>
      </c>
      <c r="Q1915" s="10" t="s">
        <v>8325</v>
      </c>
      <c r="R1915" t="s">
        <v>8354</v>
      </c>
      <c r="S1915" s="15">
        <f>(((J1915/60)/60)/24)+DATE(1970,1,1)</f>
        <v>41890.511319444442</v>
      </c>
      <c r="T1915" s="15">
        <f>(((I1915/60)/60)/24)+DATE(1970,1,1)</f>
        <v>41920.511319444442</v>
      </c>
      <c r="U1915">
        <f>YEAR(S1915)</f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>IFERROR(ROUND(E1916/L1916,2),0)</f>
        <v>30</v>
      </c>
      <c r="Q1916" s="10" t="s">
        <v>8325</v>
      </c>
      <c r="R1916" t="s">
        <v>8354</v>
      </c>
      <c r="S1916" s="15">
        <f>(((J1916/60)/60)/24)+DATE(1970,1,1)</f>
        <v>41929.174456018518</v>
      </c>
      <c r="T1916" s="15">
        <f>(((I1916/60)/60)/24)+DATE(1970,1,1)</f>
        <v>41944.165972222225</v>
      </c>
      <c r="U1916">
        <f>YEAR(S1916)</f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>IFERROR(ROUND(E1917/L1917,2),0)</f>
        <v>2</v>
      </c>
      <c r="Q1917" s="10" t="s">
        <v>8325</v>
      </c>
      <c r="R1917" t="s">
        <v>8354</v>
      </c>
      <c r="S1917" s="15">
        <f>(((J1917/60)/60)/24)+DATE(1970,1,1)</f>
        <v>41864.04886574074</v>
      </c>
      <c r="T1917" s="15">
        <f>(((I1917/60)/60)/24)+DATE(1970,1,1)</f>
        <v>41884.04886574074</v>
      </c>
      <c r="U1917">
        <f>YEAR(S1917)</f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>IFERROR(ROUND(E1918/L1918,2),0)</f>
        <v>17</v>
      </c>
      <c r="Q1918" s="10" t="s">
        <v>8325</v>
      </c>
      <c r="R1918" t="s">
        <v>8354</v>
      </c>
      <c r="S1918" s="15">
        <f>(((J1918/60)/60)/24)+DATE(1970,1,1)</f>
        <v>42656.717303240745</v>
      </c>
      <c r="T1918" s="15">
        <f>(((I1918/60)/60)/24)+DATE(1970,1,1)</f>
        <v>42681.758969907409</v>
      </c>
      <c r="U1918">
        <f>YEAR(S1918)</f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>IFERROR(ROUND(E1919/L1919,2),0)</f>
        <v>2928.93</v>
      </c>
      <c r="Q1919" s="10" t="s">
        <v>8325</v>
      </c>
      <c r="R1919" t="s">
        <v>8354</v>
      </c>
      <c r="S1919" s="15">
        <f>(((J1919/60)/60)/24)+DATE(1970,1,1)</f>
        <v>42746.270057870366</v>
      </c>
      <c r="T1919" s="15">
        <f>(((I1919/60)/60)/24)+DATE(1970,1,1)</f>
        <v>42776.270057870366</v>
      </c>
      <c r="U1919">
        <f>YEAR(S1919)</f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>IFERROR(ROUND(E1920/L1920,2),0)</f>
        <v>28.89</v>
      </c>
      <c r="Q1920" s="10" t="s">
        <v>8325</v>
      </c>
      <c r="R1920" t="s">
        <v>8354</v>
      </c>
      <c r="S1920" s="15">
        <f>(((J1920/60)/60)/24)+DATE(1970,1,1)</f>
        <v>41828.789942129632</v>
      </c>
      <c r="T1920" s="15">
        <f>(((I1920/60)/60)/24)+DATE(1970,1,1)</f>
        <v>41863.789942129632</v>
      </c>
      <c r="U1920">
        <f>YEAR(S1920)</f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>IFERROR(ROUND(E1921/L1921,2),0)</f>
        <v>29.63</v>
      </c>
      <c r="Q1921" s="10" t="s">
        <v>8325</v>
      </c>
      <c r="R1921" t="s">
        <v>8354</v>
      </c>
      <c r="S1921" s="15">
        <f>(((J1921/60)/60)/24)+DATE(1970,1,1)</f>
        <v>42113.875567129624</v>
      </c>
      <c r="T1921" s="15">
        <f>(((I1921/60)/60)/24)+DATE(1970,1,1)</f>
        <v>42143.875567129624</v>
      </c>
      <c r="U1921">
        <f>YEAR(S1921)</f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>IFERROR(ROUND(E1922/L1922,2),0)</f>
        <v>40.98</v>
      </c>
      <c r="Q1922" s="10" t="s">
        <v>8325</v>
      </c>
      <c r="R1922" t="s">
        <v>8354</v>
      </c>
      <c r="S1922" s="15">
        <f>(((J1922/60)/60)/24)+DATE(1970,1,1)</f>
        <v>42270.875706018516</v>
      </c>
      <c r="T1922" s="15">
        <f>(((I1922/60)/60)/24)+DATE(1970,1,1)</f>
        <v>42298.958333333328</v>
      </c>
      <c r="U1922">
        <f>YEAR(S1922)</f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>IFERROR(ROUND(E1923/L1923,2),0)</f>
        <v>54</v>
      </c>
      <c r="Q1923" s="10" t="s">
        <v>8331</v>
      </c>
      <c r="R1923" t="s">
        <v>8335</v>
      </c>
      <c r="S1923" s="15">
        <f>(((J1923/60)/60)/24)+DATE(1970,1,1)</f>
        <v>41074.221562500003</v>
      </c>
      <c r="T1923" s="15">
        <f>(((I1923/60)/60)/24)+DATE(1970,1,1)</f>
        <v>41104.221562500003</v>
      </c>
      <c r="U1923">
        <f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>IFERROR(ROUND(E1924/L1924,2),0)</f>
        <v>36.11</v>
      </c>
      <c r="Q1924" s="10" t="s">
        <v>8331</v>
      </c>
      <c r="R1924" t="s">
        <v>8335</v>
      </c>
      <c r="S1924" s="15">
        <f>(((J1924/60)/60)/24)+DATE(1970,1,1)</f>
        <v>41590.255868055552</v>
      </c>
      <c r="T1924" s="15">
        <f>(((I1924/60)/60)/24)+DATE(1970,1,1)</f>
        <v>41620.255868055552</v>
      </c>
      <c r="U1924">
        <f>YEAR(S1924)</f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>IFERROR(ROUND(E1925/L1925,2),0)</f>
        <v>23.15</v>
      </c>
      <c r="Q1925" s="10" t="s">
        <v>8331</v>
      </c>
      <c r="R1925" t="s">
        <v>8335</v>
      </c>
      <c r="S1925" s="15">
        <f>(((J1925/60)/60)/24)+DATE(1970,1,1)</f>
        <v>40772.848749999997</v>
      </c>
      <c r="T1925" s="15">
        <f>(((I1925/60)/60)/24)+DATE(1970,1,1)</f>
        <v>40813.207638888889</v>
      </c>
      <c r="U1925">
        <f>YEAR(S1925)</f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>IFERROR(ROUND(E1926/L1926,2),0)</f>
        <v>104</v>
      </c>
      <c r="Q1926" s="10" t="s">
        <v>8331</v>
      </c>
      <c r="R1926" t="s">
        <v>8335</v>
      </c>
      <c r="S1926" s="15">
        <f>(((J1926/60)/60)/24)+DATE(1970,1,1)</f>
        <v>41626.761053240742</v>
      </c>
      <c r="T1926" s="15">
        <f>(((I1926/60)/60)/24)+DATE(1970,1,1)</f>
        <v>41654.814583333333</v>
      </c>
      <c r="U1926">
        <f>YEAR(S1926)</f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>IFERROR(ROUND(E1927/L1927,2),0)</f>
        <v>31.83</v>
      </c>
      <c r="Q1927" s="10" t="s">
        <v>8331</v>
      </c>
      <c r="R1927" t="s">
        <v>8335</v>
      </c>
      <c r="S1927" s="15">
        <f>(((J1927/60)/60)/24)+DATE(1970,1,1)</f>
        <v>41535.90148148148</v>
      </c>
      <c r="T1927" s="15">
        <f>(((I1927/60)/60)/24)+DATE(1970,1,1)</f>
        <v>41558</v>
      </c>
      <c r="U1927">
        <f>YEAR(S1927)</f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>IFERROR(ROUND(E1928/L1928,2),0)</f>
        <v>27.39</v>
      </c>
      <c r="Q1928" s="10" t="s">
        <v>8331</v>
      </c>
      <c r="R1928" t="s">
        <v>8335</v>
      </c>
      <c r="S1928" s="15">
        <f>(((J1928/60)/60)/24)+DATE(1970,1,1)</f>
        <v>40456.954351851848</v>
      </c>
      <c r="T1928" s="15">
        <f>(((I1928/60)/60)/24)+DATE(1970,1,1)</f>
        <v>40484.018055555556</v>
      </c>
      <c r="U1928">
        <f>YEAR(S1928)</f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>IFERROR(ROUND(E1929/L1929,2),0)</f>
        <v>56.36</v>
      </c>
      <c r="Q1929" s="10" t="s">
        <v>8331</v>
      </c>
      <c r="R1929" t="s">
        <v>8335</v>
      </c>
      <c r="S1929" s="15">
        <f>(((J1929/60)/60)/24)+DATE(1970,1,1)</f>
        <v>40960.861562500002</v>
      </c>
      <c r="T1929" s="15">
        <f>(((I1929/60)/60)/24)+DATE(1970,1,1)</f>
        <v>40976.207638888889</v>
      </c>
      <c r="U1929">
        <f>YEAR(S1929)</f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>IFERROR(ROUND(E1930/L1930,2),0)</f>
        <v>77.349999999999994</v>
      </c>
      <c r="Q1930" s="10" t="s">
        <v>8331</v>
      </c>
      <c r="R1930" t="s">
        <v>8335</v>
      </c>
      <c r="S1930" s="15">
        <f>(((J1930/60)/60)/24)+DATE(1970,1,1)</f>
        <v>41371.648078703707</v>
      </c>
      <c r="T1930" s="15">
        <f>(((I1930/60)/60)/24)+DATE(1970,1,1)</f>
        <v>41401.648078703707</v>
      </c>
      <c r="U1930">
        <f>YEAR(S1930)</f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>IFERROR(ROUND(E1931/L1931,2),0)</f>
        <v>42.8</v>
      </c>
      <c r="Q1931" s="10" t="s">
        <v>8331</v>
      </c>
      <c r="R1931" t="s">
        <v>8335</v>
      </c>
      <c r="S1931" s="15">
        <f>(((J1931/60)/60)/24)+DATE(1970,1,1)</f>
        <v>40687.021597222221</v>
      </c>
      <c r="T1931" s="15">
        <f>(((I1931/60)/60)/24)+DATE(1970,1,1)</f>
        <v>40729.021597222221</v>
      </c>
      <c r="U1931">
        <f>YEAR(S1931)</f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>IFERROR(ROUND(E1932/L1932,2),0)</f>
        <v>48.85</v>
      </c>
      <c r="Q1932" s="10" t="s">
        <v>8331</v>
      </c>
      <c r="R1932" t="s">
        <v>8335</v>
      </c>
      <c r="S1932" s="15">
        <f>(((J1932/60)/60)/24)+DATE(1970,1,1)</f>
        <v>41402.558819444443</v>
      </c>
      <c r="T1932" s="15">
        <f>(((I1932/60)/60)/24)+DATE(1970,1,1)</f>
        <v>41462.558819444443</v>
      </c>
      <c r="U1932">
        <f>YEAR(S1932)</f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>IFERROR(ROUND(E1933/L1933,2),0)</f>
        <v>48.24</v>
      </c>
      <c r="Q1933" s="10" t="s">
        <v>8331</v>
      </c>
      <c r="R1933" t="s">
        <v>8335</v>
      </c>
      <c r="S1933" s="15">
        <f>(((J1933/60)/60)/24)+DATE(1970,1,1)</f>
        <v>41037.892465277779</v>
      </c>
      <c r="T1933" s="15">
        <f>(((I1933/60)/60)/24)+DATE(1970,1,1)</f>
        <v>41051.145833333336</v>
      </c>
      <c r="U1933">
        <f>YEAR(S1933)</f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>IFERROR(ROUND(E1934/L1934,2),0)</f>
        <v>70.209999999999994</v>
      </c>
      <c r="Q1934" s="10" t="s">
        <v>8331</v>
      </c>
      <c r="R1934" t="s">
        <v>8335</v>
      </c>
      <c r="S1934" s="15">
        <f>(((J1934/60)/60)/24)+DATE(1970,1,1)</f>
        <v>40911.809872685182</v>
      </c>
      <c r="T1934" s="15">
        <f>(((I1934/60)/60)/24)+DATE(1970,1,1)</f>
        <v>40932.809872685182</v>
      </c>
      <c r="U1934">
        <f>YEAR(S1934)</f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>IFERROR(ROUND(E1935/L1935,2),0)</f>
        <v>94.05</v>
      </c>
      <c r="Q1935" s="10" t="s">
        <v>8331</v>
      </c>
      <c r="R1935" t="s">
        <v>8335</v>
      </c>
      <c r="S1935" s="15">
        <f>(((J1935/60)/60)/24)+DATE(1970,1,1)</f>
        <v>41879.130868055552</v>
      </c>
      <c r="T1935" s="15">
        <f>(((I1935/60)/60)/24)+DATE(1970,1,1)</f>
        <v>41909.130868055552</v>
      </c>
      <c r="U1935">
        <f>YEAR(S1935)</f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>IFERROR(ROUND(E1936/L1936,2),0)</f>
        <v>80.27</v>
      </c>
      <c r="Q1936" s="10" t="s">
        <v>8331</v>
      </c>
      <c r="R1936" t="s">
        <v>8335</v>
      </c>
      <c r="S1936" s="15">
        <f>(((J1936/60)/60)/24)+DATE(1970,1,1)</f>
        <v>40865.867141203707</v>
      </c>
      <c r="T1936" s="15">
        <f>(((I1936/60)/60)/24)+DATE(1970,1,1)</f>
        <v>40902.208333333336</v>
      </c>
      <c r="U1936">
        <f>YEAR(S1936)</f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>IFERROR(ROUND(E1937/L1937,2),0)</f>
        <v>54.2</v>
      </c>
      <c r="Q1937" s="10" t="s">
        <v>8331</v>
      </c>
      <c r="R1937" t="s">
        <v>8335</v>
      </c>
      <c r="S1937" s="15">
        <f>(((J1937/60)/60)/24)+DATE(1970,1,1)</f>
        <v>41773.932534722226</v>
      </c>
      <c r="T1937" s="15">
        <f>(((I1937/60)/60)/24)+DATE(1970,1,1)</f>
        <v>41811.207638888889</v>
      </c>
      <c r="U1937">
        <f>YEAR(S1937)</f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>IFERROR(ROUND(E1938/L1938,2),0)</f>
        <v>60.27</v>
      </c>
      <c r="Q1938" s="10" t="s">
        <v>8331</v>
      </c>
      <c r="R1938" t="s">
        <v>8335</v>
      </c>
      <c r="S1938" s="15">
        <f>(((J1938/60)/60)/24)+DATE(1970,1,1)</f>
        <v>40852.889699074076</v>
      </c>
      <c r="T1938" s="15">
        <f>(((I1938/60)/60)/24)+DATE(1970,1,1)</f>
        <v>40883.249305555553</v>
      </c>
      <c r="U1938">
        <f>YEAR(S1938)</f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>IFERROR(ROUND(E1939/L1939,2),0)</f>
        <v>38.74</v>
      </c>
      <c r="Q1939" s="10" t="s">
        <v>8331</v>
      </c>
      <c r="R1939" t="s">
        <v>8335</v>
      </c>
      <c r="S1939" s="15">
        <f>(((J1939/60)/60)/24)+DATE(1970,1,1)</f>
        <v>41059.118993055556</v>
      </c>
      <c r="T1939" s="15">
        <f>(((I1939/60)/60)/24)+DATE(1970,1,1)</f>
        <v>41075.165972222225</v>
      </c>
      <c r="U1939">
        <f>YEAR(S1939)</f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>IFERROR(ROUND(E1940/L1940,2),0)</f>
        <v>152.54</v>
      </c>
      <c r="Q1940" s="10" t="s">
        <v>8331</v>
      </c>
      <c r="R1940" t="s">
        <v>8335</v>
      </c>
      <c r="S1940" s="15">
        <f>(((J1940/60)/60)/24)+DATE(1970,1,1)</f>
        <v>41426.259618055556</v>
      </c>
      <c r="T1940" s="15">
        <f>(((I1940/60)/60)/24)+DATE(1970,1,1)</f>
        <v>41457.208333333336</v>
      </c>
      <c r="U1940">
        <f>YEAR(S1940)</f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>IFERROR(ROUND(E1941/L1941,2),0)</f>
        <v>115.31</v>
      </c>
      <c r="Q1941" s="10" t="s">
        <v>8331</v>
      </c>
      <c r="R1941" t="s">
        <v>8335</v>
      </c>
      <c r="S1941" s="15">
        <f>(((J1941/60)/60)/24)+DATE(1970,1,1)</f>
        <v>41313.985046296293</v>
      </c>
      <c r="T1941" s="15">
        <f>(((I1941/60)/60)/24)+DATE(1970,1,1)</f>
        <v>41343.943379629629</v>
      </c>
      <c r="U1941">
        <f>YEAR(S1941)</f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>IFERROR(ROUND(E1942/L1942,2),0)</f>
        <v>35.840000000000003</v>
      </c>
      <c r="Q1942" s="10" t="s">
        <v>8331</v>
      </c>
      <c r="R1942" t="s">
        <v>8335</v>
      </c>
      <c r="S1942" s="15">
        <f>(((J1942/60)/60)/24)+DATE(1970,1,1)</f>
        <v>40670.507326388892</v>
      </c>
      <c r="T1942" s="15">
        <f>(((I1942/60)/60)/24)+DATE(1970,1,1)</f>
        <v>40709.165972222225</v>
      </c>
      <c r="U1942">
        <f>YEAR(S1942)</f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>IFERROR(ROUND(E1943/L1943,2),0)</f>
        <v>64.569999999999993</v>
      </c>
      <c r="Q1943" s="10" t="s">
        <v>8325</v>
      </c>
      <c r="R1943" t="s">
        <v>8355</v>
      </c>
      <c r="S1943" s="15">
        <f>(((J1943/60)/60)/24)+DATE(1970,1,1)</f>
        <v>41744.290868055556</v>
      </c>
      <c r="T1943" s="15">
        <f>(((I1943/60)/60)/24)+DATE(1970,1,1)</f>
        <v>41774.290868055556</v>
      </c>
      <c r="U1943">
        <f>YEAR(S1943)</f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>IFERROR(ROUND(E1944/L1944,2),0)</f>
        <v>87.44</v>
      </c>
      <c r="Q1944" s="10" t="s">
        <v>8325</v>
      </c>
      <c r="R1944" t="s">
        <v>8355</v>
      </c>
      <c r="S1944" s="15">
        <f>(((J1944/60)/60)/24)+DATE(1970,1,1)</f>
        <v>40638.828009259261</v>
      </c>
      <c r="T1944" s="15">
        <f>(((I1944/60)/60)/24)+DATE(1970,1,1)</f>
        <v>40728.828009259261</v>
      </c>
      <c r="U1944">
        <f>YEAR(S1944)</f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>IFERROR(ROUND(E1945/L1945,2),0)</f>
        <v>68.819999999999993</v>
      </c>
      <c r="Q1945" s="10" t="s">
        <v>8325</v>
      </c>
      <c r="R1945" t="s">
        <v>8355</v>
      </c>
      <c r="S1945" s="15">
        <f>(((J1945/60)/60)/24)+DATE(1970,1,1)</f>
        <v>42548.269861111112</v>
      </c>
      <c r="T1945" s="15">
        <f>(((I1945/60)/60)/24)+DATE(1970,1,1)</f>
        <v>42593.269861111112</v>
      </c>
      <c r="U1945">
        <f>YEAR(S1945)</f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>IFERROR(ROUND(E1946/L1946,2),0)</f>
        <v>176.2</v>
      </c>
      <c r="Q1946" s="10" t="s">
        <v>8325</v>
      </c>
      <c r="R1946" t="s">
        <v>8355</v>
      </c>
      <c r="S1946" s="15">
        <f>(((J1946/60)/60)/24)+DATE(1970,1,1)</f>
        <v>41730.584374999999</v>
      </c>
      <c r="T1946" s="15">
        <f>(((I1946/60)/60)/24)+DATE(1970,1,1)</f>
        <v>41760.584374999999</v>
      </c>
      <c r="U1946">
        <f>YEAR(S1946)</f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>IFERROR(ROUND(E1947/L1947,2),0)</f>
        <v>511.79</v>
      </c>
      <c r="Q1947" s="10" t="s">
        <v>8325</v>
      </c>
      <c r="R1947" t="s">
        <v>8355</v>
      </c>
      <c r="S1947" s="15">
        <f>(((J1947/60)/60)/24)+DATE(1970,1,1)</f>
        <v>42157.251828703709</v>
      </c>
      <c r="T1947" s="15">
        <f>(((I1947/60)/60)/24)+DATE(1970,1,1)</f>
        <v>42197.251828703709</v>
      </c>
      <c r="U1947">
        <f>YEAR(S1947)</f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>IFERROR(ROUND(E1948/L1948,2),0)</f>
        <v>160.44</v>
      </c>
      <c r="Q1948" s="10" t="s">
        <v>8325</v>
      </c>
      <c r="R1948" t="s">
        <v>8355</v>
      </c>
      <c r="S1948" s="15">
        <f>(((J1948/60)/60)/24)+DATE(1970,1,1)</f>
        <v>41689.150011574071</v>
      </c>
      <c r="T1948" s="15">
        <f>(((I1948/60)/60)/24)+DATE(1970,1,1)</f>
        <v>41749.108344907407</v>
      </c>
      <c r="U1948">
        <f>YEAR(S1948)</f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>IFERROR(ROUND(E1949/L1949,2),0)</f>
        <v>35</v>
      </c>
      <c r="Q1949" s="10" t="s">
        <v>8325</v>
      </c>
      <c r="R1949" t="s">
        <v>8355</v>
      </c>
      <c r="S1949" s="15">
        <f>(((J1949/60)/60)/24)+DATE(1970,1,1)</f>
        <v>40102.918055555558</v>
      </c>
      <c r="T1949" s="15">
        <f>(((I1949/60)/60)/24)+DATE(1970,1,1)</f>
        <v>40140.249305555553</v>
      </c>
      <c r="U1949">
        <f>YEAR(S1949)</f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>IFERROR(ROUND(E1950/L1950,2),0)</f>
        <v>188.51</v>
      </c>
      <c r="Q1950" s="10" t="s">
        <v>8325</v>
      </c>
      <c r="R1950" t="s">
        <v>8355</v>
      </c>
      <c r="S1950" s="15">
        <f>(((J1950/60)/60)/24)+DATE(1970,1,1)</f>
        <v>42473.604270833333</v>
      </c>
      <c r="T1950" s="15">
        <f>(((I1950/60)/60)/24)+DATE(1970,1,1)</f>
        <v>42527.709722222222</v>
      </c>
      <c r="U1950">
        <f>YEAR(S1950)</f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>IFERROR(ROUND(E1951/L1951,2),0)</f>
        <v>56.2</v>
      </c>
      <c r="Q1951" s="10" t="s">
        <v>8325</v>
      </c>
      <c r="R1951" t="s">
        <v>8355</v>
      </c>
      <c r="S1951" s="15">
        <f>(((J1951/60)/60)/24)+DATE(1970,1,1)</f>
        <v>41800.423043981478</v>
      </c>
      <c r="T1951" s="15">
        <f>(((I1951/60)/60)/24)+DATE(1970,1,1)</f>
        <v>41830.423043981478</v>
      </c>
      <c r="U1951">
        <f>YEAR(S1951)</f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>IFERROR(ROUND(E1952/L1952,2),0)</f>
        <v>51.31</v>
      </c>
      <c r="Q1952" s="10" t="s">
        <v>8325</v>
      </c>
      <c r="R1952" t="s">
        <v>8355</v>
      </c>
      <c r="S1952" s="15">
        <f>(((J1952/60)/60)/24)+DATE(1970,1,1)</f>
        <v>40624.181400462963</v>
      </c>
      <c r="T1952" s="15">
        <f>(((I1952/60)/60)/24)+DATE(1970,1,1)</f>
        <v>40655.181400462963</v>
      </c>
      <c r="U1952">
        <f>YEAR(S1952)</f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>IFERROR(ROUND(E1953/L1953,2),0)</f>
        <v>127.36</v>
      </c>
      <c r="Q1953" s="10" t="s">
        <v>8325</v>
      </c>
      <c r="R1953" t="s">
        <v>8355</v>
      </c>
      <c r="S1953" s="15">
        <f>(((J1953/60)/60)/24)+DATE(1970,1,1)</f>
        <v>42651.420567129629</v>
      </c>
      <c r="T1953" s="15">
        <f>(((I1953/60)/60)/24)+DATE(1970,1,1)</f>
        <v>42681.462233796294</v>
      </c>
      <c r="U1953">
        <f>YEAR(S1953)</f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>IFERROR(ROUND(E1954/L1954,2),0)</f>
        <v>101.86</v>
      </c>
      <c r="Q1954" s="10" t="s">
        <v>8325</v>
      </c>
      <c r="R1954" t="s">
        <v>8355</v>
      </c>
      <c r="S1954" s="15">
        <f>(((J1954/60)/60)/24)+DATE(1970,1,1)</f>
        <v>41526.60665509259</v>
      </c>
      <c r="T1954" s="15">
        <f>(((I1954/60)/60)/24)+DATE(1970,1,1)</f>
        <v>41563.60665509259</v>
      </c>
      <c r="U1954">
        <f>YEAR(S1954)</f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>IFERROR(ROUND(E1955/L1955,2),0)</f>
        <v>230.56</v>
      </c>
      <c r="Q1955" s="10" t="s">
        <v>8325</v>
      </c>
      <c r="R1955" t="s">
        <v>8355</v>
      </c>
      <c r="S1955" s="15">
        <f>(((J1955/60)/60)/24)+DATE(1970,1,1)</f>
        <v>40941.199826388889</v>
      </c>
      <c r="T1955" s="15">
        <f>(((I1955/60)/60)/24)+DATE(1970,1,1)</f>
        <v>40970.125</v>
      </c>
      <c r="U1955">
        <f>YEAR(S1955)</f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>IFERROR(ROUND(E1956/L1956,2),0)</f>
        <v>842.11</v>
      </c>
      <c r="Q1956" s="10" t="s">
        <v>8325</v>
      </c>
      <c r="R1956" t="s">
        <v>8355</v>
      </c>
      <c r="S1956" s="15">
        <f>(((J1956/60)/60)/24)+DATE(1970,1,1)</f>
        <v>42394.580740740741</v>
      </c>
      <c r="T1956" s="15">
        <f>(((I1956/60)/60)/24)+DATE(1970,1,1)</f>
        <v>42441.208333333328</v>
      </c>
      <c r="U1956">
        <f>YEAR(S1956)</f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>IFERROR(ROUND(E1957/L1957,2),0)</f>
        <v>577.28</v>
      </c>
      <c r="Q1957" s="10" t="s">
        <v>8325</v>
      </c>
      <c r="R1957" t="s">
        <v>8355</v>
      </c>
      <c r="S1957" s="15">
        <f>(((J1957/60)/60)/24)+DATE(1970,1,1)</f>
        <v>41020.271770833337</v>
      </c>
      <c r="T1957" s="15">
        <f>(((I1957/60)/60)/24)+DATE(1970,1,1)</f>
        <v>41052.791666666664</v>
      </c>
      <c r="U1957">
        <f>YEAR(S1957)</f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>IFERROR(ROUND(E1958/L1958,2),0)</f>
        <v>483.34</v>
      </c>
      <c r="Q1958" s="10" t="s">
        <v>8325</v>
      </c>
      <c r="R1958" t="s">
        <v>8355</v>
      </c>
      <c r="S1958" s="15">
        <f>(((J1958/60)/60)/24)+DATE(1970,1,1)</f>
        <v>42067.923668981486</v>
      </c>
      <c r="T1958" s="15">
        <f>(((I1958/60)/60)/24)+DATE(1970,1,1)</f>
        <v>42112.882002314815</v>
      </c>
      <c r="U1958">
        <f>YEAR(S1958)</f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>IFERROR(ROUND(E1959/L1959,2),0)</f>
        <v>76.14</v>
      </c>
      <c r="Q1959" s="10" t="s">
        <v>8325</v>
      </c>
      <c r="R1959" t="s">
        <v>8355</v>
      </c>
      <c r="S1959" s="15">
        <f>(((J1959/60)/60)/24)+DATE(1970,1,1)</f>
        <v>41179.098530092589</v>
      </c>
      <c r="T1959" s="15">
        <f>(((I1959/60)/60)/24)+DATE(1970,1,1)</f>
        <v>41209.098530092589</v>
      </c>
      <c r="U1959">
        <f>YEAR(S1959)</f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>IFERROR(ROUND(E1960/L1960,2),0)</f>
        <v>74.11</v>
      </c>
      <c r="Q1960" s="10" t="s">
        <v>8325</v>
      </c>
      <c r="R1960" t="s">
        <v>8355</v>
      </c>
      <c r="S1960" s="15">
        <f>(((J1960/60)/60)/24)+DATE(1970,1,1)</f>
        <v>41326.987974537034</v>
      </c>
      <c r="T1960" s="15">
        <f>(((I1960/60)/60)/24)+DATE(1970,1,1)</f>
        <v>41356.94630787037</v>
      </c>
      <c r="U1960">
        <f>YEAR(S1960)</f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>IFERROR(ROUND(E1961/L1961,2),0)</f>
        <v>36.97</v>
      </c>
      <c r="Q1961" s="10" t="s">
        <v>8325</v>
      </c>
      <c r="R1961" t="s">
        <v>8355</v>
      </c>
      <c r="S1961" s="15">
        <f>(((J1961/60)/60)/24)+DATE(1970,1,1)</f>
        <v>41871.845601851855</v>
      </c>
      <c r="T1961" s="15">
        <f>(((I1961/60)/60)/24)+DATE(1970,1,1)</f>
        <v>41913</v>
      </c>
      <c r="U1961">
        <f>YEAR(S1961)</f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>IFERROR(ROUND(E1962/L1962,2),0)</f>
        <v>2500.9699999999998</v>
      </c>
      <c r="Q1962" s="10" t="s">
        <v>8325</v>
      </c>
      <c r="R1962" t="s">
        <v>8355</v>
      </c>
      <c r="S1962" s="15">
        <f>(((J1962/60)/60)/24)+DATE(1970,1,1)</f>
        <v>41964.362743055557</v>
      </c>
      <c r="T1962" s="15">
        <f>(((I1962/60)/60)/24)+DATE(1970,1,1)</f>
        <v>41994.362743055557</v>
      </c>
      <c r="U1962">
        <f>YEAR(S1962)</f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>IFERROR(ROUND(E1963/L1963,2),0)</f>
        <v>67.69</v>
      </c>
      <c r="Q1963" s="10" t="s">
        <v>8325</v>
      </c>
      <c r="R1963" t="s">
        <v>8355</v>
      </c>
      <c r="S1963" s="15">
        <f>(((J1963/60)/60)/24)+DATE(1970,1,1)</f>
        <v>41148.194641203707</v>
      </c>
      <c r="T1963" s="15">
        <f>(((I1963/60)/60)/24)+DATE(1970,1,1)</f>
        <v>41188.165972222225</v>
      </c>
      <c r="U1963">
        <f>YEAR(S1963)</f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>IFERROR(ROUND(E1964/L1964,2),0)</f>
        <v>63.05</v>
      </c>
      <c r="Q1964" s="10" t="s">
        <v>8325</v>
      </c>
      <c r="R1964" t="s">
        <v>8355</v>
      </c>
      <c r="S1964" s="15">
        <f>(((J1964/60)/60)/24)+DATE(1970,1,1)</f>
        <v>41742.780509259261</v>
      </c>
      <c r="T1964" s="15">
        <f>(((I1964/60)/60)/24)+DATE(1970,1,1)</f>
        <v>41772.780509259261</v>
      </c>
      <c r="U1964">
        <f>YEAR(S1964)</f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>IFERROR(ROUND(E1965/L1965,2),0)</f>
        <v>117.6</v>
      </c>
      <c r="Q1965" s="10" t="s">
        <v>8325</v>
      </c>
      <c r="R1965" t="s">
        <v>8355</v>
      </c>
      <c r="S1965" s="15">
        <f>(((J1965/60)/60)/24)+DATE(1970,1,1)</f>
        <v>41863.429791666669</v>
      </c>
      <c r="T1965" s="15">
        <f>(((I1965/60)/60)/24)+DATE(1970,1,1)</f>
        <v>41898.429791666669</v>
      </c>
      <c r="U1965">
        <f>YEAR(S1965)</f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>IFERROR(ROUND(E1966/L1966,2),0)</f>
        <v>180.75</v>
      </c>
      <c r="Q1966" s="10" t="s">
        <v>8325</v>
      </c>
      <c r="R1966" t="s">
        <v>8355</v>
      </c>
      <c r="S1966" s="15">
        <f>(((J1966/60)/60)/24)+DATE(1970,1,1)</f>
        <v>42452.272824074069</v>
      </c>
      <c r="T1966" s="15">
        <f>(((I1966/60)/60)/24)+DATE(1970,1,1)</f>
        <v>42482.272824074069</v>
      </c>
      <c r="U1966">
        <f>YEAR(S1966)</f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>IFERROR(ROUND(E1967/L1967,2),0)</f>
        <v>127.32</v>
      </c>
      <c r="Q1967" s="10" t="s">
        <v>8325</v>
      </c>
      <c r="R1967" t="s">
        <v>8355</v>
      </c>
      <c r="S1967" s="15">
        <f>(((J1967/60)/60)/24)+DATE(1970,1,1)</f>
        <v>40898.089236111111</v>
      </c>
      <c r="T1967" s="15">
        <f>(((I1967/60)/60)/24)+DATE(1970,1,1)</f>
        <v>40920.041666666664</v>
      </c>
      <c r="U1967">
        <f>YEAR(S1967)</f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>IFERROR(ROUND(E1968/L1968,2),0)</f>
        <v>136.63999999999999</v>
      </c>
      <c r="Q1968" s="10" t="s">
        <v>8325</v>
      </c>
      <c r="R1968" t="s">
        <v>8355</v>
      </c>
      <c r="S1968" s="15">
        <f>(((J1968/60)/60)/24)+DATE(1970,1,1)</f>
        <v>41835.540486111109</v>
      </c>
      <c r="T1968" s="15">
        <f>(((I1968/60)/60)/24)+DATE(1970,1,1)</f>
        <v>41865.540486111109</v>
      </c>
      <c r="U1968">
        <f>YEAR(S1968)</f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>IFERROR(ROUND(E1969/L1969,2),0)</f>
        <v>182.78</v>
      </c>
      <c r="Q1969" s="10" t="s">
        <v>8325</v>
      </c>
      <c r="R1969" t="s">
        <v>8355</v>
      </c>
      <c r="S1969" s="15">
        <f>(((J1969/60)/60)/24)+DATE(1970,1,1)</f>
        <v>41730.663530092592</v>
      </c>
      <c r="T1969" s="15">
        <f>(((I1969/60)/60)/24)+DATE(1970,1,1)</f>
        <v>41760.663530092592</v>
      </c>
      <c r="U1969">
        <f>YEAR(S1969)</f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>IFERROR(ROUND(E1970/L1970,2),0)</f>
        <v>279.38</v>
      </c>
      <c r="Q1970" s="10" t="s">
        <v>8325</v>
      </c>
      <c r="R1970" t="s">
        <v>8355</v>
      </c>
      <c r="S1970" s="15">
        <f>(((J1970/60)/60)/24)+DATE(1970,1,1)</f>
        <v>42676.586979166663</v>
      </c>
      <c r="T1970" s="15">
        <f>(((I1970/60)/60)/24)+DATE(1970,1,1)</f>
        <v>42707.628645833334</v>
      </c>
      <c r="U1970">
        <f>YEAR(S1970)</f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>IFERROR(ROUND(E1971/L1971,2),0)</f>
        <v>61.38</v>
      </c>
      <c r="Q1971" s="10" t="s">
        <v>8325</v>
      </c>
      <c r="R1971" t="s">
        <v>8355</v>
      </c>
      <c r="S1971" s="15">
        <f>(((J1971/60)/60)/24)+DATE(1970,1,1)</f>
        <v>42557.792453703703</v>
      </c>
      <c r="T1971" s="15">
        <f>(((I1971/60)/60)/24)+DATE(1970,1,1)</f>
        <v>42587.792453703703</v>
      </c>
      <c r="U1971">
        <f>YEAR(S1971)</f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>IFERROR(ROUND(E1972/L1972,2),0)</f>
        <v>80.73</v>
      </c>
      <c r="Q1972" s="10" t="s">
        <v>8325</v>
      </c>
      <c r="R1972" t="s">
        <v>8355</v>
      </c>
      <c r="S1972" s="15">
        <f>(((J1972/60)/60)/24)+DATE(1970,1,1)</f>
        <v>41324.193298611113</v>
      </c>
      <c r="T1972" s="15">
        <f>(((I1972/60)/60)/24)+DATE(1970,1,1)</f>
        <v>41384.151631944449</v>
      </c>
      <c r="U1972">
        <f>YEAR(S1972)</f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>IFERROR(ROUND(E1973/L1973,2),0)</f>
        <v>272.36</v>
      </c>
      <c r="Q1973" s="10" t="s">
        <v>8325</v>
      </c>
      <c r="R1973" t="s">
        <v>8355</v>
      </c>
      <c r="S1973" s="15">
        <f>(((J1973/60)/60)/24)+DATE(1970,1,1)</f>
        <v>41561.500706018516</v>
      </c>
      <c r="T1973" s="15">
        <f>(((I1973/60)/60)/24)+DATE(1970,1,1)</f>
        <v>41593.166666666664</v>
      </c>
      <c r="U1973">
        <f>YEAR(S1973)</f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>IFERROR(ROUND(E1974/L1974,2),0)</f>
        <v>70.849999999999994</v>
      </c>
      <c r="Q1974" s="10" t="s">
        <v>8325</v>
      </c>
      <c r="R1974" t="s">
        <v>8355</v>
      </c>
      <c r="S1974" s="15">
        <f>(((J1974/60)/60)/24)+DATE(1970,1,1)</f>
        <v>41201.012083333335</v>
      </c>
      <c r="T1974" s="15">
        <f>(((I1974/60)/60)/24)+DATE(1970,1,1)</f>
        <v>41231.053749999999</v>
      </c>
      <c r="U1974">
        <f>YEAR(S1974)</f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>IFERROR(ROUND(E1975/L1975,2),0)</f>
        <v>247.94</v>
      </c>
      <c r="Q1975" s="10" t="s">
        <v>8325</v>
      </c>
      <c r="R1975" t="s">
        <v>8355</v>
      </c>
      <c r="S1975" s="15">
        <f>(((J1975/60)/60)/24)+DATE(1970,1,1)</f>
        <v>42549.722962962958</v>
      </c>
      <c r="T1975" s="15">
        <f>(((I1975/60)/60)/24)+DATE(1970,1,1)</f>
        <v>42588.291666666672</v>
      </c>
      <c r="U1975">
        <f>YEAR(S1975)</f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>IFERROR(ROUND(E1976/L1976,2),0)</f>
        <v>186.81</v>
      </c>
      <c r="Q1976" s="10" t="s">
        <v>8325</v>
      </c>
      <c r="R1976" t="s">
        <v>8355</v>
      </c>
      <c r="S1976" s="15">
        <f>(((J1976/60)/60)/24)+DATE(1970,1,1)</f>
        <v>41445.334131944444</v>
      </c>
      <c r="T1976" s="15">
        <f>(((I1976/60)/60)/24)+DATE(1970,1,1)</f>
        <v>41505.334131944444</v>
      </c>
      <c r="U1976">
        <f>YEAR(S1976)</f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>IFERROR(ROUND(E1977/L1977,2),0)</f>
        <v>131.99</v>
      </c>
      <c r="Q1977" s="10" t="s">
        <v>8325</v>
      </c>
      <c r="R1977" t="s">
        <v>8355</v>
      </c>
      <c r="S1977" s="15">
        <f>(((J1977/60)/60)/24)+DATE(1970,1,1)</f>
        <v>41313.755219907405</v>
      </c>
      <c r="T1977" s="15">
        <f>(((I1977/60)/60)/24)+DATE(1970,1,1)</f>
        <v>41343.755219907405</v>
      </c>
      <c r="U1977">
        <f>YEAR(S1977)</f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>IFERROR(ROUND(E1978/L1978,2),0)</f>
        <v>29.31</v>
      </c>
      <c r="Q1978" s="10" t="s">
        <v>8325</v>
      </c>
      <c r="R1978" t="s">
        <v>8355</v>
      </c>
      <c r="S1978" s="15">
        <f>(((J1978/60)/60)/24)+DATE(1970,1,1)</f>
        <v>41438.899594907409</v>
      </c>
      <c r="T1978" s="15">
        <f>(((I1978/60)/60)/24)+DATE(1970,1,1)</f>
        <v>41468.899594907409</v>
      </c>
      <c r="U1978">
        <f>YEAR(S1978)</f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>IFERROR(ROUND(E1979/L1979,2),0)</f>
        <v>245.02</v>
      </c>
      <c r="Q1979" s="10" t="s">
        <v>8325</v>
      </c>
      <c r="R1979" t="s">
        <v>8355</v>
      </c>
      <c r="S1979" s="15">
        <f>(((J1979/60)/60)/24)+DATE(1970,1,1)</f>
        <v>42311.216898148152</v>
      </c>
      <c r="T1979" s="15">
        <f>(((I1979/60)/60)/24)+DATE(1970,1,1)</f>
        <v>42357.332638888889</v>
      </c>
      <c r="U1979">
        <f>YEAR(S1979)</f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>IFERROR(ROUND(E1980/L1980,2),0)</f>
        <v>1323.25</v>
      </c>
      <c r="Q1980" s="10" t="s">
        <v>8325</v>
      </c>
      <c r="R1980" t="s">
        <v>8355</v>
      </c>
      <c r="S1980" s="15">
        <f>(((J1980/60)/60)/24)+DATE(1970,1,1)</f>
        <v>41039.225601851853</v>
      </c>
      <c r="T1980" s="15">
        <f>(((I1980/60)/60)/24)+DATE(1970,1,1)</f>
        <v>41072.291666666664</v>
      </c>
      <c r="U1980">
        <f>YEAR(S1980)</f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>IFERROR(ROUND(E1981/L1981,2),0)</f>
        <v>282.66000000000003</v>
      </c>
      <c r="Q1981" s="10" t="s">
        <v>8325</v>
      </c>
      <c r="R1981" t="s">
        <v>8355</v>
      </c>
      <c r="S1981" s="15">
        <f>(((J1981/60)/60)/24)+DATE(1970,1,1)</f>
        <v>42290.460023148145</v>
      </c>
      <c r="T1981" s="15">
        <f>(((I1981/60)/60)/24)+DATE(1970,1,1)</f>
        <v>42327.207638888889</v>
      </c>
      <c r="U1981">
        <f>YEAR(S1981)</f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>IFERROR(ROUND(E1982/L1982,2),0)</f>
        <v>91.21</v>
      </c>
      <c r="Q1982" s="10" t="s">
        <v>8325</v>
      </c>
      <c r="R1982" t="s">
        <v>8355</v>
      </c>
      <c r="S1982" s="15">
        <f>(((J1982/60)/60)/24)+DATE(1970,1,1)</f>
        <v>42423.542384259257</v>
      </c>
      <c r="T1982" s="15">
        <f>(((I1982/60)/60)/24)+DATE(1970,1,1)</f>
        <v>42463.500717592593</v>
      </c>
      <c r="U1982">
        <f>YEAR(S1982)</f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>IFERROR(ROUND(E1983/L1983,2),0)</f>
        <v>31.75</v>
      </c>
      <c r="Q1983" s="10" t="s">
        <v>8344</v>
      </c>
      <c r="R1983" t="s">
        <v>8356</v>
      </c>
      <c r="S1983" s="15">
        <f>(((J1983/60)/60)/24)+DATE(1970,1,1)</f>
        <v>41799.725289351853</v>
      </c>
      <c r="T1983" s="15">
        <f>(((I1983/60)/60)/24)+DATE(1970,1,1)</f>
        <v>41829.725289351853</v>
      </c>
      <c r="U1983">
        <f>YEAR(S1983)</f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>IFERROR(ROUND(E1984/L1984,2),0)</f>
        <v>0</v>
      </c>
      <c r="Q1984" s="10" t="s">
        <v>8344</v>
      </c>
      <c r="R1984" t="s">
        <v>8356</v>
      </c>
      <c r="S1984" s="15">
        <f>(((J1984/60)/60)/24)+DATE(1970,1,1)</f>
        <v>42678.586655092593</v>
      </c>
      <c r="T1984" s="15">
        <f>(((I1984/60)/60)/24)+DATE(1970,1,1)</f>
        <v>42708.628321759257</v>
      </c>
      <c r="U1984">
        <f>YEAR(S1984)</f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>IFERROR(ROUND(E1985/L1985,2),0)</f>
        <v>88.69</v>
      </c>
      <c r="Q1985" s="10" t="s">
        <v>8344</v>
      </c>
      <c r="R1985" t="s">
        <v>8356</v>
      </c>
      <c r="S1985" s="15">
        <f>(((J1985/60)/60)/24)+DATE(1970,1,1)</f>
        <v>42593.011782407411</v>
      </c>
      <c r="T1985" s="15">
        <f>(((I1985/60)/60)/24)+DATE(1970,1,1)</f>
        <v>42615.291666666672</v>
      </c>
      <c r="U1985">
        <f>YEAR(S1985)</f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>IFERROR(ROUND(E1986/L1986,2),0)</f>
        <v>453.14</v>
      </c>
      <c r="Q1986" s="10" t="s">
        <v>8344</v>
      </c>
      <c r="R1986" t="s">
        <v>8356</v>
      </c>
      <c r="S1986" s="15">
        <f>(((J1986/60)/60)/24)+DATE(1970,1,1)</f>
        <v>41913.790289351848</v>
      </c>
      <c r="T1986" s="15">
        <f>(((I1986/60)/60)/24)+DATE(1970,1,1)</f>
        <v>41973.831956018519</v>
      </c>
      <c r="U1986">
        <f>YEAR(S1986)</f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>IFERROR(ROUND(E1987/L1987,2),0)</f>
        <v>12.75</v>
      </c>
      <c r="Q1987" s="10" t="s">
        <v>8344</v>
      </c>
      <c r="R1987" t="s">
        <v>8356</v>
      </c>
      <c r="S1987" s="15">
        <f>(((J1987/60)/60)/24)+DATE(1970,1,1)</f>
        <v>42555.698738425926</v>
      </c>
      <c r="T1987" s="15">
        <f>(((I1987/60)/60)/24)+DATE(1970,1,1)</f>
        <v>42584.958333333328</v>
      </c>
      <c r="U1987">
        <f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>IFERROR(ROUND(E1988/L1988,2),0)</f>
        <v>1</v>
      </c>
      <c r="Q1988" s="10" t="s">
        <v>8344</v>
      </c>
      <c r="R1988" t="s">
        <v>8356</v>
      </c>
      <c r="S1988" s="15">
        <f>(((J1988/60)/60)/24)+DATE(1970,1,1)</f>
        <v>42413.433831018512</v>
      </c>
      <c r="T1988" s="15">
        <f>(((I1988/60)/60)/24)+DATE(1970,1,1)</f>
        <v>42443.392164351855</v>
      </c>
      <c r="U1988">
        <f>YEAR(S1988)</f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>IFERROR(ROUND(E1989/L1989,2),0)</f>
        <v>83.43</v>
      </c>
      <c r="Q1989" s="10" t="s">
        <v>8344</v>
      </c>
      <c r="R1989" t="s">
        <v>8356</v>
      </c>
      <c r="S1989" s="15">
        <f>(((J1989/60)/60)/24)+DATE(1970,1,1)</f>
        <v>42034.639768518522</v>
      </c>
      <c r="T1989" s="15">
        <f>(((I1989/60)/60)/24)+DATE(1970,1,1)</f>
        <v>42064.639768518522</v>
      </c>
      <c r="U1989">
        <f>YEAR(S1989)</f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>IFERROR(ROUND(E1990/L1990,2),0)</f>
        <v>25</v>
      </c>
      <c r="Q1990" s="10" t="s">
        <v>8344</v>
      </c>
      <c r="R1990" t="s">
        <v>8356</v>
      </c>
      <c r="S1990" s="15">
        <f>(((J1990/60)/60)/24)+DATE(1970,1,1)</f>
        <v>42206.763217592597</v>
      </c>
      <c r="T1990" s="15">
        <f>(((I1990/60)/60)/24)+DATE(1970,1,1)</f>
        <v>42236.763217592597</v>
      </c>
      <c r="U1990">
        <f>YEAR(S1990)</f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>IFERROR(ROUND(E1991/L1991,2),0)</f>
        <v>50</v>
      </c>
      <c r="Q1991" s="10" t="s">
        <v>8344</v>
      </c>
      <c r="R1991" t="s">
        <v>8356</v>
      </c>
      <c r="S1991" s="15">
        <f>(((J1991/60)/60)/24)+DATE(1970,1,1)</f>
        <v>42685.680648148147</v>
      </c>
      <c r="T1991" s="15">
        <f>(((I1991/60)/60)/24)+DATE(1970,1,1)</f>
        <v>42715.680648148147</v>
      </c>
      <c r="U1991">
        <f>YEAR(S1991)</f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>IFERROR(ROUND(E1992/L1992,2),0)</f>
        <v>101.8</v>
      </c>
      <c r="Q1992" s="10" t="s">
        <v>8344</v>
      </c>
      <c r="R1992" t="s">
        <v>8356</v>
      </c>
      <c r="S1992" s="15">
        <f>(((J1992/60)/60)/24)+DATE(1970,1,1)</f>
        <v>42398.195972222224</v>
      </c>
      <c r="T1992" s="15">
        <f>(((I1992/60)/60)/24)+DATE(1970,1,1)</f>
        <v>42413.195972222224</v>
      </c>
      <c r="U1992">
        <f>YEAR(S1992)</f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>IFERROR(ROUND(E1993/L1993,2),0)</f>
        <v>46.67</v>
      </c>
      <c r="Q1993" s="10" t="s">
        <v>8344</v>
      </c>
      <c r="R1993" t="s">
        <v>8356</v>
      </c>
      <c r="S1993" s="15">
        <f>(((J1993/60)/60)/24)+DATE(1970,1,1)</f>
        <v>42167.89335648148</v>
      </c>
      <c r="T1993" s="15">
        <f>(((I1993/60)/60)/24)+DATE(1970,1,1)</f>
        <v>42188.89335648148</v>
      </c>
      <c r="U1993">
        <f>YEAR(S1993)</f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>IFERROR(ROUND(E1994/L1994,2),0)</f>
        <v>1</v>
      </c>
      <c r="Q1994" s="10" t="s">
        <v>8344</v>
      </c>
      <c r="R1994" t="s">
        <v>8356</v>
      </c>
      <c r="S1994" s="15">
        <f>(((J1994/60)/60)/24)+DATE(1970,1,1)</f>
        <v>42023.143414351856</v>
      </c>
      <c r="T1994" s="15">
        <f>(((I1994/60)/60)/24)+DATE(1970,1,1)</f>
        <v>42053.143414351856</v>
      </c>
      <c r="U1994">
        <f>YEAR(S1994)</f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>IFERROR(ROUND(E1995/L1995,2),0)</f>
        <v>0</v>
      </c>
      <c r="Q1995" s="10" t="s">
        <v>8344</v>
      </c>
      <c r="R1995" t="s">
        <v>8356</v>
      </c>
      <c r="S1995" s="15">
        <f>(((J1995/60)/60)/24)+DATE(1970,1,1)</f>
        <v>42329.58839120371</v>
      </c>
      <c r="T1995" s="15">
        <f>(((I1995/60)/60)/24)+DATE(1970,1,1)</f>
        <v>42359.58839120371</v>
      </c>
      <c r="U1995">
        <f>YEAR(S1995)</f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>IFERROR(ROUND(E1996/L1996,2),0)</f>
        <v>0</v>
      </c>
      <c r="Q1996" s="10" t="s">
        <v>8344</v>
      </c>
      <c r="R1996" t="s">
        <v>8356</v>
      </c>
      <c r="S1996" s="15">
        <f>(((J1996/60)/60)/24)+DATE(1970,1,1)</f>
        <v>42651.006273148145</v>
      </c>
      <c r="T1996" s="15">
        <f>(((I1996/60)/60)/24)+DATE(1970,1,1)</f>
        <v>42711.047939814816</v>
      </c>
      <c r="U1996">
        <f>YEAR(S1996)</f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>IFERROR(ROUND(E1997/L1997,2),0)</f>
        <v>26</v>
      </c>
      <c r="Q1997" s="10" t="s">
        <v>8344</v>
      </c>
      <c r="R1997" t="s">
        <v>8356</v>
      </c>
      <c r="S1997" s="15">
        <f>(((J1997/60)/60)/24)+DATE(1970,1,1)</f>
        <v>42181.902037037042</v>
      </c>
      <c r="T1997" s="15">
        <f>(((I1997/60)/60)/24)+DATE(1970,1,1)</f>
        <v>42201.902037037042</v>
      </c>
      <c r="U1997">
        <f>YEAR(S1997)</f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>IFERROR(ROUND(E1998/L1998,2),0)</f>
        <v>0</v>
      </c>
      <c r="Q1998" s="10" t="s">
        <v>8344</v>
      </c>
      <c r="R1998" t="s">
        <v>8356</v>
      </c>
      <c r="S1998" s="15">
        <f>(((J1998/60)/60)/24)+DATE(1970,1,1)</f>
        <v>41800.819571759261</v>
      </c>
      <c r="T1998" s="15">
        <f>(((I1998/60)/60)/24)+DATE(1970,1,1)</f>
        <v>41830.819571759261</v>
      </c>
      <c r="U1998">
        <f>YEAR(S1998)</f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>IFERROR(ROUND(E1999/L1999,2),0)</f>
        <v>0</v>
      </c>
      <c r="Q1999" s="10" t="s">
        <v>8344</v>
      </c>
      <c r="R1999" t="s">
        <v>8356</v>
      </c>
      <c r="S1999" s="15">
        <f>(((J1999/60)/60)/24)+DATE(1970,1,1)</f>
        <v>41847.930694444447</v>
      </c>
      <c r="T1999" s="15">
        <f>(((I1999/60)/60)/24)+DATE(1970,1,1)</f>
        <v>41877.930694444447</v>
      </c>
      <c r="U1999">
        <f>YEAR(S1999)</f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>IFERROR(ROUND(E2000/L2000,2),0)</f>
        <v>218.33</v>
      </c>
      <c r="Q2000" s="10" t="s">
        <v>8344</v>
      </c>
      <c r="R2000" t="s">
        <v>8356</v>
      </c>
      <c r="S2000" s="15">
        <f>(((J2000/60)/60)/24)+DATE(1970,1,1)</f>
        <v>41807.118495370371</v>
      </c>
      <c r="T2000" s="15">
        <f>(((I2000/60)/60)/24)+DATE(1970,1,1)</f>
        <v>41852.118495370371</v>
      </c>
      <c r="U2000">
        <f>YEAR(S2000)</f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>IFERROR(ROUND(E2001/L2001,2),0)</f>
        <v>33.71</v>
      </c>
      <c r="Q2001" s="10" t="s">
        <v>8344</v>
      </c>
      <c r="R2001" t="s">
        <v>8356</v>
      </c>
      <c r="S2001" s="15">
        <f>(((J2001/60)/60)/24)+DATE(1970,1,1)</f>
        <v>41926.482731481483</v>
      </c>
      <c r="T2001" s="15">
        <f>(((I2001/60)/60)/24)+DATE(1970,1,1)</f>
        <v>41956.524398148147</v>
      </c>
      <c r="U2001">
        <f>YEAR(S2001)</f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>IFERROR(ROUND(E2002/L2002,2),0)</f>
        <v>25</v>
      </c>
      <c r="Q2002" s="10" t="s">
        <v>8344</v>
      </c>
      <c r="R2002" t="s">
        <v>8356</v>
      </c>
      <c r="S2002" s="15">
        <f>(((J2002/60)/60)/24)+DATE(1970,1,1)</f>
        <v>42345.951539351852</v>
      </c>
      <c r="T2002" s="15">
        <f>(((I2002/60)/60)/24)+DATE(1970,1,1)</f>
        <v>42375.951539351852</v>
      </c>
      <c r="U2002">
        <f>YEAR(S2002)</f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>IFERROR(ROUND(E2003/L2003,2),0)</f>
        <v>128.38999999999999</v>
      </c>
      <c r="Q2003" s="10" t="s">
        <v>8325</v>
      </c>
      <c r="R2003" t="s">
        <v>8355</v>
      </c>
      <c r="S2003" s="15">
        <f>(((J2003/60)/60)/24)+DATE(1970,1,1)</f>
        <v>42136.209675925929</v>
      </c>
      <c r="T2003" s="15">
        <f>(((I2003/60)/60)/24)+DATE(1970,1,1)</f>
        <v>42167.833333333328</v>
      </c>
      <c r="U2003">
        <f>YEAR(S2003)</f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>IFERROR(ROUND(E2004/L2004,2),0)</f>
        <v>78.83</v>
      </c>
      <c r="Q2004" s="10" t="s">
        <v>8325</v>
      </c>
      <c r="R2004" t="s">
        <v>8355</v>
      </c>
      <c r="S2004" s="15">
        <f>(((J2004/60)/60)/24)+DATE(1970,1,1)</f>
        <v>42728.71230324074</v>
      </c>
      <c r="T2004" s="15">
        <f>(((I2004/60)/60)/24)+DATE(1970,1,1)</f>
        <v>42758.71230324074</v>
      </c>
      <c r="U2004">
        <f>YEAR(S2004)</f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>IFERROR(ROUND(E2005/L2005,2),0)</f>
        <v>91.76</v>
      </c>
      <c r="Q2005" s="10" t="s">
        <v>8325</v>
      </c>
      <c r="R2005" t="s">
        <v>8355</v>
      </c>
      <c r="S2005" s="15">
        <f>(((J2005/60)/60)/24)+DATE(1970,1,1)</f>
        <v>40347.125601851854</v>
      </c>
      <c r="T2005" s="15">
        <f>(((I2005/60)/60)/24)+DATE(1970,1,1)</f>
        <v>40361.958333333336</v>
      </c>
      <c r="U2005">
        <f>YEAR(S2005)</f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>IFERROR(ROUND(E2006/L2006,2),0)</f>
        <v>331.1</v>
      </c>
      <c r="Q2006" s="10" t="s">
        <v>8325</v>
      </c>
      <c r="R2006" t="s">
        <v>8355</v>
      </c>
      <c r="S2006" s="15">
        <f>(((J2006/60)/60)/24)+DATE(1970,1,1)</f>
        <v>41800.604895833334</v>
      </c>
      <c r="T2006" s="15">
        <f>(((I2006/60)/60)/24)+DATE(1970,1,1)</f>
        <v>41830.604895833334</v>
      </c>
      <c r="U2006">
        <f>YEAR(S2006)</f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>IFERROR(ROUND(E2007/L2007,2),0)</f>
        <v>194.26</v>
      </c>
      <c r="Q2007" s="10" t="s">
        <v>8325</v>
      </c>
      <c r="R2007" t="s">
        <v>8355</v>
      </c>
      <c r="S2007" s="15">
        <f>(((J2007/60)/60)/24)+DATE(1970,1,1)</f>
        <v>41535.812708333331</v>
      </c>
      <c r="T2007" s="15">
        <f>(((I2007/60)/60)/24)+DATE(1970,1,1)</f>
        <v>41563.165972222225</v>
      </c>
      <c r="U2007">
        <f>YEAR(S2007)</f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>IFERROR(ROUND(E2008/L2008,2),0)</f>
        <v>408.98</v>
      </c>
      <c r="Q2008" s="10" t="s">
        <v>8325</v>
      </c>
      <c r="R2008" t="s">
        <v>8355</v>
      </c>
      <c r="S2008" s="15">
        <f>(((J2008/60)/60)/24)+DATE(1970,1,1)</f>
        <v>41941.500520833331</v>
      </c>
      <c r="T2008" s="15">
        <f>(((I2008/60)/60)/24)+DATE(1970,1,1)</f>
        <v>41976.542187500003</v>
      </c>
      <c r="U2008">
        <f>YEAR(S2008)</f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>IFERROR(ROUND(E2009/L2009,2),0)</f>
        <v>84.46</v>
      </c>
      <c r="Q2009" s="10" t="s">
        <v>8325</v>
      </c>
      <c r="R2009" t="s">
        <v>8355</v>
      </c>
      <c r="S2009" s="15">
        <f>(((J2009/60)/60)/24)+DATE(1970,1,1)</f>
        <v>40347.837800925925</v>
      </c>
      <c r="T2009" s="15">
        <f>(((I2009/60)/60)/24)+DATE(1970,1,1)</f>
        <v>40414.166666666664</v>
      </c>
      <c r="U2009">
        <f>YEAR(S2009)</f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>IFERROR(ROUND(E2010/L2010,2),0)</f>
        <v>44.85</v>
      </c>
      <c r="Q2010" s="10" t="s">
        <v>8325</v>
      </c>
      <c r="R2010" t="s">
        <v>8355</v>
      </c>
      <c r="S2010" s="15">
        <f>(((J2010/60)/60)/24)+DATE(1970,1,1)</f>
        <v>40761.604421296295</v>
      </c>
      <c r="T2010" s="15">
        <f>(((I2010/60)/60)/24)+DATE(1970,1,1)</f>
        <v>40805.604421296295</v>
      </c>
      <c r="U2010">
        <f>YEAR(S2010)</f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>IFERROR(ROUND(E2011/L2011,2),0)</f>
        <v>383.36</v>
      </c>
      <c r="Q2011" s="10" t="s">
        <v>8325</v>
      </c>
      <c r="R2011" t="s">
        <v>8355</v>
      </c>
      <c r="S2011" s="15">
        <f>(((J2011/60)/60)/24)+DATE(1970,1,1)</f>
        <v>42661.323414351849</v>
      </c>
      <c r="T2011" s="15">
        <f>(((I2011/60)/60)/24)+DATE(1970,1,1)</f>
        <v>42697.365081018521</v>
      </c>
      <c r="U2011">
        <f>YEAR(S2011)</f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>IFERROR(ROUND(E2012/L2012,2),0)</f>
        <v>55.28</v>
      </c>
      <c r="Q2012" s="10" t="s">
        <v>8325</v>
      </c>
      <c r="R2012" t="s">
        <v>8355</v>
      </c>
      <c r="S2012" s="15">
        <f>(((J2012/60)/60)/24)+DATE(1970,1,1)</f>
        <v>42570.996423611112</v>
      </c>
      <c r="T2012" s="15">
        <f>(((I2012/60)/60)/24)+DATE(1970,1,1)</f>
        <v>42600.996423611112</v>
      </c>
      <c r="U2012">
        <f>YEAR(S2012)</f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>IFERROR(ROUND(E2013/L2013,2),0)</f>
        <v>422.02</v>
      </c>
      <c r="Q2013" s="10" t="s">
        <v>8325</v>
      </c>
      <c r="R2013" t="s">
        <v>8355</v>
      </c>
      <c r="S2013" s="15">
        <f>(((J2013/60)/60)/24)+DATE(1970,1,1)</f>
        <v>42347.358483796299</v>
      </c>
      <c r="T2013" s="15">
        <f>(((I2013/60)/60)/24)+DATE(1970,1,1)</f>
        <v>42380.958333333328</v>
      </c>
      <c r="U2013">
        <f>YEAR(S2013)</f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>IFERROR(ROUND(E2014/L2014,2),0)</f>
        <v>64.180000000000007</v>
      </c>
      <c r="Q2014" s="10" t="s">
        <v>8325</v>
      </c>
      <c r="R2014" t="s">
        <v>8355</v>
      </c>
      <c r="S2014" s="15">
        <f>(((J2014/60)/60)/24)+DATE(1970,1,1)</f>
        <v>42010.822233796294</v>
      </c>
      <c r="T2014" s="15">
        <f>(((I2014/60)/60)/24)+DATE(1970,1,1)</f>
        <v>42040.822233796294</v>
      </c>
      <c r="U2014">
        <f>YEAR(S2014)</f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>IFERROR(ROUND(E2015/L2015,2),0)</f>
        <v>173.58</v>
      </c>
      <c r="Q2015" s="10" t="s">
        <v>8325</v>
      </c>
      <c r="R2015" t="s">
        <v>8355</v>
      </c>
      <c r="S2015" s="15">
        <f>(((J2015/60)/60)/24)+DATE(1970,1,1)</f>
        <v>42499.960810185185</v>
      </c>
      <c r="T2015" s="15">
        <f>(((I2015/60)/60)/24)+DATE(1970,1,1)</f>
        <v>42559.960810185185</v>
      </c>
      <c r="U2015">
        <f>YEAR(S2015)</f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>IFERROR(ROUND(E2016/L2016,2),0)</f>
        <v>88.6</v>
      </c>
      <c r="Q2016" s="10" t="s">
        <v>8325</v>
      </c>
      <c r="R2016" t="s">
        <v>8355</v>
      </c>
      <c r="S2016" s="15">
        <f>(((J2016/60)/60)/24)+DATE(1970,1,1)</f>
        <v>41324.214571759258</v>
      </c>
      <c r="T2016" s="15">
        <f>(((I2016/60)/60)/24)+DATE(1970,1,1)</f>
        <v>41358.172905092593</v>
      </c>
      <c r="U2016">
        <f>YEAR(S2016)</f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>IFERROR(ROUND(E2017/L2017,2),0)</f>
        <v>50.22</v>
      </c>
      <c r="Q2017" s="10" t="s">
        <v>8325</v>
      </c>
      <c r="R2017" t="s">
        <v>8355</v>
      </c>
      <c r="S2017" s="15">
        <f>(((J2017/60)/60)/24)+DATE(1970,1,1)</f>
        <v>40765.876886574071</v>
      </c>
      <c r="T2017" s="15">
        <f>(((I2017/60)/60)/24)+DATE(1970,1,1)</f>
        <v>40795.876886574071</v>
      </c>
      <c r="U2017">
        <f>YEAR(S2017)</f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>IFERROR(ROUND(E2018/L2018,2),0)</f>
        <v>192.39</v>
      </c>
      <c r="Q2018" s="10" t="s">
        <v>8325</v>
      </c>
      <c r="R2018" t="s">
        <v>8355</v>
      </c>
      <c r="S2018" s="15">
        <f>(((J2018/60)/60)/24)+DATE(1970,1,1)</f>
        <v>41312.88077546296</v>
      </c>
      <c r="T2018" s="15">
        <f>(((I2018/60)/60)/24)+DATE(1970,1,1)</f>
        <v>41342.88077546296</v>
      </c>
      <c r="U2018">
        <f>YEAR(S2018)</f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>IFERROR(ROUND(E2019/L2019,2),0)</f>
        <v>73.42</v>
      </c>
      <c r="Q2019" s="10" t="s">
        <v>8325</v>
      </c>
      <c r="R2019" t="s">
        <v>8355</v>
      </c>
      <c r="S2019" s="15">
        <f>(((J2019/60)/60)/24)+DATE(1970,1,1)</f>
        <v>40961.057349537034</v>
      </c>
      <c r="T2019" s="15">
        <f>(((I2019/60)/60)/24)+DATE(1970,1,1)</f>
        <v>40992.166666666664</v>
      </c>
      <c r="U2019">
        <f>YEAR(S2019)</f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>IFERROR(ROUND(E2020/L2020,2),0)</f>
        <v>147.68</v>
      </c>
      <c r="Q2020" s="10" t="s">
        <v>8325</v>
      </c>
      <c r="R2020" t="s">
        <v>8355</v>
      </c>
      <c r="S2020" s="15">
        <f>(((J2020/60)/60)/24)+DATE(1970,1,1)</f>
        <v>42199.365844907406</v>
      </c>
      <c r="T2020" s="15">
        <f>(((I2020/60)/60)/24)+DATE(1970,1,1)</f>
        <v>42229.365844907406</v>
      </c>
      <c r="U2020">
        <f>YEAR(S2020)</f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>IFERROR(ROUND(E2021/L2021,2),0)</f>
        <v>108.97</v>
      </c>
      <c r="Q2021" s="10" t="s">
        <v>8325</v>
      </c>
      <c r="R2021" t="s">
        <v>8355</v>
      </c>
      <c r="S2021" s="15">
        <f>(((J2021/60)/60)/24)+DATE(1970,1,1)</f>
        <v>42605.70857638889</v>
      </c>
      <c r="T2021" s="15">
        <f>(((I2021/60)/60)/24)+DATE(1970,1,1)</f>
        <v>42635.70857638889</v>
      </c>
      <c r="U2021">
        <f>YEAR(S2021)</f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>IFERROR(ROUND(E2022/L2022,2),0)</f>
        <v>23.65</v>
      </c>
      <c r="Q2022" s="10" t="s">
        <v>8325</v>
      </c>
      <c r="R2022" t="s">
        <v>8355</v>
      </c>
      <c r="S2022" s="15">
        <f>(((J2022/60)/60)/24)+DATE(1970,1,1)</f>
        <v>41737.097499999996</v>
      </c>
      <c r="T2022" s="15">
        <f>(((I2022/60)/60)/24)+DATE(1970,1,1)</f>
        <v>41773.961111111108</v>
      </c>
      <c r="U2022">
        <f>YEAR(S2022)</f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>IFERROR(ROUND(E2023/L2023,2),0)</f>
        <v>147.94999999999999</v>
      </c>
      <c r="Q2023" s="10" t="s">
        <v>8325</v>
      </c>
      <c r="R2023" t="s">
        <v>8355</v>
      </c>
      <c r="S2023" s="15">
        <f>(((J2023/60)/60)/24)+DATE(1970,1,1)</f>
        <v>41861.070567129631</v>
      </c>
      <c r="T2023" s="15">
        <f>(((I2023/60)/60)/24)+DATE(1970,1,1)</f>
        <v>41906.070567129631</v>
      </c>
      <c r="U2023">
        <f>YEAR(S2023)</f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>IFERROR(ROUND(E2024/L2024,2),0)</f>
        <v>385.04</v>
      </c>
      <c r="Q2024" s="10" t="s">
        <v>8325</v>
      </c>
      <c r="R2024" t="s">
        <v>8355</v>
      </c>
      <c r="S2024" s="15">
        <f>(((J2024/60)/60)/24)+DATE(1970,1,1)</f>
        <v>42502.569120370375</v>
      </c>
      <c r="T2024" s="15">
        <f>(((I2024/60)/60)/24)+DATE(1970,1,1)</f>
        <v>42532.569120370375</v>
      </c>
      <c r="U2024">
        <f>YEAR(S2024)</f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>IFERROR(ROUND(E2025/L2025,2),0)</f>
        <v>457.39</v>
      </c>
      <c r="Q2025" s="10" t="s">
        <v>8325</v>
      </c>
      <c r="R2025" t="s">
        <v>8355</v>
      </c>
      <c r="S2025" s="15">
        <f>(((J2025/60)/60)/24)+DATE(1970,1,1)</f>
        <v>42136.420752314814</v>
      </c>
      <c r="T2025" s="15">
        <f>(((I2025/60)/60)/24)+DATE(1970,1,1)</f>
        <v>42166.420752314814</v>
      </c>
      <c r="U2025">
        <f>YEAR(S2025)</f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>IFERROR(ROUND(E2026/L2026,2),0)</f>
        <v>222.99</v>
      </c>
      <c r="Q2026" s="10" t="s">
        <v>8325</v>
      </c>
      <c r="R2026" t="s">
        <v>8355</v>
      </c>
      <c r="S2026" s="15">
        <f>(((J2026/60)/60)/24)+DATE(1970,1,1)</f>
        <v>41099.966944444444</v>
      </c>
      <c r="T2026" s="15">
        <f>(((I2026/60)/60)/24)+DATE(1970,1,1)</f>
        <v>41134.125</v>
      </c>
      <c r="U2026">
        <f>YEAR(S2026)</f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>IFERROR(ROUND(E2027/L2027,2),0)</f>
        <v>220.74</v>
      </c>
      <c r="Q2027" s="10" t="s">
        <v>8325</v>
      </c>
      <c r="R2027" t="s">
        <v>8355</v>
      </c>
      <c r="S2027" s="15">
        <f>(((J2027/60)/60)/24)+DATE(1970,1,1)</f>
        <v>42136.184560185182</v>
      </c>
      <c r="T2027" s="15">
        <f>(((I2027/60)/60)/24)+DATE(1970,1,1)</f>
        <v>42166.184560185182</v>
      </c>
      <c r="U2027">
        <f>YEAR(S2027)</f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>IFERROR(ROUND(E2028/L2028,2),0)</f>
        <v>73.5</v>
      </c>
      <c r="Q2028" s="10" t="s">
        <v>8325</v>
      </c>
      <c r="R2028" t="s">
        <v>8355</v>
      </c>
      <c r="S2028" s="15">
        <f>(((J2028/60)/60)/24)+DATE(1970,1,1)</f>
        <v>41704.735937500001</v>
      </c>
      <c r="T2028" s="15">
        <f>(((I2028/60)/60)/24)+DATE(1970,1,1)</f>
        <v>41750.165972222225</v>
      </c>
      <c r="U2028">
        <f>YEAR(S2028)</f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>IFERROR(ROUND(E2029/L2029,2),0)</f>
        <v>223.1</v>
      </c>
      <c r="Q2029" s="10" t="s">
        <v>8325</v>
      </c>
      <c r="R2029" t="s">
        <v>8355</v>
      </c>
      <c r="S2029" s="15">
        <f>(((J2029/60)/60)/24)+DATE(1970,1,1)</f>
        <v>42048.813877314817</v>
      </c>
      <c r="T2029" s="15">
        <f>(((I2029/60)/60)/24)+DATE(1970,1,1)</f>
        <v>42093.772210648152</v>
      </c>
      <c r="U2029">
        <f>YEAR(S2029)</f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>IFERROR(ROUND(E2030/L2030,2),0)</f>
        <v>47.91</v>
      </c>
      <c r="Q2030" s="10" t="s">
        <v>8325</v>
      </c>
      <c r="R2030" t="s">
        <v>8355</v>
      </c>
      <c r="S2030" s="15">
        <f>(((J2030/60)/60)/24)+DATE(1970,1,1)</f>
        <v>40215.919050925928</v>
      </c>
      <c r="T2030" s="15">
        <f>(((I2030/60)/60)/24)+DATE(1970,1,1)</f>
        <v>40252.913194444445</v>
      </c>
      <c r="U2030">
        <f>YEAR(S2030)</f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>IFERROR(ROUND(E2031/L2031,2),0)</f>
        <v>96.06</v>
      </c>
      <c r="Q2031" s="10" t="s">
        <v>8325</v>
      </c>
      <c r="R2031" t="s">
        <v>8355</v>
      </c>
      <c r="S2031" s="15">
        <f>(((J2031/60)/60)/24)+DATE(1970,1,1)</f>
        <v>41848.021770833337</v>
      </c>
      <c r="T2031" s="15">
        <f>(((I2031/60)/60)/24)+DATE(1970,1,1)</f>
        <v>41878.021770833337</v>
      </c>
      <c r="U2031">
        <f>YEAR(S2031)</f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>IFERROR(ROUND(E2032/L2032,2),0)</f>
        <v>118.61</v>
      </c>
      <c r="Q2032" s="10" t="s">
        <v>8325</v>
      </c>
      <c r="R2032" t="s">
        <v>8355</v>
      </c>
      <c r="S2032" s="15">
        <f>(((J2032/60)/60)/24)+DATE(1970,1,1)</f>
        <v>41212.996481481481</v>
      </c>
      <c r="T2032" s="15">
        <f>(((I2032/60)/60)/24)+DATE(1970,1,1)</f>
        <v>41242.996481481481</v>
      </c>
      <c r="U2032">
        <f>YEAR(S2032)</f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>IFERROR(ROUND(E2033/L2033,2),0)</f>
        <v>118.45</v>
      </c>
      <c r="Q2033" s="10" t="s">
        <v>8325</v>
      </c>
      <c r="R2033" t="s">
        <v>8355</v>
      </c>
      <c r="S2033" s="15">
        <f>(((J2033/60)/60)/24)+DATE(1970,1,1)</f>
        <v>41975.329317129625</v>
      </c>
      <c r="T2033" s="15">
        <f>(((I2033/60)/60)/24)+DATE(1970,1,1)</f>
        <v>42013.041666666672</v>
      </c>
      <c r="U2033">
        <f>YEAR(S2033)</f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>IFERROR(ROUND(E2034/L2034,2),0)</f>
        <v>143.21</v>
      </c>
      <c r="Q2034" s="10" t="s">
        <v>8325</v>
      </c>
      <c r="R2034" t="s">
        <v>8355</v>
      </c>
      <c r="S2034" s="15">
        <f>(((J2034/60)/60)/24)+DATE(1970,1,1)</f>
        <v>42689.565671296295</v>
      </c>
      <c r="T2034" s="15">
        <f>(((I2034/60)/60)/24)+DATE(1970,1,1)</f>
        <v>42719.208333333328</v>
      </c>
      <c r="U2034">
        <f>YEAR(S2034)</f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>IFERROR(ROUND(E2035/L2035,2),0)</f>
        <v>282.72000000000003</v>
      </c>
      <c r="Q2035" s="10" t="s">
        <v>8325</v>
      </c>
      <c r="R2035" t="s">
        <v>8355</v>
      </c>
      <c r="S2035" s="15">
        <f>(((J2035/60)/60)/24)+DATE(1970,1,1)</f>
        <v>41725.082384259258</v>
      </c>
      <c r="T2035" s="15">
        <f>(((I2035/60)/60)/24)+DATE(1970,1,1)</f>
        <v>41755.082384259258</v>
      </c>
      <c r="U2035">
        <f>YEAR(S2035)</f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>IFERROR(ROUND(E2036/L2036,2),0)</f>
        <v>593.94000000000005</v>
      </c>
      <c r="Q2036" s="10" t="s">
        <v>8325</v>
      </c>
      <c r="R2036" t="s">
        <v>8355</v>
      </c>
      <c r="S2036" s="15">
        <f>(((J2036/60)/60)/24)+DATE(1970,1,1)</f>
        <v>42076.130011574074</v>
      </c>
      <c r="T2036" s="15">
        <f>(((I2036/60)/60)/24)+DATE(1970,1,1)</f>
        <v>42131.290277777778</v>
      </c>
      <c r="U2036">
        <f>YEAR(S2036)</f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>IFERROR(ROUND(E2037/L2037,2),0)</f>
        <v>262.16000000000003</v>
      </c>
      <c r="Q2037" s="10" t="s">
        <v>8325</v>
      </c>
      <c r="R2037" t="s">
        <v>8355</v>
      </c>
      <c r="S2037" s="15">
        <f>(((J2037/60)/60)/24)+DATE(1970,1,1)</f>
        <v>42311.625081018516</v>
      </c>
      <c r="T2037" s="15">
        <f>(((I2037/60)/60)/24)+DATE(1970,1,1)</f>
        <v>42357.041666666672</v>
      </c>
      <c r="U2037">
        <f>YEAR(S2037)</f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>IFERROR(ROUND(E2038/L2038,2),0)</f>
        <v>46.58</v>
      </c>
      <c r="Q2038" s="10" t="s">
        <v>8325</v>
      </c>
      <c r="R2038" t="s">
        <v>8355</v>
      </c>
      <c r="S2038" s="15">
        <f>(((J2038/60)/60)/24)+DATE(1970,1,1)</f>
        <v>41738.864803240744</v>
      </c>
      <c r="T2038" s="15">
        <f>(((I2038/60)/60)/24)+DATE(1970,1,1)</f>
        <v>41768.864803240744</v>
      </c>
      <c r="U2038">
        <f>YEAR(S2038)</f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>IFERROR(ROUND(E2039/L2039,2),0)</f>
        <v>70.040000000000006</v>
      </c>
      <c r="Q2039" s="10" t="s">
        <v>8325</v>
      </c>
      <c r="R2039" t="s">
        <v>8355</v>
      </c>
      <c r="S2039" s="15">
        <f>(((J2039/60)/60)/24)+DATE(1970,1,1)</f>
        <v>41578.210104166668</v>
      </c>
      <c r="T2039" s="15">
        <f>(((I2039/60)/60)/24)+DATE(1970,1,1)</f>
        <v>41638.251770833333</v>
      </c>
      <c r="U2039">
        <f>YEAR(S2039)</f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>IFERROR(ROUND(E2040/L2040,2),0)</f>
        <v>164.91</v>
      </c>
      <c r="Q2040" s="10" t="s">
        <v>8325</v>
      </c>
      <c r="R2040" t="s">
        <v>8355</v>
      </c>
      <c r="S2040" s="15">
        <f>(((J2040/60)/60)/24)+DATE(1970,1,1)</f>
        <v>41424.27107638889</v>
      </c>
      <c r="T2040" s="15">
        <f>(((I2040/60)/60)/24)+DATE(1970,1,1)</f>
        <v>41456.75</v>
      </c>
      <c r="U2040">
        <f>YEAR(S2040)</f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>IFERROR(ROUND(E2041/L2041,2),0)</f>
        <v>449.26</v>
      </c>
      <c r="Q2041" s="10" t="s">
        <v>8325</v>
      </c>
      <c r="R2041" t="s">
        <v>8355</v>
      </c>
      <c r="S2041" s="15">
        <f>(((J2041/60)/60)/24)+DATE(1970,1,1)</f>
        <v>42675.438946759255</v>
      </c>
      <c r="T2041" s="15">
        <f>(((I2041/60)/60)/24)+DATE(1970,1,1)</f>
        <v>42705.207638888889</v>
      </c>
      <c r="U2041">
        <f>YEAR(S2041)</f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>IFERROR(ROUND(E2042/L2042,2),0)</f>
        <v>27.47</v>
      </c>
      <c r="Q2042" s="10" t="s">
        <v>8325</v>
      </c>
      <c r="R2042" t="s">
        <v>8355</v>
      </c>
      <c r="S2042" s="15">
        <f>(((J2042/60)/60)/24)+DATE(1970,1,1)</f>
        <v>41578.927118055559</v>
      </c>
      <c r="T2042" s="15">
        <f>(((I2042/60)/60)/24)+DATE(1970,1,1)</f>
        <v>41593.968784722223</v>
      </c>
      <c r="U2042">
        <f>YEAR(S2042)</f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>IFERROR(ROUND(E2043/L2043,2),0)</f>
        <v>143.97999999999999</v>
      </c>
      <c r="Q2043" s="10" t="s">
        <v>8325</v>
      </c>
      <c r="R2043" t="s">
        <v>8355</v>
      </c>
      <c r="S2043" s="15">
        <f>(((J2043/60)/60)/24)+DATE(1970,1,1)</f>
        <v>42654.525775462964</v>
      </c>
      <c r="T2043" s="15">
        <f>(((I2043/60)/60)/24)+DATE(1970,1,1)</f>
        <v>42684.567442129628</v>
      </c>
      <c r="U2043">
        <f>YEAR(S2043)</f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>IFERROR(ROUND(E2044/L2044,2),0)</f>
        <v>88.24</v>
      </c>
      <c r="Q2044" s="10" t="s">
        <v>8325</v>
      </c>
      <c r="R2044" t="s">
        <v>8355</v>
      </c>
      <c r="S2044" s="15">
        <f>(((J2044/60)/60)/24)+DATE(1970,1,1)</f>
        <v>42331.708032407405</v>
      </c>
      <c r="T2044" s="15">
        <f>(((I2044/60)/60)/24)+DATE(1970,1,1)</f>
        <v>42391.708032407405</v>
      </c>
      <c r="U2044">
        <f>YEAR(S2044)</f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>IFERROR(ROUND(E2045/L2045,2),0)</f>
        <v>36.33</v>
      </c>
      <c r="Q2045" s="10" t="s">
        <v>8325</v>
      </c>
      <c r="R2045" t="s">
        <v>8355</v>
      </c>
      <c r="S2045" s="15">
        <f>(((J2045/60)/60)/24)+DATE(1970,1,1)</f>
        <v>42661.176817129628</v>
      </c>
      <c r="T2045" s="15">
        <f>(((I2045/60)/60)/24)+DATE(1970,1,1)</f>
        <v>42715.207638888889</v>
      </c>
      <c r="U2045">
        <f>YEAR(S2045)</f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>IFERROR(ROUND(E2046/L2046,2),0)</f>
        <v>90.18</v>
      </c>
      <c r="Q2046" s="10" t="s">
        <v>8325</v>
      </c>
      <c r="R2046" t="s">
        <v>8355</v>
      </c>
      <c r="S2046" s="15">
        <f>(((J2046/60)/60)/24)+DATE(1970,1,1)</f>
        <v>42138.684189814812</v>
      </c>
      <c r="T2046" s="15">
        <f>(((I2046/60)/60)/24)+DATE(1970,1,1)</f>
        <v>42168.684189814812</v>
      </c>
      <c r="U2046">
        <f>YEAR(S2046)</f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>IFERROR(ROUND(E2047/L2047,2),0)</f>
        <v>152.62</v>
      </c>
      <c r="Q2047" s="10" t="s">
        <v>8325</v>
      </c>
      <c r="R2047" t="s">
        <v>8355</v>
      </c>
      <c r="S2047" s="15">
        <f>(((J2047/60)/60)/24)+DATE(1970,1,1)</f>
        <v>41069.088506944441</v>
      </c>
      <c r="T2047" s="15">
        <f>(((I2047/60)/60)/24)+DATE(1970,1,1)</f>
        <v>41099.088506944441</v>
      </c>
      <c r="U2047">
        <f>YEAR(S2047)</f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>IFERROR(ROUND(E2048/L2048,2),0)</f>
        <v>55.81</v>
      </c>
      <c r="Q2048" s="10" t="s">
        <v>8325</v>
      </c>
      <c r="R2048" t="s">
        <v>8355</v>
      </c>
      <c r="S2048" s="15">
        <f>(((J2048/60)/60)/24)+DATE(1970,1,1)</f>
        <v>41387.171805555554</v>
      </c>
      <c r="T2048" s="15">
        <f>(((I2048/60)/60)/24)+DATE(1970,1,1)</f>
        <v>41417.171805555554</v>
      </c>
      <c r="U2048">
        <f>YEAR(S2048)</f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>IFERROR(ROUND(E2049/L2049,2),0)</f>
        <v>227.85</v>
      </c>
      <c r="Q2049" s="10" t="s">
        <v>8325</v>
      </c>
      <c r="R2049" t="s">
        <v>8355</v>
      </c>
      <c r="S2049" s="15">
        <f>(((J2049/60)/60)/24)+DATE(1970,1,1)</f>
        <v>42081.903587962966</v>
      </c>
      <c r="T2049" s="15">
        <f>(((I2049/60)/60)/24)+DATE(1970,1,1)</f>
        <v>42111</v>
      </c>
      <c r="U2049">
        <f>YEAR(S2049)</f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>IFERROR(ROUND(E2050/L2050,2),0)</f>
        <v>91.83</v>
      </c>
      <c r="Q2050" s="10" t="s">
        <v>8325</v>
      </c>
      <c r="R2050" t="s">
        <v>8355</v>
      </c>
      <c r="S2050" s="15">
        <f>(((J2050/60)/60)/24)+DATE(1970,1,1)</f>
        <v>41387.651516203703</v>
      </c>
      <c r="T2050" s="15">
        <f>(((I2050/60)/60)/24)+DATE(1970,1,1)</f>
        <v>41417.651516203703</v>
      </c>
      <c r="U2050">
        <f>YEAR(S2050)</f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>IFERROR(ROUND(E2051/L2051,2),0)</f>
        <v>80.989999999999995</v>
      </c>
      <c r="Q2051" s="10" t="s">
        <v>8325</v>
      </c>
      <c r="R2051" t="s">
        <v>8355</v>
      </c>
      <c r="S2051" s="15">
        <f>(((J2051/60)/60)/24)+DATE(1970,1,1)</f>
        <v>41575.527349537035</v>
      </c>
      <c r="T2051" s="15">
        <f>(((I2051/60)/60)/24)+DATE(1970,1,1)</f>
        <v>41610.957638888889</v>
      </c>
      <c r="U2051">
        <f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>IFERROR(ROUND(E2052/L2052,2),0)</f>
        <v>278.39</v>
      </c>
      <c r="Q2052" s="10" t="s">
        <v>8325</v>
      </c>
      <c r="R2052" t="s">
        <v>8355</v>
      </c>
      <c r="S2052" s="15">
        <f>(((J2052/60)/60)/24)+DATE(1970,1,1)</f>
        <v>42115.071504629625</v>
      </c>
      <c r="T2052" s="15">
        <f>(((I2052/60)/60)/24)+DATE(1970,1,1)</f>
        <v>42155.071504629625</v>
      </c>
      <c r="U2052">
        <f>YEAR(S2052)</f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>IFERROR(ROUND(E2053/L2053,2),0)</f>
        <v>43.1</v>
      </c>
      <c r="Q2053" s="10" t="s">
        <v>8325</v>
      </c>
      <c r="R2053" t="s">
        <v>8355</v>
      </c>
      <c r="S2053" s="15">
        <f>(((J2053/60)/60)/24)+DATE(1970,1,1)</f>
        <v>41604.022418981483</v>
      </c>
      <c r="T2053" s="15">
        <f>(((I2053/60)/60)/24)+DATE(1970,1,1)</f>
        <v>41634.022418981483</v>
      </c>
      <c r="U2053">
        <f>YEAR(S2053)</f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>IFERROR(ROUND(E2054/L2054,2),0)</f>
        <v>326.29000000000002</v>
      </c>
      <c r="Q2054" s="10" t="s">
        <v>8325</v>
      </c>
      <c r="R2054" t="s">
        <v>8355</v>
      </c>
      <c r="S2054" s="15">
        <f>(((J2054/60)/60)/24)+DATE(1970,1,1)</f>
        <v>42375.08394675926</v>
      </c>
      <c r="T2054" s="15">
        <f>(((I2054/60)/60)/24)+DATE(1970,1,1)</f>
        <v>42420.08394675926</v>
      </c>
      <c r="U2054">
        <f>YEAR(S2054)</f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>IFERROR(ROUND(E2055/L2055,2),0)</f>
        <v>41.74</v>
      </c>
      <c r="Q2055" s="10" t="s">
        <v>8325</v>
      </c>
      <c r="R2055" t="s">
        <v>8355</v>
      </c>
      <c r="S2055" s="15">
        <f>(((J2055/60)/60)/24)+DATE(1970,1,1)</f>
        <v>42303.617488425924</v>
      </c>
      <c r="T2055" s="15">
        <f>(((I2055/60)/60)/24)+DATE(1970,1,1)</f>
        <v>42333.659155092595</v>
      </c>
      <c r="U2055">
        <f>YEAR(S2055)</f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>IFERROR(ROUND(E2056/L2056,2),0)</f>
        <v>64.02</v>
      </c>
      <c r="Q2056" s="10" t="s">
        <v>8325</v>
      </c>
      <c r="R2056" t="s">
        <v>8355</v>
      </c>
      <c r="S2056" s="15">
        <f>(((J2056/60)/60)/24)+DATE(1970,1,1)</f>
        <v>41731.520949074074</v>
      </c>
      <c r="T2056" s="15">
        <f>(((I2056/60)/60)/24)+DATE(1970,1,1)</f>
        <v>41761.520949074074</v>
      </c>
      <c r="U2056">
        <f>YEAR(S2056)</f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>IFERROR(ROUND(E2057/L2057,2),0)</f>
        <v>99.46</v>
      </c>
      <c r="Q2057" s="10" t="s">
        <v>8325</v>
      </c>
      <c r="R2057" t="s">
        <v>8355</v>
      </c>
      <c r="S2057" s="15">
        <f>(((J2057/60)/60)/24)+DATE(1970,1,1)</f>
        <v>41946.674108796295</v>
      </c>
      <c r="T2057" s="15">
        <f>(((I2057/60)/60)/24)+DATE(1970,1,1)</f>
        <v>41976.166666666672</v>
      </c>
      <c r="U2057">
        <f>YEAR(S2057)</f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>IFERROR(ROUND(E2058/L2058,2),0)</f>
        <v>138.49</v>
      </c>
      <c r="Q2058" s="10" t="s">
        <v>8325</v>
      </c>
      <c r="R2058" t="s">
        <v>8355</v>
      </c>
      <c r="S2058" s="15">
        <f>(((J2058/60)/60)/24)+DATE(1970,1,1)</f>
        <v>41351.76090277778</v>
      </c>
      <c r="T2058" s="15">
        <f>(((I2058/60)/60)/24)+DATE(1970,1,1)</f>
        <v>41381.76090277778</v>
      </c>
      <c r="U2058">
        <f>YEAR(S2058)</f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>IFERROR(ROUND(E2059/L2059,2),0)</f>
        <v>45.55</v>
      </c>
      <c r="Q2059" s="10" t="s">
        <v>8325</v>
      </c>
      <c r="R2059" t="s">
        <v>8355</v>
      </c>
      <c r="S2059" s="15">
        <f>(((J2059/60)/60)/24)+DATE(1970,1,1)</f>
        <v>42396.494583333333</v>
      </c>
      <c r="T2059" s="15">
        <f>(((I2059/60)/60)/24)+DATE(1970,1,1)</f>
        <v>42426.494583333333</v>
      </c>
      <c r="U2059">
        <f>YEAR(S2059)</f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>IFERROR(ROUND(E2060/L2060,2),0)</f>
        <v>10.51</v>
      </c>
      <c r="Q2060" s="10" t="s">
        <v>8325</v>
      </c>
      <c r="R2060" t="s">
        <v>8355</v>
      </c>
      <c r="S2060" s="15">
        <f>(((J2060/60)/60)/24)+DATE(1970,1,1)</f>
        <v>42026.370717592596</v>
      </c>
      <c r="T2060" s="15">
        <f>(((I2060/60)/60)/24)+DATE(1970,1,1)</f>
        <v>42065.833333333328</v>
      </c>
      <c r="U2060">
        <f>YEAR(S2060)</f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>IFERROR(ROUND(E2061/L2061,2),0)</f>
        <v>114.77</v>
      </c>
      <c r="Q2061" s="10" t="s">
        <v>8325</v>
      </c>
      <c r="R2061" t="s">
        <v>8355</v>
      </c>
      <c r="S2061" s="15">
        <f>(((J2061/60)/60)/24)+DATE(1970,1,1)</f>
        <v>42361.602476851855</v>
      </c>
      <c r="T2061" s="15">
        <f>(((I2061/60)/60)/24)+DATE(1970,1,1)</f>
        <v>42400.915972222225</v>
      </c>
      <c r="U2061">
        <f>YEAR(S2061)</f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>IFERROR(ROUND(E2062/L2062,2),0)</f>
        <v>36</v>
      </c>
      <c r="Q2062" s="10" t="s">
        <v>8325</v>
      </c>
      <c r="R2062" t="s">
        <v>8355</v>
      </c>
      <c r="S2062" s="15">
        <f>(((J2062/60)/60)/24)+DATE(1970,1,1)</f>
        <v>41783.642939814818</v>
      </c>
      <c r="T2062" s="15">
        <f>(((I2062/60)/60)/24)+DATE(1970,1,1)</f>
        <v>41843.642939814818</v>
      </c>
      <c r="U2062">
        <f>YEAR(S2062)</f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>IFERROR(ROUND(E2063/L2063,2),0)</f>
        <v>154.16999999999999</v>
      </c>
      <c r="Q2063" s="10" t="s">
        <v>8325</v>
      </c>
      <c r="R2063" t="s">
        <v>8355</v>
      </c>
      <c r="S2063" s="15">
        <f>(((J2063/60)/60)/24)+DATE(1970,1,1)</f>
        <v>42705.764513888891</v>
      </c>
      <c r="T2063" s="15">
        <f>(((I2063/60)/60)/24)+DATE(1970,1,1)</f>
        <v>42735.764513888891</v>
      </c>
      <c r="U2063">
        <f>YEAR(S2063)</f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>IFERROR(ROUND(E2064/L2064,2),0)</f>
        <v>566.39</v>
      </c>
      <c r="Q2064" s="10" t="s">
        <v>8325</v>
      </c>
      <c r="R2064" t="s">
        <v>8355</v>
      </c>
      <c r="S2064" s="15">
        <f>(((J2064/60)/60)/24)+DATE(1970,1,1)</f>
        <v>42423.3830787037</v>
      </c>
      <c r="T2064" s="15">
        <f>(((I2064/60)/60)/24)+DATE(1970,1,1)</f>
        <v>42453.341412037036</v>
      </c>
      <c r="U2064">
        <f>YEAR(S2064)</f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>IFERROR(ROUND(E2065/L2065,2),0)</f>
        <v>120.86</v>
      </c>
      <c r="Q2065" s="10" t="s">
        <v>8325</v>
      </c>
      <c r="R2065" t="s">
        <v>8355</v>
      </c>
      <c r="S2065" s="15">
        <f>(((J2065/60)/60)/24)+DATE(1970,1,1)</f>
        <v>42472.73265046296</v>
      </c>
      <c r="T2065" s="15">
        <f>(((I2065/60)/60)/24)+DATE(1970,1,1)</f>
        <v>42505.73265046296</v>
      </c>
      <c r="U2065">
        <f>YEAR(S2065)</f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>IFERROR(ROUND(E2066/L2066,2),0)</f>
        <v>86.16</v>
      </c>
      <c r="Q2066" s="10" t="s">
        <v>8325</v>
      </c>
      <c r="R2066" t="s">
        <v>8355</v>
      </c>
      <c r="S2066" s="15">
        <f>(((J2066/60)/60)/24)+DATE(1970,1,1)</f>
        <v>41389.364849537036</v>
      </c>
      <c r="T2066" s="15">
        <f>(((I2066/60)/60)/24)+DATE(1970,1,1)</f>
        <v>41425.5</v>
      </c>
      <c r="U2066">
        <f>YEAR(S2066)</f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>IFERROR(ROUND(E2067/L2067,2),0)</f>
        <v>51.21</v>
      </c>
      <c r="Q2067" s="10" t="s">
        <v>8325</v>
      </c>
      <c r="R2067" t="s">
        <v>8355</v>
      </c>
      <c r="S2067" s="15">
        <f>(((J2067/60)/60)/24)+DATE(1970,1,1)</f>
        <v>41603.333668981482</v>
      </c>
      <c r="T2067" s="15">
        <f>(((I2067/60)/60)/24)+DATE(1970,1,1)</f>
        <v>41633.333668981482</v>
      </c>
      <c r="U2067">
        <f>YEAR(S2067)</f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>IFERROR(ROUND(E2068/L2068,2),0)</f>
        <v>67.260000000000005</v>
      </c>
      <c r="Q2068" s="10" t="s">
        <v>8325</v>
      </c>
      <c r="R2068" t="s">
        <v>8355</v>
      </c>
      <c r="S2068" s="15">
        <f>(((J2068/60)/60)/24)+DATE(1970,1,1)</f>
        <v>41844.771793981483</v>
      </c>
      <c r="T2068" s="15">
        <f>(((I2068/60)/60)/24)+DATE(1970,1,1)</f>
        <v>41874.771793981483</v>
      </c>
      <c r="U2068">
        <f>YEAR(S2068)</f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>IFERROR(ROUND(E2069/L2069,2),0)</f>
        <v>62.8</v>
      </c>
      <c r="Q2069" s="10" t="s">
        <v>8325</v>
      </c>
      <c r="R2069" t="s">
        <v>8355</v>
      </c>
      <c r="S2069" s="15">
        <f>(((J2069/60)/60)/24)+DATE(1970,1,1)</f>
        <v>42115.853888888887</v>
      </c>
      <c r="T2069" s="15">
        <f>(((I2069/60)/60)/24)+DATE(1970,1,1)</f>
        <v>42148.853888888887</v>
      </c>
      <c r="U2069">
        <f>YEAR(S2069)</f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>IFERROR(ROUND(E2070/L2070,2),0)</f>
        <v>346.13</v>
      </c>
      <c r="Q2070" s="10" t="s">
        <v>8325</v>
      </c>
      <c r="R2070" t="s">
        <v>8355</v>
      </c>
      <c r="S2070" s="15">
        <f>(((J2070/60)/60)/24)+DATE(1970,1,1)</f>
        <v>42633.841608796298</v>
      </c>
      <c r="T2070" s="15">
        <f>(((I2070/60)/60)/24)+DATE(1970,1,1)</f>
        <v>42663.841608796298</v>
      </c>
      <c r="U2070">
        <f>YEAR(S2070)</f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>IFERROR(ROUND(E2071/L2071,2),0)</f>
        <v>244.12</v>
      </c>
      <c r="Q2071" s="10" t="s">
        <v>8325</v>
      </c>
      <c r="R2071" t="s">
        <v>8355</v>
      </c>
      <c r="S2071" s="15">
        <f>(((J2071/60)/60)/24)+DATE(1970,1,1)</f>
        <v>42340.972118055557</v>
      </c>
      <c r="T2071" s="15">
        <f>(((I2071/60)/60)/24)+DATE(1970,1,1)</f>
        <v>42371.972118055557</v>
      </c>
      <c r="U2071">
        <f>YEAR(S2071)</f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>IFERROR(ROUND(E2072/L2072,2),0)</f>
        <v>259.25</v>
      </c>
      <c r="Q2072" s="10" t="s">
        <v>8325</v>
      </c>
      <c r="R2072" t="s">
        <v>8355</v>
      </c>
      <c r="S2072" s="15">
        <f>(((J2072/60)/60)/24)+DATE(1970,1,1)</f>
        <v>42519.6565162037</v>
      </c>
      <c r="T2072" s="15">
        <f>(((I2072/60)/60)/24)+DATE(1970,1,1)</f>
        <v>42549.6565162037</v>
      </c>
      <c r="U2072">
        <f>YEAR(S2072)</f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>IFERROR(ROUND(E2073/L2073,2),0)</f>
        <v>201.96</v>
      </c>
      <c r="Q2073" s="10" t="s">
        <v>8325</v>
      </c>
      <c r="R2073" t="s">
        <v>8355</v>
      </c>
      <c r="S2073" s="15">
        <f>(((J2073/60)/60)/24)+DATE(1970,1,1)</f>
        <v>42600.278749999998</v>
      </c>
      <c r="T2073" s="15">
        <f>(((I2073/60)/60)/24)+DATE(1970,1,1)</f>
        <v>42645.278749999998</v>
      </c>
      <c r="U2073">
        <f>YEAR(S2073)</f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>IFERROR(ROUND(E2074/L2074,2),0)</f>
        <v>226.21</v>
      </c>
      <c r="Q2074" s="10" t="s">
        <v>8325</v>
      </c>
      <c r="R2074" t="s">
        <v>8355</v>
      </c>
      <c r="S2074" s="15">
        <f>(((J2074/60)/60)/24)+DATE(1970,1,1)</f>
        <v>42467.581388888888</v>
      </c>
      <c r="T2074" s="15">
        <f>(((I2074/60)/60)/24)+DATE(1970,1,1)</f>
        <v>42497.581388888888</v>
      </c>
      <c r="U2074">
        <f>YEAR(S2074)</f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>IFERROR(ROUND(E2075/L2075,2),0)</f>
        <v>324.69</v>
      </c>
      <c r="Q2075" s="10" t="s">
        <v>8325</v>
      </c>
      <c r="R2075" t="s">
        <v>8355</v>
      </c>
      <c r="S2075" s="15">
        <f>(((J2075/60)/60)/24)+DATE(1970,1,1)</f>
        <v>42087.668032407411</v>
      </c>
      <c r="T2075" s="15">
        <f>(((I2075/60)/60)/24)+DATE(1970,1,1)</f>
        <v>42132.668032407411</v>
      </c>
      <c r="U2075">
        <f>YEAR(S2075)</f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>IFERROR(ROUND(E2076/L2076,2),0)</f>
        <v>205</v>
      </c>
      <c r="Q2076" s="10" t="s">
        <v>8325</v>
      </c>
      <c r="R2076" t="s">
        <v>8355</v>
      </c>
      <c r="S2076" s="15">
        <f>(((J2076/60)/60)/24)+DATE(1970,1,1)</f>
        <v>42466.826180555552</v>
      </c>
      <c r="T2076" s="15">
        <f>(((I2076/60)/60)/24)+DATE(1970,1,1)</f>
        <v>42496.826180555552</v>
      </c>
      <c r="U2076">
        <f>YEAR(S2076)</f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>IFERROR(ROUND(E2077/L2077,2),0)</f>
        <v>20.47</v>
      </c>
      <c r="Q2077" s="10" t="s">
        <v>8325</v>
      </c>
      <c r="R2077" t="s">
        <v>8355</v>
      </c>
      <c r="S2077" s="15">
        <f>(((J2077/60)/60)/24)+DATE(1970,1,1)</f>
        <v>41450.681574074071</v>
      </c>
      <c r="T2077" s="15">
        <f>(((I2077/60)/60)/24)+DATE(1970,1,1)</f>
        <v>41480.681574074071</v>
      </c>
      <c r="U2077">
        <f>YEAR(S2077)</f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>IFERROR(ROUND(E2078/L2078,2),0)</f>
        <v>116.35</v>
      </c>
      <c r="Q2078" s="10" t="s">
        <v>8325</v>
      </c>
      <c r="R2078" t="s">
        <v>8355</v>
      </c>
      <c r="S2078" s="15">
        <f>(((J2078/60)/60)/24)+DATE(1970,1,1)</f>
        <v>41803.880659722221</v>
      </c>
      <c r="T2078" s="15">
        <f>(((I2078/60)/60)/24)+DATE(1970,1,1)</f>
        <v>41843.880659722221</v>
      </c>
      <c r="U2078">
        <f>YEAR(S2078)</f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>IFERROR(ROUND(E2079/L2079,2),0)</f>
        <v>307.2</v>
      </c>
      <c r="Q2079" s="10" t="s">
        <v>8325</v>
      </c>
      <c r="R2079" t="s">
        <v>8355</v>
      </c>
      <c r="S2079" s="15">
        <f>(((J2079/60)/60)/24)+DATE(1970,1,1)</f>
        <v>42103.042546296296</v>
      </c>
      <c r="T2079" s="15">
        <f>(((I2079/60)/60)/24)+DATE(1970,1,1)</f>
        <v>42160.875</v>
      </c>
      <c r="U2079">
        <f>YEAR(S2079)</f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>IFERROR(ROUND(E2080/L2080,2),0)</f>
        <v>546.69000000000005</v>
      </c>
      <c r="Q2080" s="10" t="s">
        <v>8325</v>
      </c>
      <c r="R2080" t="s">
        <v>8355</v>
      </c>
      <c r="S2080" s="15">
        <f>(((J2080/60)/60)/24)+DATE(1970,1,1)</f>
        <v>42692.771493055552</v>
      </c>
      <c r="T2080" s="15">
        <f>(((I2080/60)/60)/24)+DATE(1970,1,1)</f>
        <v>42722.771493055552</v>
      </c>
      <c r="U2080">
        <f>YEAR(S2080)</f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>IFERROR(ROUND(E2081/L2081,2),0)</f>
        <v>47.47</v>
      </c>
      <c r="Q2081" s="10" t="s">
        <v>8325</v>
      </c>
      <c r="R2081" t="s">
        <v>8355</v>
      </c>
      <c r="S2081" s="15">
        <f>(((J2081/60)/60)/24)+DATE(1970,1,1)</f>
        <v>42150.71056712963</v>
      </c>
      <c r="T2081" s="15">
        <f>(((I2081/60)/60)/24)+DATE(1970,1,1)</f>
        <v>42180.791666666672</v>
      </c>
      <c r="U2081">
        <f>YEAR(S2081)</f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>IFERROR(ROUND(E2082/L2082,2),0)</f>
        <v>101.56</v>
      </c>
      <c r="Q2082" s="10" t="s">
        <v>8325</v>
      </c>
      <c r="R2082" t="s">
        <v>8355</v>
      </c>
      <c r="S2082" s="15">
        <f>(((J2082/60)/60)/24)+DATE(1970,1,1)</f>
        <v>42289.957175925927</v>
      </c>
      <c r="T2082" s="15">
        <f>(((I2082/60)/60)/24)+DATE(1970,1,1)</f>
        <v>42319.998842592591</v>
      </c>
      <c r="U2082">
        <f>YEAR(S2082)</f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>IFERROR(ROUND(E2083/L2083,2),0)</f>
        <v>72.91</v>
      </c>
      <c r="Q2083" s="10" t="s">
        <v>8331</v>
      </c>
      <c r="R2083" t="s">
        <v>8335</v>
      </c>
      <c r="S2083" s="15">
        <f>(((J2083/60)/60)/24)+DATE(1970,1,1)</f>
        <v>41004.156886574077</v>
      </c>
      <c r="T2083" s="15">
        <f>(((I2083/60)/60)/24)+DATE(1970,1,1)</f>
        <v>41045.207638888889</v>
      </c>
      <c r="U2083">
        <f>YEAR(S2083)</f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>IFERROR(ROUND(E2084/L2084,2),0)</f>
        <v>43.71</v>
      </c>
      <c r="Q2084" s="10" t="s">
        <v>8331</v>
      </c>
      <c r="R2084" t="s">
        <v>8335</v>
      </c>
      <c r="S2084" s="15">
        <f>(((J2084/60)/60)/24)+DATE(1970,1,1)</f>
        <v>40811.120324074072</v>
      </c>
      <c r="T2084" s="15">
        <f>(((I2084/60)/60)/24)+DATE(1970,1,1)</f>
        <v>40871.161990740737</v>
      </c>
      <c r="U2084">
        <f>YEAR(S2084)</f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>IFERROR(ROUND(E2085/L2085,2),0)</f>
        <v>34</v>
      </c>
      <c r="Q2085" s="10" t="s">
        <v>8331</v>
      </c>
      <c r="R2085" t="s">
        <v>8335</v>
      </c>
      <c r="S2085" s="15">
        <f>(((J2085/60)/60)/24)+DATE(1970,1,1)</f>
        <v>41034.72216435185</v>
      </c>
      <c r="T2085" s="15">
        <f>(((I2085/60)/60)/24)+DATE(1970,1,1)</f>
        <v>41064.72216435185</v>
      </c>
      <c r="U2085">
        <f>YEAR(S2085)</f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>IFERROR(ROUND(E2086/L2086,2),0)</f>
        <v>70.650000000000006</v>
      </c>
      <c r="Q2086" s="10" t="s">
        <v>8331</v>
      </c>
      <c r="R2086" t="s">
        <v>8335</v>
      </c>
      <c r="S2086" s="15">
        <f>(((J2086/60)/60)/24)+DATE(1970,1,1)</f>
        <v>41731.833124999997</v>
      </c>
      <c r="T2086" s="15">
        <f>(((I2086/60)/60)/24)+DATE(1970,1,1)</f>
        <v>41763.290972222225</v>
      </c>
      <c r="U2086">
        <f>YEAR(S2086)</f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>IFERROR(ROUND(E2087/L2087,2),0)</f>
        <v>89.3</v>
      </c>
      <c r="Q2087" s="10" t="s">
        <v>8331</v>
      </c>
      <c r="R2087" t="s">
        <v>8335</v>
      </c>
      <c r="S2087" s="15">
        <f>(((J2087/60)/60)/24)+DATE(1970,1,1)</f>
        <v>41075.835497685184</v>
      </c>
      <c r="T2087" s="15">
        <f>(((I2087/60)/60)/24)+DATE(1970,1,1)</f>
        <v>41105.835497685184</v>
      </c>
      <c r="U2087">
        <f>YEAR(S2087)</f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>IFERROR(ROUND(E2088/L2088,2),0)</f>
        <v>115.09</v>
      </c>
      <c r="Q2088" s="10" t="s">
        <v>8331</v>
      </c>
      <c r="R2088" t="s">
        <v>8335</v>
      </c>
      <c r="S2088" s="15">
        <f>(((J2088/60)/60)/24)+DATE(1970,1,1)</f>
        <v>40860.67050925926</v>
      </c>
      <c r="T2088" s="15">
        <f>(((I2088/60)/60)/24)+DATE(1970,1,1)</f>
        <v>40891.207638888889</v>
      </c>
      <c r="U2088">
        <f>YEAR(S2088)</f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>IFERROR(ROUND(E2089/L2089,2),0)</f>
        <v>62.12</v>
      </c>
      <c r="Q2089" s="10" t="s">
        <v>8331</v>
      </c>
      <c r="R2089" t="s">
        <v>8335</v>
      </c>
      <c r="S2089" s="15">
        <f>(((J2089/60)/60)/24)+DATE(1970,1,1)</f>
        <v>40764.204375000001</v>
      </c>
      <c r="T2089" s="15">
        <f>(((I2089/60)/60)/24)+DATE(1970,1,1)</f>
        <v>40794.204375000001</v>
      </c>
      <c r="U2089">
        <f>YEAR(S2089)</f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>IFERROR(ROUND(E2090/L2090,2),0)</f>
        <v>46.2</v>
      </c>
      <c r="Q2090" s="10" t="s">
        <v>8331</v>
      </c>
      <c r="R2090" t="s">
        <v>8335</v>
      </c>
      <c r="S2090" s="15">
        <f>(((J2090/60)/60)/24)+DATE(1970,1,1)</f>
        <v>40395.714722222219</v>
      </c>
      <c r="T2090" s="15">
        <f>(((I2090/60)/60)/24)+DATE(1970,1,1)</f>
        <v>40432.165972222225</v>
      </c>
      <c r="U2090">
        <f>YEAR(S2090)</f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>IFERROR(ROUND(E2091/L2091,2),0)</f>
        <v>48.55</v>
      </c>
      <c r="Q2091" s="10" t="s">
        <v>8331</v>
      </c>
      <c r="R2091" t="s">
        <v>8335</v>
      </c>
      <c r="S2091" s="15">
        <f>(((J2091/60)/60)/24)+DATE(1970,1,1)</f>
        <v>41453.076319444444</v>
      </c>
      <c r="T2091" s="15">
        <f>(((I2091/60)/60)/24)+DATE(1970,1,1)</f>
        <v>41488.076319444444</v>
      </c>
      <c r="U2091">
        <f>YEAR(S2091)</f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>IFERROR(ROUND(E2092/L2092,2),0)</f>
        <v>57.52</v>
      </c>
      <c r="Q2092" s="10" t="s">
        <v>8331</v>
      </c>
      <c r="R2092" t="s">
        <v>8335</v>
      </c>
      <c r="S2092" s="15">
        <f>(((J2092/60)/60)/24)+DATE(1970,1,1)</f>
        <v>41299.381423611114</v>
      </c>
      <c r="T2092" s="15">
        <f>(((I2092/60)/60)/24)+DATE(1970,1,1)</f>
        <v>41329.381423611114</v>
      </c>
      <c r="U2092">
        <f>YEAR(S2092)</f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>IFERROR(ROUND(E2093/L2093,2),0)</f>
        <v>88.15</v>
      </c>
      <c r="Q2093" s="10" t="s">
        <v>8331</v>
      </c>
      <c r="R2093" t="s">
        <v>8335</v>
      </c>
      <c r="S2093" s="15">
        <f>(((J2093/60)/60)/24)+DATE(1970,1,1)</f>
        <v>40555.322662037033</v>
      </c>
      <c r="T2093" s="15">
        <f>(((I2093/60)/60)/24)+DATE(1970,1,1)</f>
        <v>40603.833333333336</v>
      </c>
      <c r="U2093">
        <f>YEAR(S2093)</f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>IFERROR(ROUND(E2094/L2094,2),0)</f>
        <v>110.49</v>
      </c>
      <c r="Q2094" s="10" t="s">
        <v>8331</v>
      </c>
      <c r="R2094" t="s">
        <v>8335</v>
      </c>
      <c r="S2094" s="15">
        <f>(((J2094/60)/60)/24)+DATE(1970,1,1)</f>
        <v>40763.707546296297</v>
      </c>
      <c r="T2094" s="15">
        <f>(((I2094/60)/60)/24)+DATE(1970,1,1)</f>
        <v>40823.707546296297</v>
      </c>
      <c r="U2094">
        <f>YEAR(S2094)</f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>IFERROR(ROUND(E2095/L2095,2),0)</f>
        <v>66.83</v>
      </c>
      <c r="Q2095" s="10" t="s">
        <v>8331</v>
      </c>
      <c r="R2095" t="s">
        <v>8335</v>
      </c>
      <c r="S2095" s="15">
        <f>(((J2095/60)/60)/24)+DATE(1970,1,1)</f>
        <v>41205.854537037041</v>
      </c>
      <c r="T2095" s="15">
        <f>(((I2095/60)/60)/24)+DATE(1970,1,1)</f>
        <v>41265.896203703705</v>
      </c>
      <c r="U2095">
        <f>YEAR(S2095)</f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>IFERROR(ROUND(E2096/L2096,2),0)</f>
        <v>58.6</v>
      </c>
      <c r="Q2096" s="10" t="s">
        <v>8331</v>
      </c>
      <c r="R2096" t="s">
        <v>8335</v>
      </c>
      <c r="S2096" s="15">
        <f>(((J2096/60)/60)/24)+DATE(1970,1,1)</f>
        <v>40939.02002314815</v>
      </c>
      <c r="T2096" s="15">
        <f>(((I2096/60)/60)/24)+DATE(1970,1,1)</f>
        <v>40973.125</v>
      </c>
      <c r="U2096">
        <f>YEAR(S2096)</f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>IFERROR(ROUND(E2097/L2097,2),0)</f>
        <v>113.64</v>
      </c>
      <c r="Q2097" s="10" t="s">
        <v>8331</v>
      </c>
      <c r="R2097" t="s">
        <v>8335</v>
      </c>
      <c r="S2097" s="15">
        <f>(((J2097/60)/60)/24)+DATE(1970,1,1)</f>
        <v>40758.733483796292</v>
      </c>
      <c r="T2097" s="15">
        <f>(((I2097/60)/60)/24)+DATE(1970,1,1)</f>
        <v>40818.733483796292</v>
      </c>
      <c r="U2097">
        <f>YEAR(S2097)</f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>IFERROR(ROUND(E2098/L2098,2),0)</f>
        <v>43.57</v>
      </c>
      <c r="Q2098" s="10" t="s">
        <v>8331</v>
      </c>
      <c r="R2098" t="s">
        <v>8335</v>
      </c>
      <c r="S2098" s="15">
        <f>(((J2098/60)/60)/24)+DATE(1970,1,1)</f>
        <v>41192.758506944447</v>
      </c>
      <c r="T2098" s="15">
        <f>(((I2098/60)/60)/24)+DATE(1970,1,1)</f>
        <v>41208.165972222225</v>
      </c>
      <c r="U2098">
        <f>YEAR(S2098)</f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>IFERROR(ROUND(E2099/L2099,2),0)</f>
        <v>78.95</v>
      </c>
      <c r="Q2099" s="10" t="s">
        <v>8331</v>
      </c>
      <c r="R2099" t="s">
        <v>8335</v>
      </c>
      <c r="S2099" s="15">
        <f>(((J2099/60)/60)/24)+DATE(1970,1,1)</f>
        <v>40818.58489583333</v>
      </c>
      <c r="T2099" s="15">
        <f>(((I2099/60)/60)/24)+DATE(1970,1,1)</f>
        <v>40878.626562500001</v>
      </c>
      <c r="U2099">
        <f>YEAR(S2099)</f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>IFERROR(ROUND(E2100/L2100,2),0)</f>
        <v>188.13</v>
      </c>
      <c r="Q2100" s="10" t="s">
        <v>8331</v>
      </c>
      <c r="R2100" t="s">
        <v>8335</v>
      </c>
      <c r="S2100" s="15">
        <f>(((J2100/60)/60)/24)+DATE(1970,1,1)</f>
        <v>40946.11383101852</v>
      </c>
      <c r="T2100" s="15">
        <f>(((I2100/60)/60)/24)+DATE(1970,1,1)</f>
        <v>40976.11383101852</v>
      </c>
      <c r="U2100">
        <f>YEAR(S2100)</f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>IFERROR(ROUND(E2101/L2101,2),0)</f>
        <v>63.03</v>
      </c>
      <c r="Q2101" s="10" t="s">
        <v>8331</v>
      </c>
      <c r="R2101" t="s">
        <v>8335</v>
      </c>
      <c r="S2101" s="15">
        <f>(((J2101/60)/60)/24)+DATE(1970,1,1)</f>
        <v>42173.746342592596</v>
      </c>
      <c r="T2101" s="15">
        <f>(((I2101/60)/60)/24)+DATE(1970,1,1)</f>
        <v>42187.152777777781</v>
      </c>
      <c r="U2101">
        <f>YEAR(S2101)</f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>IFERROR(ROUND(E2102/L2102,2),0)</f>
        <v>30.37</v>
      </c>
      <c r="Q2102" s="10" t="s">
        <v>8331</v>
      </c>
      <c r="R2102" t="s">
        <v>8335</v>
      </c>
      <c r="S2102" s="15">
        <f>(((J2102/60)/60)/24)+DATE(1970,1,1)</f>
        <v>41074.834965277776</v>
      </c>
      <c r="T2102" s="15">
        <f>(((I2102/60)/60)/24)+DATE(1970,1,1)</f>
        <v>41090.165972222225</v>
      </c>
      <c r="U2102">
        <f>YEAR(S2102)</f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>IFERROR(ROUND(E2103/L2103,2),0)</f>
        <v>51.48</v>
      </c>
      <c r="Q2103" s="10" t="s">
        <v>8331</v>
      </c>
      <c r="R2103" t="s">
        <v>8335</v>
      </c>
      <c r="S2103" s="15">
        <f>(((J2103/60)/60)/24)+DATE(1970,1,1)</f>
        <v>40892.149467592593</v>
      </c>
      <c r="T2103" s="15">
        <f>(((I2103/60)/60)/24)+DATE(1970,1,1)</f>
        <v>40952.149467592593</v>
      </c>
      <c r="U2103">
        <f>YEAR(S2103)</f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>IFERROR(ROUND(E2104/L2104,2),0)</f>
        <v>35.79</v>
      </c>
      <c r="Q2104" s="10" t="s">
        <v>8331</v>
      </c>
      <c r="R2104" t="s">
        <v>8335</v>
      </c>
      <c r="S2104" s="15">
        <f>(((J2104/60)/60)/24)+DATE(1970,1,1)</f>
        <v>40638.868611111109</v>
      </c>
      <c r="T2104" s="15">
        <f>(((I2104/60)/60)/24)+DATE(1970,1,1)</f>
        <v>40668.868611111109</v>
      </c>
      <c r="U2104">
        <f>YEAR(S2104)</f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>IFERROR(ROUND(E2105/L2105,2),0)</f>
        <v>98.82</v>
      </c>
      <c r="Q2105" s="10" t="s">
        <v>8331</v>
      </c>
      <c r="R2105" t="s">
        <v>8335</v>
      </c>
      <c r="S2105" s="15">
        <f>(((J2105/60)/60)/24)+DATE(1970,1,1)</f>
        <v>41192.754942129628</v>
      </c>
      <c r="T2105" s="15">
        <f>(((I2105/60)/60)/24)+DATE(1970,1,1)</f>
        <v>41222.7966087963</v>
      </c>
      <c r="U2105">
        <f>YEAR(S2105)</f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>IFERROR(ROUND(E2106/L2106,2),0)</f>
        <v>28</v>
      </c>
      <c r="Q2106" s="10" t="s">
        <v>8331</v>
      </c>
      <c r="R2106" t="s">
        <v>8335</v>
      </c>
      <c r="S2106" s="15">
        <f>(((J2106/60)/60)/24)+DATE(1970,1,1)</f>
        <v>41394.074467592596</v>
      </c>
      <c r="T2106" s="15">
        <f>(((I2106/60)/60)/24)+DATE(1970,1,1)</f>
        <v>41425</v>
      </c>
      <c r="U2106">
        <f>YEAR(S2106)</f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>IFERROR(ROUND(E2107/L2107,2),0)</f>
        <v>51.31</v>
      </c>
      <c r="Q2107" s="10" t="s">
        <v>8331</v>
      </c>
      <c r="R2107" t="s">
        <v>8335</v>
      </c>
      <c r="S2107" s="15">
        <f>(((J2107/60)/60)/24)+DATE(1970,1,1)</f>
        <v>41951.788807870369</v>
      </c>
      <c r="T2107" s="15">
        <f>(((I2107/60)/60)/24)+DATE(1970,1,1)</f>
        <v>41964.166666666672</v>
      </c>
      <c r="U2107">
        <f>YEAR(S2107)</f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>IFERROR(ROUND(E2108/L2108,2),0)</f>
        <v>53.52</v>
      </c>
      <c r="Q2108" s="10" t="s">
        <v>8331</v>
      </c>
      <c r="R2108" t="s">
        <v>8335</v>
      </c>
      <c r="S2108" s="15">
        <f>(((J2108/60)/60)/24)+DATE(1970,1,1)</f>
        <v>41270.21497685185</v>
      </c>
      <c r="T2108" s="15">
        <f>(((I2108/60)/60)/24)+DATE(1970,1,1)</f>
        <v>41300.21497685185</v>
      </c>
      <c r="U2108">
        <f>YEAR(S2108)</f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>IFERROR(ROUND(E2109/L2109,2),0)</f>
        <v>37.15</v>
      </c>
      <c r="Q2109" s="10" t="s">
        <v>8331</v>
      </c>
      <c r="R2109" t="s">
        <v>8335</v>
      </c>
      <c r="S2109" s="15">
        <f>(((J2109/60)/60)/24)+DATE(1970,1,1)</f>
        <v>41934.71056712963</v>
      </c>
      <c r="T2109" s="15">
        <f>(((I2109/60)/60)/24)+DATE(1970,1,1)</f>
        <v>41955.752233796295</v>
      </c>
      <c r="U2109">
        <f>YEAR(S2109)</f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>IFERROR(ROUND(E2110/L2110,2),0)</f>
        <v>89.9</v>
      </c>
      <c r="Q2110" s="10" t="s">
        <v>8331</v>
      </c>
      <c r="R2110" t="s">
        <v>8335</v>
      </c>
      <c r="S2110" s="15">
        <f>(((J2110/60)/60)/24)+DATE(1970,1,1)</f>
        <v>41135.175694444442</v>
      </c>
      <c r="T2110" s="15">
        <f>(((I2110/60)/60)/24)+DATE(1970,1,1)</f>
        <v>41162.163194444445</v>
      </c>
      <c r="U2110">
        <f>YEAR(S2110)</f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>IFERROR(ROUND(E2111/L2111,2),0)</f>
        <v>106.53</v>
      </c>
      <c r="Q2111" s="10" t="s">
        <v>8331</v>
      </c>
      <c r="R2111" t="s">
        <v>8335</v>
      </c>
      <c r="S2111" s="15">
        <f>(((J2111/60)/60)/24)+DATE(1970,1,1)</f>
        <v>42160.708530092597</v>
      </c>
      <c r="T2111" s="15">
        <f>(((I2111/60)/60)/24)+DATE(1970,1,1)</f>
        <v>42190.708530092597</v>
      </c>
      <c r="U2111">
        <f>YEAR(S2111)</f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>IFERROR(ROUND(E2112/L2112,2),0)</f>
        <v>52.82</v>
      </c>
      <c r="Q2112" s="10" t="s">
        <v>8331</v>
      </c>
      <c r="R2112" t="s">
        <v>8335</v>
      </c>
      <c r="S2112" s="15">
        <f>(((J2112/60)/60)/24)+DATE(1970,1,1)</f>
        <v>41759.670937499999</v>
      </c>
      <c r="T2112" s="15">
        <f>(((I2112/60)/60)/24)+DATE(1970,1,1)</f>
        <v>41787.207638888889</v>
      </c>
      <c r="U2112">
        <f>YEAR(S2112)</f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>IFERROR(ROUND(E2113/L2113,2),0)</f>
        <v>54.62</v>
      </c>
      <c r="Q2113" s="10" t="s">
        <v>8331</v>
      </c>
      <c r="R2113" t="s">
        <v>8335</v>
      </c>
      <c r="S2113" s="15">
        <f>(((J2113/60)/60)/24)+DATE(1970,1,1)</f>
        <v>40703.197048611109</v>
      </c>
      <c r="T2113" s="15">
        <f>(((I2113/60)/60)/24)+DATE(1970,1,1)</f>
        <v>40770.041666666664</v>
      </c>
      <c r="U2113">
        <f>YEAR(S2113)</f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>IFERROR(ROUND(E2114/L2114,2),0)</f>
        <v>27.27</v>
      </c>
      <c r="Q2114" s="10" t="s">
        <v>8331</v>
      </c>
      <c r="R2114" t="s">
        <v>8335</v>
      </c>
      <c r="S2114" s="15">
        <f>(((J2114/60)/60)/24)+DATE(1970,1,1)</f>
        <v>41365.928159722222</v>
      </c>
      <c r="T2114" s="15">
        <f>(((I2114/60)/60)/24)+DATE(1970,1,1)</f>
        <v>41379.928159722222</v>
      </c>
      <c r="U2114">
        <f>YEAR(S2114)</f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>IFERROR(ROUND(E2115/L2115,2),0)</f>
        <v>68.599999999999994</v>
      </c>
      <c r="Q2115" s="10" t="s">
        <v>8331</v>
      </c>
      <c r="R2115" t="s">
        <v>8335</v>
      </c>
      <c r="S2115" s="15">
        <f>(((J2115/60)/60)/24)+DATE(1970,1,1)</f>
        <v>41870.86546296296</v>
      </c>
      <c r="T2115" s="15">
        <f>(((I2115/60)/60)/24)+DATE(1970,1,1)</f>
        <v>41905.86546296296</v>
      </c>
      <c r="U2115">
        <f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>IFERROR(ROUND(E2116/L2116,2),0)</f>
        <v>35.61</v>
      </c>
      <c r="Q2116" s="10" t="s">
        <v>8331</v>
      </c>
      <c r="R2116" t="s">
        <v>8335</v>
      </c>
      <c r="S2116" s="15">
        <f>(((J2116/60)/60)/24)+DATE(1970,1,1)</f>
        <v>40458.815625000003</v>
      </c>
      <c r="T2116" s="15">
        <f>(((I2116/60)/60)/24)+DATE(1970,1,1)</f>
        <v>40521.207638888889</v>
      </c>
      <c r="U2116">
        <f>YEAR(S2116)</f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>IFERROR(ROUND(E2117/L2117,2),0)</f>
        <v>94.03</v>
      </c>
      <c r="Q2117" s="10" t="s">
        <v>8331</v>
      </c>
      <c r="R2117" t="s">
        <v>8335</v>
      </c>
      <c r="S2117" s="15">
        <f>(((J2117/60)/60)/24)+DATE(1970,1,1)</f>
        <v>40564.081030092595</v>
      </c>
      <c r="T2117" s="15">
        <f>(((I2117/60)/60)/24)+DATE(1970,1,1)</f>
        <v>40594.081030092595</v>
      </c>
      <c r="U2117">
        <f>YEAR(S2117)</f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>IFERROR(ROUND(E2118/L2118,2),0)</f>
        <v>526.46</v>
      </c>
      <c r="Q2118" s="10" t="s">
        <v>8331</v>
      </c>
      <c r="R2118" t="s">
        <v>8335</v>
      </c>
      <c r="S2118" s="15">
        <f>(((J2118/60)/60)/24)+DATE(1970,1,1)</f>
        <v>41136.777812500004</v>
      </c>
      <c r="T2118" s="15">
        <f>(((I2118/60)/60)/24)+DATE(1970,1,1)</f>
        <v>41184.777812500004</v>
      </c>
      <c r="U2118">
        <f>YEAR(S2118)</f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>IFERROR(ROUND(E2119/L2119,2),0)</f>
        <v>50.66</v>
      </c>
      <c r="Q2119" s="10" t="s">
        <v>8331</v>
      </c>
      <c r="R2119" t="s">
        <v>8335</v>
      </c>
      <c r="S2119" s="15">
        <f>(((J2119/60)/60)/24)+DATE(1970,1,1)</f>
        <v>42290.059594907405</v>
      </c>
      <c r="T2119" s="15">
        <f>(((I2119/60)/60)/24)+DATE(1970,1,1)</f>
        <v>42304.207638888889</v>
      </c>
      <c r="U2119">
        <f>YEAR(S2119)</f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>IFERROR(ROUND(E2120/L2120,2),0)</f>
        <v>79.180000000000007</v>
      </c>
      <c r="Q2120" s="10" t="s">
        <v>8331</v>
      </c>
      <c r="R2120" t="s">
        <v>8335</v>
      </c>
      <c r="S2120" s="15">
        <f>(((J2120/60)/60)/24)+DATE(1970,1,1)</f>
        <v>40718.839537037034</v>
      </c>
      <c r="T2120" s="15">
        <f>(((I2120/60)/60)/24)+DATE(1970,1,1)</f>
        <v>40748.839537037034</v>
      </c>
      <c r="U2120">
        <f>YEAR(S2120)</f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>IFERROR(ROUND(E2121/L2121,2),0)</f>
        <v>91.59</v>
      </c>
      <c r="Q2121" s="10" t="s">
        <v>8331</v>
      </c>
      <c r="R2121" t="s">
        <v>8335</v>
      </c>
      <c r="S2121" s="15">
        <f>(((J2121/60)/60)/24)+DATE(1970,1,1)</f>
        <v>41107.130150462966</v>
      </c>
      <c r="T2121" s="15">
        <f>(((I2121/60)/60)/24)+DATE(1970,1,1)</f>
        <v>41137.130150462966</v>
      </c>
      <c r="U2121">
        <f>YEAR(S2121)</f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>IFERROR(ROUND(E2122/L2122,2),0)</f>
        <v>116.96</v>
      </c>
      <c r="Q2122" s="10" t="s">
        <v>8331</v>
      </c>
      <c r="R2122" t="s">
        <v>8335</v>
      </c>
      <c r="S2122" s="15">
        <f>(((J2122/60)/60)/24)+DATE(1970,1,1)</f>
        <v>41591.964537037034</v>
      </c>
      <c r="T2122" s="15">
        <f>(((I2122/60)/60)/24)+DATE(1970,1,1)</f>
        <v>41640.964537037034</v>
      </c>
      <c r="U2122">
        <f>YEAR(S2122)</f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>IFERROR(ROUND(E2123/L2123,2),0)</f>
        <v>28.4</v>
      </c>
      <c r="Q2123" s="10" t="s">
        <v>8339</v>
      </c>
      <c r="R2123" t="s">
        <v>8340</v>
      </c>
      <c r="S2123" s="15">
        <f>(((J2123/60)/60)/24)+DATE(1970,1,1)</f>
        <v>42716.7424537037</v>
      </c>
      <c r="T2123" s="15">
        <f>(((I2123/60)/60)/24)+DATE(1970,1,1)</f>
        <v>42746.7424537037</v>
      </c>
      <c r="U2123">
        <f>YEAR(S2123)</f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>IFERROR(ROUND(E2124/L2124,2),0)</f>
        <v>103.33</v>
      </c>
      <c r="Q2124" s="10" t="s">
        <v>8339</v>
      </c>
      <c r="R2124" t="s">
        <v>8340</v>
      </c>
      <c r="S2124" s="15">
        <f>(((J2124/60)/60)/24)+DATE(1970,1,1)</f>
        <v>42712.300567129627</v>
      </c>
      <c r="T2124" s="15">
        <f>(((I2124/60)/60)/24)+DATE(1970,1,1)</f>
        <v>42742.300567129627</v>
      </c>
      <c r="U2124">
        <f>YEAR(S2124)</f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>IFERROR(ROUND(E2125/L2125,2),0)</f>
        <v>10</v>
      </c>
      <c r="Q2125" s="10" t="s">
        <v>8339</v>
      </c>
      <c r="R2125" t="s">
        <v>8340</v>
      </c>
      <c r="S2125" s="15">
        <f>(((J2125/60)/60)/24)+DATE(1970,1,1)</f>
        <v>40198.424849537041</v>
      </c>
      <c r="T2125" s="15">
        <f>(((I2125/60)/60)/24)+DATE(1970,1,1)</f>
        <v>40252.290972222225</v>
      </c>
      <c r="U2125">
        <f>YEAR(S2125)</f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>IFERROR(ROUND(E2126/L2126,2),0)</f>
        <v>23</v>
      </c>
      <c r="Q2126" s="10" t="s">
        <v>8339</v>
      </c>
      <c r="R2126" t="s">
        <v>8340</v>
      </c>
      <c r="S2126" s="15">
        <f>(((J2126/60)/60)/24)+DATE(1970,1,1)</f>
        <v>40464.028182870366</v>
      </c>
      <c r="T2126" s="15">
        <f>(((I2126/60)/60)/24)+DATE(1970,1,1)</f>
        <v>40512.208333333336</v>
      </c>
      <c r="U2126">
        <f>YEAR(S2126)</f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>IFERROR(ROUND(E2127/L2127,2),0)</f>
        <v>31.56</v>
      </c>
      <c r="Q2127" s="10" t="s">
        <v>8339</v>
      </c>
      <c r="R2127" t="s">
        <v>8340</v>
      </c>
      <c r="S2127" s="15">
        <f>(((J2127/60)/60)/24)+DATE(1970,1,1)</f>
        <v>42191.023530092592</v>
      </c>
      <c r="T2127" s="15">
        <f>(((I2127/60)/60)/24)+DATE(1970,1,1)</f>
        <v>42221.023530092592</v>
      </c>
      <c r="U2127">
        <f>YEAR(S2127)</f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>IFERROR(ROUND(E2128/L2128,2),0)</f>
        <v>5</v>
      </c>
      <c r="Q2128" s="10" t="s">
        <v>8339</v>
      </c>
      <c r="R2128" t="s">
        <v>8340</v>
      </c>
      <c r="S2128" s="15">
        <f>(((J2128/60)/60)/24)+DATE(1970,1,1)</f>
        <v>41951.973229166666</v>
      </c>
      <c r="T2128" s="15">
        <f>(((I2128/60)/60)/24)+DATE(1970,1,1)</f>
        <v>41981.973229166666</v>
      </c>
      <c r="U2128">
        <f>YEAR(S2128)</f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>IFERROR(ROUND(E2129/L2129,2),0)</f>
        <v>34.22</v>
      </c>
      <c r="Q2129" s="10" t="s">
        <v>8339</v>
      </c>
      <c r="R2129" t="s">
        <v>8340</v>
      </c>
      <c r="S2129" s="15">
        <f>(((J2129/60)/60)/24)+DATE(1970,1,1)</f>
        <v>42045.50535879629</v>
      </c>
      <c r="T2129" s="15">
        <f>(((I2129/60)/60)/24)+DATE(1970,1,1)</f>
        <v>42075.463692129633</v>
      </c>
      <c r="U2129">
        <f>YEAR(S2129)</f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>IFERROR(ROUND(E2130/L2130,2),0)</f>
        <v>25</v>
      </c>
      <c r="Q2130" s="10" t="s">
        <v>8339</v>
      </c>
      <c r="R2130" t="s">
        <v>8340</v>
      </c>
      <c r="S2130" s="15">
        <f>(((J2130/60)/60)/24)+DATE(1970,1,1)</f>
        <v>41843.772789351853</v>
      </c>
      <c r="T2130" s="15">
        <f>(((I2130/60)/60)/24)+DATE(1970,1,1)</f>
        <v>41903.772789351853</v>
      </c>
      <c r="U2130">
        <f>YEAR(S2130)</f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>IFERROR(ROUND(E2131/L2131,2),0)</f>
        <v>19.670000000000002</v>
      </c>
      <c r="Q2131" s="10" t="s">
        <v>8339</v>
      </c>
      <c r="R2131" t="s">
        <v>8340</v>
      </c>
      <c r="S2131" s="15">
        <f>(((J2131/60)/60)/24)+DATE(1970,1,1)</f>
        <v>42409.024305555555</v>
      </c>
      <c r="T2131" s="15">
        <f>(((I2131/60)/60)/24)+DATE(1970,1,1)</f>
        <v>42439.024305555555</v>
      </c>
      <c r="U2131">
        <f>YEAR(S2131)</f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>IFERROR(ROUND(E2132/L2132,2),0)</f>
        <v>21.25</v>
      </c>
      <c r="Q2132" s="10" t="s">
        <v>8339</v>
      </c>
      <c r="R2132" t="s">
        <v>8340</v>
      </c>
      <c r="S2132" s="15">
        <f>(((J2132/60)/60)/24)+DATE(1970,1,1)</f>
        <v>41832.086377314816</v>
      </c>
      <c r="T2132" s="15">
        <f>(((I2132/60)/60)/24)+DATE(1970,1,1)</f>
        <v>41867.086377314816</v>
      </c>
      <c r="U2132">
        <f>YEAR(S2132)</f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>IFERROR(ROUND(E2133/L2133,2),0)</f>
        <v>8.33</v>
      </c>
      <c r="Q2133" s="10" t="s">
        <v>8339</v>
      </c>
      <c r="R2133" t="s">
        <v>8340</v>
      </c>
      <c r="S2133" s="15">
        <f>(((J2133/60)/60)/24)+DATE(1970,1,1)</f>
        <v>42167.207071759258</v>
      </c>
      <c r="T2133" s="15">
        <f>(((I2133/60)/60)/24)+DATE(1970,1,1)</f>
        <v>42197.207071759258</v>
      </c>
      <c r="U2133">
        <f>YEAR(S2133)</f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>IFERROR(ROUND(E2134/L2134,2),0)</f>
        <v>21.34</v>
      </c>
      <c r="Q2134" s="10" t="s">
        <v>8339</v>
      </c>
      <c r="R2134" t="s">
        <v>8340</v>
      </c>
      <c r="S2134" s="15">
        <f>(((J2134/60)/60)/24)+DATE(1970,1,1)</f>
        <v>41643.487175925926</v>
      </c>
      <c r="T2134" s="15">
        <f>(((I2134/60)/60)/24)+DATE(1970,1,1)</f>
        <v>41673.487175925926</v>
      </c>
      <c r="U2134">
        <f>YEAR(S2134)</f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>IFERROR(ROUND(E2135/L2135,2),0)</f>
        <v>5.33</v>
      </c>
      <c r="Q2135" s="10" t="s">
        <v>8339</v>
      </c>
      <c r="R2135" t="s">
        <v>8340</v>
      </c>
      <c r="S2135" s="15">
        <f>(((J2135/60)/60)/24)+DATE(1970,1,1)</f>
        <v>40619.097210648149</v>
      </c>
      <c r="T2135" s="15">
        <f>(((I2135/60)/60)/24)+DATE(1970,1,1)</f>
        <v>40657.290972222225</v>
      </c>
      <c r="U2135">
        <f>YEAR(S2135)</f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>IFERROR(ROUND(E2136/L2136,2),0)</f>
        <v>34.67</v>
      </c>
      <c r="Q2136" s="10" t="s">
        <v>8339</v>
      </c>
      <c r="R2136" t="s">
        <v>8340</v>
      </c>
      <c r="S2136" s="15">
        <f>(((J2136/60)/60)/24)+DATE(1970,1,1)</f>
        <v>41361.886469907404</v>
      </c>
      <c r="T2136" s="15">
        <f>(((I2136/60)/60)/24)+DATE(1970,1,1)</f>
        <v>41391.886469907404</v>
      </c>
      <c r="U2136">
        <f>YEAR(S2136)</f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>IFERROR(ROUND(E2137/L2137,2),0)</f>
        <v>21.73</v>
      </c>
      <c r="Q2137" s="10" t="s">
        <v>8339</v>
      </c>
      <c r="R2137" t="s">
        <v>8340</v>
      </c>
      <c r="S2137" s="15">
        <f>(((J2137/60)/60)/24)+DATE(1970,1,1)</f>
        <v>41156.963344907403</v>
      </c>
      <c r="T2137" s="15">
        <f>(((I2137/60)/60)/24)+DATE(1970,1,1)</f>
        <v>41186.963344907403</v>
      </c>
      <c r="U2137">
        <f>YEAR(S2137)</f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>IFERROR(ROUND(E2138/L2138,2),0)</f>
        <v>11.92</v>
      </c>
      <c r="Q2138" s="10" t="s">
        <v>8339</v>
      </c>
      <c r="R2138" t="s">
        <v>8340</v>
      </c>
      <c r="S2138" s="15">
        <f>(((J2138/60)/60)/24)+DATE(1970,1,1)</f>
        <v>41536.509097222224</v>
      </c>
      <c r="T2138" s="15">
        <f>(((I2138/60)/60)/24)+DATE(1970,1,1)</f>
        <v>41566.509097222224</v>
      </c>
      <c r="U2138">
        <f>YEAR(S2138)</f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>IFERROR(ROUND(E2139/L2139,2),0)</f>
        <v>26.6</v>
      </c>
      <c r="Q2139" s="10" t="s">
        <v>8339</v>
      </c>
      <c r="R2139" t="s">
        <v>8340</v>
      </c>
      <c r="S2139" s="15">
        <f>(((J2139/60)/60)/24)+DATE(1970,1,1)</f>
        <v>41948.771168981482</v>
      </c>
      <c r="T2139" s="15">
        <f>(((I2139/60)/60)/24)+DATE(1970,1,1)</f>
        <v>41978.771168981482</v>
      </c>
      <c r="U2139">
        <f>YEAR(S2139)</f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>IFERROR(ROUND(E2140/L2140,2),0)</f>
        <v>10.67</v>
      </c>
      <c r="Q2140" s="10" t="s">
        <v>8339</v>
      </c>
      <c r="R2140" t="s">
        <v>8340</v>
      </c>
      <c r="S2140" s="15">
        <f>(((J2140/60)/60)/24)+DATE(1970,1,1)</f>
        <v>41557.013182870374</v>
      </c>
      <c r="T2140" s="15">
        <f>(((I2140/60)/60)/24)+DATE(1970,1,1)</f>
        <v>41587.054849537039</v>
      </c>
      <c r="U2140">
        <f>YEAR(S2140)</f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>IFERROR(ROUND(E2141/L2141,2),0)</f>
        <v>29.04</v>
      </c>
      <c r="Q2141" s="10" t="s">
        <v>8339</v>
      </c>
      <c r="R2141" t="s">
        <v>8340</v>
      </c>
      <c r="S2141" s="15">
        <f>(((J2141/60)/60)/24)+DATE(1970,1,1)</f>
        <v>42647.750092592592</v>
      </c>
      <c r="T2141" s="15">
        <f>(((I2141/60)/60)/24)+DATE(1970,1,1)</f>
        <v>42677.750092592592</v>
      </c>
      <c r="U2141">
        <f>YEAR(S2141)</f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>IFERROR(ROUND(E2142/L2142,2),0)</f>
        <v>50.91</v>
      </c>
      <c r="Q2142" s="10" t="s">
        <v>8339</v>
      </c>
      <c r="R2142" t="s">
        <v>8340</v>
      </c>
      <c r="S2142" s="15">
        <f>(((J2142/60)/60)/24)+DATE(1970,1,1)</f>
        <v>41255.833611111113</v>
      </c>
      <c r="T2142" s="15">
        <f>(((I2142/60)/60)/24)+DATE(1970,1,1)</f>
        <v>41285.833611111113</v>
      </c>
      <c r="U2142">
        <f>YEAR(S2142)</f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>IFERROR(ROUND(E2143/L2143,2),0)</f>
        <v>0</v>
      </c>
      <c r="Q2143" s="10" t="s">
        <v>8339</v>
      </c>
      <c r="R2143" t="s">
        <v>8340</v>
      </c>
      <c r="S2143" s="15">
        <f>(((J2143/60)/60)/24)+DATE(1970,1,1)</f>
        <v>41927.235636574071</v>
      </c>
      <c r="T2143" s="15">
        <f>(((I2143/60)/60)/24)+DATE(1970,1,1)</f>
        <v>41957.277303240742</v>
      </c>
      <c r="U2143">
        <f>YEAR(S2143)</f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>IFERROR(ROUND(E2144/L2144,2),0)</f>
        <v>50.08</v>
      </c>
      <c r="Q2144" s="10" t="s">
        <v>8339</v>
      </c>
      <c r="R2144" t="s">
        <v>8340</v>
      </c>
      <c r="S2144" s="15">
        <f>(((J2144/60)/60)/24)+DATE(1970,1,1)</f>
        <v>42340.701504629629</v>
      </c>
      <c r="T2144" s="15">
        <f>(((I2144/60)/60)/24)+DATE(1970,1,1)</f>
        <v>42368.701504629629</v>
      </c>
      <c r="U2144">
        <f>YEAR(S2144)</f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>IFERROR(ROUND(E2145/L2145,2),0)</f>
        <v>45</v>
      </c>
      <c r="Q2145" s="10" t="s">
        <v>8339</v>
      </c>
      <c r="R2145" t="s">
        <v>8340</v>
      </c>
      <c r="S2145" s="15">
        <f>(((J2145/60)/60)/24)+DATE(1970,1,1)</f>
        <v>40332.886712962965</v>
      </c>
      <c r="T2145" s="15">
        <f>(((I2145/60)/60)/24)+DATE(1970,1,1)</f>
        <v>40380.791666666664</v>
      </c>
      <c r="U2145">
        <f>YEAR(S2145)</f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>IFERROR(ROUND(E2146/L2146,2),0)</f>
        <v>25.29</v>
      </c>
      <c r="Q2146" s="10" t="s">
        <v>8339</v>
      </c>
      <c r="R2146" t="s">
        <v>8340</v>
      </c>
      <c r="S2146" s="15">
        <f>(((J2146/60)/60)/24)+DATE(1970,1,1)</f>
        <v>41499.546759259261</v>
      </c>
      <c r="T2146" s="15">
        <f>(((I2146/60)/60)/24)+DATE(1970,1,1)</f>
        <v>41531.546759259261</v>
      </c>
      <c r="U2146">
        <f>YEAR(S2146)</f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>IFERROR(ROUND(E2147/L2147,2),0)</f>
        <v>51.29</v>
      </c>
      <c r="Q2147" s="10" t="s">
        <v>8339</v>
      </c>
      <c r="R2147" t="s">
        <v>8340</v>
      </c>
      <c r="S2147" s="15">
        <f>(((J2147/60)/60)/24)+DATE(1970,1,1)</f>
        <v>41575.237430555557</v>
      </c>
      <c r="T2147" s="15">
        <f>(((I2147/60)/60)/24)+DATE(1970,1,1)</f>
        <v>41605.279097222221</v>
      </c>
      <c r="U2147">
        <f>YEAR(S2147)</f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>IFERROR(ROUND(E2148/L2148,2),0)</f>
        <v>1</v>
      </c>
      <c r="Q2148" s="10" t="s">
        <v>8339</v>
      </c>
      <c r="R2148" t="s">
        <v>8340</v>
      </c>
      <c r="S2148" s="15">
        <f>(((J2148/60)/60)/24)+DATE(1970,1,1)</f>
        <v>42397.679513888885</v>
      </c>
      <c r="T2148" s="15">
        <f>(((I2148/60)/60)/24)+DATE(1970,1,1)</f>
        <v>42411.679513888885</v>
      </c>
      <c r="U2148">
        <f>YEAR(S2148)</f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>IFERROR(ROUND(E2149/L2149,2),0)</f>
        <v>49.38</v>
      </c>
      <c r="Q2149" s="10" t="s">
        <v>8339</v>
      </c>
      <c r="R2149" t="s">
        <v>8340</v>
      </c>
      <c r="S2149" s="15">
        <f>(((J2149/60)/60)/24)+DATE(1970,1,1)</f>
        <v>41927.295694444445</v>
      </c>
      <c r="T2149" s="15">
        <f>(((I2149/60)/60)/24)+DATE(1970,1,1)</f>
        <v>41959.337361111116</v>
      </c>
      <c r="U2149">
        <f>YEAR(S2149)</f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>IFERROR(ROUND(E2150/L2150,2),0)</f>
        <v>1</v>
      </c>
      <c r="Q2150" s="10" t="s">
        <v>8339</v>
      </c>
      <c r="R2150" t="s">
        <v>8340</v>
      </c>
      <c r="S2150" s="15">
        <f>(((J2150/60)/60)/24)+DATE(1970,1,1)</f>
        <v>42066.733587962968</v>
      </c>
      <c r="T2150" s="15">
        <f>(((I2150/60)/60)/24)+DATE(1970,1,1)</f>
        <v>42096.691921296297</v>
      </c>
      <c r="U2150">
        <f>YEAR(S2150)</f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>IFERROR(ROUND(E2151/L2151,2),0)</f>
        <v>0</v>
      </c>
      <c r="Q2151" s="10" t="s">
        <v>8339</v>
      </c>
      <c r="R2151" t="s">
        <v>8340</v>
      </c>
      <c r="S2151" s="15">
        <f>(((J2151/60)/60)/24)+DATE(1970,1,1)</f>
        <v>40355.024953703702</v>
      </c>
      <c r="T2151" s="15">
        <f>(((I2151/60)/60)/24)+DATE(1970,1,1)</f>
        <v>40390</v>
      </c>
      <c r="U2151">
        <f>YEAR(S2151)</f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>IFERROR(ROUND(E2152/L2152,2),0)</f>
        <v>101.25</v>
      </c>
      <c r="Q2152" s="10" t="s">
        <v>8339</v>
      </c>
      <c r="R2152" t="s">
        <v>8340</v>
      </c>
      <c r="S2152" s="15">
        <f>(((J2152/60)/60)/24)+DATE(1970,1,1)</f>
        <v>42534.284710648149</v>
      </c>
      <c r="T2152" s="15">
        <f>(((I2152/60)/60)/24)+DATE(1970,1,1)</f>
        <v>42564.284710648149</v>
      </c>
      <c r="U2152">
        <f>YEAR(S2152)</f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>IFERROR(ROUND(E2153/L2153,2),0)</f>
        <v>19.670000000000002</v>
      </c>
      <c r="Q2153" s="10" t="s">
        <v>8339</v>
      </c>
      <c r="R2153" t="s">
        <v>8340</v>
      </c>
      <c r="S2153" s="15">
        <f>(((J2153/60)/60)/24)+DATE(1970,1,1)</f>
        <v>42520.847384259265</v>
      </c>
      <c r="T2153" s="15">
        <f>(((I2153/60)/60)/24)+DATE(1970,1,1)</f>
        <v>42550.847384259265</v>
      </c>
      <c r="U2153">
        <f>YEAR(S2153)</f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>IFERROR(ROUND(E2154/L2154,2),0)</f>
        <v>12.5</v>
      </c>
      <c r="Q2154" s="10" t="s">
        <v>8339</v>
      </c>
      <c r="R2154" t="s">
        <v>8340</v>
      </c>
      <c r="S2154" s="15">
        <f>(((J2154/60)/60)/24)+DATE(1970,1,1)</f>
        <v>41683.832280092596</v>
      </c>
      <c r="T2154" s="15">
        <f>(((I2154/60)/60)/24)+DATE(1970,1,1)</f>
        <v>41713.790613425925</v>
      </c>
      <c r="U2154">
        <f>YEAR(S2154)</f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>IFERROR(ROUND(E2155/L2155,2),0)</f>
        <v>8.5</v>
      </c>
      <c r="Q2155" s="10" t="s">
        <v>8339</v>
      </c>
      <c r="R2155" t="s">
        <v>8340</v>
      </c>
      <c r="S2155" s="15">
        <f>(((J2155/60)/60)/24)+DATE(1970,1,1)</f>
        <v>41974.911087962959</v>
      </c>
      <c r="T2155" s="15">
        <f>(((I2155/60)/60)/24)+DATE(1970,1,1)</f>
        <v>42014.332638888889</v>
      </c>
      <c r="U2155">
        <f>YEAR(S2155)</f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>IFERROR(ROUND(E2156/L2156,2),0)</f>
        <v>1</v>
      </c>
      <c r="Q2156" s="10" t="s">
        <v>8339</v>
      </c>
      <c r="R2156" t="s">
        <v>8340</v>
      </c>
      <c r="S2156" s="15">
        <f>(((J2156/60)/60)/24)+DATE(1970,1,1)</f>
        <v>41647.632256944446</v>
      </c>
      <c r="T2156" s="15">
        <f>(((I2156/60)/60)/24)+DATE(1970,1,1)</f>
        <v>41667.632256944446</v>
      </c>
      <c r="U2156">
        <f>YEAR(S2156)</f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>IFERROR(ROUND(E2157/L2157,2),0)</f>
        <v>23</v>
      </c>
      <c r="Q2157" s="10" t="s">
        <v>8339</v>
      </c>
      <c r="R2157" t="s">
        <v>8340</v>
      </c>
      <c r="S2157" s="15">
        <f>(((J2157/60)/60)/24)+DATE(1970,1,1)</f>
        <v>42430.747511574074</v>
      </c>
      <c r="T2157" s="15">
        <f>(((I2157/60)/60)/24)+DATE(1970,1,1)</f>
        <v>42460.70584490741</v>
      </c>
      <c r="U2157">
        <f>YEAR(S2157)</f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>IFERROR(ROUND(E2158/L2158,2),0)</f>
        <v>17.989999999999998</v>
      </c>
      <c r="Q2158" s="10" t="s">
        <v>8339</v>
      </c>
      <c r="R2158" t="s">
        <v>8340</v>
      </c>
      <c r="S2158" s="15">
        <f>(((J2158/60)/60)/24)+DATE(1970,1,1)</f>
        <v>41488.85423611111</v>
      </c>
      <c r="T2158" s="15">
        <f>(((I2158/60)/60)/24)+DATE(1970,1,1)</f>
        <v>41533.85423611111</v>
      </c>
      <c r="U2158">
        <f>YEAR(S2158)</f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>IFERROR(ROUND(E2159/L2159,2),0)</f>
        <v>370.95</v>
      </c>
      <c r="Q2159" s="10" t="s">
        <v>8339</v>
      </c>
      <c r="R2159" t="s">
        <v>8340</v>
      </c>
      <c r="S2159" s="15">
        <f>(((J2159/60)/60)/24)+DATE(1970,1,1)</f>
        <v>42694.98128472222</v>
      </c>
      <c r="T2159" s="15">
        <f>(((I2159/60)/60)/24)+DATE(1970,1,1)</f>
        <v>42727.332638888889</v>
      </c>
      <c r="U2159">
        <f>YEAR(S2159)</f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>IFERROR(ROUND(E2160/L2160,2),0)</f>
        <v>63.57</v>
      </c>
      <c r="Q2160" s="10" t="s">
        <v>8339</v>
      </c>
      <c r="R2160" t="s">
        <v>8340</v>
      </c>
      <c r="S2160" s="15">
        <f>(((J2160/60)/60)/24)+DATE(1970,1,1)</f>
        <v>41264.853865740741</v>
      </c>
      <c r="T2160" s="15">
        <f>(((I2160/60)/60)/24)+DATE(1970,1,1)</f>
        <v>41309.853865740741</v>
      </c>
      <c r="U2160">
        <f>YEAR(S2160)</f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>IFERROR(ROUND(E2161/L2161,2),0)</f>
        <v>13</v>
      </c>
      <c r="Q2161" s="10" t="s">
        <v>8339</v>
      </c>
      <c r="R2161" t="s">
        <v>8340</v>
      </c>
      <c r="S2161" s="15">
        <f>(((J2161/60)/60)/24)+DATE(1970,1,1)</f>
        <v>40710.731180555551</v>
      </c>
      <c r="T2161" s="15">
        <f>(((I2161/60)/60)/24)+DATE(1970,1,1)</f>
        <v>40740.731180555551</v>
      </c>
      <c r="U2161">
        <f>YEAR(S2161)</f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>IFERROR(ROUND(E2162/L2162,2),0)</f>
        <v>5.31</v>
      </c>
      <c r="Q2162" s="10" t="s">
        <v>8339</v>
      </c>
      <c r="R2162" t="s">
        <v>8340</v>
      </c>
      <c r="S2162" s="15">
        <f>(((J2162/60)/60)/24)+DATE(1970,1,1)</f>
        <v>41018.711863425924</v>
      </c>
      <c r="T2162" s="15">
        <f>(((I2162/60)/60)/24)+DATE(1970,1,1)</f>
        <v>41048.711863425924</v>
      </c>
      <c r="U2162">
        <f>YEAR(S2162)</f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>IFERROR(ROUND(E2163/L2163,2),0)</f>
        <v>35.619999999999997</v>
      </c>
      <c r="Q2163" s="10" t="s">
        <v>8331</v>
      </c>
      <c r="R2163" t="s">
        <v>8332</v>
      </c>
      <c r="S2163" s="15">
        <f>(((J2163/60)/60)/24)+DATE(1970,1,1)</f>
        <v>42240.852534722217</v>
      </c>
      <c r="T2163" s="15">
        <f>(((I2163/60)/60)/24)+DATE(1970,1,1)</f>
        <v>42270.852534722217</v>
      </c>
      <c r="U2163">
        <f>YEAR(S2163)</f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>IFERROR(ROUND(E2164/L2164,2),0)</f>
        <v>87.1</v>
      </c>
      <c r="Q2164" s="10" t="s">
        <v>8331</v>
      </c>
      <c r="R2164" t="s">
        <v>8332</v>
      </c>
      <c r="S2164" s="15">
        <f>(((J2164/60)/60)/24)+DATE(1970,1,1)</f>
        <v>41813.766099537039</v>
      </c>
      <c r="T2164" s="15">
        <f>(((I2164/60)/60)/24)+DATE(1970,1,1)</f>
        <v>41844.766099537039</v>
      </c>
      <c r="U2164">
        <f>YEAR(S2164)</f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>IFERROR(ROUND(E2165/L2165,2),0)</f>
        <v>75.11</v>
      </c>
      <c r="Q2165" s="10" t="s">
        <v>8331</v>
      </c>
      <c r="R2165" t="s">
        <v>8332</v>
      </c>
      <c r="S2165" s="15">
        <f>(((J2165/60)/60)/24)+DATE(1970,1,1)</f>
        <v>42111.899537037039</v>
      </c>
      <c r="T2165" s="15">
        <f>(((I2165/60)/60)/24)+DATE(1970,1,1)</f>
        <v>42163.159722222219</v>
      </c>
      <c r="U2165">
        <f>YEAR(S2165)</f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>IFERROR(ROUND(E2166/L2166,2),0)</f>
        <v>68.010000000000005</v>
      </c>
      <c r="Q2166" s="10" t="s">
        <v>8331</v>
      </c>
      <c r="R2166" t="s">
        <v>8332</v>
      </c>
      <c r="S2166" s="15">
        <f>(((J2166/60)/60)/24)+DATE(1970,1,1)</f>
        <v>42515.71775462963</v>
      </c>
      <c r="T2166" s="15">
        <f>(((I2166/60)/60)/24)+DATE(1970,1,1)</f>
        <v>42546.165972222225</v>
      </c>
      <c r="U2166">
        <f>YEAR(S2166)</f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>IFERROR(ROUND(E2167/L2167,2),0)</f>
        <v>29.62</v>
      </c>
      <c r="Q2167" s="10" t="s">
        <v>8331</v>
      </c>
      <c r="R2167" t="s">
        <v>8332</v>
      </c>
      <c r="S2167" s="15">
        <f>(((J2167/60)/60)/24)+DATE(1970,1,1)</f>
        <v>42438.667071759264</v>
      </c>
      <c r="T2167" s="15">
        <f>(((I2167/60)/60)/24)+DATE(1970,1,1)</f>
        <v>42468.625405092593</v>
      </c>
      <c r="U2167">
        <f>YEAR(S2167)</f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>IFERROR(ROUND(E2168/L2168,2),0)</f>
        <v>91.63</v>
      </c>
      <c r="Q2168" s="10" t="s">
        <v>8331</v>
      </c>
      <c r="R2168" t="s">
        <v>8332</v>
      </c>
      <c r="S2168" s="15">
        <f>(((J2168/60)/60)/24)+DATE(1970,1,1)</f>
        <v>41933.838171296295</v>
      </c>
      <c r="T2168" s="15">
        <f>(((I2168/60)/60)/24)+DATE(1970,1,1)</f>
        <v>41978.879837962959</v>
      </c>
      <c r="U2168">
        <f>YEAR(S2168)</f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>IFERROR(ROUND(E2169/L2169,2),0)</f>
        <v>22.5</v>
      </c>
      <c r="Q2169" s="10" t="s">
        <v>8331</v>
      </c>
      <c r="R2169" t="s">
        <v>8332</v>
      </c>
      <c r="S2169" s="15">
        <f>(((J2169/60)/60)/24)+DATE(1970,1,1)</f>
        <v>41153.066400462965</v>
      </c>
      <c r="T2169" s="15">
        <f>(((I2169/60)/60)/24)+DATE(1970,1,1)</f>
        <v>41167.066400462965</v>
      </c>
      <c r="U2169">
        <f>YEAR(S2169)</f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>IFERROR(ROUND(E2170/L2170,2),0)</f>
        <v>64.37</v>
      </c>
      <c r="Q2170" s="10" t="s">
        <v>8331</v>
      </c>
      <c r="R2170" t="s">
        <v>8332</v>
      </c>
      <c r="S2170" s="15">
        <f>(((J2170/60)/60)/24)+DATE(1970,1,1)</f>
        <v>42745.600243055553</v>
      </c>
      <c r="T2170" s="15">
        <f>(((I2170/60)/60)/24)+DATE(1970,1,1)</f>
        <v>42776.208333333328</v>
      </c>
      <c r="U2170">
        <f>YEAR(S2170)</f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>IFERROR(ROUND(E2171/L2171,2),0)</f>
        <v>21.86</v>
      </c>
      <c r="Q2171" s="10" t="s">
        <v>8331</v>
      </c>
      <c r="R2171" t="s">
        <v>8332</v>
      </c>
      <c r="S2171" s="15">
        <f>(((J2171/60)/60)/24)+DATE(1970,1,1)</f>
        <v>42793.700821759259</v>
      </c>
      <c r="T2171" s="15">
        <f>(((I2171/60)/60)/24)+DATE(1970,1,1)</f>
        <v>42796.700821759259</v>
      </c>
      <c r="U2171">
        <f>YEAR(S2171)</f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>IFERROR(ROUND(E2172/L2172,2),0)</f>
        <v>33.32</v>
      </c>
      <c r="Q2172" s="10" t="s">
        <v>8331</v>
      </c>
      <c r="R2172" t="s">
        <v>8332</v>
      </c>
      <c r="S2172" s="15">
        <f>(((J2172/60)/60)/24)+DATE(1970,1,1)</f>
        <v>42198.750254629631</v>
      </c>
      <c r="T2172" s="15">
        <f>(((I2172/60)/60)/24)+DATE(1970,1,1)</f>
        <v>42238.750254629631</v>
      </c>
      <c r="U2172">
        <f>YEAR(S2172)</f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>IFERROR(ROUND(E2173/L2173,2),0)</f>
        <v>90.28</v>
      </c>
      <c r="Q2173" s="10" t="s">
        <v>8331</v>
      </c>
      <c r="R2173" t="s">
        <v>8332</v>
      </c>
      <c r="S2173" s="15">
        <f>(((J2173/60)/60)/24)+DATE(1970,1,1)</f>
        <v>42141.95711805555</v>
      </c>
      <c r="T2173" s="15">
        <f>(((I2173/60)/60)/24)+DATE(1970,1,1)</f>
        <v>42177.208333333328</v>
      </c>
      <c r="U2173">
        <f>YEAR(S2173)</f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>IFERROR(ROUND(E2174/L2174,2),0)</f>
        <v>76.92</v>
      </c>
      <c r="Q2174" s="10" t="s">
        <v>8331</v>
      </c>
      <c r="R2174" t="s">
        <v>8332</v>
      </c>
      <c r="S2174" s="15">
        <f>(((J2174/60)/60)/24)+DATE(1970,1,1)</f>
        <v>42082.580092592587</v>
      </c>
      <c r="T2174" s="15">
        <f>(((I2174/60)/60)/24)+DATE(1970,1,1)</f>
        <v>42112.580092592587</v>
      </c>
      <c r="U2174">
        <f>YEAR(S2174)</f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>IFERROR(ROUND(E2175/L2175,2),0)</f>
        <v>59.23</v>
      </c>
      <c r="Q2175" s="10" t="s">
        <v>8331</v>
      </c>
      <c r="R2175" t="s">
        <v>8332</v>
      </c>
      <c r="S2175" s="15">
        <f>(((J2175/60)/60)/24)+DATE(1970,1,1)</f>
        <v>41495.692627314813</v>
      </c>
      <c r="T2175" s="15">
        <f>(((I2175/60)/60)/24)+DATE(1970,1,1)</f>
        <v>41527.165972222225</v>
      </c>
      <c r="U2175">
        <f>YEAR(S2175)</f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>IFERROR(ROUND(E2176/L2176,2),0)</f>
        <v>65.38</v>
      </c>
      <c r="Q2176" s="10" t="s">
        <v>8331</v>
      </c>
      <c r="R2176" t="s">
        <v>8332</v>
      </c>
      <c r="S2176" s="15">
        <f>(((J2176/60)/60)/24)+DATE(1970,1,1)</f>
        <v>42465.542905092589</v>
      </c>
      <c r="T2176" s="15">
        <f>(((I2176/60)/60)/24)+DATE(1970,1,1)</f>
        <v>42495.542905092589</v>
      </c>
      <c r="U2176">
        <f>YEAR(S2176)</f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>IFERROR(ROUND(E2177/L2177,2),0)</f>
        <v>67.31</v>
      </c>
      <c r="Q2177" s="10" t="s">
        <v>8331</v>
      </c>
      <c r="R2177" t="s">
        <v>8332</v>
      </c>
      <c r="S2177" s="15">
        <f>(((J2177/60)/60)/24)+DATE(1970,1,1)</f>
        <v>42565.009097222224</v>
      </c>
      <c r="T2177" s="15">
        <f>(((I2177/60)/60)/24)+DATE(1970,1,1)</f>
        <v>42572.009097222224</v>
      </c>
      <c r="U2177">
        <f>YEAR(S2177)</f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>IFERROR(ROUND(E2178/L2178,2),0)</f>
        <v>88.75</v>
      </c>
      <c r="Q2178" s="10" t="s">
        <v>8331</v>
      </c>
      <c r="R2178" t="s">
        <v>8332</v>
      </c>
      <c r="S2178" s="15">
        <f>(((J2178/60)/60)/24)+DATE(1970,1,1)</f>
        <v>42096.633206018523</v>
      </c>
      <c r="T2178" s="15">
        <f>(((I2178/60)/60)/24)+DATE(1970,1,1)</f>
        <v>42126.633206018523</v>
      </c>
      <c r="U2178">
        <f>YEAR(S2178)</f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>IFERROR(ROUND(E2179/L2179,2),0)</f>
        <v>65.87</v>
      </c>
      <c r="Q2179" s="10" t="s">
        <v>8331</v>
      </c>
      <c r="R2179" t="s">
        <v>8332</v>
      </c>
      <c r="S2179" s="15">
        <f>(((J2179/60)/60)/24)+DATE(1970,1,1)</f>
        <v>42502.250775462962</v>
      </c>
      <c r="T2179" s="15">
        <f>(((I2179/60)/60)/24)+DATE(1970,1,1)</f>
        <v>42527.250775462962</v>
      </c>
      <c r="U2179">
        <f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>IFERROR(ROUND(E2180/L2180,2),0)</f>
        <v>40.35</v>
      </c>
      <c r="Q2180" s="10" t="s">
        <v>8331</v>
      </c>
      <c r="R2180" t="s">
        <v>8332</v>
      </c>
      <c r="S2180" s="15">
        <f>(((J2180/60)/60)/24)+DATE(1970,1,1)</f>
        <v>42723.63653935185</v>
      </c>
      <c r="T2180" s="15">
        <f>(((I2180/60)/60)/24)+DATE(1970,1,1)</f>
        <v>42753.63653935185</v>
      </c>
      <c r="U2180">
        <f>YEAR(S2180)</f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>IFERROR(ROUND(E2181/L2181,2),0)</f>
        <v>76.86</v>
      </c>
      <c r="Q2181" s="10" t="s">
        <v>8331</v>
      </c>
      <c r="R2181" t="s">
        <v>8332</v>
      </c>
      <c r="S2181" s="15">
        <f>(((J2181/60)/60)/24)+DATE(1970,1,1)</f>
        <v>42075.171203703707</v>
      </c>
      <c r="T2181" s="15">
        <f>(((I2181/60)/60)/24)+DATE(1970,1,1)</f>
        <v>42105.171203703707</v>
      </c>
      <c r="U2181">
        <f>YEAR(S2181)</f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>IFERROR(ROUND(E2182/L2182,2),0)</f>
        <v>68.709999999999994</v>
      </c>
      <c r="Q2182" s="10" t="s">
        <v>8331</v>
      </c>
      <c r="R2182" t="s">
        <v>8332</v>
      </c>
      <c r="S2182" s="15">
        <f>(((J2182/60)/60)/24)+DATE(1970,1,1)</f>
        <v>42279.669768518521</v>
      </c>
      <c r="T2182" s="15">
        <f>(((I2182/60)/60)/24)+DATE(1970,1,1)</f>
        <v>42321.711435185185</v>
      </c>
      <c r="U2182">
        <f>YEAR(S2182)</f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>IFERROR(ROUND(E2183/L2183,2),0)</f>
        <v>57.77</v>
      </c>
      <c r="Q2183" s="10" t="s">
        <v>8339</v>
      </c>
      <c r="R2183" t="s">
        <v>8357</v>
      </c>
      <c r="S2183" s="15">
        <f>(((J2183/60)/60)/24)+DATE(1970,1,1)</f>
        <v>42773.005243055552</v>
      </c>
      <c r="T2183" s="15">
        <f>(((I2183/60)/60)/24)+DATE(1970,1,1)</f>
        <v>42787.005243055552</v>
      </c>
      <c r="U2183">
        <f>YEAR(S2183)</f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>IFERROR(ROUND(E2184/L2184,2),0)</f>
        <v>44.17</v>
      </c>
      <c r="Q2184" s="10" t="s">
        <v>8339</v>
      </c>
      <c r="R2184" t="s">
        <v>8357</v>
      </c>
      <c r="S2184" s="15">
        <f>(((J2184/60)/60)/24)+DATE(1970,1,1)</f>
        <v>41879.900752314818</v>
      </c>
      <c r="T2184" s="15">
        <f>(((I2184/60)/60)/24)+DATE(1970,1,1)</f>
        <v>41914.900752314818</v>
      </c>
      <c r="U2184">
        <f>YEAR(S2184)</f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>IFERROR(ROUND(E2185/L2185,2),0)</f>
        <v>31.57</v>
      </c>
      <c r="Q2185" s="10" t="s">
        <v>8339</v>
      </c>
      <c r="R2185" t="s">
        <v>8357</v>
      </c>
      <c r="S2185" s="15">
        <f>(((J2185/60)/60)/24)+DATE(1970,1,1)</f>
        <v>42745.365474537044</v>
      </c>
      <c r="T2185" s="15">
        <f>(((I2185/60)/60)/24)+DATE(1970,1,1)</f>
        <v>42775.208333333328</v>
      </c>
      <c r="U2185">
        <f>YEAR(S2185)</f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>IFERROR(ROUND(E2186/L2186,2),0)</f>
        <v>107.05</v>
      </c>
      <c r="Q2186" s="10" t="s">
        <v>8339</v>
      </c>
      <c r="R2186" t="s">
        <v>8357</v>
      </c>
      <c r="S2186" s="15">
        <f>(((J2186/60)/60)/24)+DATE(1970,1,1)</f>
        <v>42380.690289351856</v>
      </c>
      <c r="T2186" s="15">
        <f>(((I2186/60)/60)/24)+DATE(1970,1,1)</f>
        <v>42394.666666666672</v>
      </c>
      <c r="U2186">
        <f>YEAR(S2186)</f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>IFERROR(ROUND(E2187/L2187,2),0)</f>
        <v>149.03</v>
      </c>
      <c r="Q2187" s="10" t="s">
        <v>8339</v>
      </c>
      <c r="R2187" t="s">
        <v>8357</v>
      </c>
      <c r="S2187" s="15">
        <f>(((J2187/60)/60)/24)+DATE(1970,1,1)</f>
        <v>41319.349988425929</v>
      </c>
      <c r="T2187" s="15">
        <f>(((I2187/60)/60)/24)+DATE(1970,1,1)</f>
        <v>41359.349988425929</v>
      </c>
      <c r="U2187">
        <f>YEAR(S2187)</f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>IFERROR(ROUND(E2188/L2188,2),0)</f>
        <v>55.96</v>
      </c>
      <c r="Q2188" s="10" t="s">
        <v>8339</v>
      </c>
      <c r="R2188" t="s">
        <v>8357</v>
      </c>
      <c r="S2188" s="15">
        <f>(((J2188/60)/60)/24)+DATE(1970,1,1)</f>
        <v>42583.615081018521</v>
      </c>
      <c r="T2188" s="15">
        <f>(((I2188/60)/60)/24)+DATE(1970,1,1)</f>
        <v>42620.083333333328</v>
      </c>
      <c r="U2188">
        <f>YEAR(S2188)</f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>IFERROR(ROUND(E2189/L2189,2),0)</f>
        <v>56.97</v>
      </c>
      <c r="Q2189" s="10" t="s">
        <v>8339</v>
      </c>
      <c r="R2189" t="s">
        <v>8357</v>
      </c>
      <c r="S2189" s="15">
        <f>(((J2189/60)/60)/24)+DATE(1970,1,1)</f>
        <v>42068.209097222221</v>
      </c>
      <c r="T2189" s="15">
        <f>(((I2189/60)/60)/24)+DATE(1970,1,1)</f>
        <v>42097.165972222225</v>
      </c>
      <c r="U2189">
        <f>YEAR(S2189)</f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>IFERROR(ROUND(E2190/L2190,2),0)</f>
        <v>44.06</v>
      </c>
      <c r="Q2190" s="10" t="s">
        <v>8339</v>
      </c>
      <c r="R2190" t="s">
        <v>8357</v>
      </c>
      <c r="S2190" s="15">
        <f>(((J2190/60)/60)/24)+DATE(1970,1,1)</f>
        <v>42633.586122685185</v>
      </c>
      <c r="T2190" s="15">
        <f>(((I2190/60)/60)/24)+DATE(1970,1,1)</f>
        <v>42668.708333333328</v>
      </c>
      <c r="U2190">
        <f>YEAR(S2190)</f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>IFERROR(ROUND(E2191/L2191,2),0)</f>
        <v>68.63</v>
      </c>
      <c r="Q2191" s="10" t="s">
        <v>8339</v>
      </c>
      <c r="R2191" t="s">
        <v>8357</v>
      </c>
      <c r="S2191" s="15">
        <f>(((J2191/60)/60)/24)+DATE(1970,1,1)</f>
        <v>42467.788194444445</v>
      </c>
      <c r="T2191" s="15">
        <f>(((I2191/60)/60)/24)+DATE(1970,1,1)</f>
        <v>42481.916666666672</v>
      </c>
      <c r="U2191">
        <f>YEAR(S2191)</f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>IFERROR(ROUND(E2192/L2192,2),0)</f>
        <v>65.319999999999993</v>
      </c>
      <c r="Q2192" s="10" t="s">
        <v>8339</v>
      </c>
      <c r="R2192" t="s">
        <v>8357</v>
      </c>
      <c r="S2192" s="15">
        <f>(((J2192/60)/60)/24)+DATE(1970,1,1)</f>
        <v>42417.625046296293</v>
      </c>
      <c r="T2192" s="15">
        <f>(((I2192/60)/60)/24)+DATE(1970,1,1)</f>
        <v>42452.290972222225</v>
      </c>
      <c r="U2192">
        <f>YEAR(S2192)</f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>IFERROR(ROUND(E2193/L2193,2),0)</f>
        <v>35.92</v>
      </c>
      <c r="Q2193" s="10" t="s">
        <v>8339</v>
      </c>
      <c r="R2193" t="s">
        <v>8357</v>
      </c>
      <c r="S2193" s="15">
        <f>(((J2193/60)/60)/24)+DATE(1970,1,1)</f>
        <v>42768.833645833336</v>
      </c>
      <c r="T2193" s="15">
        <f>(((I2193/60)/60)/24)+DATE(1970,1,1)</f>
        <v>42780.833645833336</v>
      </c>
      <c r="U2193">
        <f>YEAR(S2193)</f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>IFERROR(ROUND(E2194/L2194,2),0)</f>
        <v>40.07</v>
      </c>
      <c r="Q2194" s="10" t="s">
        <v>8339</v>
      </c>
      <c r="R2194" t="s">
        <v>8357</v>
      </c>
      <c r="S2194" s="15">
        <f>(((J2194/60)/60)/24)+DATE(1970,1,1)</f>
        <v>42691.8512037037</v>
      </c>
      <c r="T2194" s="15">
        <f>(((I2194/60)/60)/24)+DATE(1970,1,1)</f>
        <v>42719.958333333328</v>
      </c>
      <c r="U2194">
        <f>YEAR(S2194)</f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>IFERROR(ROUND(E2195/L2195,2),0)</f>
        <v>75.650000000000006</v>
      </c>
      <c r="Q2195" s="10" t="s">
        <v>8339</v>
      </c>
      <c r="R2195" t="s">
        <v>8357</v>
      </c>
      <c r="S2195" s="15">
        <f>(((J2195/60)/60)/24)+DATE(1970,1,1)</f>
        <v>42664.405925925923</v>
      </c>
      <c r="T2195" s="15">
        <f>(((I2195/60)/60)/24)+DATE(1970,1,1)</f>
        <v>42695.207638888889</v>
      </c>
      <c r="U2195">
        <f>YEAR(S2195)</f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>IFERROR(ROUND(E2196/L2196,2),0)</f>
        <v>61.2</v>
      </c>
      <c r="Q2196" s="10" t="s">
        <v>8339</v>
      </c>
      <c r="R2196" t="s">
        <v>8357</v>
      </c>
      <c r="S2196" s="15">
        <f>(((J2196/60)/60)/24)+DATE(1970,1,1)</f>
        <v>42425.757986111115</v>
      </c>
      <c r="T2196" s="15">
        <f>(((I2196/60)/60)/24)+DATE(1970,1,1)</f>
        <v>42455.716319444444</v>
      </c>
      <c r="U2196">
        <f>YEAR(S2196)</f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>IFERROR(ROUND(E2197/L2197,2),0)</f>
        <v>48.13</v>
      </c>
      <c r="Q2197" s="10" t="s">
        <v>8339</v>
      </c>
      <c r="R2197" t="s">
        <v>8357</v>
      </c>
      <c r="S2197" s="15">
        <f>(((J2197/60)/60)/24)+DATE(1970,1,1)</f>
        <v>42197.771990740745</v>
      </c>
      <c r="T2197" s="15">
        <f>(((I2197/60)/60)/24)+DATE(1970,1,1)</f>
        <v>42227.771990740745</v>
      </c>
      <c r="U2197">
        <f>YEAR(S2197)</f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>IFERROR(ROUND(E2198/L2198,2),0)</f>
        <v>68.11</v>
      </c>
      <c r="Q2198" s="10" t="s">
        <v>8339</v>
      </c>
      <c r="R2198" t="s">
        <v>8357</v>
      </c>
      <c r="S2198" s="15">
        <f>(((J2198/60)/60)/24)+DATE(1970,1,1)</f>
        <v>42675.487291666665</v>
      </c>
      <c r="T2198" s="15">
        <f>(((I2198/60)/60)/24)+DATE(1970,1,1)</f>
        <v>42706.291666666672</v>
      </c>
      <c r="U2198">
        <f>YEAR(S2198)</f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>IFERROR(ROUND(E2199/L2199,2),0)</f>
        <v>65.89</v>
      </c>
      <c r="Q2199" s="10" t="s">
        <v>8339</v>
      </c>
      <c r="R2199" t="s">
        <v>8357</v>
      </c>
      <c r="S2199" s="15">
        <f>(((J2199/60)/60)/24)+DATE(1970,1,1)</f>
        <v>42033.584016203706</v>
      </c>
      <c r="T2199" s="15">
        <f>(((I2199/60)/60)/24)+DATE(1970,1,1)</f>
        <v>42063.584016203706</v>
      </c>
      <c r="U2199">
        <f>YEAR(S2199)</f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>IFERROR(ROUND(E2200/L2200,2),0)</f>
        <v>81.650000000000006</v>
      </c>
      <c r="Q2200" s="10" t="s">
        <v>8339</v>
      </c>
      <c r="R2200" t="s">
        <v>8357</v>
      </c>
      <c r="S2200" s="15">
        <f>(((J2200/60)/60)/24)+DATE(1970,1,1)</f>
        <v>42292.513888888891</v>
      </c>
      <c r="T2200" s="15">
        <f>(((I2200/60)/60)/24)+DATE(1970,1,1)</f>
        <v>42322.555555555555</v>
      </c>
      <c r="U2200">
        <f>YEAR(S2200)</f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>IFERROR(ROUND(E2201/L2201,2),0)</f>
        <v>52.7</v>
      </c>
      <c r="Q2201" s="10" t="s">
        <v>8339</v>
      </c>
      <c r="R2201" t="s">
        <v>8357</v>
      </c>
      <c r="S2201" s="15">
        <f>(((J2201/60)/60)/24)+DATE(1970,1,1)</f>
        <v>42262.416643518518</v>
      </c>
      <c r="T2201" s="15">
        <f>(((I2201/60)/60)/24)+DATE(1970,1,1)</f>
        <v>42292.416643518518</v>
      </c>
      <c r="U2201">
        <f>YEAR(S2201)</f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>IFERROR(ROUND(E2202/L2202,2),0)</f>
        <v>41.23</v>
      </c>
      <c r="Q2202" s="10" t="s">
        <v>8339</v>
      </c>
      <c r="R2202" t="s">
        <v>8357</v>
      </c>
      <c r="S2202" s="15">
        <f>(((J2202/60)/60)/24)+DATE(1970,1,1)</f>
        <v>42163.625787037032</v>
      </c>
      <c r="T2202" s="15">
        <f>(((I2202/60)/60)/24)+DATE(1970,1,1)</f>
        <v>42191.125</v>
      </c>
      <c r="U2202">
        <f>YEAR(S2202)</f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>IFERROR(ROUND(E2203/L2203,2),0)</f>
        <v>15.04</v>
      </c>
      <c r="Q2203" s="10" t="s">
        <v>8331</v>
      </c>
      <c r="R2203" t="s">
        <v>8336</v>
      </c>
      <c r="S2203" s="15">
        <f>(((J2203/60)/60)/24)+DATE(1970,1,1)</f>
        <v>41276.846817129634</v>
      </c>
      <c r="T2203" s="15">
        <f>(((I2203/60)/60)/24)+DATE(1970,1,1)</f>
        <v>41290.846817129634</v>
      </c>
      <c r="U2203">
        <f>YEAR(S2203)</f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>IFERROR(ROUND(E2204/L2204,2),0)</f>
        <v>39.07</v>
      </c>
      <c r="Q2204" s="10" t="s">
        <v>8331</v>
      </c>
      <c r="R2204" t="s">
        <v>8336</v>
      </c>
      <c r="S2204" s="15">
        <f>(((J2204/60)/60)/24)+DATE(1970,1,1)</f>
        <v>41184.849166666667</v>
      </c>
      <c r="T2204" s="15">
        <f>(((I2204/60)/60)/24)+DATE(1970,1,1)</f>
        <v>41214.849166666667</v>
      </c>
      <c r="U2204">
        <f>YEAR(S2204)</f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>IFERROR(ROUND(E2205/L2205,2),0)</f>
        <v>43.82</v>
      </c>
      <c r="Q2205" s="10" t="s">
        <v>8331</v>
      </c>
      <c r="R2205" t="s">
        <v>8336</v>
      </c>
      <c r="S2205" s="15">
        <f>(((J2205/60)/60)/24)+DATE(1970,1,1)</f>
        <v>42241.85974537037</v>
      </c>
      <c r="T2205" s="15">
        <f>(((I2205/60)/60)/24)+DATE(1970,1,1)</f>
        <v>42271.85974537037</v>
      </c>
      <c r="U2205">
        <f>YEAR(S2205)</f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>IFERROR(ROUND(E2206/L2206,2),0)</f>
        <v>27.3</v>
      </c>
      <c r="Q2206" s="10" t="s">
        <v>8331</v>
      </c>
      <c r="R2206" t="s">
        <v>8336</v>
      </c>
      <c r="S2206" s="15">
        <f>(((J2206/60)/60)/24)+DATE(1970,1,1)</f>
        <v>41312.311562499999</v>
      </c>
      <c r="T2206" s="15">
        <f>(((I2206/60)/60)/24)+DATE(1970,1,1)</f>
        <v>41342.311562499999</v>
      </c>
      <c r="U2206">
        <f>YEAR(S2206)</f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>IFERROR(ROUND(E2207/L2207,2),0)</f>
        <v>42.22</v>
      </c>
      <c r="Q2207" s="10" t="s">
        <v>8331</v>
      </c>
      <c r="R2207" t="s">
        <v>8336</v>
      </c>
      <c r="S2207" s="15">
        <f>(((J2207/60)/60)/24)+DATE(1970,1,1)</f>
        <v>41031.82163194444</v>
      </c>
      <c r="T2207" s="15">
        <f>(((I2207/60)/60)/24)+DATE(1970,1,1)</f>
        <v>41061.82163194444</v>
      </c>
      <c r="U2207">
        <f>YEAR(S2207)</f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>IFERROR(ROUND(E2208/L2208,2),0)</f>
        <v>33.24</v>
      </c>
      <c r="Q2208" s="10" t="s">
        <v>8331</v>
      </c>
      <c r="R2208" t="s">
        <v>8336</v>
      </c>
      <c r="S2208" s="15">
        <f>(((J2208/60)/60)/24)+DATE(1970,1,1)</f>
        <v>40997.257222222222</v>
      </c>
      <c r="T2208" s="15">
        <f>(((I2208/60)/60)/24)+DATE(1970,1,1)</f>
        <v>41015.257222222222</v>
      </c>
      <c r="U2208">
        <f>YEAR(S2208)</f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>IFERROR(ROUND(E2209/L2209,2),0)</f>
        <v>285.70999999999998</v>
      </c>
      <c r="Q2209" s="10" t="s">
        <v>8331</v>
      </c>
      <c r="R2209" t="s">
        <v>8336</v>
      </c>
      <c r="S2209" s="15">
        <f>(((J2209/60)/60)/24)+DATE(1970,1,1)</f>
        <v>41564.194131944445</v>
      </c>
      <c r="T2209" s="15">
        <f>(((I2209/60)/60)/24)+DATE(1970,1,1)</f>
        <v>41594.235798611109</v>
      </c>
      <c r="U2209">
        <f>YEAR(S2209)</f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>IFERROR(ROUND(E2210/L2210,2),0)</f>
        <v>42.33</v>
      </c>
      <c r="Q2210" s="10" t="s">
        <v>8331</v>
      </c>
      <c r="R2210" t="s">
        <v>8336</v>
      </c>
      <c r="S2210" s="15">
        <f>(((J2210/60)/60)/24)+DATE(1970,1,1)</f>
        <v>40946.882245370369</v>
      </c>
      <c r="T2210" s="15">
        <f>(((I2210/60)/60)/24)+DATE(1970,1,1)</f>
        <v>41006.166666666664</v>
      </c>
      <c r="U2210">
        <f>YEAR(S2210)</f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>IFERROR(ROUND(E2211/L2211,2),0)</f>
        <v>50.27</v>
      </c>
      <c r="Q2211" s="10" t="s">
        <v>8331</v>
      </c>
      <c r="R2211" t="s">
        <v>8336</v>
      </c>
      <c r="S2211" s="15">
        <f>(((J2211/60)/60)/24)+DATE(1970,1,1)</f>
        <v>41732.479675925926</v>
      </c>
      <c r="T2211" s="15">
        <f>(((I2211/60)/60)/24)+DATE(1970,1,1)</f>
        <v>41743.958333333336</v>
      </c>
      <c r="U2211">
        <f>YEAR(S2211)</f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>IFERROR(ROUND(E2212/L2212,2),0)</f>
        <v>61.9</v>
      </c>
      <c r="Q2212" s="10" t="s">
        <v>8331</v>
      </c>
      <c r="R2212" t="s">
        <v>8336</v>
      </c>
      <c r="S2212" s="15">
        <f>(((J2212/60)/60)/24)+DATE(1970,1,1)</f>
        <v>40956.066087962965</v>
      </c>
      <c r="T2212" s="15">
        <f>(((I2212/60)/60)/24)+DATE(1970,1,1)</f>
        <v>41013.73333333333</v>
      </c>
      <c r="U2212">
        <f>YEAR(S2212)</f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>IFERROR(ROUND(E2213/L2213,2),0)</f>
        <v>40.75</v>
      </c>
      <c r="Q2213" s="10" t="s">
        <v>8331</v>
      </c>
      <c r="R2213" t="s">
        <v>8336</v>
      </c>
      <c r="S2213" s="15">
        <f>(((J2213/60)/60)/24)+DATE(1970,1,1)</f>
        <v>41716.785011574073</v>
      </c>
      <c r="T2213" s="15">
        <f>(((I2213/60)/60)/24)+DATE(1970,1,1)</f>
        <v>41739.290972222225</v>
      </c>
      <c r="U2213">
        <f>YEAR(S2213)</f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>IFERROR(ROUND(E2214/L2214,2),0)</f>
        <v>55.8</v>
      </c>
      <c r="Q2214" s="10" t="s">
        <v>8331</v>
      </c>
      <c r="R2214" t="s">
        <v>8336</v>
      </c>
      <c r="S2214" s="15">
        <f>(((J2214/60)/60)/24)+DATE(1970,1,1)</f>
        <v>41548.747418981482</v>
      </c>
      <c r="T2214" s="15">
        <f>(((I2214/60)/60)/24)+DATE(1970,1,1)</f>
        <v>41582.041666666664</v>
      </c>
      <c r="U2214">
        <f>YEAR(S2214)</f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>IFERROR(ROUND(E2215/L2215,2),0)</f>
        <v>10</v>
      </c>
      <c r="Q2215" s="10" t="s">
        <v>8331</v>
      </c>
      <c r="R2215" t="s">
        <v>8336</v>
      </c>
      <c r="S2215" s="15">
        <f>(((J2215/60)/60)/24)+DATE(1970,1,1)</f>
        <v>42109.826145833329</v>
      </c>
      <c r="T2215" s="15">
        <f>(((I2215/60)/60)/24)+DATE(1970,1,1)</f>
        <v>42139.826145833329</v>
      </c>
      <c r="U2215">
        <f>YEAR(S2215)</f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>IFERROR(ROUND(E2216/L2216,2),0)</f>
        <v>73.13</v>
      </c>
      <c r="Q2216" s="10" t="s">
        <v>8331</v>
      </c>
      <c r="R2216" t="s">
        <v>8336</v>
      </c>
      <c r="S2216" s="15">
        <f>(((J2216/60)/60)/24)+DATE(1970,1,1)</f>
        <v>41646.792222222226</v>
      </c>
      <c r="T2216" s="15">
        <f>(((I2216/60)/60)/24)+DATE(1970,1,1)</f>
        <v>41676.792222222226</v>
      </c>
      <c r="U2216">
        <f>YEAR(S2216)</f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>IFERROR(ROUND(E2217/L2217,2),0)</f>
        <v>26.06</v>
      </c>
      <c r="Q2217" s="10" t="s">
        <v>8331</v>
      </c>
      <c r="R2217" t="s">
        <v>8336</v>
      </c>
      <c r="S2217" s="15">
        <f>(((J2217/60)/60)/24)+DATE(1970,1,1)</f>
        <v>40958.717268518521</v>
      </c>
      <c r="T2217" s="15">
        <f>(((I2217/60)/60)/24)+DATE(1970,1,1)</f>
        <v>40981.290972222225</v>
      </c>
      <c r="U2217">
        <f>YEAR(S2217)</f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>IFERROR(ROUND(E2218/L2218,2),0)</f>
        <v>22.64</v>
      </c>
      <c r="Q2218" s="10" t="s">
        <v>8331</v>
      </c>
      <c r="R2218" t="s">
        <v>8336</v>
      </c>
      <c r="S2218" s="15">
        <f>(((J2218/60)/60)/24)+DATE(1970,1,1)</f>
        <v>42194.751678240747</v>
      </c>
      <c r="T2218" s="15">
        <f>(((I2218/60)/60)/24)+DATE(1970,1,1)</f>
        <v>42208.751678240747</v>
      </c>
      <c r="U2218">
        <f>YEAR(S2218)</f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>IFERROR(ROUND(E2219/L2219,2),0)</f>
        <v>47.22</v>
      </c>
      <c r="Q2219" s="10" t="s">
        <v>8331</v>
      </c>
      <c r="R2219" t="s">
        <v>8336</v>
      </c>
      <c r="S2219" s="15">
        <f>(((J2219/60)/60)/24)+DATE(1970,1,1)</f>
        <v>42299.776770833334</v>
      </c>
      <c r="T2219" s="15">
        <f>(((I2219/60)/60)/24)+DATE(1970,1,1)</f>
        <v>42310.333333333328</v>
      </c>
      <c r="U2219">
        <f>YEAR(S2219)</f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>IFERROR(ROUND(E2220/L2220,2),0)</f>
        <v>32.32</v>
      </c>
      <c r="Q2220" s="10" t="s">
        <v>8331</v>
      </c>
      <c r="R2220" t="s">
        <v>8336</v>
      </c>
      <c r="S2220" s="15">
        <f>(((J2220/60)/60)/24)+DATE(1970,1,1)</f>
        <v>41127.812303240738</v>
      </c>
      <c r="T2220" s="15">
        <f>(((I2220/60)/60)/24)+DATE(1970,1,1)</f>
        <v>41150</v>
      </c>
      <c r="U2220">
        <f>YEAR(S2220)</f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>IFERROR(ROUND(E2221/L2221,2),0)</f>
        <v>53.42</v>
      </c>
      <c r="Q2221" s="10" t="s">
        <v>8331</v>
      </c>
      <c r="R2221" t="s">
        <v>8336</v>
      </c>
      <c r="S2221" s="15">
        <f>(((J2221/60)/60)/24)+DATE(1970,1,1)</f>
        <v>42205.718888888892</v>
      </c>
      <c r="T2221" s="15">
        <f>(((I2221/60)/60)/24)+DATE(1970,1,1)</f>
        <v>42235.718888888892</v>
      </c>
      <c r="U2221">
        <f>YEAR(S2221)</f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>IFERROR(ROUND(E2222/L2222,2),0)</f>
        <v>51.3</v>
      </c>
      <c r="Q2222" s="10" t="s">
        <v>8331</v>
      </c>
      <c r="R2222" t="s">
        <v>8336</v>
      </c>
      <c r="S2222" s="15">
        <f>(((J2222/60)/60)/24)+DATE(1970,1,1)</f>
        <v>41452.060601851852</v>
      </c>
      <c r="T2222" s="15">
        <f>(((I2222/60)/60)/24)+DATE(1970,1,1)</f>
        <v>41482.060601851852</v>
      </c>
      <c r="U2222">
        <f>YEAR(S2222)</f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>IFERROR(ROUND(E2223/L2223,2),0)</f>
        <v>37.200000000000003</v>
      </c>
      <c r="Q2223" s="10" t="s">
        <v>8339</v>
      </c>
      <c r="R2223" t="s">
        <v>8357</v>
      </c>
      <c r="S2223" s="15">
        <f>(((J2223/60)/60)/24)+DATE(1970,1,1)</f>
        <v>42452.666770833333</v>
      </c>
      <c r="T2223" s="15">
        <f>(((I2223/60)/60)/24)+DATE(1970,1,1)</f>
        <v>42483</v>
      </c>
      <c r="U2223">
        <f>YEAR(S2223)</f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>IFERROR(ROUND(E2224/L2224,2),0)</f>
        <v>27.1</v>
      </c>
      <c r="Q2224" s="10" t="s">
        <v>8339</v>
      </c>
      <c r="R2224" t="s">
        <v>8357</v>
      </c>
      <c r="S2224" s="15">
        <f>(((J2224/60)/60)/24)+DATE(1970,1,1)</f>
        <v>40906.787581018521</v>
      </c>
      <c r="T2224" s="15">
        <f>(((I2224/60)/60)/24)+DATE(1970,1,1)</f>
        <v>40936.787581018521</v>
      </c>
      <c r="U2224">
        <f>YEAR(S2224)</f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>IFERROR(ROUND(E2225/L2225,2),0)</f>
        <v>206.31</v>
      </c>
      <c r="Q2225" s="10" t="s">
        <v>8339</v>
      </c>
      <c r="R2225" t="s">
        <v>8357</v>
      </c>
      <c r="S2225" s="15">
        <f>(((J2225/60)/60)/24)+DATE(1970,1,1)</f>
        <v>42152.640833333338</v>
      </c>
      <c r="T2225" s="15">
        <f>(((I2225/60)/60)/24)+DATE(1970,1,1)</f>
        <v>42182.640833333338</v>
      </c>
      <c r="U2225">
        <f>YEAR(S2225)</f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>IFERROR(ROUND(E2226/L2226,2),0)</f>
        <v>82.15</v>
      </c>
      <c r="Q2226" s="10" t="s">
        <v>8339</v>
      </c>
      <c r="R2226" t="s">
        <v>8357</v>
      </c>
      <c r="S2226" s="15">
        <f>(((J2226/60)/60)/24)+DATE(1970,1,1)</f>
        <v>42644.667534722219</v>
      </c>
      <c r="T2226" s="15">
        <f>(((I2226/60)/60)/24)+DATE(1970,1,1)</f>
        <v>42672.791666666672</v>
      </c>
      <c r="U2226">
        <f>YEAR(S2226)</f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>IFERROR(ROUND(E2227/L2227,2),0)</f>
        <v>164.8</v>
      </c>
      <c r="Q2227" s="10" t="s">
        <v>8339</v>
      </c>
      <c r="R2227" t="s">
        <v>8357</v>
      </c>
      <c r="S2227" s="15">
        <f>(((J2227/60)/60)/24)+DATE(1970,1,1)</f>
        <v>41873.79184027778</v>
      </c>
      <c r="T2227" s="15">
        <f>(((I2227/60)/60)/24)+DATE(1970,1,1)</f>
        <v>41903.79184027778</v>
      </c>
      <c r="U2227">
        <f>YEAR(S2227)</f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>IFERROR(ROUND(E2228/L2228,2),0)</f>
        <v>60.82</v>
      </c>
      <c r="Q2228" s="10" t="s">
        <v>8339</v>
      </c>
      <c r="R2228" t="s">
        <v>8357</v>
      </c>
      <c r="S2228" s="15">
        <f>(((J2228/60)/60)/24)+DATE(1970,1,1)</f>
        <v>42381.79886574074</v>
      </c>
      <c r="T2228" s="15">
        <f>(((I2228/60)/60)/24)+DATE(1970,1,1)</f>
        <v>42412.207638888889</v>
      </c>
      <c r="U2228">
        <f>YEAR(S2228)</f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>IFERROR(ROUND(E2229/L2229,2),0)</f>
        <v>67.97</v>
      </c>
      <c r="Q2229" s="10" t="s">
        <v>8339</v>
      </c>
      <c r="R2229" t="s">
        <v>8357</v>
      </c>
      <c r="S2229" s="15">
        <f>(((J2229/60)/60)/24)+DATE(1970,1,1)</f>
        <v>41561.807349537034</v>
      </c>
      <c r="T2229" s="15">
        <f>(((I2229/60)/60)/24)+DATE(1970,1,1)</f>
        <v>41591.849016203705</v>
      </c>
      <c r="U2229">
        <f>YEAR(S2229)</f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>IFERROR(ROUND(E2230/L2230,2),0)</f>
        <v>81.56</v>
      </c>
      <c r="Q2230" s="10" t="s">
        <v>8339</v>
      </c>
      <c r="R2230" t="s">
        <v>8357</v>
      </c>
      <c r="S2230" s="15">
        <f>(((J2230/60)/60)/24)+DATE(1970,1,1)</f>
        <v>42202.278194444443</v>
      </c>
      <c r="T2230" s="15">
        <f>(((I2230/60)/60)/24)+DATE(1970,1,1)</f>
        <v>42232.278194444443</v>
      </c>
      <c r="U2230">
        <f>YEAR(S2230)</f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>IFERROR(ROUND(E2231/L2231,2),0)</f>
        <v>25.43</v>
      </c>
      <c r="Q2231" s="10" t="s">
        <v>8339</v>
      </c>
      <c r="R2231" t="s">
        <v>8357</v>
      </c>
      <c r="S2231" s="15">
        <f>(((J2231/60)/60)/24)+DATE(1970,1,1)</f>
        <v>41484.664247685185</v>
      </c>
      <c r="T2231" s="15">
        <f>(((I2231/60)/60)/24)+DATE(1970,1,1)</f>
        <v>41520.166666666664</v>
      </c>
      <c r="U2231">
        <f>YEAR(S2231)</f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>IFERROR(ROUND(E2232/L2232,2),0)</f>
        <v>21.5</v>
      </c>
      <c r="Q2232" s="10" t="s">
        <v>8339</v>
      </c>
      <c r="R2232" t="s">
        <v>8357</v>
      </c>
      <c r="S2232" s="15">
        <f>(((J2232/60)/60)/24)+DATE(1970,1,1)</f>
        <v>41724.881099537037</v>
      </c>
      <c r="T2232" s="15">
        <f>(((I2232/60)/60)/24)+DATE(1970,1,1)</f>
        <v>41754.881099537037</v>
      </c>
      <c r="U2232">
        <f>YEAR(S2232)</f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>IFERROR(ROUND(E2233/L2233,2),0)</f>
        <v>27.23</v>
      </c>
      <c r="Q2233" s="10" t="s">
        <v>8339</v>
      </c>
      <c r="R2233" t="s">
        <v>8357</v>
      </c>
      <c r="S2233" s="15">
        <f>(((J2233/60)/60)/24)+DATE(1970,1,1)</f>
        <v>41423.910891203705</v>
      </c>
      <c r="T2233" s="15">
        <f>(((I2233/60)/60)/24)+DATE(1970,1,1)</f>
        <v>41450.208333333336</v>
      </c>
      <c r="U2233">
        <f>YEAR(S2233)</f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>IFERROR(ROUND(E2234/L2234,2),0)</f>
        <v>25.09</v>
      </c>
      <c r="Q2234" s="10" t="s">
        <v>8339</v>
      </c>
      <c r="R2234" t="s">
        <v>8357</v>
      </c>
      <c r="S2234" s="15">
        <f>(((J2234/60)/60)/24)+DATE(1970,1,1)</f>
        <v>41806.794074074074</v>
      </c>
      <c r="T2234" s="15">
        <f>(((I2234/60)/60)/24)+DATE(1970,1,1)</f>
        <v>41839.125</v>
      </c>
      <c r="U2234">
        <f>YEAR(S2234)</f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>IFERROR(ROUND(E2235/L2235,2),0)</f>
        <v>21.23</v>
      </c>
      <c r="Q2235" s="10" t="s">
        <v>8339</v>
      </c>
      <c r="R2235" t="s">
        <v>8357</v>
      </c>
      <c r="S2235" s="15">
        <f>(((J2235/60)/60)/24)+DATE(1970,1,1)</f>
        <v>42331.378923611104</v>
      </c>
      <c r="T2235" s="15">
        <f>(((I2235/60)/60)/24)+DATE(1970,1,1)</f>
        <v>42352</v>
      </c>
      <c r="U2235">
        <f>YEAR(S2235)</f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>IFERROR(ROUND(E2236/L2236,2),0)</f>
        <v>41.61</v>
      </c>
      <c r="Q2236" s="10" t="s">
        <v>8339</v>
      </c>
      <c r="R2236" t="s">
        <v>8357</v>
      </c>
      <c r="S2236" s="15">
        <f>(((J2236/60)/60)/24)+DATE(1970,1,1)</f>
        <v>42710.824618055558</v>
      </c>
      <c r="T2236" s="15">
        <f>(((I2236/60)/60)/24)+DATE(1970,1,1)</f>
        <v>42740.824618055558</v>
      </c>
      <c r="U2236">
        <f>YEAR(S2236)</f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>IFERROR(ROUND(E2237/L2237,2),0)</f>
        <v>135.59</v>
      </c>
      <c r="Q2237" s="10" t="s">
        <v>8339</v>
      </c>
      <c r="R2237" t="s">
        <v>8357</v>
      </c>
      <c r="S2237" s="15">
        <f>(((J2237/60)/60)/24)+DATE(1970,1,1)</f>
        <v>42062.022118055553</v>
      </c>
      <c r="T2237" s="15">
        <f>(((I2237/60)/60)/24)+DATE(1970,1,1)</f>
        <v>42091.980451388896</v>
      </c>
      <c r="U2237">
        <f>YEAR(S2237)</f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>IFERROR(ROUND(E2238/L2238,2),0)</f>
        <v>22.12</v>
      </c>
      <c r="Q2238" s="10" t="s">
        <v>8339</v>
      </c>
      <c r="R2238" t="s">
        <v>8357</v>
      </c>
      <c r="S2238" s="15">
        <f>(((J2238/60)/60)/24)+DATE(1970,1,1)</f>
        <v>42371.617164351846</v>
      </c>
      <c r="T2238" s="15">
        <f>(((I2238/60)/60)/24)+DATE(1970,1,1)</f>
        <v>42401.617164351846</v>
      </c>
      <c r="U2238">
        <f>YEAR(S2238)</f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>IFERROR(ROUND(E2239/L2239,2),0)</f>
        <v>64.63</v>
      </c>
      <c r="Q2239" s="10" t="s">
        <v>8339</v>
      </c>
      <c r="R2239" t="s">
        <v>8357</v>
      </c>
      <c r="S2239" s="15">
        <f>(((J2239/60)/60)/24)+DATE(1970,1,1)</f>
        <v>41915.003275462965</v>
      </c>
      <c r="T2239" s="15">
        <f>(((I2239/60)/60)/24)+DATE(1970,1,1)</f>
        <v>41955.332638888889</v>
      </c>
      <c r="U2239">
        <f>YEAR(S2239)</f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>IFERROR(ROUND(E2240/L2240,2),0)</f>
        <v>69.569999999999993</v>
      </c>
      <c r="Q2240" s="10" t="s">
        <v>8339</v>
      </c>
      <c r="R2240" t="s">
        <v>8357</v>
      </c>
      <c r="S2240" s="15">
        <f>(((J2240/60)/60)/24)+DATE(1970,1,1)</f>
        <v>42774.621712962966</v>
      </c>
      <c r="T2240" s="15">
        <f>(((I2240/60)/60)/24)+DATE(1970,1,1)</f>
        <v>42804.621712962966</v>
      </c>
      <c r="U2240">
        <f>YEAR(S2240)</f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>IFERROR(ROUND(E2241/L2241,2),0)</f>
        <v>75.13</v>
      </c>
      <c r="Q2241" s="10" t="s">
        <v>8339</v>
      </c>
      <c r="R2241" t="s">
        <v>8357</v>
      </c>
      <c r="S2241" s="15">
        <f>(((J2241/60)/60)/24)+DATE(1970,1,1)</f>
        <v>41572.958495370374</v>
      </c>
      <c r="T2241" s="15">
        <f>(((I2241/60)/60)/24)+DATE(1970,1,1)</f>
        <v>41609.168055555558</v>
      </c>
      <c r="U2241">
        <f>YEAR(S2241)</f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>IFERROR(ROUND(E2242/L2242,2),0)</f>
        <v>140.97999999999999</v>
      </c>
      <c r="Q2242" s="10" t="s">
        <v>8339</v>
      </c>
      <c r="R2242" t="s">
        <v>8357</v>
      </c>
      <c r="S2242" s="15">
        <f>(((J2242/60)/60)/24)+DATE(1970,1,1)</f>
        <v>42452.825740740736</v>
      </c>
      <c r="T2242" s="15">
        <f>(((I2242/60)/60)/24)+DATE(1970,1,1)</f>
        <v>42482.825740740736</v>
      </c>
      <c r="U2242">
        <f>YEAR(S2242)</f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>IFERROR(ROUND(E2243/L2243,2),0)</f>
        <v>49.47</v>
      </c>
      <c r="Q2243" s="10" t="s">
        <v>8339</v>
      </c>
      <c r="R2243" t="s">
        <v>8357</v>
      </c>
      <c r="S2243" s="15">
        <f>(((J2243/60)/60)/24)+DATE(1970,1,1)</f>
        <v>42766.827546296292</v>
      </c>
      <c r="T2243" s="15">
        <f>(((I2243/60)/60)/24)+DATE(1970,1,1)</f>
        <v>42796.827546296292</v>
      </c>
      <c r="U2243">
        <f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>IFERROR(ROUND(E2244/L2244,2),0)</f>
        <v>53.87</v>
      </c>
      <c r="Q2244" s="10" t="s">
        <v>8339</v>
      </c>
      <c r="R2244" t="s">
        <v>8357</v>
      </c>
      <c r="S2244" s="15">
        <f>(((J2244/60)/60)/24)+DATE(1970,1,1)</f>
        <v>41569.575613425928</v>
      </c>
      <c r="T2244" s="15">
        <f>(((I2244/60)/60)/24)+DATE(1970,1,1)</f>
        <v>41605.126388888886</v>
      </c>
      <c r="U2244">
        <f>YEAR(S2244)</f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>IFERROR(ROUND(E2245/L2245,2),0)</f>
        <v>4.57</v>
      </c>
      <c r="Q2245" s="10" t="s">
        <v>8339</v>
      </c>
      <c r="R2245" t="s">
        <v>8357</v>
      </c>
      <c r="S2245" s="15">
        <f>(((J2245/60)/60)/24)+DATE(1970,1,1)</f>
        <v>42800.751041666663</v>
      </c>
      <c r="T2245" s="15">
        <f>(((I2245/60)/60)/24)+DATE(1970,1,1)</f>
        <v>42807.125</v>
      </c>
      <c r="U2245">
        <f>YEAR(S2245)</f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>IFERROR(ROUND(E2246/L2246,2),0)</f>
        <v>65</v>
      </c>
      <c r="Q2246" s="10" t="s">
        <v>8339</v>
      </c>
      <c r="R2246" t="s">
        <v>8357</v>
      </c>
      <c r="S2246" s="15">
        <f>(((J2246/60)/60)/24)+DATE(1970,1,1)</f>
        <v>42647.818819444445</v>
      </c>
      <c r="T2246" s="15">
        <f>(((I2246/60)/60)/24)+DATE(1970,1,1)</f>
        <v>42659.854166666672</v>
      </c>
      <c r="U2246">
        <f>YEAR(S2246)</f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>IFERROR(ROUND(E2247/L2247,2),0)</f>
        <v>53.48</v>
      </c>
      <c r="Q2247" s="10" t="s">
        <v>8339</v>
      </c>
      <c r="R2247" t="s">
        <v>8357</v>
      </c>
      <c r="S2247" s="15">
        <f>(((J2247/60)/60)/24)+DATE(1970,1,1)</f>
        <v>41660.708530092597</v>
      </c>
      <c r="T2247" s="15">
        <f>(((I2247/60)/60)/24)+DATE(1970,1,1)</f>
        <v>41691.75</v>
      </c>
      <c r="U2247">
        <f>YEAR(S2247)</f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>IFERROR(ROUND(E2248/L2248,2),0)</f>
        <v>43.91</v>
      </c>
      <c r="Q2248" s="10" t="s">
        <v>8339</v>
      </c>
      <c r="R2248" t="s">
        <v>8357</v>
      </c>
      <c r="S2248" s="15">
        <f>(((J2248/60)/60)/24)+DATE(1970,1,1)</f>
        <v>42221.79178240741</v>
      </c>
      <c r="T2248" s="15">
        <f>(((I2248/60)/60)/24)+DATE(1970,1,1)</f>
        <v>42251.79178240741</v>
      </c>
      <c r="U2248">
        <f>YEAR(S2248)</f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>IFERROR(ROUND(E2249/L2249,2),0)</f>
        <v>50.85</v>
      </c>
      <c r="Q2249" s="10" t="s">
        <v>8339</v>
      </c>
      <c r="R2249" t="s">
        <v>8357</v>
      </c>
      <c r="S2249" s="15">
        <f>(((J2249/60)/60)/24)+DATE(1970,1,1)</f>
        <v>42200.666261574079</v>
      </c>
      <c r="T2249" s="15">
        <f>(((I2249/60)/60)/24)+DATE(1970,1,1)</f>
        <v>42214.666261574079</v>
      </c>
      <c r="U2249">
        <f>YEAR(S2249)</f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>IFERROR(ROUND(E2250/L2250,2),0)</f>
        <v>58.63</v>
      </c>
      <c r="Q2250" s="10" t="s">
        <v>8339</v>
      </c>
      <c r="R2250" t="s">
        <v>8357</v>
      </c>
      <c r="S2250" s="15">
        <f>(((J2250/60)/60)/24)+DATE(1970,1,1)</f>
        <v>42688.875902777778</v>
      </c>
      <c r="T2250" s="15">
        <f>(((I2250/60)/60)/24)+DATE(1970,1,1)</f>
        <v>42718.875902777778</v>
      </c>
      <c r="U2250">
        <f>YEAR(S2250)</f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>IFERROR(ROUND(E2251/L2251,2),0)</f>
        <v>32.82</v>
      </c>
      <c r="Q2251" s="10" t="s">
        <v>8339</v>
      </c>
      <c r="R2251" t="s">
        <v>8357</v>
      </c>
      <c r="S2251" s="15">
        <f>(((J2251/60)/60)/24)+DATE(1970,1,1)</f>
        <v>41336.703298611108</v>
      </c>
      <c r="T2251" s="15">
        <f>(((I2251/60)/60)/24)+DATE(1970,1,1)</f>
        <v>41366.661631944444</v>
      </c>
      <c r="U2251">
        <f>YEAR(S2251)</f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>IFERROR(ROUND(E2252/L2252,2),0)</f>
        <v>426.93</v>
      </c>
      <c r="Q2252" s="10" t="s">
        <v>8339</v>
      </c>
      <c r="R2252" t="s">
        <v>8357</v>
      </c>
      <c r="S2252" s="15">
        <f>(((J2252/60)/60)/24)+DATE(1970,1,1)</f>
        <v>42677.005474537036</v>
      </c>
      <c r="T2252" s="15">
        <f>(((I2252/60)/60)/24)+DATE(1970,1,1)</f>
        <v>42707.0471412037</v>
      </c>
      <c r="U2252">
        <f>YEAR(S2252)</f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>IFERROR(ROUND(E2253/L2253,2),0)</f>
        <v>23.81</v>
      </c>
      <c r="Q2253" s="10" t="s">
        <v>8339</v>
      </c>
      <c r="R2253" t="s">
        <v>8357</v>
      </c>
      <c r="S2253" s="15">
        <f>(((J2253/60)/60)/24)+DATE(1970,1,1)</f>
        <v>41846.34579861111</v>
      </c>
      <c r="T2253" s="15">
        <f>(((I2253/60)/60)/24)+DATE(1970,1,1)</f>
        <v>41867.34579861111</v>
      </c>
      <c r="U2253">
        <f>YEAR(S2253)</f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>IFERROR(ROUND(E2254/L2254,2),0)</f>
        <v>98.41</v>
      </c>
      <c r="Q2254" s="10" t="s">
        <v>8339</v>
      </c>
      <c r="R2254" t="s">
        <v>8357</v>
      </c>
      <c r="S2254" s="15">
        <f>(((J2254/60)/60)/24)+DATE(1970,1,1)</f>
        <v>42573.327986111108</v>
      </c>
      <c r="T2254" s="15">
        <f>(((I2254/60)/60)/24)+DATE(1970,1,1)</f>
        <v>42588.327986111108</v>
      </c>
      <c r="U2254">
        <f>YEAR(S2254)</f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>IFERROR(ROUND(E2255/L2255,2),0)</f>
        <v>107.32</v>
      </c>
      <c r="Q2255" s="10" t="s">
        <v>8339</v>
      </c>
      <c r="R2255" t="s">
        <v>8357</v>
      </c>
      <c r="S2255" s="15">
        <f>(((J2255/60)/60)/24)+DATE(1970,1,1)</f>
        <v>42296.631331018521</v>
      </c>
      <c r="T2255" s="15">
        <f>(((I2255/60)/60)/24)+DATE(1970,1,1)</f>
        <v>42326.672997685186</v>
      </c>
      <c r="U2255">
        <f>YEAR(S2255)</f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>IFERROR(ROUND(E2256/L2256,2),0)</f>
        <v>11.67</v>
      </c>
      <c r="Q2256" s="10" t="s">
        <v>8339</v>
      </c>
      <c r="R2256" t="s">
        <v>8357</v>
      </c>
      <c r="S2256" s="15">
        <f>(((J2256/60)/60)/24)+DATE(1970,1,1)</f>
        <v>42752.647777777776</v>
      </c>
      <c r="T2256" s="15">
        <f>(((I2256/60)/60)/24)+DATE(1970,1,1)</f>
        <v>42759.647777777776</v>
      </c>
      <c r="U2256">
        <f>YEAR(S2256)</f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>IFERROR(ROUND(E2257/L2257,2),0)</f>
        <v>41.78</v>
      </c>
      <c r="Q2257" s="10" t="s">
        <v>8339</v>
      </c>
      <c r="R2257" t="s">
        <v>8357</v>
      </c>
      <c r="S2257" s="15">
        <f>(((J2257/60)/60)/24)+DATE(1970,1,1)</f>
        <v>42467.951979166668</v>
      </c>
      <c r="T2257" s="15">
        <f>(((I2257/60)/60)/24)+DATE(1970,1,1)</f>
        <v>42497.951979166668</v>
      </c>
      <c r="U2257">
        <f>YEAR(S2257)</f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>IFERROR(ROUND(E2258/L2258,2),0)</f>
        <v>21.38</v>
      </c>
      <c r="Q2258" s="10" t="s">
        <v>8339</v>
      </c>
      <c r="R2258" t="s">
        <v>8357</v>
      </c>
      <c r="S2258" s="15">
        <f>(((J2258/60)/60)/24)+DATE(1970,1,1)</f>
        <v>42682.451921296291</v>
      </c>
      <c r="T2258" s="15">
        <f>(((I2258/60)/60)/24)+DATE(1970,1,1)</f>
        <v>42696.451921296291</v>
      </c>
      <c r="U2258">
        <f>YEAR(S2258)</f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>IFERROR(ROUND(E2259/L2259,2),0)</f>
        <v>94.1</v>
      </c>
      <c r="Q2259" s="10" t="s">
        <v>8339</v>
      </c>
      <c r="R2259" t="s">
        <v>8357</v>
      </c>
      <c r="S2259" s="15">
        <f>(((J2259/60)/60)/24)+DATE(1970,1,1)</f>
        <v>42505.936678240745</v>
      </c>
      <c r="T2259" s="15">
        <f>(((I2259/60)/60)/24)+DATE(1970,1,1)</f>
        <v>42540.958333333328</v>
      </c>
      <c r="U2259">
        <f>YEAR(S2259)</f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>IFERROR(ROUND(E2260/L2260,2),0)</f>
        <v>15.72</v>
      </c>
      <c r="Q2260" s="10" t="s">
        <v>8339</v>
      </c>
      <c r="R2260" t="s">
        <v>8357</v>
      </c>
      <c r="S2260" s="15">
        <f>(((J2260/60)/60)/24)+DATE(1970,1,1)</f>
        <v>42136.75100694444</v>
      </c>
      <c r="T2260" s="15">
        <f>(((I2260/60)/60)/24)+DATE(1970,1,1)</f>
        <v>42166.75100694444</v>
      </c>
      <c r="U2260">
        <f>YEAR(S2260)</f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>IFERROR(ROUND(E2261/L2261,2),0)</f>
        <v>90.64</v>
      </c>
      <c r="Q2261" s="10" t="s">
        <v>8339</v>
      </c>
      <c r="R2261" t="s">
        <v>8357</v>
      </c>
      <c r="S2261" s="15">
        <f>(((J2261/60)/60)/24)+DATE(1970,1,1)</f>
        <v>42702.804814814815</v>
      </c>
      <c r="T2261" s="15">
        <f>(((I2261/60)/60)/24)+DATE(1970,1,1)</f>
        <v>42712.804814814815</v>
      </c>
      <c r="U2261">
        <f>YEAR(S2261)</f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>IFERROR(ROUND(E2262/L2262,2),0)</f>
        <v>97.3</v>
      </c>
      <c r="Q2262" s="10" t="s">
        <v>8339</v>
      </c>
      <c r="R2262" t="s">
        <v>8357</v>
      </c>
      <c r="S2262" s="15">
        <f>(((J2262/60)/60)/24)+DATE(1970,1,1)</f>
        <v>41695.016782407409</v>
      </c>
      <c r="T2262" s="15">
        <f>(((I2262/60)/60)/24)+DATE(1970,1,1)</f>
        <v>41724.975115740745</v>
      </c>
      <c r="U2262">
        <f>YEAR(S2262)</f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>IFERROR(ROUND(E2263/L2263,2),0)</f>
        <v>37.119999999999997</v>
      </c>
      <c r="Q2263" s="10" t="s">
        <v>8339</v>
      </c>
      <c r="R2263" t="s">
        <v>8357</v>
      </c>
      <c r="S2263" s="15">
        <f>(((J2263/60)/60)/24)+DATE(1970,1,1)</f>
        <v>42759.724768518514</v>
      </c>
      <c r="T2263" s="15">
        <f>(((I2263/60)/60)/24)+DATE(1970,1,1)</f>
        <v>42780.724768518514</v>
      </c>
      <c r="U2263">
        <f>YEAR(S2263)</f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>IFERROR(ROUND(E2264/L2264,2),0)</f>
        <v>28.1</v>
      </c>
      <c r="Q2264" s="10" t="s">
        <v>8339</v>
      </c>
      <c r="R2264" t="s">
        <v>8357</v>
      </c>
      <c r="S2264" s="15">
        <f>(((J2264/60)/60)/24)+DATE(1970,1,1)</f>
        <v>41926.585162037038</v>
      </c>
      <c r="T2264" s="15">
        <f>(((I2264/60)/60)/24)+DATE(1970,1,1)</f>
        <v>41961</v>
      </c>
      <c r="U2264">
        <f>YEAR(S2264)</f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>IFERROR(ROUND(E2265/L2265,2),0)</f>
        <v>144.43</v>
      </c>
      <c r="Q2265" s="10" t="s">
        <v>8339</v>
      </c>
      <c r="R2265" t="s">
        <v>8357</v>
      </c>
      <c r="S2265" s="15">
        <f>(((J2265/60)/60)/24)+DATE(1970,1,1)</f>
        <v>42014.832326388889</v>
      </c>
      <c r="T2265" s="15">
        <f>(((I2265/60)/60)/24)+DATE(1970,1,1)</f>
        <v>42035.832326388889</v>
      </c>
      <c r="U2265">
        <f>YEAR(S2265)</f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>IFERROR(ROUND(E2266/L2266,2),0)</f>
        <v>24.27</v>
      </c>
      <c r="Q2266" s="10" t="s">
        <v>8339</v>
      </c>
      <c r="R2266" t="s">
        <v>8357</v>
      </c>
      <c r="S2266" s="15">
        <f>(((J2266/60)/60)/24)+DATE(1970,1,1)</f>
        <v>42496.582337962958</v>
      </c>
      <c r="T2266" s="15">
        <f>(((I2266/60)/60)/24)+DATE(1970,1,1)</f>
        <v>42513.125</v>
      </c>
      <c r="U2266">
        <f>YEAR(S2266)</f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>IFERROR(ROUND(E2267/L2267,2),0)</f>
        <v>35.119999999999997</v>
      </c>
      <c r="Q2267" s="10" t="s">
        <v>8339</v>
      </c>
      <c r="R2267" t="s">
        <v>8357</v>
      </c>
      <c r="S2267" s="15">
        <f>(((J2267/60)/60)/24)+DATE(1970,1,1)</f>
        <v>42689.853090277778</v>
      </c>
      <c r="T2267" s="15">
        <f>(((I2267/60)/60)/24)+DATE(1970,1,1)</f>
        <v>42696.853090277778</v>
      </c>
      <c r="U2267">
        <f>YEAR(S2267)</f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>IFERROR(ROUND(E2268/L2268,2),0)</f>
        <v>24.76</v>
      </c>
      <c r="Q2268" s="10" t="s">
        <v>8339</v>
      </c>
      <c r="R2268" t="s">
        <v>8357</v>
      </c>
      <c r="S2268" s="15">
        <f>(((J2268/60)/60)/24)+DATE(1970,1,1)</f>
        <v>42469.874907407408</v>
      </c>
      <c r="T2268" s="15">
        <f>(((I2268/60)/60)/24)+DATE(1970,1,1)</f>
        <v>42487.083333333328</v>
      </c>
      <c r="U2268">
        <f>YEAR(S2268)</f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>IFERROR(ROUND(E2269/L2269,2),0)</f>
        <v>188.38</v>
      </c>
      <c r="Q2269" s="10" t="s">
        <v>8339</v>
      </c>
      <c r="R2269" t="s">
        <v>8357</v>
      </c>
      <c r="S2269" s="15">
        <f>(((J2269/60)/60)/24)+DATE(1970,1,1)</f>
        <v>41968.829826388886</v>
      </c>
      <c r="T2269" s="15">
        <f>(((I2269/60)/60)/24)+DATE(1970,1,1)</f>
        <v>41994.041666666672</v>
      </c>
      <c r="U2269">
        <f>YEAR(S2269)</f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>IFERROR(ROUND(E2270/L2270,2),0)</f>
        <v>148.08000000000001</v>
      </c>
      <c r="Q2270" s="10" t="s">
        <v>8339</v>
      </c>
      <c r="R2270" t="s">
        <v>8357</v>
      </c>
      <c r="S2270" s="15">
        <f>(((J2270/60)/60)/24)+DATE(1970,1,1)</f>
        <v>42776.082349537035</v>
      </c>
      <c r="T2270" s="15">
        <f>(((I2270/60)/60)/24)+DATE(1970,1,1)</f>
        <v>42806.082349537035</v>
      </c>
      <c r="U2270">
        <f>YEAR(S2270)</f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>IFERROR(ROUND(E2271/L2271,2),0)</f>
        <v>49.93</v>
      </c>
      <c r="Q2271" s="10" t="s">
        <v>8339</v>
      </c>
      <c r="R2271" t="s">
        <v>8357</v>
      </c>
      <c r="S2271" s="15">
        <f>(((J2271/60)/60)/24)+DATE(1970,1,1)</f>
        <v>42776.704432870371</v>
      </c>
      <c r="T2271" s="15">
        <f>(((I2271/60)/60)/24)+DATE(1970,1,1)</f>
        <v>42801.208333333328</v>
      </c>
      <c r="U2271">
        <f>YEAR(S2271)</f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>IFERROR(ROUND(E2272/L2272,2),0)</f>
        <v>107.82</v>
      </c>
      <c r="Q2272" s="10" t="s">
        <v>8339</v>
      </c>
      <c r="R2272" t="s">
        <v>8357</v>
      </c>
      <c r="S2272" s="15">
        <f>(((J2272/60)/60)/24)+DATE(1970,1,1)</f>
        <v>42725.869363425925</v>
      </c>
      <c r="T2272" s="15">
        <f>(((I2272/60)/60)/24)+DATE(1970,1,1)</f>
        <v>42745.915972222225</v>
      </c>
      <c r="U2272">
        <f>YEAR(S2272)</f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>IFERROR(ROUND(E2273/L2273,2),0)</f>
        <v>42.63</v>
      </c>
      <c r="Q2273" s="10" t="s">
        <v>8339</v>
      </c>
      <c r="R2273" t="s">
        <v>8357</v>
      </c>
      <c r="S2273" s="15">
        <f>(((J2273/60)/60)/24)+DATE(1970,1,1)</f>
        <v>42684.000046296293</v>
      </c>
      <c r="T2273" s="15">
        <f>(((I2273/60)/60)/24)+DATE(1970,1,1)</f>
        <v>42714.000046296293</v>
      </c>
      <c r="U2273">
        <f>YEAR(S2273)</f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>IFERROR(ROUND(E2274/L2274,2),0)</f>
        <v>14.37</v>
      </c>
      <c r="Q2274" s="10" t="s">
        <v>8339</v>
      </c>
      <c r="R2274" t="s">
        <v>8357</v>
      </c>
      <c r="S2274" s="15">
        <f>(((J2274/60)/60)/24)+DATE(1970,1,1)</f>
        <v>42315.699490740735</v>
      </c>
      <c r="T2274" s="15">
        <f>(((I2274/60)/60)/24)+DATE(1970,1,1)</f>
        <v>42345.699490740735</v>
      </c>
      <c r="U2274">
        <f>YEAR(S2274)</f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>IFERROR(ROUND(E2275/L2275,2),0)</f>
        <v>37.479999999999997</v>
      </c>
      <c r="Q2275" s="10" t="s">
        <v>8339</v>
      </c>
      <c r="R2275" t="s">
        <v>8357</v>
      </c>
      <c r="S2275" s="15">
        <f>(((J2275/60)/60)/24)+DATE(1970,1,1)</f>
        <v>42781.549097222218</v>
      </c>
      <c r="T2275" s="15">
        <f>(((I2275/60)/60)/24)+DATE(1970,1,1)</f>
        <v>42806.507430555561</v>
      </c>
      <c r="U2275">
        <f>YEAR(S2275)</f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>IFERROR(ROUND(E2276/L2276,2),0)</f>
        <v>30.2</v>
      </c>
      <c r="Q2276" s="10" t="s">
        <v>8339</v>
      </c>
      <c r="R2276" t="s">
        <v>8357</v>
      </c>
      <c r="S2276" s="15">
        <f>(((J2276/60)/60)/24)+DATE(1970,1,1)</f>
        <v>41663.500659722224</v>
      </c>
      <c r="T2276" s="15">
        <f>(((I2276/60)/60)/24)+DATE(1970,1,1)</f>
        <v>41693.500659722224</v>
      </c>
      <c r="U2276">
        <f>YEAR(S2276)</f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>IFERROR(ROUND(E2277/L2277,2),0)</f>
        <v>33.549999999999997</v>
      </c>
      <c r="Q2277" s="10" t="s">
        <v>8339</v>
      </c>
      <c r="R2277" t="s">
        <v>8357</v>
      </c>
      <c r="S2277" s="15">
        <f>(((J2277/60)/60)/24)+DATE(1970,1,1)</f>
        <v>41965.616655092599</v>
      </c>
      <c r="T2277" s="15">
        <f>(((I2277/60)/60)/24)+DATE(1970,1,1)</f>
        <v>41995.616655092599</v>
      </c>
      <c r="U2277">
        <f>YEAR(S2277)</f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>IFERROR(ROUND(E2278/L2278,2),0)</f>
        <v>64.75</v>
      </c>
      <c r="Q2278" s="10" t="s">
        <v>8339</v>
      </c>
      <c r="R2278" t="s">
        <v>8357</v>
      </c>
      <c r="S2278" s="15">
        <f>(((J2278/60)/60)/24)+DATE(1970,1,1)</f>
        <v>41614.651493055557</v>
      </c>
      <c r="T2278" s="15">
        <f>(((I2278/60)/60)/24)+DATE(1970,1,1)</f>
        <v>41644.651493055557</v>
      </c>
      <c r="U2278">
        <f>YEAR(S2278)</f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>IFERROR(ROUND(E2279/L2279,2),0)</f>
        <v>57.93</v>
      </c>
      <c r="Q2279" s="10" t="s">
        <v>8339</v>
      </c>
      <c r="R2279" t="s">
        <v>8357</v>
      </c>
      <c r="S2279" s="15">
        <f>(((J2279/60)/60)/24)+DATE(1970,1,1)</f>
        <v>40936.678506944445</v>
      </c>
      <c r="T2279" s="15">
        <f>(((I2279/60)/60)/24)+DATE(1970,1,1)</f>
        <v>40966.678506944445</v>
      </c>
      <c r="U2279">
        <f>YEAR(S2279)</f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>IFERROR(ROUND(E2280/L2280,2),0)</f>
        <v>53.08</v>
      </c>
      <c r="Q2280" s="10" t="s">
        <v>8339</v>
      </c>
      <c r="R2280" t="s">
        <v>8357</v>
      </c>
      <c r="S2280" s="15">
        <f>(((J2280/60)/60)/24)+DATE(1970,1,1)</f>
        <v>42338.709108796291</v>
      </c>
      <c r="T2280" s="15">
        <f>(((I2280/60)/60)/24)+DATE(1970,1,1)</f>
        <v>42372.957638888889</v>
      </c>
      <c r="U2280">
        <f>YEAR(S2280)</f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>IFERROR(ROUND(E2281/L2281,2),0)</f>
        <v>48.06</v>
      </c>
      <c r="Q2281" s="10" t="s">
        <v>8339</v>
      </c>
      <c r="R2281" t="s">
        <v>8357</v>
      </c>
      <c r="S2281" s="15">
        <f>(((J2281/60)/60)/24)+DATE(1970,1,1)</f>
        <v>42020.806701388887</v>
      </c>
      <c r="T2281" s="15">
        <f>(((I2281/60)/60)/24)+DATE(1970,1,1)</f>
        <v>42039.166666666672</v>
      </c>
      <c r="U2281">
        <f>YEAR(S2281)</f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>IFERROR(ROUND(E2282/L2282,2),0)</f>
        <v>82.4</v>
      </c>
      <c r="Q2282" s="10" t="s">
        <v>8339</v>
      </c>
      <c r="R2282" t="s">
        <v>8357</v>
      </c>
      <c r="S2282" s="15">
        <f>(((J2282/60)/60)/24)+DATE(1970,1,1)</f>
        <v>42234.624895833331</v>
      </c>
      <c r="T2282" s="15">
        <f>(((I2282/60)/60)/24)+DATE(1970,1,1)</f>
        <v>42264.624895833331</v>
      </c>
      <c r="U2282">
        <f>YEAR(S2282)</f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>IFERROR(ROUND(E2283/L2283,2),0)</f>
        <v>50.45</v>
      </c>
      <c r="Q2283" s="10" t="s">
        <v>8331</v>
      </c>
      <c r="R2283" t="s">
        <v>8332</v>
      </c>
      <c r="S2283" s="15">
        <f>(((J2283/60)/60)/24)+DATE(1970,1,1)</f>
        <v>40687.285844907405</v>
      </c>
      <c r="T2283" s="15">
        <f>(((I2283/60)/60)/24)+DATE(1970,1,1)</f>
        <v>40749.284722222219</v>
      </c>
      <c r="U2283">
        <f>YEAR(S2283)</f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>IFERROR(ROUND(E2284/L2284,2),0)</f>
        <v>115.83</v>
      </c>
      <c r="Q2284" s="10" t="s">
        <v>8331</v>
      </c>
      <c r="R2284" t="s">
        <v>8332</v>
      </c>
      <c r="S2284" s="15">
        <f>(((J2284/60)/60)/24)+DATE(1970,1,1)</f>
        <v>42323.17460648148</v>
      </c>
      <c r="T2284" s="15">
        <f>(((I2284/60)/60)/24)+DATE(1970,1,1)</f>
        <v>42383.17460648148</v>
      </c>
      <c r="U2284">
        <f>YEAR(S2284)</f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>IFERROR(ROUND(E2285/L2285,2),0)</f>
        <v>63.03</v>
      </c>
      <c r="Q2285" s="10" t="s">
        <v>8331</v>
      </c>
      <c r="R2285" t="s">
        <v>8332</v>
      </c>
      <c r="S2285" s="15">
        <f>(((J2285/60)/60)/24)+DATE(1970,1,1)</f>
        <v>40978.125046296293</v>
      </c>
      <c r="T2285" s="15">
        <f>(((I2285/60)/60)/24)+DATE(1970,1,1)</f>
        <v>41038.083379629628</v>
      </c>
      <c r="U2285">
        <f>YEAR(S2285)</f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>IFERROR(ROUND(E2286/L2286,2),0)</f>
        <v>108.02</v>
      </c>
      <c r="Q2286" s="10" t="s">
        <v>8331</v>
      </c>
      <c r="R2286" t="s">
        <v>8332</v>
      </c>
      <c r="S2286" s="15">
        <f>(((J2286/60)/60)/24)+DATE(1970,1,1)</f>
        <v>40585.796817129631</v>
      </c>
      <c r="T2286" s="15">
        <f>(((I2286/60)/60)/24)+DATE(1970,1,1)</f>
        <v>40614.166666666664</v>
      </c>
      <c r="U2286">
        <f>YEAR(S2286)</f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>IFERROR(ROUND(E2287/L2287,2),0)</f>
        <v>46.09</v>
      </c>
      <c r="Q2287" s="10" t="s">
        <v>8331</v>
      </c>
      <c r="R2287" t="s">
        <v>8332</v>
      </c>
      <c r="S2287" s="15">
        <f>(((J2287/60)/60)/24)+DATE(1970,1,1)</f>
        <v>41059.185682870368</v>
      </c>
      <c r="T2287" s="15">
        <f>(((I2287/60)/60)/24)+DATE(1970,1,1)</f>
        <v>41089.185682870368</v>
      </c>
      <c r="U2287">
        <f>YEAR(S2287)</f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>IFERROR(ROUND(E2288/L2288,2),0)</f>
        <v>107.21</v>
      </c>
      <c r="Q2288" s="10" t="s">
        <v>8331</v>
      </c>
      <c r="R2288" t="s">
        <v>8332</v>
      </c>
      <c r="S2288" s="15">
        <f>(((J2288/60)/60)/24)+DATE(1970,1,1)</f>
        <v>41494.963587962964</v>
      </c>
      <c r="T2288" s="15">
        <f>(((I2288/60)/60)/24)+DATE(1970,1,1)</f>
        <v>41523.165972222225</v>
      </c>
      <c r="U2288">
        <f>YEAR(S2288)</f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>IFERROR(ROUND(E2289/L2289,2),0)</f>
        <v>50.93</v>
      </c>
      <c r="Q2289" s="10" t="s">
        <v>8331</v>
      </c>
      <c r="R2289" t="s">
        <v>8332</v>
      </c>
      <c r="S2289" s="15">
        <f>(((J2289/60)/60)/24)+DATE(1970,1,1)</f>
        <v>41792.667361111111</v>
      </c>
      <c r="T2289" s="15">
        <f>(((I2289/60)/60)/24)+DATE(1970,1,1)</f>
        <v>41813.667361111111</v>
      </c>
      <c r="U2289">
        <f>YEAR(S2289)</f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>IFERROR(ROUND(E2290/L2290,2),0)</f>
        <v>40.04</v>
      </c>
      <c r="Q2290" s="10" t="s">
        <v>8331</v>
      </c>
      <c r="R2290" t="s">
        <v>8332</v>
      </c>
      <c r="S2290" s="15">
        <f>(((J2290/60)/60)/24)+DATE(1970,1,1)</f>
        <v>41067.827418981484</v>
      </c>
      <c r="T2290" s="15">
        <f>(((I2290/60)/60)/24)+DATE(1970,1,1)</f>
        <v>41086.75</v>
      </c>
      <c r="U2290">
        <f>YEAR(S2290)</f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>IFERROR(ROUND(E2291/L2291,2),0)</f>
        <v>64.44</v>
      </c>
      <c r="Q2291" s="10" t="s">
        <v>8331</v>
      </c>
      <c r="R2291" t="s">
        <v>8332</v>
      </c>
      <c r="S2291" s="15">
        <f>(((J2291/60)/60)/24)+DATE(1970,1,1)</f>
        <v>41571.998379629629</v>
      </c>
      <c r="T2291" s="15">
        <f>(((I2291/60)/60)/24)+DATE(1970,1,1)</f>
        <v>41614.973611111112</v>
      </c>
      <c r="U2291">
        <f>YEAR(S2291)</f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>IFERROR(ROUND(E2292/L2292,2),0)</f>
        <v>53.83</v>
      </c>
      <c r="Q2292" s="10" t="s">
        <v>8331</v>
      </c>
      <c r="R2292" t="s">
        <v>8332</v>
      </c>
      <c r="S2292" s="15">
        <f>(((J2292/60)/60)/24)+DATE(1970,1,1)</f>
        <v>40070.253819444442</v>
      </c>
      <c r="T2292" s="15">
        <f>(((I2292/60)/60)/24)+DATE(1970,1,1)</f>
        <v>40148.708333333336</v>
      </c>
      <c r="U2292">
        <f>YEAR(S2292)</f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>IFERROR(ROUND(E2293/L2293,2),0)</f>
        <v>100.47</v>
      </c>
      <c r="Q2293" s="10" t="s">
        <v>8331</v>
      </c>
      <c r="R2293" t="s">
        <v>8332</v>
      </c>
      <c r="S2293" s="15">
        <f>(((J2293/60)/60)/24)+DATE(1970,1,1)</f>
        <v>40987.977060185185</v>
      </c>
      <c r="T2293" s="15">
        <f>(((I2293/60)/60)/24)+DATE(1970,1,1)</f>
        <v>41022.166666666664</v>
      </c>
      <c r="U2293">
        <f>YEAR(S2293)</f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>IFERROR(ROUND(E2294/L2294,2),0)</f>
        <v>46.63</v>
      </c>
      <c r="Q2294" s="10" t="s">
        <v>8331</v>
      </c>
      <c r="R2294" t="s">
        <v>8332</v>
      </c>
      <c r="S2294" s="15">
        <f>(((J2294/60)/60)/24)+DATE(1970,1,1)</f>
        <v>40987.697638888887</v>
      </c>
      <c r="T2294" s="15">
        <f>(((I2294/60)/60)/24)+DATE(1970,1,1)</f>
        <v>41017.697638888887</v>
      </c>
      <c r="U2294">
        <f>YEAR(S2294)</f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>IFERROR(ROUND(E2295/L2295,2),0)</f>
        <v>34.07</v>
      </c>
      <c r="Q2295" s="10" t="s">
        <v>8331</v>
      </c>
      <c r="R2295" t="s">
        <v>8332</v>
      </c>
      <c r="S2295" s="15">
        <f>(((J2295/60)/60)/24)+DATE(1970,1,1)</f>
        <v>41151.708321759259</v>
      </c>
      <c r="T2295" s="15">
        <f>(((I2295/60)/60)/24)+DATE(1970,1,1)</f>
        <v>41177.165972222225</v>
      </c>
      <c r="U2295">
        <f>YEAR(S2295)</f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>IFERROR(ROUND(E2296/L2296,2),0)</f>
        <v>65.209999999999994</v>
      </c>
      <c r="Q2296" s="10" t="s">
        <v>8331</v>
      </c>
      <c r="R2296" t="s">
        <v>8332</v>
      </c>
      <c r="S2296" s="15">
        <f>(((J2296/60)/60)/24)+DATE(1970,1,1)</f>
        <v>41264.72314814815</v>
      </c>
      <c r="T2296" s="15">
        <f>(((I2296/60)/60)/24)+DATE(1970,1,1)</f>
        <v>41294.72314814815</v>
      </c>
      <c r="U2296">
        <f>YEAR(S2296)</f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>IFERROR(ROUND(E2297/L2297,2),0)</f>
        <v>44.21</v>
      </c>
      <c r="Q2297" s="10" t="s">
        <v>8331</v>
      </c>
      <c r="R2297" t="s">
        <v>8332</v>
      </c>
      <c r="S2297" s="15">
        <f>(((J2297/60)/60)/24)+DATE(1970,1,1)</f>
        <v>41270.954351851848</v>
      </c>
      <c r="T2297" s="15">
        <f>(((I2297/60)/60)/24)+DATE(1970,1,1)</f>
        <v>41300.954351851848</v>
      </c>
      <c r="U2297">
        <f>YEAR(S2297)</f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>IFERROR(ROUND(E2298/L2298,2),0)</f>
        <v>71.97</v>
      </c>
      <c r="Q2298" s="10" t="s">
        <v>8331</v>
      </c>
      <c r="R2298" t="s">
        <v>8332</v>
      </c>
      <c r="S2298" s="15">
        <f>(((J2298/60)/60)/24)+DATE(1970,1,1)</f>
        <v>40927.731782407405</v>
      </c>
      <c r="T2298" s="15">
        <f>(((I2298/60)/60)/24)+DATE(1970,1,1)</f>
        <v>40962.731782407405</v>
      </c>
      <c r="U2298">
        <f>YEAR(S2298)</f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>IFERROR(ROUND(E2299/L2299,2),0)</f>
        <v>52.95</v>
      </c>
      <c r="Q2299" s="10" t="s">
        <v>8331</v>
      </c>
      <c r="R2299" t="s">
        <v>8332</v>
      </c>
      <c r="S2299" s="15">
        <f>(((J2299/60)/60)/24)+DATE(1970,1,1)</f>
        <v>40948.042233796295</v>
      </c>
      <c r="T2299" s="15">
        <f>(((I2299/60)/60)/24)+DATE(1970,1,1)</f>
        <v>40982.165972222225</v>
      </c>
      <c r="U2299">
        <f>YEAR(S2299)</f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>IFERROR(ROUND(E2300/L2300,2),0)</f>
        <v>109.45</v>
      </c>
      <c r="Q2300" s="10" t="s">
        <v>8331</v>
      </c>
      <c r="R2300" t="s">
        <v>8332</v>
      </c>
      <c r="S2300" s="15">
        <f>(((J2300/60)/60)/24)+DATE(1970,1,1)</f>
        <v>41694.84065972222</v>
      </c>
      <c r="T2300" s="15">
        <f>(((I2300/60)/60)/24)+DATE(1970,1,1)</f>
        <v>41724.798993055556</v>
      </c>
      <c r="U2300">
        <f>YEAR(S2300)</f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>IFERROR(ROUND(E2301/L2301,2),0)</f>
        <v>75.040000000000006</v>
      </c>
      <c r="Q2301" s="10" t="s">
        <v>8331</v>
      </c>
      <c r="R2301" t="s">
        <v>8332</v>
      </c>
      <c r="S2301" s="15">
        <f>(((J2301/60)/60)/24)+DATE(1970,1,1)</f>
        <v>40565.032511574071</v>
      </c>
      <c r="T2301" s="15">
        <f>(((I2301/60)/60)/24)+DATE(1970,1,1)</f>
        <v>40580.032511574071</v>
      </c>
      <c r="U2301">
        <f>YEAR(S2301)</f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>IFERROR(ROUND(E2302/L2302,2),0)</f>
        <v>115.71</v>
      </c>
      <c r="Q2302" s="10" t="s">
        <v>8331</v>
      </c>
      <c r="R2302" t="s">
        <v>8332</v>
      </c>
      <c r="S2302" s="15">
        <f>(((J2302/60)/60)/24)+DATE(1970,1,1)</f>
        <v>41074.727037037039</v>
      </c>
      <c r="T2302" s="15">
        <f>(((I2302/60)/60)/24)+DATE(1970,1,1)</f>
        <v>41088.727037037039</v>
      </c>
      <c r="U2302">
        <f>YEAR(S2302)</f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>IFERROR(ROUND(E2303/L2303,2),0)</f>
        <v>31.66</v>
      </c>
      <c r="Q2303" s="10" t="s">
        <v>8331</v>
      </c>
      <c r="R2303" t="s">
        <v>8335</v>
      </c>
      <c r="S2303" s="15">
        <f>(((J2303/60)/60)/24)+DATE(1970,1,1)</f>
        <v>41416.146944444445</v>
      </c>
      <c r="T2303" s="15">
        <f>(((I2303/60)/60)/24)+DATE(1970,1,1)</f>
        <v>41446.146944444445</v>
      </c>
      <c r="U2303">
        <f>YEAR(S2303)</f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>IFERROR(ROUND(E2304/L2304,2),0)</f>
        <v>46.18</v>
      </c>
      <c r="Q2304" s="10" t="s">
        <v>8331</v>
      </c>
      <c r="R2304" t="s">
        <v>8335</v>
      </c>
      <c r="S2304" s="15">
        <f>(((J2304/60)/60)/24)+DATE(1970,1,1)</f>
        <v>41605.868449074071</v>
      </c>
      <c r="T2304" s="15">
        <f>(((I2304/60)/60)/24)+DATE(1970,1,1)</f>
        <v>41639.291666666664</v>
      </c>
      <c r="U2304">
        <f>YEAR(S2304)</f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>IFERROR(ROUND(E2305/L2305,2),0)</f>
        <v>68.48</v>
      </c>
      <c r="Q2305" s="10" t="s">
        <v>8331</v>
      </c>
      <c r="R2305" t="s">
        <v>8335</v>
      </c>
      <c r="S2305" s="15">
        <f>(((J2305/60)/60)/24)+DATE(1970,1,1)</f>
        <v>40850.111064814817</v>
      </c>
      <c r="T2305" s="15">
        <f>(((I2305/60)/60)/24)+DATE(1970,1,1)</f>
        <v>40890.152731481481</v>
      </c>
      <c r="U2305">
        <f>YEAR(S2305)</f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>IFERROR(ROUND(E2306/L2306,2),0)</f>
        <v>53.47</v>
      </c>
      <c r="Q2306" s="10" t="s">
        <v>8331</v>
      </c>
      <c r="R2306" t="s">
        <v>8335</v>
      </c>
      <c r="S2306" s="15">
        <f>(((J2306/60)/60)/24)+DATE(1970,1,1)</f>
        <v>40502.815868055557</v>
      </c>
      <c r="T2306" s="15">
        <f>(((I2306/60)/60)/24)+DATE(1970,1,1)</f>
        <v>40544.207638888889</v>
      </c>
      <c r="U2306">
        <f>YEAR(S2306)</f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>IFERROR(ROUND(E2307/L2307,2),0)</f>
        <v>109.11</v>
      </c>
      <c r="Q2307" s="10" t="s">
        <v>8331</v>
      </c>
      <c r="R2307" t="s">
        <v>8335</v>
      </c>
      <c r="S2307" s="15">
        <f>(((J2307/60)/60)/24)+DATE(1970,1,1)</f>
        <v>41834.695277777777</v>
      </c>
      <c r="T2307" s="15">
        <f>(((I2307/60)/60)/24)+DATE(1970,1,1)</f>
        <v>41859.75</v>
      </c>
      <c r="U2307">
        <f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>IFERROR(ROUND(E2308/L2308,2),0)</f>
        <v>51.19</v>
      </c>
      <c r="Q2308" s="10" t="s">
        <v>8331</v>
      </c>
      <c r="R2308" t="s">
        <v>8335</v>
      </c>
      <c r="S2308" s="15">
        <f>(((J2308/60)/60)/24)+DATE(1970,1,1)</f>
        <v>40948.16815972222</v>
      </c>
      <c r="T2308" s="15">
        <f>(((I2308/60)/60)/24)+DATE(1970,1,1)</f>
        <v>40978.16815972222</v>
      </c>
      <c r="U2308">
        <f>YEAR(S2308)</f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>IFERROR(ROUND(E2309/L2309,2),0)</f>
        <v>27.94</v>
      </c>
      <c r="Q2309" s="10" t="s">
        <v>8331</v>
      </c>
      <c r="R2309" t="s">
        <v>8335</v>
      </c>
      <c r="S2309" s="15">
        <f>(((J2309/60)/60)/24)+DATE(1970,1,1)</f>
        <v>41004.802465277775</v>
      </c>
      <c r="T2309" s="15">
        <f>(((I2309/60)/60)/24)+DATE(1970,1,1)</f>
        <v>41034.802407407406</v>
      </c>
      <c r="U2309">
        <f>YEAR(S2309)</f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>IFERROR(ROUND(E2310/L2310,2),0)</f>
        <v>82.5</v>
      </c>
      <c r="Q2310" s="10" t="s">
        <v>8331</v>
      </c>
      <c r="R2310" t="s">
        <v>8335</v>
      </c>
      <c r="S2310" s="15">
        <f>(((J2310/60)/60)/24)+DATE(1970,1,1)</f>
        <v>41851.962916666671</v>
      </c>
      <c r="T2310" s="15">
        <f>(((I2310/60)/60)/24)+DATE(1970,1,1)</f>
        <v>41880.041666666664</v>
      </c>
      <c r="U2310">
        <f>YEAR(S2310)</f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>IFERROR(ROUND(E2311/L2311,2),0)</f>
        <v>59.82</v>
      </c>
      <c r="Q2311" s="10" t="s">
        <v>8331</v>
      </c>
      <c r="R2311" t="s">
        <v>8335</v>
      </c>
      <c r="S2311" s="15">
        <f>(((J2311/60)/60)/24)+DATE(1970,1,1)</f>
        <v>41307.987696759257</v>
      </c>
      <c r="T2311" s="15">
        <f>(((I2311/60)/60)/24)+DATE(1970,1,1)</f>
        <v>41342.987696759257</v>
      </c>
      <c r="U2311">
        <f>YEAR(S2311)</f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>IFERROR(ROUND(E2312/L2312,2),0)</f>
        <v>64.819999999999993</v>
      </c>
      <c r="Q2312" s="10" t="s">
        <v>8331</v>
      </c>
      <c r="R2312" t="s">
        <v>8335</v>
      </c>
      <c r="S2312" s="15">
        <f>(((J2312/60)/60)/24)+DATE(1970,1,1)</f>
        <v>41324.79415509259</v>
      </c>
      <c r="T2312" s="15">
        <f>(((I2312/60)/60)/24)+DATE(1970,1,1)</f>
        <v>41354.752488425926</v>
      </c>
      <c r="U2312">
        <f>YEAR(S2312)</f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>IFERROR(ROUND(E2313/L2313,2),0)</f>
        <v>90.1</v>
      </c>
      <c r="Q2313" s="10" t="s">
        <v>8331</v>
      </c>
      <c r="R2313" t="s">
        <v>8335</v>
      </c>
      <c r="S2313" s="15">
        <f>(((J2313/60)/60)/24)+DATE(1970,1,1)</f>
        <v>41736.004502314812</v>
      </c>
      <c r="T2313" s="15">
        <f>(((I2313/60)/60)/24)+DATE(1970,1,1)</f>
        <v>41766.004502314812</v>
      </c>
      <c r="U2313">
        <f>YEAR(S2313)</f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>IFERROR(ROUND(E2314/L2314,2),0)</f>
        <v>40.96</v>
      </c>
      <c r="Q2314" s="10" t="s">
        <v>8331</v>
      </c>
      <c r="R2314" t="s">
        <v>8335</v>
      </c>
      <c r="S2314" s="15">
        <f>(((J2314/60)/60)/24)+DATE(1970,1,1)</f>
        <v>41716.632847222223</v>
      </c>
      <c r="T2314" s="15">
        <f>(((I2314/60)/60)/24)+DATE(1970,1,1)</f>
        <v>41747.958333333336</v>
      </c>
      <c r="U2314">
        <f>YEAR(S2314)</f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>IFERROR(ROUND(E2315/L2315,2),0)</f>
        <v>56</v>
      </c>
      <c r="Q2315" s="10" t="s">
        <v>8331</v>
      </c>
      <c r="R2315" t="s">
        <v>8335</v>
      </c>
      <c r="S2315" s="15">
        <f>(((J2315/60)/60)/24)+DATE(1970,1,1)</f>
        <v>41002.958634259259</v>
      </c>
      <c r="T2315" s="15">
        <f>(((I2315/60)/60)/24)+DATE(1970,1,1)</f>
        <v>41032.958634259259</v>
      </c>
      <c r="U2315">
        <f>YEAR(S2315)</f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>IFERROR(ROUND(E2316/L2316,2),0)</f>
        <v>37.67</v>
      </c>
      <c r="Q2316" s="10" t="s">
        <v>8331</v>
      </c>
      <c r="R2316" t="s">
        <v>8335</v>
      </c>
      <c r="S2316" s="15">
        <f>(((J2316/60)/60)/24)+DATE(1970,1,1)</f>
        <v>41037.551585648151</v>
      </c>
      <c r="T2316" s="15">
        <f>(((I2316/60)/60)/24)+DATE(1970,1,1)</f>
        <v>41067.551585648151</v>
      </c>
      <c r="U2316">
        <f>YEAR(S2316)</f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>IFERROR(ROUND(E2317/L2317,2),0)</f>
        <v>40.08</v>
      </c>
      <c r="Q2317" s="10" t="s">
        <v>8331</v>
      </c>
      <c r="R2317" t="s">
        <v>8335</v>
      </c>
      <c r="S2317" s="15">
        <f>(((J2317/60)/60)/24)+DATE(1970,1,1)</f>
        <v>41004.72619212963</v>
      </c>
      <c r="T2317" s="15">
        <f>(((I2317/60)/60)/24)+DATE(1970,1,1)</f>
        <v>41034.72619212963</v>
      </c>
      <c r="U2317">
        <f>YEAR(S2317)</f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>IFERROR(ROUND(E2318/L2318,2),0)</f>
        <v>78.03</v>
      </c>
      <c r="Q2318" s="10" t="s">
        <v>8331</v>
      </c>
      <c r="R2318" t="s">
        <v>8335</v>
      </c>
      <c r="S2318" s="15">
        <f>(((J2318/60)/60)/24)+DATE(1970,1,1)</f>
        <v>40079.725115740745</v>
      </c>
      <c r="T2318" s="15">
        <f>(((I2318/60)/60)/24)+DATE(1970,1,1)</f>
        <v>40156.76666666667</v>
      </c>
      <c r="U2318">
        <f>YEAR(S2318)</f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>IFERROR(ROUND(E2319/L2319,2),0)</f>
        <v>18.91</v>
      </c>
      <c r="Q2319" s="10" t="s">
        <v>8331</v>
      </c>
      <c r="R2319" t="s">
        <v>8335</v>
      </c>
      <c r="S2319" s="15">
        <f>(((J2319/60)/60)/24)+DATE(1970,1,1)</f>
        <v>40192.542233796295</v>
      </c>
      <c r="T2319" s="15">
        <f>(((I2319/60)/60)/24)+DATE(1970,1,1)</f>
        <v>40224.208333333336</v>
      </c>
      <c r="U2319">
        <f>YEAR(S2319)</f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>IFERROR(ROUND(E2320/L2320,2),0)</f>
        <v>37.130000000000003</v>
      </c>
      <c r="Q2320" s="10" t="s">
        <v>8331</v>
      </c>
      <c r="R2320" t="s">
        <v>8335</v>
      </c>
      <c r="S2320" s="15">
        <f>(((J2320/60)/60)/24)+DATE(1970,1,1)</f>
        <v>40050.643680555557</v>
      </c>
      <c r="T2320" s="15">
        <f>(((I2320/60)/60)/24)+DATE(1970,1,1)</f>
        <v>40082.165972222225</v>
      </c>
      <c r="U2320">
        <f>YEAR(S2320)</f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>IFERROR(ROUND(E2321/L2321,2),0)</f>
        <v>41.96</v>
      </c>
      <c r="Q2321" s="10" t="s">
        <v>8331</v>
      </c>
      <c r="R2321" t="s">
        <v>8335</v>
      </c>
      <c r="S2321" s="15">
        <f>(((J2321/60)/60)/24)+DATE(1970,1,1)</f>
        <v>41593.082002314812</v>
      </c>
      <c r="T2321" s="15">
        <f>(((I2321/60)/60)/24)+DATE(1970,1,1)</f>
        <v>41623.082002314812</v>
      </c>
      <c r="U2321">
        <f>YEAR(S2321)</f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>IFERROR(ROUND(E2322/L2322,2),0)</f>
        <v>61.04</v>
      </c>
      <c r="Q2322" s="10" t="s">
        <v>8331</v>
      </c>
      <c r="R2322" t="s">
        <v>8335</v>
      </c>
      <c r="S2322" s="15">
        <f>(((J2322/60)/60)/24)+DATE(1970,1,1)</f>
        <v>41696.817129629628</v>
      </c>
      <c r="T2322" s="15">
        <f>(((I2322/60)/60)/24)+DATE(1970,1,1)</f>
        <v>41731.775462962964</v>
      </c>
      <c r="U2322">
        <f>YEAR(S2322)</f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>IFERROR(ROUND(E2323/L2323,2),0)</f>
        <v>64.53</v>
      </c>
      <c r="Q2323" s="10" t="s">
        <v>8342</v>
      </c>
      <c r="R2323" t="s">
        <v>8358</v>
      </c>
      <c r="S2323" s="15">
        <f>(((J2323/60)/60)/24)+DATE(1970,1,1)</f>
        <v>42799.260428240741</v>
      </c>
      <c r="T2323" s="15">
        <f>(((I2323/60)/60)/24)+DATE(1970,1,1)</f>
        <v>42829.21876157407</v>
      </c>
      <c r="U2323">
        <f>YEAR(S2323)</f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>IFERROR(ROUND(E2324/L2324,2),0)</f>
        <v>21.25</v>
      </c>
      <c r="Q2324" s="10" t="s">
        <v>8342</v>
      </c>
      <c r="R2324" t="s">
        <v>8358</v>
      </c>
      <c r="S2324" s="15">
        <f>(((J2324/60)/60)/24)+DATE(1970,1,1)</f>
        <v>42804.895474537043</v>
      </c>
      <c r="T2324" s="15">
        <f>(((I2324/60)/60)/24)+DATE(1970,1,1)</f>
        <v>42834.853807870371</v>
      </c>
      <c r="U2324">
        <f>YEAR(S2324)</f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>IFERROR(ROUND(E2325/L2325,2),0)</f>
        <v>30</v>
      </c>
      <c r="Q2325" s="10" t="s">
        <v>8342</v>
      </c>
      <c r="R2325" t="s">
        <v>8358</v>
      </c>
      <c r="S2325" s="15">
        <f>(((J2325/60)/60)/24)+DATE(1970,1,1)</f>
        <v>42807.755173611105</v>
      </c>
      <c r="T2325" s="15">
        <f>(((I2325/60)/60)/24)+DATE(1970,1,1)</f>
        <v>42814.755173611105</v>
      </c>
      <c r="U2325">
        <f>YEAR(S2325)</f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>IFERROR(ROUND(E2326/L2326,2),0)</f>
        <v>25.49</v>
      </c>
      <c r="Q2326" s="10" t="s">
        <v>8342</v>
      </c>
      <c r="R2326" t="s">
        <v>8358</v>
      </c>
      <c r="S2326" s="15">
        <f>(((J2326/60)/60)/24)+DATE(1970,1,1)</f>
        <v>42790.885243055556</v>
      </c>
      <c r="T2326" s="15">
        <f>(((I2326/60)/60)/24)+DATE(1970,1,1)</f>
        <v>42820.843576388885</v>
      </c>
      <c r="U2326">
        <f>YEAR(S2326)</f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>IFERROR(ROUND(E2327/L2327,2),0)</f>
        <v>11.43</v>
      </c>
      <c r="Q2327" s="10" t="s">
        <v>8342</v>
      </c>
      <c r="R2327" t="s">
        <v>8358</v>
      </c>
      <c r="S2327" s="15">
        <f>(((J2327/60)/60)/24)+DATE(1970,1,1)</f>
        <v>42794.022349537037</v>
      </c>
      <c r="T2327" s="15">
        <f>(((I2327/60)/60)/24)+DATE(1970,1,1)</f>
        <v>42823.980682870373</v>
      </c>
      <c r="U2327">
        <f>YEAR(S2327)</f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>IFERROR(ROUND(E2328/L2328,2),0)</f>
        <v>108</v>
      </c>
      <c r="Q2328" s="10" t="s">
        <v>8342</v>
      </c>
      <c r="R2328" t="s">
        <v>8358</v>
      </c>
      <c r="S2328" s="15">
        <f>(((J2328/60)/60)/24)+DATE(1970,1,1)</f>
        <v>42804.034120370372</v>
      </c>
      <c r="T2328" s="15">
        <f>(((I2328/60)/60)/24)+DATE(1970,1,1)</f>
        <v>42855.708333333328</v>
      </c>
      <c r="U2328">
        <f>YEAR(S2328)</f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>IFERROR(ROUND(E2329/L2329,2),0)</f>
        <v>54.88</v>
      </c>
      <c r="Q2329" s="10" t="s">
        <v>8342</v>
      </c>
      <c r="R2329" t="s">
        <v>8358</v>
      </c>
      <c r="S2329" s="15">
        <f>(((J2329/60)/60)/24)+DATE(1970,1,1)</f>
        <v>41842.917129629634</v>
      </c>
      <c r="T2329" s="15">
        <f>(((I2329/60)/60)/24)+DATE(1970,1,1)</f>
        <v>41877.917129629634</v>
      </c>
      <c r="U2329">
        <f>YEAR(S2329)</f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>IFERROR(ROUND(E2330/L2330,2),0)</f>
        <v>47.38</v>
      </c>
      <c r="Q2330" s="10" t="s">
        <v>8342</v>
      </c>
      <c r="R2330" t="s">
        <v>8358</v>
      </c>
      <c r="S2330" s="15">
        <f>(((J2330/60)/60)/24)+DATE(1970,1,1)</f>
        <v>42139.781678240746</v>
      </c>
      <c r="T2330" s="15">
        <f>(((I2330/60)/60)/24)+DATE(1970,1,1)</f>
        <v>42169.781678240746</v>
      </c>
      <c r="U2330">
        <f>YEAR(S2330)</f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>IFERROR(ROUND(E2331/L2331,2),0)</f>
        <v>211.84</v>
      </c>
      <c r="Q2331" s="10" t="s">
        <v>8342</v>
      </c>
      <c r="R2331" t="s">
        <v>8358</v>
      </c>
      <c r="S2331" s="15">
        <f>(((J2331/60)/60)/24)+DATE(1970,1,1)</f>
        <v>41807.624374999999</v>
      </c>
      <c r="T2331" s="15">
        <f>(((I2331/60)/60)/24)+DATE(1970,1,1)</f>
        <v>41837.624374999999</v>
      </c>
      <c r="U2331">
        <f>YEAR(S2331)</f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>IFERROR(ROUND(E2332/L2332,2),0)</f>
        <v>219.93</v>
      </c>
      <c r="Q2332" s="10" t="s">
        <v>8342</v>
      </c>
      <c r="R2332" t="s">
        <v>8358</v>
      </c>
      <c r="S2332" s="15">
        <f>(((J2332/60)/60)/24)+DATE(1970,1,1)</f>
        <v>42332.89980324074</v>
      </c>
      <c r="T2332" s="15">
        <f>(((I2332/60)/60)/24)+DATE(1970,1,1)</f>
        <v>42363</v>
      </c>
      <c r="U2332">
        <f>YEAR(S2332)</f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>IFERROR(ROUND(E2333/L2333,2),0)</f>
        <v>40.799999999999997</v>
      </c>
      <c r="Q2333" s="10" t="s">
        <v>8342</v>
      </c>
      <c r="R2333" t="s">
        <v>8358</v>
      </c>
      <c r="S2333" s="15">
        <f>(((J2333/60)/60)/24)+DATE(1970,1,1)</f>
        <v>41839.005671296298</v>
      </c>
      <c r="T2333" s="15">
        <f>(((I2333/60)/60)/24)+DATE(1970,1,1)</f>
        <v>41869.005671296298</v>
      </c>
      <c r="U2333">
        <f>YEAR(S2333)</f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>IFERROR(ROUND(E2334/L2334,2),0)</f>
        <v>75.5</v>
      </c>
      <c r="Q2334" s="10" t="s">
        <v>8342</v>
      </c>
      <c r="R2334" t="s">
        <v>8358</v>
      </c>
      <c r="S2334" s="15">
        <f>(((J2334/60)/60)/24)+DATE(1970,1,1)</f>
        <v>42011.628136574072</v>
      </c>
      <c r="T2334" s="15">
        <f>(((I2334/60)/60)/24)+DATE(1970,1,1)</f>
        <v>42041.628136574072</v>
      </c>
      <c r="U2334">
        <f>YEAR(S2334)</f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>IFERROR(ROUND(E2335/L2335,2),0)</f>
        <v>13.54</v>
      </c>
      <c r="Q2335" s="10" t="s">
        <v>8342</v>
      </c>
      <c r="R2335" t="s">
        <v>8358</v>
      </c>
      <c r="S2335" s="15">
        <f>(((J2335/60)/60)/24)+DATE(1970,1,1)</f>
        <v>41767.650347222225</v>
      </c>
      <c r="T2335" s="15">
        <f>(((I2335/60)/60)/24)+DATE(1970,1,1)</f>
        <v>41788.743055555555</v>
      </c>
      <c r="U2335">
        <f>YEAR(S2335)</f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>IFERROR(ROUND(E2336/L2336,2),0)</f>
        <v>60.87</v>
      </c>
      <c r="Q2336" s="10" t="s">
        <v>8342</v>
      </c>
      <c r="R2336" t="s">
        <v>8358</v>
      </c>
      <c r="S2336" s="15">
        <f>(((J2336/60)/60)/24)+DATE(1970,1,1)</f>
        <v>41918.670115740737</v>
      </c>
      <c r="T2336" s="15">
        <f>(((I2336/60)/60)/24)+DATE(1970,1,1)</f>
        <v>41948.731944444444</v>
      </c>
      <c r="U2336">
        <f>YEAR(S2336)</f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>IFERROR(ROUND(E2337/L2337,2),0)</f>
        <v>115.69</v>
      </c>
      <c r="Q2337" s="10" t="s">
        <v>8342</v>
      </c>
      <c r="R2337" t="s">
        <v>8358</v>
      </c>
      <c r="S2337" s="15">
        <f>(((J2337/60)/60)/24)+DATE(1970,1,1)</f>
        <v>41771.572256944448</v>
      </c>
      <c r="T2337" s="15">
        <f>(((I2337/60)/60)/24)+DATE(1970,1,1)</f>
        <v>41801.572256944448</v>
      </c>
      <c r="U2337">
        <f>YEAR(S2337)</f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>IFERROR(ROUND(E2338/L2338,2),0)</f>
        <v>48.1</v>
      </c>
      <c r="Q2338" s="10" t="s">
        <v>8342</v>
      </c>
      <c r="R2338" t="s">
        <v>8358</v>
      </c>
      <c r="S2338" s="15">
        <f>(((J2338/60)/60)/24)+DATE(1970,1,1)</f>
        <v>41666.924710648149</v>
      </c>
      <c r="T2338" s="15">
        <f>(((I2338/60)/60)/24)+DATE(1970,1,1)</f>
        <v>41706.924710648149</v>
      </c>
      <c r="U2338">
        <f>YEAR(S2338)</f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>IFERROR(ROUND(E2339/L2339,2),0)</f>
        <v>74.180000000000007</v>
      </c>
      <c r="Q2339" s="10" t="s">
        <v>8342</v>
      </c>
      <c r="R2339" t="s">
        <v>8358</v>
      </c>
      <c r="S2339" s="15">
        <f>(((J2339/60)/60)/24)+DATE(1970,1,1)</f>
        <v>41786.640543981484</v>
      </c>
      <c r="T2339" s="15">
        <f>(((I2339/60)/60)/24)+DATE(1970,1,1)</f>
        <v>41816.640543981484</v>
      </c>
      <c r="U2339">
        <f>YEAR(S2339)</f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>IFERROR(ROUND(E2340/L2340,2),0)</f>
        <v>123.35</v>
      </c>
      <c r="Q2340" s="10" t="s">
        <v>8342</v>
      </c>
      <c r="R2340" t="s">
        <v>8358</v>
      </c>
      <c r="S2340" s="15">
        <f>(((J2340/60)/60)/24)+DATE(1970,1,1)</f>
        <v>41789.896805555552</v>
      </c>
      <c r="T2340" s="15">
        <f>(((I2340/60)/60)/24)+DATE(1970,1,1)</f>
        <v>41819.896805555552</v>
      </c>
      <c r="U2340">
        <f>YEAR(S2340)</f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>IFERROR(ROUND(E2341/L2341,2),0)</f>
        <v>66.62</v>
      </c>
      <c r="Q2341" s="10" t="s">
        <v>8342</v>
      </c>
      <c r="R2341" t="s">
        <v>8358</v>
      </c>
      <c r="S2341" s="15">
        <f>(((J2341/60)/60)/24)+DATE(1970,1,1)</f>
        <v>42692.79987268518</v>
      </c>
      <c r="T2341" s="15">
        <f>(((I2341/60)/60)/24)+DATE(1970,1,1)</f>
        <v>42723.332638888889</v>
      </c>
      <c r="U2341">
        <f>YEAR(S2341)</f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>IFERROR(ROUND(E2342/L2342,2),0)</f>
        <v>104.99</v>
      </c>
      <c r="Q2342" s="10" t="s">
        <v>8342</v>
      </c>
      <c r="R2342" t="s">
        <v>8358</v>
      </c>
      <c r="S2342" s="15">
        <f>(((J2342/60)/60)/24)+DATE(1970,1,1)</f>
        <v>42643.642800925925</v>
      </c>
      <c r="T2342" s="15">
        <f>(((I2342/60)/60)/24)+DATE(1970,1,1)</f>
        <v>42673.642800925925</v>
      </c>
      <c r="U2342">
        <f>YEAR(S2342)</f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>IFERROR(ROUND(E2343/L2343,2),0)</f>
        <v>0</v>
      </c>
      <c r="Q2343" s="10" t="s">
        <v>8325</v>
      </c>
      <c r="R2343" t="s">
        <v>8326</v>
      </c>
      <c r="S2343" s="15">
        <f>(((J2343/60)/60)/24)+DATE(1970,1,1)</f>
        <v>42167.813703703709</v>
      </c>
      <c r="T2343" s="15">
        <f>(((I2343/60)/60)/24)+DATE(1970,1,1)</f>
        <v>42197.813703703709</v>
      </c>
      <c r="U2343">
        <f>YEAR(S2343)</f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>IFERROR(ROUND(E2344/L2344,2),0)</f>
        <v>0</v>
      </c>
      <c r="Q2344" s="10" t="s">
        <v>8325</v>
      </c>
      <c r="R2344" t="s">
        <v>8326</v>
      </c>
      <c r="S2344" s="15">
        <f>(((J2344/60)/60)/24)+DATE(1970,1,1)</f>
        <v>41897.702199074076</v>
      </c>
      <c r="T2344" s="15">
        <f>(((I2344/60)/60)/24)+DATE(1970,1,1)</f>
        <v>41918.208333333336</v>
      </c>
      <c r="U2344">
        <f>YEAR(S2344)</f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>IFERROR(ROUND(E2345/L2345,2),0)</f>
        <v>300</v>
      </c>
      <c r="Q2345" s="10" t="s">
        <v>8325</v>
      </c>
      <c r="R2345" t="s">
        <v>8326</v>
      </c>
      <c r="S2345" s="15">
        <f>(((J2345/60)/60)/24)+DATE(1970,1,1)</f>
        <v>42327.825289351851</v>
      </c>
      <c r="T2345" s="15">
        <f>(((I2345/60)/60)/24)+DATE(1970,1,1)</f>
        <v>42377.82430555555</v>
      </c>
      <c r="U2345">
        <f>YEAR(S2345)</f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>IFERROR(ROUND(E2346/L2346,2),0)</f>
        <v>1</v>
      </c>
      <c r="Q2346" s="10" t="s">
        <v>8325</v>
      </c>
      <c r="R2346" t="s">
        <v>8326</v>
      </c>
      <c r="S2346" s="15">
        <f>(((J2346/60)/60)/24)+DATE(1970,1,1)</f>
        <v>42515.727650462963</v>
      </c>
      <c r="T2346" s="15">
        <f>(((I2346/60)/60)/24)+DATE(1970,1,1)</f>
        <v>42545.727650462963</v>
      </c>
      <c r="U2346">
        <f>YEAR(S2346)</f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>IFERROR(ROUND(E2347/L2347,2),0)</f>
        <v>0</v>
      </c>
      <c r="Q2347" s="10" t="s">
        <v>8325</v>
      </c>
      <c r="R2347" t="s">
        <v>8326</v>
      </c>
      <c r="S2347" s="15">
        <f>(((J2347/60)/60)/24)+DATE(1970,1,1)</f>
        <v>42060.001805555556</v>
      </c>
      <c r="T2347" s="15">
        <f>(((I2347/60)/60)/24)+DATE(1970,1,1)</f>
        <v>42094.985416666663</v>
      </c>
      <c r="U2347">
        <f>YEAR(S2347)</f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>IFERROR(ROUND(E2348/L2348,2),0)</f>
        <v>13</v>
      </c>
      <c r="Q2348" s="10" t="s">
        <v>8325</v>
      </c>
      <c r="R2348" t="s">
        <v>8326</v>
      </c>
      <c r="S2348" s="15">
        <f>(((J2348/60)/60)/24)+DATE(1970,1,1)</f>
        <v>42615.79896990741</v>
      </c>
      <c r="T2348" s="15">
        <f>(((I2348/60)/60)/24)+DATE(1970,1,1)</f>
        <v>42660.79896990741</v>
      </c>
      <c r="U2348">
        <f>YEAR(S2348)</f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>IFERROR(ROUND(E2349/L2349,2),0)</f>
        <v>15</v>
      </c>
      <c r="Q2349" s="10" t="s">
        <v>8325</v>
      </c>
      <c r="R2349" t="s">
        <v>8326</v>
      </c>
      <c r="S2349" s="15">
        <f>(((J2349/60)/60)/24)+DATE(1970,1,1)</f>
        <v>42577.607361111113</v>
      </c>
      <c r="T2349" s="15">
        <f>(((I2349/60)/60)/24)+DATE(1970,1,1)</f>
        <v>42607.607361111113</v>
      </c>
      <c r="U2349">
        <f>YEAR(S2349)</f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>IFERROR(ROUND(E2350/L2350,2),0)</f>
        <v>54</v>
      </c>
      <c r="Q2350" s="10" t="s">
        <v>8325</v>
      </c>
      <c r="R2350" t="s">
        <v>8326</v>
      </c>
      <c r="S2350" s="15">
        <f>(((J2350/60)/60)/24)+DATE(1970,1,1)</f>
        <v>42360.932152777779</v>
      </c>
      <c r="T2350" s="15">
        <f>(((I2350/60)/60)/24)+DATE(1970,1,1)</f>
        <v>42420.932152777779</v>
      </c>
      <c r="U2350">
        <f>YEAR(S2350)</f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>IFERROR(ROUND(E2351/L2351,2),0)</f>
        <v>0</v>
      </c>
      <c r="Q2351" s="10" t="s">
        <v>8325</v>
      </c>
      <c r="R2351" t="s">
        <v>8326</v>
      </c>
      <c r="S2351" s="15">
        <f>(((J2351/60)/60)/24)+DATE(1970,1,1)</f>
        <v>42198.775787037041</v>
      </c>
      <c r="T2351" s="15">
        <f>(((I2351/60)/60)/24)+DATE(1970,1,1)</f>
        <v>42227.775787037041</v>
      </c>
      <c r="U2351">
        <f>YEAR(S2351)</f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>IFERROR(ROUND(E2352/L2352,2),0)</f>
        <v>0</v>
      </c>
      <c r="Q2352" s="10" t="s">
        <v>8325</v>
      </c>
      <c r="R2352" t="s">
        <v>8326</v>
      </c>
      <c r="S2352" s="15">
        <f>(((J2352/60)/60)/24)+DATE(1970,1,1)</f>
        <v>42708.842245370368</v>
      </c>
      <c r="T2352" s="15">
        <f>(((I2352/60)/60)/24)+DATE(1970,1,1)</f>
        <v>42738.842245370368</v>
      </c>
      <c r="U2352">
        <f>YEAR(S2352)</f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>IFERROR(ROUND(E2353/L2353,2),0)</f>
        <v>15.43</v>
      </c>
      <c r="Q2353" s="10" t="s">
        <v>8325</v>
      </c>
      <c r="R2353" t="s">
        <v>8326</v>
      </c>
      <c r="S2353" s="15">
        <f>(((J2353/60)/60)/24)+DATE(1970,1,1)</f>
        <v>42094.101145833338</v>
      </c>
      <c r="T2353" s="15">
        <f>(((I2353/60)/60)/24)+DATE(1970,1,1)</f>
        <v>42124.101145833338</v>
      </c>
      <c r="U2353">
        <f>YEAR(S2353)</f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>IFERROR(ROUND(E2354/L2354,2),0)</f>
        <v>0</v>
      </c>
      <c r="Q2354" s="10" t="s">
        <v>8325</v>
      </c>
      <c r="R2354" t="s">
        <v>8326</v>
      </c>
      <c r="S2354" s="15">
        <f>(((J2354/60)/60)/24)+DATE(1970,1,1)</f>
        <v>42101.633703703701</v>
      </c>
      <c r="T2354" s="15">
        <f>(((I2354/60)/60)/24)+DATE(1970,1,1)</f>
        <v>42161.633703703701</v>
      </c>
      <c r="U2354">
        <f>YEAR(S2354)</f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>IFERROR(ROUND(E2355/L2355,2),0)</f>
        <v>0</v>
      </c>
      <c r="Q2355" s="10" t="s">
        <v>8325</v>
      </c>
      <c r="R2355" t="s">
        <v>8326</v>
      </c>
      <c r="S2355" s="15">
        <f>(((J2355/60)/60)/24)+DATE(1970,1,1)</f>
        <v>42103.676180555558</v>
      </c>
      <c r="T2355" s="15">
        <f>(((I2355/60)/60)/24)+DATE(1970,1,1)</f>
        <v>42115.676180555558</v>
      </c>
      <c r="U2355">
        <f>YEAR(S2355)</f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>IFERROR(ROUND(E2356/L2356,2),0)</f>
        <v>25</v>
      </c>
      <c r="Q2356" s="10" t="s">
        <v>8325</v>
      </c>
      <c r="R2356" t="s">
        <v>8326</v>
      </c>
      <c r="S2356" s="15">
        <f>(((J2356/60)/60)/24)+DATE(1970,1,1)</f>
        <v>41954.722916666666</v>
      </c>
      <c r="T2356" s="15">
        <f>(((I2356/60)/60)/24)+DATE(1970,1,1)</f>
        <v>42014.722916666666</v>
      </c>
      <c r="U2356">
        <f>YEAR(S2356)</f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>IFERROR(ROUND(E2357/L2357,2),0)</f>
        <v>27.5</v>
      </c>
      <c r="Q2357" s="10" t="s">
        <v>8325</v>
      </c>
      <c r="R2357" t="s">
        <v>8326</v>
      </c>
      <c r="S2357" s="15">
        <f>(((J2357/60)/60)/24)+DATE(1970,1,1)</f>
        <v>42096.918240740735</v>
      </c>
      <c r="T2357" s="15">
        <f>(((I2357/60)/60)/24)+DATE(1970,1,1)</f>
        <v>42126.918240740735</v>
      </c>
      <c r="U2357">
        <f>YEAR(S2357)</f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>IFERROR(ROUND(E2358/L2358,2),0)</f>
        <v>0</v>
      </c>
      <c r="Q2358" s="10" t="s">
        <v>8325</v>
      </c>
      <c r="R2358" t="s">
        <v>8326</v>
      </c>
      <c r="S2358" s="15">
        <f>(((J2358/60)/60)/24)+DATE(1970,1,1)</f>
        <v>42130.78361111111</v>
      </c>
      <c r="T2358" s="15">
        <f>(((I2358/60)/60)/24)+DATE(1970,1,1)</f>
        <v>42160.78361111111</v>
      </c>
      <c r="U2358">
        <f>YEAR(S2358)</f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>IFERROR(ROUND(E2359/L2359,2),0)</f>
        <v>0</v>
      </c>
      <c r="Q2359" s="10" t="s">
        <v>8325</v>
      </c>
      <c r="R2359" t="s">
        <v>8326</v>
      </c>
      <c r="S2359" s="15">
        <f>(((J2359/60)/60)/24)+DATE(1970,1,1)</f>
        <v>42264.620115740734</v>
      </c>
      <c r="T2359" s="15">
        <f>(((I2359/60)/60)/24)+DATE(1970,1,1)</f>
        <v>42294.620115740734</v>
      </c>
      <c r="U2359">
        <f>YEAR(S2359)</f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>IFERROR(ROUND(E2360/L2360,2),0)</f>
        <v>0</v>
      </c>
      <c r="Q2360" s="10" t="s">
        <v>8325</v>
      </c>
      <c r="R2360" t="s">
        <v>8326</v>
      </c>
      <c r="S2360" s="15">
        <f>(((J2360/60)/60)/24)+DATE(1970,1,1)</f>
        <v>41978.930972222224</v>
      </c>
      <c r="T2360" s="15">
        <f>(((I2360/60)/60)/24)+DATE(1970,1,1)</f>
        <v>42035.027083333334</v>
      </c>
      <c r="U2360">
        <f>YEAR(S2360)</f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>IFERROR(ROUND(E2361/L2361,2),0)</f>
        <v>367</v>
      </c>
      <c r="Q2361" s="10" t="s">
        <v>8325</v>
      </c>
      <c r="R2361" t="s">
        <v>8326</v>
      </c>
      <c r="S2361" s="15">
        <f>(((J2361/60)/60)/24)+DATE(1970,1,1)</f>
        <v>42159.649583333332</v>
      </c>
      <c r="T2361" s="15">
        <f>(((I2361/60)/60)/24)+DATE(1970,1,1)</f>
        <v>42219.649583333332</v>
      </c>
      <c r="U2361">
        <f>YEAR(S2361)</f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>IFERROR(ROUND(E2362/L2362,2),0)</f>
        <v>2</v>
      </c>
      <c r="Q2362" s="10" t="s">
        <v>8325</v>
      </c>
      <c r="R2362" t="s">
        <v>8326</v>
      </c>
      <c r="S2362" s="15">
        <f>(((J2362/60)/60)/24)+DATE(1970,1,1)</f>
        <v>42377.70694444445</v>
      </c>
      <c r="T2362" s="15">
        <f>(((I2362/60)/60)/24)+DATE(1970,1,1)</f>
        <v>42407.70694444445</v>
      </c>
      <c r="U2362">
        <f>YEAR(S2362)</f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>IFERROR(ROUND(E2363/L2363,2),0)</f>
        <v>0</v>
      </c>
      <c r="Q2363" s="10" t="s">
        <v>8325</v>
      </c>
      <c r="R2363" t="s">
        <v>8326</v>
      </c>
      <c r="S2363" s="15">
        <f>(((J2363/60)/60)/24)+DATE(1970,1,1)</f>
        <v>42466.858888888892</v>
      </c>
      <c r="T2363" s="15">
        <f>(((I2363/60)/60)/24)+DATE(1970,1,1)</f>
        <v>42490.916666666672</v>
      </c>
      <c r="U2363">
        <f>YEAR(S2363)</f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>IFERROR(ROUND(E2364/L2364,2),0)</f>
        <v>60</v>
      </c>
      <c r="Q2364" s="10" t="s">
        <v>8325</v>
      </c>
      <c r="R2364" t="s">
        <v>8326</v>
      </c>
      <c r="S2364" s="15">
        <f>(((J2364/60)/60)/24)+DATE(1970,1,1)</f>
        <v>41954.688310185185</v>
      </c>
      <c r="T2364" s="15">
        <f>(((I2364/60)/60)/24)+DATE(1970,1,1)</f>
        <v>41984.688310185185</v>
      </c>
      <c r="U2364">
        <f>YEAR(S2364)</f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>IFERROR(ROUND(E2365/L2365,2),0)</f>
        <v>0</v>
      </c>
      <c r="Q2365" s="10" t="s">
        <v>8325</v>
      </c>
      <c r="R2365" t="s">
        <v>8326</v>
      </c>
      <c r="S2365" s="15">
        <f>(((J2365/60)/60)/24)+DATE(1970,1,1)</f>
        <v>42322.011574074073</v>
      </c>
      <c r="T2365" s="15">
        <f>(((I2365/60)/60)/24)+DATE(1970,1,1)</f>
        <v>42367.011574074073</v>
      </c>
      <c r="U2365">
        <f>YEAR(S2365)</f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>IFERROR(ROUND(E2366/L2366,2),0)</f>
        <v>0</v>
      </c>
      <c r="Q2366" s="10" t="s">
        <v>8325</v>
      </c>
      <c r="R2366" t="s">
        <v>8326</v>
      </c>
      <c r="S2366" s="15">
        <f>(((J2366/60)/60)/24)+DATE(1970,1,1)</f>
        <v>42248.934675925921</v>
      </c>
      <c r="T2366" s="15">
        <f>(((I2366/60)/60)/24)+DATE(1970,1,1)</f>
        <v>42303.934675925921</v>
      </c>
      <c r="U2366">
        <f>YEAR(S2366)</f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>IFERROR(ROUND(E2367/L2367,2),0)</f>
        <v>0</v>
      </c>
      <c r="Q2367" s="10" t="s">
        <v>8325</v>
      </c>
      <c r="R2367" t="s">
        <v>8326</v>
      </c>
      <c r="S2367" s="15">
        <f>(((J2367/60)/60)/24)+DATE(1970,1,1)</f>
        <v>42346.736400462964</v>
      </c>
      <c r="T2367" s="15">
        <f>(((I2367/60)/60)/24)+DATE(1970,1,1)</f>
        <v>42386.958333333328</v>
      </c>
      <c r="U2367">
        <f>YEAR(S2367)</f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>IFERROR(ROUND(E2368/L2368,2),0)</f>
        <v>97.41</v>
      </c>
      <c r="Q2368" s="10" t="s">
        <v>8325</v>
      </c>
      <c r="R2368" t="s">
        <v>8326</v>
      </c>
      <c r="S2368" s="15">
        <f>(((J2368/60)/60)/24)+DATE(1970,1,1)</f>
        <v>42268.531631944439</v>
      </c>
      <c r="T2368" s="15">
        <f>(((I2368/60)/60)/24)+DATE(1970,1,1)</f>
        <v>42298.531631944439</v>
      </c>
      <c r="U2368">
        <f>YEAR(S2368)</f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>IFERROR(ROUND(E2369/L2369,2),0)</f>
        <v>47.86</v>
      </c>
      <c r="Q2369" s="10" t="s">
        <v>8325</v>
      </c>
      <c r="R2369" t="s">
        <v>8326</v>
      </c>
      <c r="S2369" s="15">
        <f>(((J2369/60)/60)/24)+DATE(1970,1,1)</f>
        <v>42425.970092592594</v>
      </c>
      <c r="T2369" s="15">
        <f>(((I2369/60)/60)/24)+DATE(1970,1,1)</f>
        <v>42485.928425925929</v>
      </c>
      <c r="U2369">
        <f>YEAR(S2369)</f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>IFERROR(ROUND(E2370/L2370,2),0)</f>
        <v>50</v>
      </c>
      <c r="Q2370" s="10" t="s">
        <v>8325</v>
      </c>
      <c r="R2370" t="s">
        <v>8326</v>
      </c>
      <c r="S2370" s="15">
        <f>(((J2370/60)/60)/24)+DATE(1970,1,1)</f>
        <v>42063.721817129626</v>
      </c>
      <c r="T2370" s="15">
        <f>(((I2370/60)/60)/24)+DATE(1970,1,1)</f>
        <v>42108.680150462969</v>
      </c>
      <c r="U2370">
        <f>YEAR(S2370)</f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>IFERROR(ROUND(E2371/L2371,2),0)</f>
        <v>0</v>
      </c>
      <c r="Q2371" s="10" t="s">
        <v>8325</v>
      </c>
      <c r="R2371" t="s">
        <v>8326</v>
      </c>
      <c r="S2371" s="15">
        <f>(((J2371/60)/60)/24)+DATE(1970,1,1)</f>
        <v>42380.812627314815</v>
      </c>
      <c r="T2371" s="15">
        <f>(((I2371/60)/60)/24)+DATE(1970,1,1)</f>
        <v>42410.812627314815</v>
      </c>
      <c r="U2371">
        <f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>IFERROR(ROUND(E2372/L2372,2),0)</f>
        <v>20.5</v>
      </c>
      <c r="Q2372" s="10" t="s">
        <v>8325</v>
      </c>
      <c r="R2372" t="s">
        <v>8326</v>
      </c>
      <c r="S2372" s="15">
        <f>(((J2372/60)/60)/24)+DATE(1970,1,1)</f>
        <v>41961.18913194444</v>
      </c>
      <c r="T2372" s="15">
        <f>(((I2372/60)/60)/24)+DATE(1970,1,1)</f>
        <v>41991.18913194444</v>
      </c>
      <c r="U2372">
        <f>YEAR(S2372)</f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>IFERROR(ROUND(E2373/L2373,2),0)</f>
        <v>0</v>
      </c>
      <c r="Q2373" s="10" t="s">
        <v>8325</v>
      </c>
      <c r="R2373" t="s">
        <v>8326</v>
      </c>
      <c r="S2373" s="15">
        <f>(((J2373/60)/60)/24)+DATE(1970,1,1)</f>
        <v>42150.777731481481</v>
      </c>
      <c r="T2373" s="15">
        <f>(((I2373/60)/60)/24)+DATE(1970,1,1)</f>
        <v>42180.777731481481</v>
      </c>
      <c r="U2373">
        <f>YEAR(S2373)</f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>IFERROR(ROUND(E2374/L2374,2),0)</f>
        <v>30</v>
      </c>
      <c r="Q2374" s="10" t="s">
        <v>8325</v>
      </c>
      <c r="R2374" t="s">
        <v>8326</v>
      </c>
      <c r="S2374" s="15">
        <f>(((J2374/60)/60)/24)+DATE(1970,1,1)</f>
        <v>42088.069108796291</v>
      </c>
      <c r="T2374" s="15">
        <f>(((I2374/60)/60)/24)+DATE(1970,1,1)</f>
        <v>42118.069108796291</v>
      </c>
      <c r="U2374">
        <f>YEAR(S2374)</f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>IFERROR(ROUND(E2375/L2375,2),0)</f>
        <v>50</v>
      </c>
      <c r="Q2375" s="10" t="s">
        <v>8325</v>
      </c>
      <c r="R2375" t="s">
        <v>8326</v>
      </c>
      <c r="S2375" s="15">
        <f>(((J2375/60)/60)/24)+DATE(1970,1,1)</f>
        <v>42215.662314814821</v>
      </c>
      <c r="T2375" s="15">
        <f>(((I2375/60)/60)/24)+DATE(1970,1,1)</f>
        <v>42245.662314814821</v>
      </c>
      <c r="U2375">
        <f>YEAR(S2375)</f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>IFERROR(ROUND(E2376/L2376,2),0)</f>
        <v>10</v>
      </c>
      <c r="Q2376" s="10" t="s">
        <v>8325</v>
      </c>
      <c r="R2376" t="s">
        <v>8326</v>
      </c>
      <c r="S2376" s="15">
        <f>(((J2376/60)/60)/24)+DATE(1970,1,1)</f>
        <v>42017.843287037031</v>
      </c>
      <c r="T2376" s="15">
        <f>(((I2376/60)/60)/24)+DATE(1970,1,1)</f>
        <v>42047.843287037031</v>
      </c>
      <c r="U2376">
        <f>YEAR(S2376)</f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>IFERROR(ROUND(E2377/L2377,2),0)</f>
        <v>0</v>
      </c>
      <c r="Q2377" s="10" t="s">
        <v>8325</v>
      </c>
      <c r="R2377" t="s">
        <v>8326</v>
      </c>
      <c r="S2377" s="15">
        <f>(((J2377/60)/60)/24)+DATE(1970,1,1)</f>
        <v>42592.836076388892</v>
      </c>
      <c r="T2377" s="15">
        <f>(((I2377/60)/60)/24)+DATE(1970,1,1)</f>
        <v>42622.836076388892</v>
      </c>
      <c r="U2377">
        <f>YEAR(S2377)</f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>IFERROR(ROUND(E2378/L2378,2),0)</f>
        <v>81.58</v>
      </c>
      <c r="Q2378" s="10" t="s">
        <v>8325</v>
      </c>
      <c r="R2378" t="s">
        <v>8326</v>
      </c>
      <c r="S2378" s="15">
        <f>(((J2378/60)/60)/24)+DATE(1970,1,1)</f>
        <v>42318.925532407404</v>
      </c>
      <c r="T2378" s="15">
        <f>(((I2378/60)/60)/24)+DATE(1970,1,1)</f>
        <v>42348.925532407404</v>
      </c>
      <c r="U2378">
        <f>YEAR(S2378)</f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>IFERROR(ROUND(E2379/L2379,2),0)</f>
        <v>0</v>
      </c>
      <c r="Q2379" s="10" t="s">
        <v>8325</v>
      </c>
      <c r="R2379" t="s">
        <v>8326</v>
      </c>
      <c r="S2379" s="15">
        <f>(((J2379/60)/60)/24)+DATE(1970,1,1)</f>
        <v>42669.870173611111</v>
      </c>
      <c r="T2379" s="15">
        <f>(((I2379/60)/60)/24)+DATE(1970,1,1)</f>
        <v>42699.911840277782</v>
      </c>
      <c r="U2379">
        <f>YEAR(S2379)</f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>IFERROR(ROUND(E2380/L2380,2),0)</f>
        <v>0</v>
      </c>
      <c r="Q2380" s="10" t="s">
        <v>8325</v>
      </c>
      <c r="R2380" t="s">
        <v>8326</v>
      </c>
      <c r="S2380" s="15">
        <f>(((J2380/60)/60)/24)+DATE(1970,1,1)</f>
        <v>42213.013078703705</v>
      </c>
      <c r="T2380" s="15">
        <f>(((I2380/60)/60)/24)+DATE(1970,1,1)</f>
        <v>42242.013078703705</v>
      </c>
      <c r="U2380">
        <f>YEAR(S2380)</f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>IFERROR(ROUND(E2381/L2381,2),0)</f>
        <v>0</v>
      </c>
      <c r="Q2381" s="10" t="s">
        <v>8325</v>
      </c>
      <c r="R2381" t="s">
        <v>8326</v>
      </c>
      <c r="S2381" s="15">
        <f>(((J2381/60)/60)/24)+DATE(1970,1,1)</f>
        <v>42237.016388888893</v>
      </c>
      <c r="T2381" s="15">
        <f>(((I2381/60)/60)/24)+DATE(1970,1,1)</f>
        <v>42282.016388888893</v>
      </c>
      <c r="U2381">
        <f>YEAR(S2381)</f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>IFERROR(ROUND(E2382/L2382,2),0)</f>
        <v>18.329999999999998</v>
      </c>
      <c r="Q2382" s="10" t="s">
        <v>8325</v>
      </c>
      <c r="R2382" t="s">
        <v>8326</v>
      </c>
      <c r="S2382" s="15">
        <f>(((J2382/60)/60)/24)+DATE(1970,1,1)</f>
        <v>42248.793310185181</v>
      </c>
      <c r="T2382" s="15">
        <f>(((I2382/60)/60)/24)+DATE(1970,1,1)</f>
        <v>42278.793310185181</v>
      </c>
      <c r="U2382">
        <f>YEAR(S2382)</f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>IFERROR(ROUND(E2383/L2383,2),0)</f>
        <v>224.43</v>
      </c>
      <c r="Q2383" s="10" t="s">
        <v>8325</v>
      </c>
      <c r="R2383" t="s">
        <v>8326</v>
      </c>
      <c r="S2383" s="15">
        <f>(((J2383/60)/60)/24)+DATE(1970,1,1)</f>
        <v>42074.935740740737</v>
      </c>
      <c r="T2383" s="15">
        <f>(((I2383/60)/60)/24)+DATE(1970,1,1)</f>
        <v>42104.935740740737</v>
      </c>
      <c r="U2383">
        <f>YEAR(S2383)</f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>IFERROR(ROUND(E2384/L2384,2),0)</f>
        <v>37.5</v>
      </c>
      <c r="Q2384" s="10" t="s">
        <v>8325</v>
      </c>
      <c r="R2384" t="s">
        <v>8326</v>
      </c>
      <c r="S2384" s="15">
        <f>(((J2384/60)/60)/24)+DATE(1970,1,1)</f>
        <v>42195.187534722223</v>
      </c>
      <c r="T2384" s="15">
        <f>(((I2384/60)/60)/24)+DATE(1970,1,1)</f>
        <v>42220.187534722223</v>
      </c>
      <c r="U2384">
        <f>YEAR(S2384)</f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>IFERROR(ROUND(E2385/L2385,2),0)</f>
        <v>145</v>
      </c>
      <c r="Q2385" s="10" t="s">
        <v>8325</v>
      </c>
      <c r="R2385" t="s">
        <v>8326</v>
      </c>
      <c r="S2385" s="15">
        <f>(((J2385/60)/60)/24)+DATE(1970,1,1)</f>
        <v>42027.056793981479</v>
      </c>
      <c r="T2385" s="15">
        <f>(((I2385/60)/60)/24)+DATE(1970,1,1)</f>
        <v>42057.056793981479</v>
      </c>
      <c r="U2385">
        <f>YEAR(S2385)</f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>IFERROR(ROUND(E2386/L2386,2),0)</f>
        <v>1</v>
      </c>
      <c r="Q2386" s="10" t="s">
        <v>8325</v>
      </c>
      <c r="R2386" t="s">
        <v>8326</v>
      </c>
      <c r="S2386" s="15">
        <f>(((J2386/60)/60)/24)+DATE(1970,1,1)</f>
        <v>41927.067627314813</v>
      </c>
      <c r="T2386" s="15">
        <f>(((I2386/60)/60)/24)+DATE(1970,1,1)</f>
        <v>41957.109293981484</v>
      </c>
      <c r="U2386">
        <f>YEAR(S2386)</f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>IFERROR(ROUND(E2387/L2387,2),0)</f>
        <v>112.57</v>
      </c>
      <c r="Q2387" s="10" t="s">
        <v>8325</v>
      </c>
      <c r="R2387" t="s">
        <v>8326</v>
      </c>
      <c r="S2387" s="15">
        <f>(((J2387/60)/60)/24)+DATE(1970,1,1)</f>
        <v>42191.70175925926</v>
      </c>
      <c r="T2387" s="15">
        <f>(((I2387/60)/60)/24)+DATE(1970,1,1)</f>
        <v>42221.70175925926</v>
      </c>
      <c r="U2387">
        <f>YEAR(S2387)</f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>IFERROR(ROUND(E2388/L2388,2),0)</f>
        <v>0</v>
      </c>
      <c r="Q2388" s="10" t="s">
        <v>8325</v>
      </c>
      <c r="R2388" t="s">
        <v>8326</v>
      </c>
      <c r="S2388" s="15">
        <f>(((J2388/60)/60)/24)+DATE(1970,1,1)</f>
        <v>41954.838240740741</v>
      </c>
      <c r="T2388" s="15">
        <f>(((I2388/60)/60)/24)+DATE(1970,1,1)</f>
        <v>42014.838240740741</v>
      </c>
      <c r="U2388">
        <f>YEAR(S2388)</f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>IFERROR(ROUND(E2389/L2389,2),0)</f>
        <v>342</v>
      </c>
      <c r="Q2389" s="10" t="s">
        <v>8325</v>
      </c>
      <c r="R2389" t="s">
        <v>8326</v>
      </c>
      <c r="S2389" s="15">
        <f>(((J2389/60)/60)/24)+DATE(1970,1,1)</f>
        <v>42528.626620370371</v>
      </c>
      <c r="T2389" s="15">
        <f>(((I2389/60)/60)/24)+DATE(1970,1,1)</f>
        <v>42573.626620370371</v>
      </c>
      <c r="U2389">
        <f>YEAR(S2389)</f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>IFERROR(ROUND(E2390/L2390,2),0)</f>
        <v>57.88</v>
      </c>
      <c r="Q2390" s="10" t="s">
        <v>8325</v>
      </c>
      <c r="R2390" t="s">
        <v>8326</v>
      </c>
      <c r="S2390" s="15">
        <f>(((J2390/60)/60)/24)+DATE(1970,1,1)</f>
        <v>41989.853692129633</v>
      </c>
      <c r="T2390" s="15">
        <f>(((I2390/60)/60)/24)+DATE(1970,1,1)</f>
        <v>42019.811805555553</v>
      </c>
      <c r="U2390">
        <f>YEAR(S2390)</f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>IFERROR(ROUND(E2391/L2391,2),0)</f>
        <v>30</v>
      </c>
      <c r="Q2391" s="10" t="s">
        <v>8325</v>
      </c>
      <c r="R2391" t="s">
        <v>8326</v>
      </c>
      <c r="S2391" s="15">
        <f>(((J2391/60)/60)/24)+DATE(1970,1,1)</f>
        <v>42179.653379629628</v>
      </c>
      <c r="T2391" s="15">
        <f>(((I2391/60)/60)/24)+DATE(1970,1,1)</f>
        <v>42210.915972222225</v>
      </c>
      <c r="U2391">
        <f>YEAR(S2391)</f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>IFERROR(ROUND(E2392/L2392,2),0)</f>
        <v>0</v>
      </c>
      <c r="Q2392" s="10" t="s">
        <v>8325</v>
      </c>
      <c r="R2392" t="s">
        <v>8326</v>
      </c>
      <c r="S2392" s="15">
        <f>(((J2392/60)/60)/24)+DATE(1970,1,1)</f>
        <v>41968.262314814812</v>
      </c>
      <c r="T2392" s="15">
        <f>(((I2392/60)/60)/24)+DATE(1970,1,1)</f>
        <v>42008.262314814812</v>
      </c>
      <c r="U2392">
        <f>YEAR(S2392)</f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>IFERROR(ROUND(E2393/L2393,2),0)</f>
        <v>25</v>
      </c>
      <c r="Q2393" s="10" t="s">
        <v>8325</v>
      </c>
      <c r="R2393" t="s">
        <v>8326</v>
      </c>
      <c r="S2393" s="15">
        <f>(((J2393/60)/60)/24)+DATE(1970,1,1)</f>
        <v>42064.794490740736</v>
      </c>
      <c r="T2393" s="15">
        <f>(((I2393/60)/60)/24)+DATE(1970,1,1)</f>
        <v>42094.752824074079</v>
      </c>
      <c r="U2393">
        <f>YEAR(S2393)</f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>IFERROR(ROUND(E2394/L2394,2),0)</f>
        <v>0</v>
      </c>
      <c r="Q2394" s="10" t="s">
        <v>8325</v>
      </c>
      <c r="R2394" t="s">
        <v>8326</v>
      </c>
      <c r="S2394" s="15">
        <f>(((J2394/60)/60)/24)+DATE(1970,1,1)</f>
        <v>42276.120636574073</v>
      </c>
      <c r="T2394" s="15">
        <f>(((I2394/60)/60)/24)+DATE(1970,1,1)</f>
        <v>42306.120636574073</v>
      </c>
      <c r="U2394">
        <f>YEAR(S2394)</f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>IFERROR(ROUND(E2395/L2395,2),0)</f>
        <v>50</v>
      </c>
      <c r="Q2395" s="10" t="s">
        <v>8325</v>
      </c>
      <c r="R2395" t="s">
        <v>8326</v>
      </c>
      <c r="S2395" s="15">
        <f>(((J2395/60)/60)/24)+DATE(1970,1,1)</f>
        <v>42194.648344907408</v>
      </c>
      <c r="T2395" s="15">
        <f>(((I2395/60)/60)/24)+DATE(1970,1,1)</f>
        <v>42224.648344907408</v>
      </c>
      <c r="U2395">
        <f>YEAR(S2395)</f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>IFERROR(ROUND(E2396/L2396,2),0)</f>
        <v>1.5</v>
      </c>
      <c r="Q2396" s="10" t="s">
        <v>8325</v>
      </c>
      <c r="R2396" t="s">
        <v>8326</v>
      </c>
      <c r="S2396" s="15">
        <f>(((J2396/60)/60)/24)+DATE(1970,1,1)</f>
        <v>42031.362187499995</v>
      </c>
      <c r="T2396" s="15">
        <f>(((I2396/60)/60)/24)+DATE(1970,1,1)</f>
        <v>42061.362187499995</v>
      </c>
      <c r="U2396">
        <f>YEAR(S2396)</f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>IFERROR(ROUND(E2397/L2397,2),0)</f>
        <v>0</v>
      </c>
      <c r="Q2397" s="10" t="s">
        <v>8325</v>
      </c>
      <c r="R2397" t="s">
        <v>8326</v>
      </c>
      <c r="S2397" s="15">
        <f>(((J2397/60)/60)/24)+DATE(1970,1,1)</f>
        <v>42717.121377314819</v>
      </c>
      <c r="T2397" s="15">
        <f>(((I2397/60)/60)/24)+DATE(1970,1,1)</f>
        <v>42745.372916666667</v>
      </c>
      <c r="U2397">
        <f>YEAR(S2397)</f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>IFERROR(ROUND(E2398/L2398,2),0)</f>
        <v>10</v>
      </c>
      <c r="Q2398" s="10" t="s">
        <v>8325</v>
      </c>
      <c r="R2398" t="s">
        <v>8326</v>
      </c>
      <c r="S2398" s="15">
        <f>(((J2398/60)/60)/24)+DATE(1970,1,1)</f>
        <v>42262.849050925928</v>
      </c>
      <c r="T2398" s="15">
        <f>(((I2398/60)/60)/24)+DATE(1970,1,1)</f>
        <v>42292.849050925928</v>
      </c>
      <c r="U2398">
        <f>YEAR(S2398)</f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>IFERROR(ROUND(E2399/L2399,2),0)</f>
        <v>0</v>
      </c>
      <c r="Q2399" s="10" t="s">
        <v>8325</v>
      </c>
      <c r="R2399" t="s">
        <v>8326</v>
      </c>
      <c r="S2399" s="15">
        <f>(((J2399/60)/60)/24)+DATE(1970,1,1)</f>
        <v>41976.88490740741</v>
      </c>
      <c r="T2399" s="15">
        <f>(((I2399/60)/60)/24)+DATE(1970,1,1)</f>
        <v>42006.88490740741</v>
      </c>
      <c r="U2399">
        <f>YEAR(S2399)</f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>IFERROR(ROUND(E2400/L2400,2),0)</f>
        <v>0</v>
      </c>
      <c r="Q2400" s="10" t="s">
        <v>8325</v>
      </c>
      <c r="R2400" t="s">
        <v>8326</v>
      </c>
      <c r="S2400" s="15">
        <f>(((J2400/60)/60)/24)+DATE(1970,1,1)</f>
        <v>42157.916481481487</v>
      </c>
      <c r="T2400" s="15">
        <f>(((I2400/60)/60)/24)+DATE(1970,1,1)</f>
        <v>42187.916481481487</v>
      </c>
      <c r="U2400">
        <f>YEAR(S2400)</f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>IFERROR(ROUND(E2401/L2401,2),0)</f>
        <v>0</v>
      </c>
      <c r="Q2401" s="10" t="s">
        <v>8325</v>
      </c>
      <c r="R2401" t="s">
        <v>8326</v>
      </c>
      <c r="S2401" s="15">
        <f>(((J2401/60)/60)/24)+DATE(1970,1,1)</f>
        <v>41956.853078703702</v>
      </c>
      <c r="T2401" s="15">
        <f>(((I2401/60)/60)/24)+DATE(1970,1,1)</f>
        <v>41991.853078703702</v>
      </c>
      <c r="U2401">
        <f>YEAR(S2401)</f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>IFERROR(ROUND(E2402/L2402,2),0)</f>
        <v>0</v>
      </c>
      <c r="Q2402" s="10" t="s">
        <v>8325</v>
      </c>
      <c r="R2402" t="s">
        <v>8326</v>
      </c>
      <c r="S2402" s="15">
        <f>(((J2402/60)/60)/24)+DATE(1970,1,1)</f>
        <v>42444.268101851849</v>
      </c>
      <c r="T2402" s="15">
        <f>(((I2402/60)/60)/24)+DATE(1970,1,1)</f>
        <v>42474.268101851849</v>
      </c>
      <c r="U2402">
        <f>YEAR(S2402)</f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>IFERROR(ROUND(E2403/L2403,2),0)</f>
        <v>22.33</v>
      </c>
      <c r="Q2403" s="10" t="s">
        <v>8342</v>
      </c>
      <c r="R2403" t="s">
        <v>8343</v>
      </c>
      <c r="S2403" s="15">
        <f>(((J2403/60)/60)/24)+DATE(1970,1,1)</f>
        <v>42374.822870370372</v>
      </c>
      <c r="T2403" s="15">
        <f>(((I2403/60)/60)/24)+DATE(1970,1,1)</f>
        <v>42434.822870370372</v>
      </c>
      <c r="U2403">
        <f>YEAR(S2403)</f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>IFERROR(ROUND(E2404/L2404,2),0)</f>
        <v>52</v>
      </c>
      <c r="Q2404" s="10" t="s">
        <v>8342</v>
      </c>
      <c r="R2404" t="s">
        <v>8343</v>
      </c>
      <c r="S2404" s="15">
        <f>(((J2404/60)/60)/24)+DATE(1970,1,1)</f>
        <v>42107.679756944446</v>
      </c>
      <c r="T2404" s="15">
        <f>(((I2404/60)/60)/24)+DATE(1970,1,1)</f>
        <v>42137.679756944446</v>
      </c>
      <c r="U2404">
        <f>YEAR(S2404)</f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>IFERROR(ROUND(E2405/L2405,2),0)</f>
        <v>16.829999999999998</v>
      </c>
      <c r="Q2405" s="10" t="s">
        <v>8342</v>
      </c>
      <c r="R2405" t="s">
        <v>8343</v>
      </c>
      <c r="S2405" s="15">
        <f>(((J2405/60)/60)/24)+DATE(1970,1,1)</f>
        <v>42399.882615740738</v>
      </c>
      <c r="T2405" s="15">
        <f>(((I2405/60)/60)/24)+DATE(1970,1,1)</f>
        <v>42459.840949074074</v>
      </c>
      <c r="U2405">
        <f>YEAR(S2405)</f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>IFERROR(ROUND(E2406/L2406,2),0)</f>
        <v>0</v>
      </c>
      <c r="Q2406" s="10" t="s">
        <v>8342</v>
      </c>
      <c r="R2406" t="s">
        <v>8343</v>
      </c>
      <c r="S2406" s="15">
        <f>(((J2406/60)/60)/24)+DATE(1970,1,1)</f>
        <v>42342.03943287037</v>
      </c>
      <c r="T2406" s="15">
        <f>(((I2406/60)/60)/24)+DATE(1970,1,1)</f>
        <v>42372.03943287037</v>
      </c>
      <c r="U2406">
        <f>YEAR(S2406)</f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>IFERROR(ROUND(E2407/L2407,2),0)</f>
        <v>56.3</v>
      </c>
      <c r="Q2407" s="10" t="s">
        <v>8342</v>
      </c>
      <c r="R2407" t="s">
        <v>8343</v>
      </c>
      <c r="S2407" s="15">
        <f>(((J2407/60)/60)/24)+DATE(1970,1,1)</f>
        <v>42595.585358796292</v>
      </c>
      <c r="T2407" s="15">
        <f>(((I2407/60)/60)/24)+DATE(1970,1,1)</f>
        <v>42616.585358796292</v>
      </c>
      <c r="U2407">
        <f>YEAR(S2407)</f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>IFERROR(ROUND(E2408/L2408,2),0)</f>
        <v>84.06</v>
      </c>
      <c r="Q2408" s="10" t="s">
        <v>8342</v>
      </c>
      <c r="R2408" t="s">
        <v>8343</v>
      </c>
      <c r="S2408" s="15">
        <f>(((J2408/60)/60)/24)+DATE(1970,1,1)</f>
        <v>41983.110995370371</v>
      </c>
      <c r="T2408" s="15">
        <f>(((I2408/60)/60)/24)+DATE(1970,1,1)</f>
        <v>42023.110995370371</v>
      </c>
      <c r="U2408">
        <f>YEAR(S2408)</f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>IFERROR(ROUND(E2409/L2409,2),0)</f>
        <v>168.39</v>
      </c>
      <c r="Q2409" s="10" t="s">
        <v>8342</v>
      </c>
      <c r="R2409" t="s">
        <v>8343</v>
      </c>
      <c r="S2409" s="15">
        <f>(((J2409/60)/60)/24)+DATE(1970,1,1)</f>
        <v>42082.575555555552</v>
      </c>
      <c r="T2409" s="15">
        <f>(((I2409/60)/60)/24)+DATE(1970,1,1)</f>
        <v>42105.25</v>
      </c>
      <c r="U2409">
        <f>YEAR(S2409)</f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>IFERROR(ROUND(E2410/L2410,2),0)</f>
        <v>15</v>
      </c>
      <c r="Q2410" s="10" t="s">
        <v>8342</v>
      </c>
      <c r="R2410" t="s">
        <v>8343</v>
      </c>
      <c r="S2410" s="15">
        <f>(((J2410/60)/60)/24)+DATE(1970,1,1)</f>
        <v>41919.140706018516</v>
      </c>
      <c r="T2410" s="15">
        <f>(((I2410/60)/60)/24)+DATE(1970,1,1)</f>
        <v>41949.182372685187</v>
      </c>
      <c r="U2410">
        <f>YEAR(S2410)</f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>IFERROR(ROUND(E2411/L2411,2),0)</f>
        <v>76.67</v>
      </c>
      <c r="Q2411" s="10" t="s">
        <v>8342</v>
      </c>
      <c r="R2411" t="s">
        <v>8343</v>
      </c>
      <c r="S2411" s="15">
        <f>(((J2411/60)/60)/24)+DATE(1970,1,1)</f>
        <v>42204.875868055555</v>
      </c>
      <c r="T2411" s="15">
        <f>(((I2411/60)/60)/24)+DATE(1970,1,1)</f>
        <v>42234.875868055555</v>
      </c>
      <c r="U2411">
        <f>YEAR(S2411)</f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>IFERROR(ROUND(E2412/L2412,2),0)</f>
        <v>0</v>
      </c>
      <c r="Q2412" s="10" t="s">
        <v>8342</v>
      </c>
      <c r="R2412" t="s">
        <v>8343</v>
      </c>
      <c r="S2412" s="15">
        <f>(((J2412/60)/60)/24)+DATE(1970,1,1)</f>
        <v>42224.408275462964</v>
      </c>
      <c r="T2412" s="15">
        <f>(((I2412/60)/60)/24)+DATE(1970,1,1)</f>
        <v>42254.408275462964</v>
      </c>
      <c r="U2412">
        <f>YEAR(S2412)</f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>IFERROR(ROUND(E2413/L2413,2),0)</f>
        <v>50.33</v>
      </c>
      <c r="Q2413" s="10" t="s">
        <v>8342</v>
      </c>
      <c r="R2413" t="s">
        <v>8343</v>
      </c>
      <c r="S2413" s="15">
        <f>(((J2413/60)/60)/24)+DATE(1970,1,1)</f>
        <v>42211.732430555552</v>
      </c>
      <c r="T2413" s="15">
        <f>(((I2413/60)/60)/24)+DATE(1970,1,1)</f>
        <v>42241.732430555552</v>
      </c>
      <c r="U2413">
        <f>YEAR(S2413)</f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>IFERROR(ROUND(E2414/L2414,2),0)</f>
        <v>0</v>
      </c>
      <c r="Q2414" s="10" t="s">
        <v>8342</v>
      </c>
      <c r="R2414" t="s">
        <v>8343</v>
      </c>
      <c r="S2414" s="15">
        <f>(((J2414/60)/60)/24)+DATE(1970,1,1)</f>
        <v>42655.736956018518</v>
      </c>
      <c r="T2414" s="15">
        <f>(((I2414/60)/60)/24)+DATE(1970,1,1)</f>
        <v>42700.778622685189</v>
      </c>
      <c r="U2414">
        <f>YEAR(S2414)</f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>IFERROR(ROUND(E2415/L2415,2),0)</f>
        <v>8.33</v>
      </c>
      <c r="Q2415" s="10" t="s">
        <v>8342</v>
      </c>
      <c r="R2415" t="s">
        <v>8343</v>
      </c>
      <c r="S2415" s="15">
        <f>(((J2415/60)/60)/24)+DATE(1970,1,1)</f>
        <v>41760.10974537037</v>
      </c>
      <c r="T2415" s="15">
        <f>(((I2415/60)/60)/24)+DATE(1970,1,1)</f>
        <v>41790.979166666664</v>
      </c>
      <c r="U2415">
        <f>YEAR(S2415)</f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>IFERROR(ROUND(E2416/L2416,2),0)</f>
        <v>35.380000000000003</v>
      </c>
      <c r="Q2416" s="10" t="s">
        <v>8342</v>
      </c>
      <c r="R2416" t="s">
        <v>8343</v>
      </c>
      <c r="S2416" s="15">
        <f>(((J2416/60)/60)/24)+DATE(1970,1,1)</f>
        <v>42198.695138888885</v>
      </c>
      <c r="T2416" s="15">
        <f>(((I2416/60)/60)/24)+DATE(1970,1,1)</f>
        <v>42238.165972222225</v>
      </c>
      <c r="U2416">
        <f>YEAR(S2416)</f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>IFERROR(ROUND(E2417/L2417,2),0)</f>
        <v>55.83</v>
      </c>
      <c r="Q2417" s="10" t="s">
        <v>8342</v>
      </c>
      <c r="R2417" t="s">
        <v>8343</v>
      </c>
      <c r="S2417" s="15">
        <f>(((J2417/60)/60)/24)+DATE(1970,1,1)</f>
        <v>42536.862800925926</v>
      </c>
      <c r="T2417" s="15">
        <f>(((I2417/60)/60)/24)+DATE(1970,1,1)</f>
        <v>42566.862800925926</v>
      </c>
      <c r="U2417">
        <f>YEAR(S2417)</f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>IFERROR(ROUND(E2418/L2418,2),0)</f>
        <v>5</v>
      </c>
      <c r="Q2418" s="10" t="s">
        <v>8342</v>
      </c>
      <c r="R2418" t="s">
        <v>8343</v>
      </c>
      <c r="S2418" s="15">
        <f>(((J2418/60)/60)/24)+DATE(1970,1,1)</f>
        <v>42019.737766203703</v>
      </c>
      <c r="T2418" s="15">
        <f>(((I2418/60)/60)/24)+DATE(1970,1,1)</f>
        <v>42077.625</v>
      </c>
      <c r="U2418">
        <f>YEAR(S2418)</f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>IFERROR(ROUND(E2419/L2419,2),0)</f>
        <v>0</v>
      </c>
      <c r="Q2419" s="10" t="s">
        <v>8342</v>
      </c>
      <c r="R2419" t="s">
        <v>8343</v>
      </c>
      <c r="S2419" s="15">
        <f>(((J2419/60)/60)/24)+DATE(1970,1,1)</f>
        <v>41831.884108796294</v>
      </c>
      <c r="T2419" s="15">
        <f>(((I2419/60)/60)/24)+DATE(1970,1,1)</f>
        <v>41861.884108796294</v>
      </c>
      <c r="U2419">
        <f>YEAR(S2419)</f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>IFERROR(ROUND(E2420/L2420,2),0)</f>
        <v>1</v>
      </c>
      <c r="Q2420" s="10" t="s">
        <v>8342</v>
      </c>
      <c r="R2420" t="s">
        <v>8343</v>
      </c>
      <c r="S2420" s="15">
        <f>(((J2420/60)/60)/24)+DATE(1970,1,1)</f>
        <v>42027.856990740736</v>
      </c>
      <c r="T2420" s="15">
        <f>(((I2420/60)/60)/24)+DATE(1970,1,1)</f>
        <v>42087.815324074079</v>
      </c>
      <c r="U2420">
        <f>YEAR(S2420)</f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>IFERROR(ROUND(E2421/L2421,2),0)</f>
        <v>0</v>
      </c>
      <c r="Q2421" s="10" t="s">
        <v>8342</v>
      </c>
      <c r="R2421" t="s">
        <v>8343</v>
      </c>
      <c r="S2421" s="15">
        <f>(((J2421/60)/60)/24)+DATE(1970,1,1)</f>
        <v>41993.738298611104</v>
      </c>
      <c r="T2421" s="15">
        <f>(((I2421/60)/60)/24)+DATE(1970,1,1)</f>
        <v>42053.738298611104</v>
      </c>
      <c r="U2421">
        <f>YEAR(S2421)</f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>IFERROR(ROUND(E2422/L2422,2),0)</f>
        <v>69.47</v>
      </c>
      <c r="Q2422" s="10" t="s">
        <v>8342</v>
      </c>
      <c r="R2422" t="s">
        <v>8343</v>
      </c>
      <c r="S2422" s="15">
        <f>(((J2422/60)/60)/24)+DATE(1970,1,1)</f>
        <v>41893.028877314813</v>
      </c>
      <c r="T2422" s="15">
        <f>(((I2422/60)/60)/24)+DATE(1970,1,1)</f>
        <v>41953.070543981477</v>
      </c>
      <c r="U2422">
        <f>YEAR(S2422)</f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>IFERROR(ROUND(E2423/L2423,2),0)</f>
        <v>1</v>
      </c>
      <c r="Q2423" s="10" t="s">
        <v>8342</v>
      </c>
      <c r="R2423" t="s">
        <v>8343</v>
      </c>
      <c r="S2423" s="15">
        <f>(((J2423/60)/60)/24)+DATE(1970,1,1)</f>
        <v>42026.687453703707</v>
      </c>
      <c r="T2423" s="15">
        <f>(((I2423/60)/60)/24)+DATE(1970,1,1)</f>
        <v>42056.687453703707</v>
      </c>
      <c r="U2423">
        <f>YEAR(S2423)</f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>IFERROR(ROUND(E2424/L2424,2),0)</f>
        <v>1</v>
      </c>
      <c r="Q2424" s="10" t="s">
        <v>8342</v>
      </c>
      <c r="R2424" t="s">
        <v>8343</v>
      </c>
      <c r="S2424" s="15">
        <f>(((J2424/60)/60)/24)+DATE(1970,1,1)</f>
        <v>42044.724953703699</v>
      </c>
      <c r="T2424" s="15">
        <f>(((I2424/60)/60)/24)+DATE(1970,1,1)</f>
        <v>42074.683287037042</v>
      </c>
      <c r="U2424">
        <f>YEAR(S2424)</f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>IFERROR(ROUND(E2425/L2425,2),0)</f>
        <v>8</v>
      </c>
      <c r="Q2425" s="10" t="s">
        <v>8342</v>
      </c>
      <c r="R2425" t="s">
        <v>8343</v>
      </c>
      <c r="S2425" s="15">
        <f>(((J2425/60)/60)/24)+DATE(1970,1,1)</f>
        <v>41974.704745370371</v>
      </c>
      <c r="T2425" s="15">
        <f>(((I2425/60)/60)/24)+DATE(1970,1,1)</f>
        <v>42004.704745370371</v>
      </c>
      <c r="U2425">
        <f>YEAR(S2425)</f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>IFERROR(ROUND(E2426/L2426,2),0)</f>
        <v>34.44</v>
      </c>
      <c r="Q2426" s="10" t="s">
        <v>8342</v>
      </c>
      <c r="R2426" t="s">
        <v>8343</v>
      </c>
      <c r="S2426" s="15">
        <f>(((J2426/60)/60)/24)+DATE(1970,1,1)</f>
        <v>41909.892453703702</v>
      </c>
      <c r="T2426" s="15">
        <f>(((I2426/60)/60)/24)+DATE(1970,1,1)</f>
        <v>41939.892453703702</v>
      </c>
      <c r="U2426">
        <f>YEAR(S2426)</f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>IFERROR(ROUND(E2427/L2427,2),0)</f>
        <v>1</v>
      </c>
      <c r="Q2427" s="10" t="s">
        <v>8342</v>
      </c>
      <c r="R2427" t="s">
        <v>8343</v>
      </c>
      <c r="S2427" s="15">
        <f>(((J2427/60)/60)/24)+DATE(1970,1,1)</f>
        <v>42502.913761574076</v>
      </c>
      <c r="T2427" s="15">
        <f>(((I2427/60)/60)/24)+DATE(1970,1,1)</f>
        <v>42517.919444444444</v>
      </c>
      <c r="U2427">
        <f>YEAR(S2427)</f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>IFERROR(ROUND(E2428/L2428,2),0)</f>
        <v>0</v>
      </c>
      <c r="Q2428" s="10" t="s">
        <v>8342</v>
      </c>
      <c r="R2428" t="s">
        <v>8343</v>
      </c>
      <c r="S2428" s="15">
        <f>(((J2428/60)/60)/24)+DATE(1970,1,1)</f>
        <v>42164.170046296291</v>
      </c>
      <c r="T2428" s="15">
        <f>(((I2428/60)/60)/24)+DATE(1970,1,1)</f>
        <v>42224.170046296291</v>
      </c>
      <c r="U2428">
        <f>YEAR(S2428)</f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>IFERROR(ROUND(E2429/L2429,2),0)</f>
        <v>1</v>
      </c>
      <c r="Q2429" s="10" t="s">
        <v>8342</v>
      </c>
      <c r="R2429" t="s">
        <v>8343</v>
      </c>
      <c r="S2429" s="15">
        <f>(((J2429/60)/60)/24)+DATE(1970,1,1)</f>
        <v>42412.318668981476</v>
      </c>
      <c r="T2429" s="15">
        <f>(((I2429/60)/60)/24)+DATE(1970,1,1)</f>
        <v>42452.277002314819</v>
      </c>
      <c r="U2429">
        <f>YEAR(S2429)</f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>IFERROR(ROUND(E2430/L2430,2),0)</f>
        <v>1</v>
      </c>
      <c r="Q2430" s="10" t="s">
        <v>8342</v>
      </c>
      <c r="R2430" t="s">
        <v>8343</v>
      </c>
      <c r="S2430" s="15">
        <f>(((J2430/60)/60)/24)+DATE(1970,1,1)</f>
        <v>42045.784155092595</v>
      </c>
      <c r="T2430" s="15">
        <f>(((I2430/60)/60)/24)+DATE(1970,1,1)</f>
        <v>42075.742488425924</v>
      </c>
      <c r="U2430">
        <f>YEAR(S2430)</f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>IFERROR(ROUND(E2431/L2431,2),0)</f>
        <v>501.25</v>
      </c>
      <c r="Q2431" s="10" t="s">
        <v>8342</v>
      </c>
      <c r="R2431" t="s">
        <v>8343</v>
      </c>
      <c r="S2431" s="15">
        <f>(((J2431/60)/60)/24)+DATE(1970,1,1)</f>
        <v>42734.879236111112</v>
      </c>
      <c r="T2431" s="15">
        <f>(((I2431/60)/60)/24)+DATE(1970,1,1)</f>
        <v>42771.697222222225</v>
      </c>
      <c r="U2431">
        <f>YEAR(S2431)</f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>IFERROR(ROUND(E2432/L2432,2),0)</f>
        <v>10.5</v>
      </c>
      <c r="Q2432" s="10" t="s">
        <v>8342</v>
      </c>
      <c r="R2432" t="s">
        <v>8343</v>
      </c>
      <c r="S2432" s="15">
        <f>(((J2432/60)/60)/24)+DATE(1970,1,1)</f>
        <v>42382.130833333329</v>
      </c>
      <c r="T2432" s="15">
        <f>(((I2432/60)/60)/24)+DATE(1970,1,1)</f>
        <v>42412.130833333329</v>
      </c>
      <c r="U2432">
        <f>YEAR(S2432)</f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>IFERROR(ROUND(E2433/L2433,2),0)</f>
        <v>1</v>
      </c>
      <c r="Q2433" s="10" t="s">
        <v>8342</v>
      </c>
      <c r="R2433" t="s">
        <v>8343</v>
      </c>
      <c r="S2433" s="15">
        <f>(((J2433/60)/60)/24)+DATE(1970,1,1)</f>
        <v>42489.099687499998</v>
      </c>
      <c r="T2433" s="15">
        <f>(((I2433/60)/60)/24)+DATE(1970,1,1)</f>
        <v>42549.099687499998</v>
      </c>
      <c r="U2433">
        <f>YEAR(S2433)</f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>IFERROR(ROUND(E2434/L2434,2),0)</f>
        <v>1</v>
      </c>
      <c r="Q2434" s="10" t="s">
        <v>8342</v>
      </c>
      <c r="R2434" t="s">
        <v>8343</v>
      </c>
      <c r="S2434" s="15">
        <f>(((J2434/60)/60)/24)+DATE(1970,1,1)</f>
        <v>42041.218715277777</v>
      </c>
      <c r="T2434" s="15">
        <f>(((I2434/60)/60)/24)+DATE(1970,1,1)</f>
        <v>42071.218715277777</v>
      </c>
      <c r="U2434">
        <f>YEAR(S2434)</f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>IFERROR(ROUND(E2435/L2435,2),0)</f>
        <v>0</v>
      </c>
      <c r="Q2435" s="10" t="s">
        <v>8342</v>
      </c>
      <c r="R2435" t="s">
        <v>8343</v>
      </c>
      <c r="S2435" s="15">
        <f>(((J2435/60)/60)/24)+DATE(1970,1,1)</f>
        <v>42397.89980324074</v>
      </c>
      <c r="T2435" s="15">
        <f>(((I2435/60)/60)/24)+DATE(1970,1,1)</f>
        <v>42427.89980324074</v>
      </c>
      <c r="U2435">
        <f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>IFERROR(ROUND(E2436/L2436,2),0)</f>
        <v>13</v>
      </c>
      <c r="Q2436" s="10" t="s">
        <v>8342</v>
      </c>
      <c r="R2436" t="s">
        <v>8343</v>
      </c>
      <c r="S2436" s="15">
        <f>(((J2436/60)/60)/24)+DATE(1970,1,1)</f>
        <v>42180.18604166666</v>
      </c>
      <c r="T2436" s="15">
        <f>(((I2436/60)/60)/24)+DATE(1970,1,1)</f>
        <v>42220.18604166666</v>
      </c>
      <c r="U2436">
        <f>YEAR(S2436)</f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>IFERROR(ROUND(E2437/L2437,2),0)</f>
        <v>306</v>
      </c>
      <c r="Q2437" s="10" t="s">
        <v>8342</v>
      </c>
      <c r="R2437" t="s">
        <v>8343</v>
      </c>
      <c r="S2437" s="15">
        <f>(((J2437/60)/60)/24)+DATE(1970,1,1)</f>
        <v>42252.277615740735</v>
      </c>
      <c r="T2437" s="15">
        <f>(((I2437/60)/60)/24)+DATE(1970,1,1)</f>
        <v>42282.277615740735</v>
      </c>
      <c r="U2437">
        <f>YEAR(S2437)</f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>IFERROR(ROUND(E2438/L2438,2),0)</f>
        <v>22.5</v>
      </c>
      <c r="Q2438" s="10" t="s">
        <v>8342</v>
      </c>
      <c r="R2438" t="s">
        <v>8343</v>
      </c>
      <c r="S2438" s="15">
        <f>(((J2438/60)/60)/24)+DATE(1970,1,1)</f>
        <v>42338.615393518514</v>
      </c>
      <c r="T2438" s="15">
        <f>(((I2438/60)/60)/24)+DATE(1970,1,1)</f>
        <v>42398.615393518514</v>
      </c>
      <c r="U2438">
        <f>YEAR(S2438)</f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>IFERROR(ROUND(E2439/L2439,2),0)</f>
        <v>0</v>
      </c>
      <c r="Q2439" s="10" t="s">
        <v>8342</v>
      </c>
      <c r="R2439" t="s">
        <v>8343</v>
      </c>
      <c r="S2439" s="15">
        <f>(((J2439/60)/60)/24)+DATE(1970,1,1)</f>
        <v>42031.965138888889</v>
      </c>
      <c r="T2439" s="15">
        <f>(((I2439/60)/60)/24)+DATE(1970,1,1)</f>
        <v>42080.75</v>
      </c>
      <c r="U2439">
        <f>YEAR(S2439)</f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>IFERROR(ROUND(E2440/L2440,2),0)</f>
        <v>50</v>
      </c>
      <c r="Q2440" s="10" t="s">
        <v>8342</v>
      </c>
      <c r="R2440" t="s">
        <v>8343</v>
      </c>
      <c r="S2440" s="15">
        <f>(((J2440/60)/60)/24)+DATE(1970,1,1)</f>
        <v>42285.91506944444</v>
      </c>
      <c r="T2440" s="15">
        <f>(((I2440/60)/60)/24)+DATE(1970,1,1)</f>
        <v>42345.956736111111</v>
      </c>
      <c r="U2440">
        <f>YEAR(S2440)</f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>IFERROR(ROUND(E2441/L2441,2),0)</f>
        <v>0</v>
      </c>
      <c r="Q2441" s="10" t="s">
        <v>8342</v>
      </c>
      <c r="R2441" t="s">
        <v>8343</v>
      </c>
      <c r="S2441" s="15">
        <f>(((J2441/60)/60)/24)+DATE(1970,1,1)</f>
        <v>42265.818622685183</v>
      </c>
      <c r="T2441" s="15">
        <f>(((I2441/60)/60)/24)+DATE(1970,1,1)</f>
        <v>42295.818622685183</v>
      </c>
      <c r="U2441">
        <f>YEAR(S2441)</f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>IFERROR(ROUND(E2442/L2442,2),0)</f>
        <v>5</v>
      </c>
      <c r="Q2442" s="10" t="s">
        <v>8342</v>
      </c>
      <c r="R2442" t="s">
        <v>8343</v>
      </c>
      <c r="S2442" s="15">
        <f>(((J2442/60)/60)/24)+DATE(1970,1,1)</f>
        <v>42383.899456018517</v>
      </c>
      <c r="T2442" s="15">
        <f>(((I2442/60)/60)/24)+DATE(1970,1,1)</f>
        <v>42413.899456018517</v>
      </c>
      <c r="U2442">
        <f>YEAR(S2442)</f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>IFERROR(ROUND(E2443/L2443,2),0)</f>
        <v>74.23</v>
      </c>
      <c r="Q2443" s="10" t="s">
        <v>8342</v>
      </c>
      <c r="R2443" t="s">
        <v>8358</v>
      </c>
      <c r="S2443" s="15">
        <f>(((J2443/60)/60)/24)+DATE(1970,1,1)</f>
        <v>42187.125625000001</v>
      </c>
      <c r="T2443" s="15">
        <f>(((I2443/60)/60)/24)+DATE(1970,1,1)</f>
        <v>42208.207638888889</v>
      </c>
      <c r="U2443">
        <f>YEAR(S2443)</f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>IFERROR(ROUND(E2444/L2444,2),0)</f>
        <v>81.25</v>
      </c>
      <c r="Q2444" s="10" t="s">
        <v>8342</v>
      </c>
      <c r="R2444" t="s">
        <v>8358</v>
      </c>
      <c r="S2444" s="15">
        <f>(((J2444/60)/60)/24)+DATE(1970,1,1)</f>
        <v>42052.666990740734</v>
      </c>
      <c r="T2444" s="15">
        <f>(((I2444/60)/60)/24)+DATE(1970,1,1)</f>
        <v>42082.625324074077</v>
      </c>
      <c r="U2444">
        <f>YEAR(S2444)</f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>IFERROR(ROUND(E2445/L2445,2),0)</f>
        <v>130.22999999999999</v>
      </c>
      <c r="Q2445" s="10" t="s">
        <v>8342</v>
      </c>
      <c r="R2445" t="s">
        <v>8358</v>
      </c>
      <c r="S2445" s="15">
        <f>(((J2445/60)/60)/24)+DATE(1970,1,1)</f>
        <v>41836.625254629631</v>
      </c>
      <c r="T2445" s="15">
        <f>(((I2445/60)/60)/24)+DATE(1970,1,1)</f>
        <v>41866.625254629631</v>
      </c>
      <c r="U2445">
        <f>YEAR(S2445)</f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>IFERROR(ROUND(E2446/L2446,2),0)</f>
        <v>53.41</v>
      </c>
      <c r="Q2446" s="10" t="s">
        <v>8342</v>
      </c>
      <c r="R2446" t="s">
        <v>8358</v>
      </c>
      <c r="S2446" s="15">
        <f>(((J2446/60)/60)/24)+DATE(1970,1,1)</f>
        <v>42485.754525462966</v>
      </c>
      <c r="T2446" s="15">
        <f>(((I2446/60)/60)/24)+DATE(1970,1,1)</f>
        <v>42515.754525462966</v>
      </c>
      <c r="U2446">
        <f>YEAR(S2446)</f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>IFERROR(ROUND(E2447/L2447,2),0)</f>
        <v>75.13</v>
      </c>
      <c r="Q2447" s="10" t="s">
        <v>8342</v>
      </c>
      <c r="R2447" t="s">
        <v>8358</v>
      </c>
      <c r="S2447" s="15">
        <f>(((J2447/60)/60)/24)+DATE(1970,1,1)</f>
        <v>42243.190057870372</v>
      </c>
      <c r="T2447" s="15">
        <f>(((I2447/60)/60)/24)+DATE(1970,1,1)</f>
        <v>42273.190057870372</v>
      </c>
      <c r="U2447">
        <f>YEAR(S2447)</f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>IFERROR(ROUND(E2448/L2448,2),0)</f>
        <v>75.67</v>
      </c>
      <c r="Q2448" s="10" t="s">
        <v>8342</v>
      </c>
      <c r="R2448" t="s">
        <v>8358</v>
      </c>
      <c r="S2448" s="15">
        <f>(((J2448/60)/60)/24)+DATE(1970,1,1)</f>
        <v>42670.602673611109</v>
      </c>
      <c r="T2448" s="15">
        <f>(((I2448/60)/60)/24)+DATE(1970,1,1)</f>
        <v>42700.64434027778</v>
      </c>
      <c r="U2448">
        <f>YEAR(S2448)</f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>IFERROR(ROUND(E2449/L2449,2),0)</f>
        <v>31.69</v>
      </c>
      <c r="Q2449" s="10" t="s">
        <v>8342</v>
      </c>
      <c r="R2449" t="s">
        <v>8358</v>
      </c>
      <c r="S2449" s="15">
        <f>(((J2449/60)/60)/24)+DATE(1970,1,1)</f>
        <v>42654.469826388886</v>
      </c>
      <c r="T2449" s="15">
        <f>(((I2449/60)/60)/24)+DATE(1970,1,1)</f>
        <v>42686.166666666672</v>
      </c>
      <c r="U2449">
        <f>YEAR(S2449)</f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>IFERROR(ROUND(E2450/L2450,2),0)</f>
        <v>47.78</v>
      </c>
      <c r="Q2450" s="10" t="s">
        <v>8342</v>
      </c>
      <c r="R2450" t="s">
        <v>8358</v>
      </c>
      <c r="S2450" s="15">
        <f>(((J2450/60)/60)/24)+DATE(1970,1,1)</f>
        <v>42607.316122685181</v>
      </c>
      <c r="T2450" s="15">
        <f>(((I2450/60)/60)/24)+DATE(1970,1,1)</f>
        <v>42613.233333333337</v>
      </c>
      <c r="U2450">
        <f>YEAR(S2450)</f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>IFERROR(ROUND(E2451/L2451,2),0)</f>
        <v>90</v>
      </c>
      <c r="Q2451" s="10" t="s">
        <v>8342</v>
      </c>
      <c r="R2451" t="s">
        <v>8358</v>
      </c>
      <c r="S2451" s="15">
        <f>(((J2451/60)/60)/24)+DATE(1970,1,1)</f>
        <v>41943.142534722225</v>
      </c>
      <c r="T2451" s="15">
        <f>(((I2451/60)/60)/24)+DATE(1970,1,1)</f>
        <v>41973.184201388889</v>
      </c>
      <c r="U2451">
        <f>YEAR(S2451)</f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>IFERROR(ROUND(E2452/L2452,2),0)</f>
        <v>149.31</v>
      </c>
      <c r="Q2452" s="10" t="s">
        <v>8342</v>
      </c>
      <c r="R2452" t="s">
        <v>8358</v>
      </c>
      <c r="S2452" s="15">
        <f>(((J2452/60)/60)/24)+DATE(1970,1,1)</f>
        <v>41902.07240740741</v>
      </c>
      <c r="T2452" s="15">
        <f>(((I2452/60)/60)/24)+DATE(1970,1,1)</f>
        <v>41940.132638888892</v>
      </c>
      <c r="U2452">
        <f>YEAR(S2452)</f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>IFERROR(ROUND(E2453/L2453,2),0)</f>
        <v>62.07</v>
      </c>
      <c r="Q2453" s="10" t="s">
        <v>8342</v>
      </c>
      <c r="R2453" t="s">
        <v>8358</v>
      </c>
      <c r="S2453" s="15">
        <f>(((J2453/60)/60)/24)+DATE(1970,1,1)</f>
        <v>42779.908449074079</v>
      </c>
      <c r="T2453" s="15">
        <f>(((I2453/60)/60)/24)+DATE(1970,1,1)</f>
        <v>42799.908449074079</v>
      </c>
      <c r="U2453">
        <f>YEAR(S2453)</f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>IFERROR(ROUND(E2454/L2454,2),0)</f>
        <v>53.4</v>
      </c>
      <c r="Q2454" s="10" t="s">
        <v>8342</v>
      </c>
      <c r="R2454" t="s">
        <v>8358</v>
      </c>
      <c r="S2454" s="15">
        <f>(((J2454/60)/60)/24)+DATE(1970,1,1)</f>
        <v>42338.84375</v>
      </c>
      <c r="T2454" s="15">
        <f>(((I2454/60)/60)/24)+DATE(1970,1,1)</f>
        <v>42367.958333333328</v>
      </c>
      <c r="U2454">
        <f>YEAR(S2454)</f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>IFERROR(ROUND(E2455/L2455,2),0)</f>
        <v>69.27</v>
      </c>
      <c r="Q2455" s="10" t="s">
        <v>8342</v>
      </c>
      <c r="R2455" t="s">
        <v>8358</v>
      </c>
      <c r="S2455" s="15">
        <f>(((J2455/60)/60)/24)+DATE(1970,1,1)</f>
        <v>42738.692233796297</v>
      </c>
      <c r="T2455" s="15">
        <f>(((I2455/60)/60)/24)+DATE(1970,1,1)</f>
        <v>42768.692233796297</v>
      </c>
      <c r="U2455">
        <f>YEAR(S2455)</f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>IFERROR(ROUND(E2456/L2456,2),0)</f>
        <v>271.51</v>
      </c>
      <c r="Q2456" s="10" t="s">
        <v>8342</v>
      </c>
      <c r="R2456" t="s">
        <v>8358</v>
      </c>
      <c r="S2456" s="15">
        <f>(((J2456/60)/60)/24)+DATE(1970,1,1)</f>
        <v>42770.201481481476</v>
      </c>
      <c r="T2456" s="15">
        <f>(((I2456/60)/60)/24)+DATE(1970,1,1)</f>
        <v>42805.201481481476</v>
      </c>
      <c r="U2456">
        <f>YEAR(S2456)</f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>IFERROR(ROUND(E2457/L2457,2),0)</f>
        <v>34.130000000000003</v>
      </c>
      <c r="Q2457" s="10" t="s">
        <v>8342</v>
      </c>
      <c r="R2457" t="s">
        <v>8358</v>
      </c>
      <c r="S2457" s="15">
        <f>(((J2457/60)/60)/24)+DATE(1970,1,1)</f>
        <v>42452.781828703708</v>
      </c>
      <c r="T2457" s="15">
        <f>(((I2457/60)/60)/24)+DATE(1970,1,1)</f>
        <v>42480.781828703708</v>
      </c>
      <c r="U2457">
        <f>YEAR(S2457)</f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>IFERROR(ROUND(E2458/L2458,2),0)</f>
        <v>40.49</v>
      </c>
      <c r="Q2458" s="10" t="s">
        <v>8342</v>
      </c>
      <c r="R2458" t="s">
        <v>8358</v>
      </c>
      <c r="S2458" s="15">
        <f>(((J2458/60)/60)/24)+DATE(1970,1,1)</f>
        <v>42761.961099537039</v>
      </c>
      <c r="T2458" s="15">
        <f>(((I2458/60)/60)/24)+DATE(1970,1,1)</f>
        <v>42791.961099537039</v>
      </c>
      <c r="U2458">
        <f>YEAR(S2458)</f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>IFERROR(ROUND(E2459/L2459,2),0)</f>
        <v>189.76</v>
      </c>
      <c r="Q2459" s="10" t="s">
        <v>8342</v>
      </c>
      <c r="R2459" t="s">
        <v>8358</v>
      </c>
      <c r="S2459" s="15">
        <f>(((J2459/60)/60)/24)+DATE(1970,1,1)</f>
        <v>42423.602500000001</v>
      </c>
      <c r="T2459" s="15">
        <f>(((I2459/60)/60)/24)+DATE(1970,1,1)</f>
        <v>42453.560833333337</v>
      </c>
      <c r="U2459">
        <f>YEAR(S2459)</f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>IFERROR(ROUND(E2460/L2460,2),0)</f>
        <v>68.86</v>
      </c>
      <c r="Q2460" s="10" t="s">
        <v>8342</v>
      </c>
      <c r="R2460" t="s">
        <v>8358</v>
      </c>
      <c r="S2460" s="15">
        <f>(((J2460/60)/60)/24)+DATE(1970,1,1)</f>
        <v>42495.871736111112</v>
      </c>
      <c r="T2460" s="15">
        <f>(((I2460/60)/60)/24)+DATE(1970,1,1)</f>
        <v>42530.791666666672</v>
      </c>
      <c r="U2460">
        <f>YEAR(S2460)</f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>IFERROR(ROUND(E2461/L2461,2),0)</f>
        <v>108.78</v>
      </c>
      <c r="Q2461" s="10" t="s">
        <v>8342</v>
      </c>
      <c r="R2461" t="s">
        <v>8358</v>
      </c>
      <c r="S2461" s="15">
        <f>(((J2461/60)/60)/24)+DATE(1970,1,1)</f>
        <v>42407.637557870374</v>
      </c>
      <c r="T2461" s="15">
        <f>(((I2461/60)/60)/24)+DATE(1970,1,1)</f>
        <v>42452.595891203702</v>
      </c>
      <c r="U2461">
        <f>YEAR(S2461)</f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>IFERROR(ROUND(E2462/L2462,2),0)</f>
        <v>125.99</v>
      </c>
      <c r="Q2462" s="10" t="s">
        <v>8342</v>
      </c>
      <c r="R2462" t="s">
        <v>8358</v>
      </c>
      <c r="S2462" s="15">
        <f>(((J2462/60)/60)/24)+DATE(1970,1,1)</f>
        <v>42704.187118055561</v>
      </c>
      <c r="T2462" s="15">
        <f>(((I2462/60)/60)/24)+DATE(1970,1,1)</f>
        <v>42738.178472222222</v>
      </c>
      <c r="U2462">
        <f>YEAR(S2462)</f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>IFERROR(ROUND(E2463/L2463,2),0)</f>
        <v>90.52</v>
      </c>
      <c r="Q2463" s="10" t="s">
        <v>8331</v>
      </c>
      <c r="R2463" t="s">
        <v>8335</v>
      </c>
      <c r="S2463" s="15">
        <f>(((J2463/60)/60)/24)+DATE(1970,1,1)</f>
        <v>40784.012696759259</v>
      </c>
      <c r="T2463" s="15">
        <f>(((I2463/60)/60)/24)+DATE(1970,1,1)</f>
        <v>40817.125</v>
      </c>
      <c r="U2463">
        <f>YEAR(S2463)</f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>IFERROR(ROUND(E2464/L2464,2),0)</f>
        <v>28.88</v>
      </c>
      <c r="Q2464" s="10" t="s">
        <v>8331</v>
      </c>
      <c r="R2464" t="s">
        <v>8335</v>
      </c>
      <c r="S2464" s="15">
        <f>(((J2464/60)/60)/24)+DATE(1970,1,1)</f>
        <v>41089.186296296299</v>
      </c>
      <c r="T2464" s="15">
        <f>(((I2464/60)/60)/24)+DATE(1970,1,1)</f>
        <v>41109.186296296299</v>
      </c>
      <c r="U2464">
        <f>YEAR(S2464)</f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>IFERROR(ROUND(E2465/L2465,2),0)</f>
        <v>31</v>
      </c>
      <c r="Q2465" s="10" t="s">
        <v>8331</v>
      </c>
      <c r="R2465" t="s">
        <v>8335</v>
      </c>
      <c r="S2465" s="15">
        <f>(((J2465/60)/60)/24)+DATE(1970,1,1)</f>
        <v>41341.111400462964</v>
      </c>
      <c r="T2465" s="15">
        <f>(((I2465/60)/60)/24)+DATE(1970,1,1)</f>
        <v>41380.791666666664</v>
      </c>
      <c r="U2465">
        <f>YEAR(S2465)</f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>IFERROR(ROUND(E2466/L2466,2),0)</f>
        <v>51.67</v>
      </c>
      <c r="Q2466" s="10" t="s">
        <v>8331</v>
      </c>
      <c r="R2466" t="s">
        <v>8335</v>
      </c>
      <c r="S2466" s="15">
        <f>(((J2466/60)/60)/24)+DATE(1970,1,1)</f>
        <v>42248.90042824074</v>
      </c>
      <c r="T2466" s="15">
        <f>(((I2466/60)/60)/24)+DATE(1970,1,1)</f>
        <v>42277.811805555553</v>
      </c>
      <c r="U2466">
        <f>YEAR(S2466)</f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>IFERROR(ROUND(E2467/L2467,2),0)</f>
        <v>26.27</v>
      </c>
      <c r="Q2467" s="10" t="s">
        <v>8331</v>
      </c>
      <c r="R2467" t="s">
        <v>8335</v>
      </c>
      <c r="S2467" s="15">
        <f>(((J2467/60)/60)/24)+DATE(1970,1,1)</f>
        <v>41145.719305555554</v>
      </c>
      <c r="T2467" s="15">
        <f>(((I2467/60)/60)/24)+DATE(1970,1,1)</f>
        <v>41175.719305555554</v>
      </c>
      <c r="U2467">
        <f>YEAR(S2467)</f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>IFERROR(ROUND(E2468/L2468,2),0)</f>
        <v>48.08</v>
      </c>
      <c r="Q2468" s="10" t="s">
        <v>8331</v>
      </c>
      <c r="R2468" t="s">
        <v>8335</v>
      </c>
      <c r="S2468" s="15">
        <f>(((J2468/60)/60)/24)+DATE(1970,1,1)</f>
        <v>41373.102465277778</v>
      </c>
      <c r="T2468" s="15">
        <f>(((I2468/60)/60)/24)+DATE(1970,1,1)</f>
        <v>41403.102465277778</v>
      </c>
      <c r="U2468">
        <f>YEAR(S2468)</f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>IFERROR(ROUND(E2469/L2469,2),0)</f>
        <v>27.56</v>
      </c>
      <c r="Q2469" s="10" t="s">
        <v>8331</v>
      </c>
      <c r="R2469" t="s">
        <v>8335</v>
      </c>
      <c r="S2469" s="15">
        <f>(((J2469/60)/60)/24)+DATE(1970,1,1)</f>
        <v>41025.874201388891</v>
      </c>
      <c r="T2469" s="15">
        <f>(((I2469/60)/60)/24)+DATE(1970,1,1)</f>
        <v>41039.708333333336</v>
      </c>
      <c r="U2469">
        <f>YEAR(S2469)</f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>IFERROR(ROUND(E2470/L2470,2),0)</f>
        <v>36.97</v>
      </c>
      <c r="Q2470" s="10" t="s">
        <v>8331</v>
      </c>
      <c r="R2470" t="s">
        <v>8335</v>
      </c>
      <c r="S2470" s="15">
        <f>(((J2470/60)/60)/24)+DATE(1970,1,1)</f>
        <v>41174.154178240737</v>
      </c>
      <c r="T2470" s="15">
        <f>(((I2470/60)/60)/24)+DATE(1970,1,1)</f>
        <v>41210.208333333336</v>
      </c>
      <c r="U2470">
        <f>YEAR(S2470)</f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>IFERROR(ROUND(E2471/L2471,2),0)</f>
        <v>29.02</v>
      </c>
      <c r="Q2471" s="10" t="s">
        <v>8331</v>
      </c>
      <c r="R2471" t="s">
        <v>8335</v>
      </c>
      <c r="S2471" s="15">
        <f>(((J2471/60)/60)/24)+DATE(1970,1,1)</f>
        <v>40557.429733796293</v>
      </c>
      <c r="T2471" s="15">
        <f>(((I2471/60)/60)/24)+DATE(1970,1,1)</f>
        <v>40582.429733796293</v>
      </c>
      <c r="U2471">
        <f>YEAR(S2471)</f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>IFERROR(ROUND(E2472/L2472,2),0)</f>
        <v>28.66</v>
      </c>
      <c r="Q2472" s="10" t="s">
        <v>8331</v>
      </c>
      <c r="R2472" t="s">
        <v>8335</v>
      </c>
      <c r="S2472" s="15">
        <f>(((J2472/60)/60)/24)+DATE(1970,1,1)</f>
        <v>41023.07471064815</v>
      </c>
      <c r="T2472" s="15">
        <f>(((I2472/60)/60)/24)+DATE(1970,1,1)</f>
        <v>41053.07471064815</v>
      </c>
      <c r="U2472">
        <f>YEAR(S2472)</f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>IFERROR(ROUND(E2473/L2473,2),0)</f>
        <v>37.65</v>
      </c>
      <c r="Q2473" s="10" t="s">
        <v>8331</v>
      </c>
      <c r="R2473" t="s">
        <v>8335</v>
      </c>
      <c r="S2473" s="15">
        <f>(((J2473/60)/60)/24)+DATE(1970,1,1)</f>
        <v>40893.992962962962</v>
      </c>
      <c r="T2473" s="15">
        <f>(((I2473/60)/60)/24)+DATE(1970,1,1)</f>
        <v>40933.992962962962</v>
      </c>
      <c r="U2473">
        <f>YEAR(S2473)</f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>IFERROR(ROUND(E2474/L2474,2),0)</f>
        <v>97.9</v>
      </c>
      <c r="Q2474" s="10" t="s">
        <v>8331</v>
      </c>
      <c r="R2474" t="s">
        <v>8335</v>
      </c>
      <c r="S2474" s="15">
        <f>(((J2474/60)/60)/24)+DATE(1970,1,1)</f>
        <v>40354.11550925926</v>
      </c>
      <c r="T2474" s="15">
        <f>(((I2474/60)/60)/24)+DATE(1970,1,1)</f>
        <v>40425.043749999997</v>
      </c>
      <c r="U2474">
        <f>YEAR(S2474)</f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>IFERROR(ROUND(E2475/L2475,2),0)</f>
        <v>42.55</v>
      </c>
      <c r="Q2475" s="10" t="s">
        <v>8331</v>
      </c>
      <c r="R2475" t="s">
        <v>8335</v>
      </c>
      <c r="S2475" s="15">
        <f>(((J2475/60)/60)/24)+DATE(1970,1,1)</f>
        <v>41193.748483796298</v>
      </c>
      <c r="T2475" s="15">
        <f>(((I2475/60)/60)/24)+DATE(1970,1,1)</f>
        <v>41223.790150462963</v>
      </c>
      <c r="U2475">
        <f>YEAR(S2475)</f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>IFERROR(ROUND(E2476/L2476,2),0)</f>
        <v>131.58000000000001</v>
      </c>
      <c r="Q2476" s="10" t="s">
        <v>8331</v>
      </c>
      <c r="R2476" t="s">
        <v>8335</v>
      </c>
      <c r="S2476" s="15">
        <f>(((J2476/60)/60)/24)+DATE(1970,1,1)</f>
        <v>40417.011296296296</v>
      </c>
      <c r="T2476" s="15">
        <f>(((I2476/60)/60)/24)+DATE(1970,1,1)</f>
        <v>40462.011296296296</v>
      </c>
      <c r="U2476">
        <f>YEAR(S2476)</f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>IFERROR(ROUND(E2477/L2477,2),0)</f>
        <v>32.32</v>
      </c>
      <c r="Q2477" s="10" t="s">
        <v>8331</v>
      </c>
      <c r="R2477" t="s">
        <v>8335</v>
      </c>
      <c r="S2477" s="15">
        <f>(((J2477/60)/60)/24)+DATE(1970,1,1)</f>
        <v>40310.287673611114</v>
      </c>
      <c r="T2477" s="15">
        <f>(((I2477/60)/60)/24)+DATE(1970,1,1)</f>
        <v>40369.916666666664</v>
      </c>
      <c r="U2477">
        <f>YEAR(S2477)</f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>IFERROR(ROUND(E2478/L2478,2),0)</f>
        <v>61.1</v>
      </c>
      <c r="Q2478" s="10" t="s">
        <v>8331</v>
      </c>
      <c r="R2478" t="s">
        <v>8335</v>
      </c>
      <c r="S2478" s="15">
        <f>(((J2478/60)/60)/24)+DATE(1970,1,1)</f>
        <v>41913.328356481477</v>
      </c>
      <c r="T2478" s="15">
        <f>(((I2478/60)/60)/24)+DATE(1970,1,1)</f>
        <v>41946.370023148149</v>
      </c>
      <c r="U2478">
        <f>YEAR(S2478)</f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>IFERROR(ROUND(E2479/L2479,2),0)</f>
        <v>31.34</v>
      </c>
      <c r="Q2479" s="10" t="s">
        <v>8331</v>
      </c>
      <c r="R2479" t="s">
        <v>8335</v>
      </c>
      <c r="S2479" s="15">
        <f>(((J2479/60)/60)/24)+DATE(1970,1,1)</f>
        <v>41088.691493055558</v>
      </c>
      <c r="T2479" s="15">
        <f>(((I2479/60)/60)/24)+DATE(1970,1,1)</f>
        <v>41133.691493055558</v>
      </c>
      <c r="U2479">
        <f>YEAR(S2479)</f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>IFERROR(ROUND(E2480/L2480,2),0)</f>
        <v>129.11000000000001</v>
      </c>
      <c r="Q2480" s="10" t="s">
        <v>8331</v>
      </c>
      <c r="R2480" t="s">
        <v>8335</v>
      </c>
      <c r="S2480" s="15">
        <f>(((J2480/60)/60)/24)+DATE(1970,1,1)</f>
        <v>41257.950381944444</v>
      </c>
      <c r="T2480" s="15">
        <f>(((I2480/60)/60)/24)+DATE(1970,1,1)</f>
        <v>41287.950381944444</v>
      </c>
      <c r="U2480">
        <f>YEAR(S2480)</f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>IFERROR(ROUND(E2481/L2481,2),0)</f>
        <v>25.02</v>
      </c>
      <c r="Q2481" s="10" t="s">
        <v>8331</v>
      </c>
      <c r="R2481" t="s">
        <v>8335</v>
      </c>
      <c r="S2481" s="15">
        <f>(((J2481/60)/60)/24)+DATE(1970,1,1)</f>
        <v>41107.726782407408</v>
      </c>
      <c r="T2481" s="15">
        <f>(((I2481/60)/60)/24)+DATE(1970,1,1)</f>
        <v>41118.083333333336</v>
      </c>
      <c r="U2481">
        <f>YEAR(S2481)</f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>IFERROR(ROUND(E2482/L2482,2),0)</f>
        <v>250</v>
      </c>
      <c r="Q2482" s="10" t="s">
        <v>8331</v>
      </c>
      <c r="R2482" t="s">
        <v>8335</v>
      </c>
      <c r="S2482" s="15">
        <f>(((J2482/60)/60)/24)+DATE(1970,1,1)</f>
        <v>42227.936157407406</v>
      </c>
      <c r="T2482" s="15">
        <f>(((I2482/60)/60)/24)+DATE(1970,1,1)</f>
        <v>42287.936157407406</v>
      </c>
      <c r="U2482">
        <f>YEAR(S2482)</f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>IFERROR(ROUND(E2483/L2483,2),0)</f>
        <v>47.54</v>
      </c>
      <c r="Q2483" s="10" t="s">
        <v>8331</v>
      </c>
      <c r="R2483" t="s">
        <v>8335</v>
      </c>
      <c r="S2483" s="15">
        <f>(((J2483/60)/60)/24)+DATE(1970,1,1)</f>
        <v>40999.645925925928</v>
      </c>
      <c r="T2483" s="15">
        <f>(((I2483/60)/60)/24)+DATE(1970,1,1)</f>
        <v>41029.645925925928</v>
      </c>
      <c r="U2483">
        <f>YEAR(S2483)</f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>IFERROR(ROUND(E2484/L2484,2),0)</f>
        <v>40.04</v>
      </c>
      <c r="Q2484" s="10" t="s">
        <v>8331</v>
      </c>
      <c r="R2484" t="s">
        <v>8335</v>
      </c>
      <c r="S2484" s="15">
        <f>(((J2484/60)/60)/24)+DATE(1970,1,1)</f>
        <v>40711.782210648147</v>
      </c>
      <c r="T2484" s="15">
        <f>(((I2484/60)/60)/24)+DATE(1970,1,1)</f>
        <v>40756.782210648147</v>
      </c>
      <c r="U2484">
        <f>YEAR(S2484)</f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>IFERROR(ROUND(E2485/L2485,2),0)</f>
        <v>65.84</v>
      </c>
      <c r="Q2485" s="10" t="s">
        <v>8331</v>
      </c>
      <c r="R2485" t="s">
        <v>8335</v>
      </c>
      <c r="S2485" s="15">
        <f>(((J2485/60)/60)/24)+DATE(1970,1,1)</f>
        <v>40970.750034722223</v>
      </c>
      <c r="T2485" s="15">
        <f>(((I2485/60)/60)/24)+DATE(1970,1,1)</f>
        <v>41030.708368055559</v>
      </c>
      <c r="U2485">
        <f>YEAR(S2485)</f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>IFERROR(ROUND(E2486/L2486,2),0)</f>
        <v>46.4</v>
      </c>
      <c r="Q2486" s="10" t="s">
        <v>8331</v>
      </c>
      <c r="R2486" t="s">
        <v>8335</v>
      </c>
      <c r="S2486" s="15">
        <f>(((J2486/60)/60)/24)+DATE(1970,1,1)</f>
        <v>40771.916701388887</v>
      </c>
      <c r="T2486" s="15">
        <f>(((I2486/60)/60)/24)+DATE(1970,1,1)</f>
        <v>40801.916701388887</v>
      </c>
      <c r="U2486">
        <f>YEAR(S2486)</f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>IFERROR(ROUND(E2487/L2487,2),0)</f>
        <v>50.37</v>
      </c>
      <c r="Q2487" s="10" t="s">
        <v>8331</v>
      </c>
      <c r="R2487" t="s">
        <v>8335</v>
      </c>
      <c r="S2487" s="15">
        <f>(((J2487/60)/60)/24)+DATE(1970,1,1)</f>
        <v>40793.998599537037</v>
      </c>
      <c r="T2487" s="15">
        <f>(((I2487/60)/60)/24)+DATE(1970,1,1)</f>
        <v>40828.998599537037</v>
      </c>
      <c r="U2487">
        <f>YEAR(S2487)</f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>IFERROR(ROUND(E2488/L2488,2),0)</f>
        <v>26.57</v>
      </c>
      <c r="Q2488" s="10" t="s">
        <v>8331</v>
      </c>
      <c r="R2488" t="s">
        <v>8335</v>
      </c>
      <c r="S2488" s="15">
        <f>(((J2488/60)/60)/24)+DATE(1970,1,1)</f>
        <v>40991.708055555559</v>
      </c>
      <c r="T2488" s="15">
        <f>(((I2488/60)/60)/24)+DATE(1970,1,1)</f>
        <v>41021.708055555559</v>
      </c>
      <c r="U2488">
        <f>YEAR(S2488)</f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>IFERROR(ROUND(E2489/L2489,2),0)</f>
        <v>39.49</v>
      </c>
      <c r="Q2489" s="10" t="s">
        <v>8331</v>
      </c>
      <c r="R2489" t="s">
        <v>8335</v>
      </c>
      <c r="S2489" s="15">
        <f>(((J2489/60)/60)/24)+DATE(1970,1,1)</f>
        <v>41026.083298611113</v>
      </c>
      <c r="T2489" s="15">
        <f>(((I2489/60)/60)/24)+DATE(1970,1,1)</f>
        <v>41056.083298611113</v>
      </c>
      <c r="U2489">
        <f>YEAR(S2489)</f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>IFERROR(ROUND(E2490/L2490,2),0)</f>
        <v>49.25</v>
      </c>
      <c r="Q2490" s="10" t="s">
        <v>8331</v>
      </c>
      <c r="R2490" t="s">
        <v>8335</v>
      </c>
      <c r="S2490" s="15">
        <f>(((J2490/60)/60)/24)+DATE(1970,1,1)</f>
        <v>40833.633194444446</v>
      </c>
      <c r="T2490" s="15">
        <f>(((I2490/60)/60)/24)+DATE(1970,1,1)</f>
        <v>40863.674861111111</v>
      </c>
      <c r="U2490">
        <f>YEAR(S2490)</f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>IFERROR(ROUND(E2491/L2491,2),0)</f>
        <v>62.38</v>
      </c>
      <c r="Q2491" s="10" t="s">
        <v>8331</v>
      </c>
      <c r="R2491" t="s">
        <v>8335</v>
      </c>
      <c r="S2491" s="15">
        <f>(((J2491/60)/60)/24)+DATE(1970,1,1)</f>
        <v>41373.690266203703</v>
      </c>
      <c r="T2491" s="15">
        <f>(((I2491/60)/60)/24)+DATE(1970,1,1)</f>
        <v>41403.690266203703</v>
      </c>
      <c r="U2491">
        <f>YEAR(S2491)</f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>IFERROR(ROUND(E2492/L2492,2),0)</f>
        <v>37.94</v>
      </c>
      <c r="Q2492" s="10" t="s">
        <v>8331</v>
      </c>
      <c r="R2492" t="s">
        <v>8335</v>
      </c>
      <c r="S2492" s="15">
        <f>(((J2492/60)/60)/24)+DATE(1970,1,1)</f>
        <v>41023.227731481478</v>
      </c>
      <c r="T2492" s="15">
        <f>(((I2492/60)/60)/24)+DATE(1970,1,1)</f>
        <v>41083.227731481478</v>
      </c>
      <c r="U2492">
        <f>YEAR(S2492)</f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>IFERROR(ROUND(E2493/L2493,2),0)</f>
        <v>51.6</v>
      </c>
      <c r="Q2493" s="10" t="s">
        <v>8331</v>
      </c>
      <c r="R2493" t="s">
        <v>8335</v>
      </c>
      <c r="S2493" s="15">
        <f>(((J2493/60)/60)/24)+DATE(1970,1,1)</f>
        <v>40542.839282407411</v>
      </c>
      <c r="T2493" s="15">
        <f>(((I2493/60)/60)/24)+DATE(1970,1,1)</f>
        <v>40559.07708333333</v>
      </c>
      <c r="U2493">
        <f>YEAR(S2493)</f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>IFERROR(ROUND(E2494/L2494,2),0)</f>
        <v>27.78</v>
      </c>
      <c r="Q2494" s="10" t="s">
        <v>8331</v>
      </c>
      <c r="R2494" t="s">
        <v>8335</v>
      </c>
      <c r="S2494" s="15">
        <f>(((J2494/60)/60)/24)+DATE(1970,1,1)</f>
        <v>41024.985972222225</v>
      </c>
      <c r="T2494" s="15">
        <f>(((I2494/60)/60)/24)+DATE(1970,1,1)</f>
        <v>41076.415972222225</v>
      </c>
      <c r="U2494">
        <f>YEAR(S2494)</f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>IFERROR(ROUND(E2495/L2495,2),0)</f>
        <v>99.38</v>
      </c>
      <c r="Q2495" s="10" t="s">
        <v>8331</v>
      </c>
      <c r="R2495" t="s">
        <v>8335</v>
      </c>
      <c r="S2495" s="15">
        <f>(((J2495/60)/60)/24)+DATE(1970,1,1)</f>
        <v>41348.168287037035</v>
      </c>
      <c r="T2495" s="15">
        <f>(((I2495/60)/60)/24)+DATE(1970,1,1)</f>
        <v>41393.168287037035</v>
      </c>
      <c r="U2495">
        <f>YEAR(S2495)</f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>IFERROR(ROUND(E2496/L2496,2),0)</f>
        <v>38.85</v>
      </c>
      <c r="Q2496" s="10" t="s">
        <v>8331</v>
      </c>
      <c r="R2496" t="s">
        <v>8335</v>
      </c>
      <c r="S2496" s="15">
        <f>(((J2496/60)/60)/24)+DATE(1970,1,1)</f>
        <v>41022.645185185182</v>
      </c>
      <c r="T2496" s="15">
        <f>(((I2496/60)/60)/24)+DATE(1970,1,1)</f>
        <v>41052.645185185182</v>
      </c>
      <c r="U2496">
        <f>YEAR(S2496)</f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>IFERROR(ROUND(E2497/L2497,2),0)</f>
        <v>45.55</v>
      </c>
      <c r="Q2497" s="10" t="s">
        <v>8331</v>
      </c>
      <c r="R2497" t="s">
        <v>8335</v>
      </c>
      <c r="S2497" s="15">
        <f>(((J2497/60)/60)/24)+DATE(1970,1,1)</f>
        <v>41036.946469907409</v>
      </c>
      <c r="T2497" s="15">
        <f>(((I2497/60)/60)/24)+DATE(1970,1,1)</f>
        <v>41066.946469907409</v>
      </c>
      <c r="U2497">
        <f>YEAR(S2497)</f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>IFERROR(ROUND(E2498/L2498,2),0)</f>
        <v>600</v>
      </c>
      <c r="Q2498" s="10" t="s">
        <v>8331</v>
      </c>
      <c r="R2498" t="s">
        <v>8335</v>
      </c>
      <c r="S2498" s="15">
        <f>(((J2498/60)/60)/24)+DATE(1970,1,1)</f>
        <v>41327.996435185189</v>
      </c>
      <c r="T2498" s="15">
        <f>(((I2498/60)/60)/24)+DATE(1970,1,1)</f>
        <v>41362.954768518517</v>
      </c>
      <c r="U2498">
        <f>YEAR(S2498)</f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>IFERROR(ROUND(E2499/L2499,2),0)</f>
        <v>80.55</v>
      </c>
      <c r="Q2499" s="10" t="s">
        <v>8331</v>
      </c>
      <c r="R2499" t="s">
        <v>8335</v>
      </c>
      <c r="S2499" s="15">
        <f>(((J2499/60)/60)/24)+DATE(1970,1,1)</f>
        <v>40730.878912037035</v>
      </c>
      <c r="T2499" s="15">
        <f>(((I2499/60)/60)/24)+DATE(1970,1,1)</f>
        <v>40760.878912037035</v>
      </c>
      <c r="U2499">
        <f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>IFERROR(ROUND(E2500/L2500,2),0)</f>
        <v>52.8</v>
      </c>
      <c r="Q2500" s="10" t="s">
        <v>8331</v>
      </c>
      <c r="R2500" t="s">
        <v>8335</v>
      </c>
      <c r="S2500" s="15">
        <f>(((J2500/60)/60)/24)+DATE(1970,1,1)</f>
        <v>42017.967442129629</v>
      </c>
      <c r="T2500" s="15">
        <f>(((I2500/60)/60)/24)+DATE(1970,1,1)</f>
        <v>42031.967442129629</v>
      </c>
      <c r="U2500">
        <f>YEAR(S2500)</f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>IFERROR(ROUND(E2501/L2501,2),0)</f>
        <v>47.68</v>
      </c>
      <c r="Q2501" s="10" t="s">
        <v>8331</v>
      </c>
      <c r="R2501" t="s">
        <v>8335</v>
      </c>
      <c r="S2501" s="15">
        <f>(((J2501/60)/60)/24)+DATE(1970,1,1)</f>
        <v>41226.648576388885</v>
      </c>
      <c r="T2501" s="15">
        <f>(((I2501/60)/60)/24)+DATE(1970,1,1)</f>
        <v>41274.75</v>
      </c>
      <c r="U2501">
        <f>YEAR(S2501)</f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>IFERROR(ROUND(E2502/L2502,2),0)</f>
        <v>23.45</v>
      </c>
      <c r="Q2502" s="10" t="s">
        <v>8331</v>
      </c>
      <c r="R2502" t="s">
        <v>8335</v>
      </c>
      <c r="S2502" s="15">
        <f>(((J2502/60)/60)/24)+DATE(1970,1,1)</f>
        <v>41053.772858796299</v>
      </c>
      <c r="T2502" s="15">
        <f>(((I2502/60)/60)/24)+DATE(1970,1,1)</f>
        <v>41083.772858796299</v>
      </c>
      <c r="U2502">
        <f>YEAR(S2502)</f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>IFERROR(ROUND(E2503/L2503,2),0)</f>
        <v>40.14</v>
      </c>
      <c r="Q2503" s="10" t="s">
        <v>8342</v>
      </c>
      <c r="R2503" t="s">
        <v>8359</v>
      </c>
      <c r="S2503" s="15">
        <f>(((J2503/60)/60)/24)+DATE(1970,1,1)</f>
        <v>42244.776666666665</v>
      </c>
      <c r="T2503" s="15">
        <f>(((I2503/60)/60)/24)+DATE(1970,1,1)</f>
        <v>42274.776666666665</v>
      </c>
      <c r="U2503">
        <f>YEAR(S2503)</f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>IFERROR(ROUND(E2504/L2504,2),0)</f>
        <v>17.2</v>
      </c>
      <c r="Q2504" s="10" t="s">
        <v>8342</v>
      </c>
      <c r="R2504" t="s">
        <v>8359</v>
      </c>
      <c r="S2504" s="15">
        <f>(((J2504/60)/60)/24)+DATE(1970,1,1)</f>
        <v>41858.825439814813</v>
      </c>
      <c r="T2504" s="15">
        <f>(((I2504/60)/60)/24)+DATE(1970,1,1)</f>
        <v>41903.825439814813</v>
      </c>
      <c r="U2504">
        <f>YEAR(S2504)</f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>IFERROR(ROUND(E2505/L2505,2),0)</f>
        <v>0</v>
      </c>
      <c r="Q2505" s="10" t="s">
        <v>8342</v>
      </c>
      <c r="R2505" t="s">
        <v>8359</v>
      </c>
      <c r="S2505" s="15">
        <f>(((J2505/60)/60)/24)+DATE(1970,1,1)</f>
        <v>42498.899398148147</v>
      </c>
      <c r="T2505" s="15">
        <f>(((I2505/60)/60)/24)+DATE(1970,1,1)</f>
        <v>42528.879166666666</v>
      </c>
      <c r="U2505">
        <f>YEAR(S2505)</f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>IFERROR(ROUND(E2506/L2506,2),0)</f>
        <v>0</v>
      </c>
      <c r="Q2506" s="10" t="s">
        <v>8342</v>
      </c>
      <c r="R2506" t="s">
        <v>8359</v>
      </c>
      <c r="S2506" s="15">
        <f>(((J2506/60)/60)/24)+DATE(1970,1,1)</f>
        <v>41928.015439814815</v>
      </c>
      <c r="T2506" s="15">
        <f>(((I2506/60)/60)/24)+DATE(1970,1,1)</f>
        <v>41958.057106481487</v>
      </c>
      <c r="U2506">
        <f>YEAR(S2506)</f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>IFERROR(ROUND(E2507/L2507,2),0)</f>
        <v>0</v>
      </c>
      <c r="Q2507" s="10" t="s">
        <v>8342</v>
      </c>
      <c r="R2507" t="s">
        <v>8359</v>
      </c>
      <c r="S2507" s="15">
        <f>(((J2507/60)/60)/24)+DATE(1970,1,1)</f>
        <v>42047.05574074074</v>
      </c>
      <c r="T2507" s="15">
        <f>(((I2507/60)/60)/24)+DATE(1970,1,1)</f>
        <v>42077.014074074075</v>
      </c>
      <c r="U2507">
        <f>YEAR(S2507)</f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>IFERROR(ROUND(E2508/L2508,2),0)</f>
        <v>15</v>
      </c>
      <c r="Q2508" s="10" t="s">
        <v>8342</v>
      </c>
      <c r="R2508" t="s">
        <v>8359</v>
      </c>
      <c r="S2508" s="15">
        <f>(((J2508/60)/60)/24)+DATE(1970,1,1)</f>
        <v>42258.297094907408</v>
      </c>
      <c r="T2508" s="15">
        <f>(((I2508/60)/60)/24)+DATE(1970,1,1)</f>
        <v>42280.875</v>
      </c>
      <c r="U2508">
        <f>YEAR(S2508)</f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>IFERROR(ROUND(E2509/L2509,2),0)</f>
        <v>0</v>
      </c>
      <c r="Q2509" s="10" t="s">
        <v>8342</v>
      </c>
      <c r="R2509" t="s">
        <v>8359</v>
      </c>
      <c r="S2509" s="15">
        <f>(((J2509/60)/60)/24)+DATE(1970,1,1)</f>
        <v>42105.072962962964</v>
      </c>
      <c r="T2509" s="15">
        <f>(((I2509/60)/60)/24)+DATE(1970,1,1)</f>
        <v>42135.072962962964</v>
      </c>
      <c r="U2509">
        <f>YEAR(S2509)</f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>IFERROR(ROUND(E2510/L2510,2),0)</f>
        <v>0</v>
      </c>
      <c r="Q2510" s="10" t="s">
        <v>8342</v>
      </c>
      <c r="R2510" t="s">
        <v>8359</v>
      </c>
      <c r="S2510" s="15">
        <f>(((J2510/60)/60)/24)+DATE(1970,1,1)</f>
        <v>41835.951782407406</v>
      </c>
      <c r="T2510" s="15">
        <f>(((I2510/60)/60)/24)+DATE(1970,1,1)</f>
        <v>41865.951782407406</v>
      </c>
      <c r="U2510">
        <f>YEAR(S2510)</f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>IFERROR(ROUND(E2511/L2511,2),0)</f>
        <v>35.71</v>
      </c>
      <c r="Q2511" s="10" t="s">
        <v>8342</v>
      </c>
      <c r="R2511" t="s">
        <v>8359</v>
      </c>
      <c r="S2511" s="15">
        <f>(((J2511/60)/60)/24)+DATE(1970,1,1)</f>
        <v>42058.809594907405</v>
      </c>
      <c r="T2511" s="15">
        <f>(((I2511/60)/60)/24)+DATE(1970,1,1)</f>
        <v>42114.767928240741</v>
      </c>
      <c r="U2511">
        <f>YEAR(S2511)</f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>IFERROR(ROUND(E2512/L2512,2),0)</f>
        <v>37.5</v>
      </c>
      <c r="Q2512" s="10" t="s">
        <v>8342</v>
      </c>
      <c r="R2512" t="s">
        <v>8359</v>
      </c>
      <c r="S2512" s="15">
        <f>(((J2512/60)/60)/24)+DATE(1970,1,1)</f>
        <v>42078.997361111105</v>
      </c>
      <c r="T2512" s="15">
        <f>(((I2512/60)/60)/24)+DATE(1970,1,1)</f>
        <v>42138.997361111105</v>
      </c>
      <c r="U2512">
        <f>YEAR(S2512)</f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>IFERROR(ROUND(E2513/L2513,2),0)</f>
        <v>0</v>
      </c>
      <c r="Q2513" s="10" t="s">
        <v>8342</v>
      </c>
      <c r="R2513" t="s">
        <v>8359</v>
      </c>
      <c r="S2513" s="15">
        <f>(((J2513/60)/60)/24)+DATE(1970,1,1)</f>
        <v>42371.446909722217</v>
      </c>
      <c r="T2513" s="15">
        <f>(((I2513/60)/60)/24)+DATE(1970,1,1)</f>
        <v>42401.446909722217</v>
      </c>
      <c r="U2513">
        <f>YEAR(S2513)</f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>IFERROR(ROUND(E2514/L2514,2),0)</f>
        <v>0</v>
      </c>
      <c r="Q2514" s="10" t="s">
        <v>8342</v>
      </c>
      <c r="R2514" t="s">
        <v>8359</v>
      </c>
      <c r="S2514" s="15">
        <f>(((J2514/60)/60)/24)+DATE(1970,1,1)</f>
        <v>41971.876863425925</v>
      </c>
      <c r="T2514" s="15">
        <f>(((I2514/60)/60)/24)+DATE(1970,1,1)</f>
        <v>41986.876863425925</v>
      </c>
      <c r="U2514">
        <f>YEAR(S2514)</f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>IFERROR(ROUND(E2515/L2515,2),0)</f>
        <v>0</v>
      </c>
      <c r="Q2515" s="10" t="s">
        <v>8342</v>
      </c>
      <c r="R2515" t="s">
        <v>8359</v>
      </c>
      <c r="S2515" s="15">
        <f>(((J2515/60)/60)/24)+DATE(1970,1,1)</f>
        <v>42732.00681712963</v>
      </c>
      <c r="T2515" s="15">
        <f>(((I2515/60)/60)/24)+DATE(1970,1,1)</f>
        <v>42792.00681712963</v>
      </c>
      <c r="U2515">
        <f>YEAR(S2515)</f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>IFERROR(ROUND(E2516/L2516,2),0)</f>
        <v>52.5</v>
      </c>
      <c r="Q2516" s="10" t="s">
        <v>8342</v>
      </c>
      <c r="R2516" t="s">
        <v>8359</v>
      </c>
      <c r="S2516" s="15">
        <f>(((J2516/60)/60)/24)+DATE(1970,1,1)</f>
        <v>41854.389780092592</v>
      </c>
      <c r="T2516" s="15">
        <f>(((I2516/60)/60)/24)+DATE(1970,1,1)</f>
        <v>41871.389780092592</v>
      </c>
      <c r="U2516">
        <f>YEAR(S2516)</f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>IFERROR(ROUND(E2517/L2517,2),0)</f>
        <v>77.5</v>
      </c>
      <c r="Q2517" s="10" t="s">
        <v>8342</v>
      </c>
      <c r="R2517" t="s">
        <v>8359</v>
      </c>
      <c r="S2517" s="15">
        <f>(((J2517/60)/60)/24)+DATE(1970,1,1)</f>
        <v>42027.839733796296</v>
      </c>
      <c r="T2517" s="15">
        <f>(((I2517/60)/60)/24)+DATE(1970,1,1)</f>
        <v>42057.839733796296</v>
      </c>
      <c r="U2517">
        <f>YEAR(S2517)</f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>IFERROR(ROUND(E2518/L2518,2),0)</f>
        <v>0</v>
      </c>
      <c r="Q2518" s="10" t="s">
        <v>8342</v>
      </c>
      <c r="R2518" t="s">
        <v>8359</v>
      </c>
      <c r="S2518" s="15">
        <f>(((J2518/60)/60)/24)+DATE(1970,1,1)</f>
        <v>41942.653379629628</v>
      </c>
      <c r="T2518" s="15">
        <f>(((I2518/60)/60)/24)+DATE(1970,1,1)</f>
        <v>41972.6950462963</v>
      </c>
      <c r="U2518">
        <f>YEAR(S2518)</f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>IFERROR(ROUND(E2519/L2519,2),0)</f>
        <v>53.55</v>
      </c>
      <c r="Q2519" s="10" t="s">
        <v>8342</v>
      </c>
      <c r="R2519" t="s">
        <v>8359</v>
      </c>
      <c r="S2519" s="15">
        <f>(((J2519/60)/60)/24)+DATE(1970,1,1)</f>
        <v>42052.802430555559</v>
      </c>
      <c r="T2519" s="15">
        <f>(((I2519/60)/60)/24)+DATE(1970,1,1)</f>
        <v>42082.760763888888</v>
      </c>
      <c r="U2519">
        <f>YEAR(S2519)</f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>IFERROR(ROUND(E2520/L2520,2),0)</f>
        <v>0</v>
      </c>
      <c r="Q2520" s="10" t="s">
        <v>8342</v>
      </c>
      <c r="R2520" t="s">
        <v>8359</v>
      </c>
      <c r="S2520" s="15">
        <f>(((J2520/60)/60)/24)+DATE(1970,1,1)</f>
        <v>41926.680879629632</v>
      </c>
      <c r="T2520" s="15">
        <f>(((I2520/60)/60)/24)+DATE(1970,1,1)</f>
        <v>41956.722546296296</v>
      </c>
      <c r="U2520">
        <f>YEAR(S2520)</f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>IFERROR(ROUND(E2521/L2521,2),0)</f>
        <v>16.25</v>
      </c>
      <c r="Q2521" s="10" t="s">
        <v>8342</v>
      </c>
      <c r="R2521" t="s">
        <v>8359</v>
      </c>
      <c r="S2521" s="15">
        <f>(((J2521/60)/60)/24)+DATE(1970,1,1)</f>
        <v>41809.155138888891</v>
      </c>
      <c r="T2521" s="15">
        <f>(((I2521/60)/60)/24)+DATE(1970,1,1)</f>
        <v>41839.155138888891</v>
      </c>
      <c r="U2521">
        <f>YEAR(S2521)</f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>IFERROR(ROUND(E2522/L2522,2),0)</f>
        <v>0</v>
      </c>
      <c r="Q2522" s="10" t="s">
        <v>8342</v>
      </c>
      <c r="R2522" t="s">
        <v>8359</v>
      </c>
      <c r="S2522" s="15">
        <f>(((J2522/60)/60)/24)+DATE(1970,1,1)</f>
        <v>42612.600520833337</v>
      </c>
      <c r="T2522" s="15">
        <f>(((I2522/60)/60)/24)+DATE(1970,1,1)</f>
        <v>42658.806249999994</v>
      </c>
      <c r="U2522">
        <f>YEAR(S2522)</f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>IFERROR(ROUND(E2523/L2523,2),0)</f>
        <v>103.68</v>
      </c>
      <c r="Q2523" s="10" t="s">
        <v>8331</v>
      </c>
      <c r="R2523" t="s">
        <v>8360</v>
      </c>
      <c r="S2523" s="15">
        <f>(((J2523/60)/60)/24)+DATE(1970,1,1)</f>
        <v>42269.967835648145</v>
      </c>
      <c r="T2523" s="15">
        <f>(((I2523/60)/60)/24)+DATE(1970,1,1)</f>
        <v>42290.967835648145</v>
      </c>
      <c r="U2523">
        <f>YEAR(S2523)</f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>IFERROR(ROUND(E2524/L2524,2),0)</f>
        <v>185.19</v>
      </c>
      <c r="Q2524" s="10" t="s">
        <v>8331</v>
      </c>
      <c r="R2524" t="s">
        <v>8360</v>
      </c>
      <c r="S2524" s="15">
        <f>(((J2524/60)/60)/24)+DATE(1970,1,1)</f>
        <v>42460.573611111111</v>
      </c>
      <c r="T2524" s="15">
        <f>(((I2524/60)/60)/24)+DATE(1970,1,1)</f>
        <v>42482.619444444441</v>
      </c>
      <c r="U2524">
        <f>YEAR(S2524)</f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>IFERROR(ROUND(E2525/L2525,2),0)</f>
        <v>54.15</v>
      </c>
      <c r="Q2525" s="10" t="s">
        <v>8331</v>
      </c>
      <c r="R2525" t="s">
        <v>8360</v>
      </c>
      <c r="S2525" s="15">
        <f>(((J2525/60)/60)/24)+DATE(1970,1,1)</f>
        <v>41930.975601851853</v>
      </c>
      <c r="T2525" s="15">
        <f>(((I2525/60)/60)/24)+DATE(1970,1,1)</f>
        <v>41961.017268518524</v>
      </c>
      <c r="U2525">
        <f>YEAR(S2525)</f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>IFERROR(ROUND(E2526/L2526,2),0)</f>
        <v>177.21</v>
      </c>
      <c r="Q2526" s="10" t="s">
        <v>8331</v>
      </c>
      <c r="R2526" t="s">
        <v>8360</v>
      </c>
      <c r="S2526" s="15">
        <f>(((J2526/60)/60)/24)+DATE(1970,1,1)</f>
        <v>41961.807372685187</v>
      </c>
      <c r="T2526" s="15">
        <f>(((I2526/60)/60)/24)+DATE(1970,1,1)</f>
        <v>41994.1875</v>
      </c>
      <c r="U2526">
        <f>YEAR(S2526)</f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>IFERROR(ROUND(E2527/L2527,2),0)</f>
        <v>100.33</v>
      </c>
      <c r="Q2527" s="10" t="s">
        <v>8331</v>
      </c>
      <c r="R2527" t="s">
        <v>8360</v>
      </c>
      <c r="S2527" s="15">
        <f>(((J2527/60)/60)/24)+DATE(1970,1,1)</f>
        <v>41058.844571759262</v>
      </c>
      <c r="T2527" s="15">
        <f>(((I2527/60)/60)/24)+DATE(1970,1,1)</f>
        <v>41088.844571759262</v>
      </c>
      <c r="U2527">
        <f>YEAR(S2527)</f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>IFERROR(ROUND(E2528/L2528,2),0)</f>
        <v>136.91</v>
      </c>
      <c r="Q2528" s="10" t="s">
        <v>8331</v>
      </c>
      <c r="R2528" t="s">
        <v>8360</v>
      </c>
      <c r="S2528" s="15">
        <f>(((J2528/60)/60)/24)+DATE(1970,1,1)</f>
        <v>41953.091134259259</v>
      </c>
      <c r="T2528" s="15">
        <f>(((I2528/60)/60)/24)+DATE(1970,1,1)</f>
        <v>41981.207638888889</v>
      </c>
      <c r="U2528">
        <f>YEAR(S2528)</f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>IFERROR(ROUND(E2529/L2529,2),0)</f>
        <v>57.54</v>
      </c>
      <c r="Q2529" s="10" t="s">
        <v>8331</v>
      </c>
      <c r="R2529" t="s">
        <v>8360</v>
      </c>
      <c r="S2529" s="15">
        <f>(((J2529/60)/60)/24)+DATE(1970,1,1)</f>
        <v>41546.75105324074</v>
      </c>
      <c r="T2529" s="15">
        <f>(((I2529/60)/60)/24)+DATE(1970,1,1)</f>
        <v>41565.165972222225</v>
      </c>
      <c r="U2529">
        <f>YEAR(S2529)</f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>IFERROR(ROUND(E2530/L2530,2),0)</f>
        <v>52.96</v>
      </c>
      <c r="Q2530" s="10" t="s">
        <v>8331</v>
      </c>
      <c r="R2530" t="s">
        <v>8360</v>
      </c>
      <c r="S2530" s="15">
        <f>(((J2530/60)/60)/24)+DATE(1970,1,1)</f>
        <v>42217.834525462968</v>
      </c>
      <c r="T2530" s="15">
        <f>(((I2530/60)/60)/24)+DATE(1970,1,1)</f>
        <v>42236.458333333328</v>
      </c>
      <c r="U2530">
        <f>YEAR(S2530)</f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>IFERROR(ROUND(E2531/L2531,2),0)</f>
        <v>82.33</v>
      </c>
      <c r="Q2531" s="10" t="s">
        <v>8331</v>
      </c>
      <c r="R2531" t="s">
        <v>8360</v>
      </c>
      <c r="S2531" s="15">
        <f>(((J2531/60)/60)/24)+DATE(1970,1,1)</f>
        <v>40948.080729166664</v>
      </c>
      <c r="T2531" s="15">
        <f>(((I2531/60)/60)/24)+DATE(1970,1,1)</f>
        <v>40993.0390625</v>
      </c>
      <c r="U2531">
        <f>YEAR(S2531)</f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>IFERROR(ROUND(E2532/L2532,2),0)</f>
        <v>135.41999999999999</v>
      </c>
      <c r="Q2532" s="10" t="s">
        <v>8331</v>
      </c>
      <c r="R2532" t="s">
        <v>8360</v>
      </c>
      <c r="S2532" s="15">
        <f>(((J2532/60)/60)/24)+DATE(1970,1,1)</f>
        <v>42081.864641203705</v>
      </c>
      <c r="T2532" s="15">
        <f>(((I2532/60)/60)/24)+DATE(1970,1,1)</f>
        <v>42114.201388888891</v>
      </c>
      <c r="U2532">
        <f>YEAR(S2532)</f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>IFERROR(ROUND(E2533/L2533,2),0)</f>
        <v>74.069999999999993</v>
      </c>
      <c r="Q2533" s="10" t="s">
        <v>8331</v>
      </c>
      <c r="R2533" t="s">
        <v>8360</v>
      </c>
      <c r="S2533" s="15">
        <f>(((J2533/60)/60)/24)+DATE(1970,1,1)</f>
        <v>42208.680023148147</v>
      </c>
      <c r="T2533" s="15">
        <f>(((I2533/60)/60)/24)+DATE(1970,1,1)</f>
        <v>42231.165972222225</v>
      </c>
      <c r="U2533">
        <f>YEAR(S2533)</f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>IFERROR(ROUND(E2534/L2534,2),0)</f>
        <v>84.08</v>
      </c>
      <c r="Q2534" s="10" t="s">
        <v>8331</v>
      </c>
      <c r="R2534" t="s">
        <v>8360</v>
      </c>
      <c r="S2534" s="15">
        <f>(((J2534/60)/60)/24)+DATE(1970,1,1)</f>
        <v>41107.849143518521</v>
      </c>
      <c r="T2534" s="15">
        <f>(((I2534/60)/60)/24)+DATE(1970,1,1)</f>
        <v>41137.849143518521</v>
      </c>
      <c r="U2534">
        <f>YEAR(S2534)</f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>IFERROR(ROUND(E2535/L2535,2),0)</f>
        <v>61.03</v>
      </c>
      <c r="Q2535" s="10" t="s">
        <v>8331</v>
      </c>
      <c r="R2535" t="s">
        <v>8360</v>
      </c>
      <c r="S2535" s="15">
        <f>(((J2535/60)/60)/24)+DATE(1970,1,1)</f>
        <v>41304.751284722224</v>
      </c>
      <c r="T2535" s="15">
        <f>(((I2535/60)/60)/24)+DATE(1970,1,1)</f>
        <v>41334.750787037039</v>
      </c>
      <c r="U2535">
        <f>YEAR(S2535)</f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>IFERROR(ROUND(E2536/L2536,2),0)</f>
        <v>150</v>
      </c>
      <c r="Q2536" s="10" t="s">
        <v>8331</v>
      </c>
      <c r="R2536" t="s">
        <v>8360</v>
      </c>
      <c r="S2536" s="15">
        <f>(((J2536/60)/60)/24)+DATE(1970,1,1)</f>
        <v>40127.700370370374</v>
      </c>
      <c r="T2536" s="15">
        <f>(((I2536/60)/60)/24)+DATE(1970,1,1)</f>
        <v>40179.25</v>
      </c>
      <c r="U2536">
        <f>YEAR(S2536)</f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>IFERROR(ROUND(E2537/L2537,2),0)</f>
        <v>266.08999999999997</v>
      </c>
      <c r="Q2537" s="10" t="s">
        <v>8331</v>
      </c>
      <c r="R2537" t="s">
        <v>8360</v>
      </c>
      <c r="S2537" s="15">
        <f>(((J2537/60)/60)/24)+DATE(1970,1,1)</f>
        <v>41943.791030092594</v>
      </c>
      <c r="T2537" s="15">
        <f>(((I2537/60)/60)/24)+DATE(1970,1,1)</f>
        <v>41974.832696759258</v>
      </c>
      <c r="U2537">
        <f>YEAR(S2537)</f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>IFERROR(ROUND(E2538/L2538,2),0)</f>
        <v>7.25</v>
      </c>
      <c r="Q2538" s="10" t="s">
        <v>8331</v>
      </c>
      <c r="R2538" t="s">
        <v>8360</v>
      </c>
      <c r="S2538" s="15">
        <f>(((J2538/60)/60)/24)+DATE(1970,1,1)</f>
        <v>41464.106087962966</v>
      </c>
      <c r="T2538" s="15">
        <f>(((I2538/60)/60)/24)+DATE(1970,1,1)</f>
        <v>41485.106087962966</v>
      </c>
      <c r="U2538">
        <f>YEAR(S2538)</f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>IFERROR(ROUND(E2539/L2539,2),0)</f>
        <v>100</v>
      </c>
      <c r="Q2539" s="10" t="s">
        <v>8331</v>
      </c>
      <c r="R2539" t="s">
        <v>8360</v>
      </c>
      <c r="S2539" s="15">
        <f>(((J2539/60)/60)/24)+DATE(1970,1,1)</f>
        <v>40696.648784722223</v>
      </c>
      <c r="T2539" s="15">
        <f>(((I2539/60)/60)/24)+DATE(1970,1,1)</f>
        <v>40756.648784722223</v>
      </c>
      <c r="U2539">
        <f>YEAR(S2539)</f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>IFERROR(ROUND(E2540/L2540,2),0)</f>
        <v>109.96</v>
      </c>
      <c r="Q2540" s="10" t="s">
        <v>8331</v>
      </c>
      <c r="R2540" t="s">
        <v>8360</v>
      </c>
      <c r="S2540" s="15">
        <f>(((J2540/60)/60)/24)+DATE(1970,1,1)</f>
        <v>41298.509965277779</v>
      </c>
      <c r="T2540" s="15">
        <f>(((I2540/60)/60)/24)+DATE(1970,1,1)</f>
        <v>41329.207638888889</v>
      </c>
      <c r="U2540">
        <f>YEAR(S2540)</f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>IFERROR(ROUND(E2541/L2541,2),0)</f>
        <v>169.92</v>
      </c>
      <c r="Q2541" s="10" t="s">
        <v>8331</v>
      </c>
      <c r="R2541" t="s">
        <v>8360</v>
      </c>
      <c r="S2541" s="15">
        <f>(((J2541/60)/60)/24)+DATE(1970,1,1)</f>
        <v>41977.902222222227</v>
      </c>
      <c r="T2541" s="15">
        <f>(((I2541/60)/60)/24)+DATE(1970,1,1)</f>
        <v>42037.902222222227</v>
      </c>
      <c r="U2541">
        <f>YEAR(S2541)</f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>IFERROR(ROUND(E2542/L2542,2),0)</f>
        <v>95.74</v>
      </c>
      <c r="Q2542" s="10" t="s">
        <v>8331</v>
      </c>
      <c r="R2542" t="s">
        <v>8360</v>
      </c>
      <c r="S2542" s="15">
        <f>(((J2542/60)/60)/24)+DATE(1970,1,1)</f>
        <v>40785.675011574072</v>
      </c>
      <c r="T2542" s="15">
        <f>(((I2542/60)/60)/24)+DATE(1970,1,1)</f>
        <v>40845.675011574072</v>
      </c>
      <c r="U2542">
        <f>YEAR(S2542)</f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>IFERROR(ROUND(E2543/L2543,2),0)</f>
        <v>59.46</v>
      </c>
      <c r="Q2543" s="10" t="s">
        <v>8331</v>
      </c>
      <c r="R2543" t="s">
        <v>8360</v>
      </c>
      <c r="S2543" s="15">
        <f>(((J2543/60)/60)/24)+DATE(1970,1,1)</f>
        <v>41483.449282407404</v>
      </c>
      <c r="T2543" s="15">
        <f>(((I2543/60)/60)/24)+DATE(1970,1,1)</f>
        <v>41543.449282407404</v>
      </c>
      <c r="U2543">
        <f>YEAR(S2543)</f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>IFERROR(ROUND(E2544/L2544,2),0)</f>
        <v>55.77</v>
      </c>
      <c r="Q2544" s="10" t="s">
        <v>8331</v>
      </c>
      <c r="R2544" t="s">
        <v>8360</v>
      </c>
      <c r="S2544" s="15">
        <f>(((J2544/60)/60)/24)+DATE(1970,1,1)</f>
        <v>41509.426585648151</v>
      </c>
      <c r="T2544" s="15">
        <f>(((I2544/60)/60)/24)+DATE(1970,1,1)</f>
        <v>41548.165972222225</v>
      </c>
      <c r="U2544">
        <f>YEAR(S2544)</f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>IFERROR(ROUND(E2545/L2545,2),0)</f>
        <v>30.08</v>
      </c>
      <c r="Q2545" s="10" t="s">
        <v>8331</v>
      </c>
      <c r="R2545" t="s">
        <v>8360</v>
      </c>
      <c r="S2545" s="15">
        <f>(((J2545/60)/60)/24)+DATE(1970,1,1)</f>
        <v>40514.107615740737</v>
      </c>
      <c r="T2545" s="15">
        <f>(((I2545/60)/60)/24)+DATE(1970,1,1)</f>
        <v>40545.125</v>
      </c>
      <c r="U2545">
        <f>YEAR(S2545)</f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>IFERROR(ROUND(E2546/L2546,2),0)</f>
        <v>88.44</v>
      </c>
      <c r="Q2546" s="10" t="s">
        <v>8331</v>
      </c>
      <c r="R2546" t="s">
        <v>8360</v>
      </c>
      <c r="S2546" s="15">
        <f>(((J2546/60)/60)/24)+DATE(1970,1,1)</f>
        <v>41068.520474537036</v>
      </c>
      <c r="T2546" s="15">
        <f>(((I2546/60)/60)/24)+DATE(1970,1,1)</f>
        <v>41098.520474537036</v>
      </c>
      <c r="U2546">
        <f>YEAR(S2546)</f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>IFERROR(ROUND(E2547/L2547,2),0)</f>
        <v>64.03</v>
      </c>
      <c r="Q2547" s="10" t="s">
        <v>8331</v>
      </c>
      <c r="R2547" t="s">
        <v>8360</v>
      </c>
      <c r="S2547" s="15">
        <f>(((J2547/60)/60)/24)+DATE(1970,1,1)</f>
        <v>42027.13817129629</v>
      </c>
      <c r="T2547" s="15">
        <f>(((I2547/60)/60)/24)+DATE(1970,1,1)</f>
        <v>42062.020833333328</v>
      </c>
      <c r="U2547">
        <f>YEAR(S2547)</f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>IFERROR(ROUND(E2548/L2548,2),0)</f>
        <v>60.15</v>
      </c>
      <c r="Q2548" s="10" t="s">
        <v>8331</v>
      </c>
      <c r="R2548" t="s">
        <v>8360</v>
      </c>
      <c r="S2548" s="15">
        <f>(((J2548/60)/60)/24)+DATE(1970,1,1)</f>
        <v>41524.858553240738</v>
      </c>
      <c r="T2548" s="15">
        <f>(((I2548/60)/60)/24)+DATE(1970,1,1)</f>
        <v>41552.208333333336</v>
      </c>
      <c r="U2548">
        <f>YEAR(S2548)</f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>IFERROR(ROUND(E2549/L2549,2),0)</f>
        <v>49.19</v>
      </c>
      <c r="Q2549" s="10" t="s">
        <v>8331</v>
      </c>
      <c r="R2549" t="s">
        <v>8360</v>
      </c>
      <c r="S2549" s="15">
        <f>(((J2549/60)/60)/24)+DATE(1970,1,1)</f>
        <v>40973.773182870369</v>
      </c>
      <c r="T2549" s="15">
        <f>(((I2549/60)/60)/24)+DATE(1970,1,1)</f>
        <v>41003.731516203705</v>
      </c>
      <c r="U2549">
        <f>YEAR(S2549)</f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>IFERROR(ROUND(E2550/L2550,2),0)</f>
        <v>165.16</v>
      </c>
      <c r="Q2550" s="10" t="s">
        <v>8331</v>
      </c>
      <c r="R2550" t="s">
        <v>8360</v>
      </c>
      <c r="S2550" s="15">
        <f>(((J2550/60)/60)/24)+DATE(1970,1,1)</f>
        <v>42618.625428240746</v>
      </c>
      <c r="T2550" s="15">
        <f>(((I2550/60)/60)/24)+DATE(1970,1,1)</f>
        <v>42643.185416666667</v>
      </c>
      <c r="U2550">
        <f>YEAR(S2550)</f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>IFERROR(ROUND(E2551/L2551,2),0)</f>
        <v>43.62</v>
      </c>
      <c r="Q2551" s="10" t="s">
        <v>8331</v>
      </c>
      <c r="R2551" t="s">
        <v>8360</v>
      </c>
      <c r="S2551" s="15">
        <f>(((J2551/60)/60)/24)+DATE(1970,1,1)</f>
        <v>41390.757754629631</v>
      </c>
      <c r="T2551" s="15">
        <f>(((I2551/60)/60)/24)+DATE(1970,1,1)</f>
        <v>41425.708333333336</v>
      </c>
      <c r="U2551">
        <f>YEAR(S2551)</f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>IFERROR(ROUND(E2552/L2552,2),0)</f>
        <v>43.7</v>
      </c>
      <c r="Q2552" s="10" t="s">
        <v>8331</v>
      </c>
      <c r="R2552" t="s">
        <v>8360</v>
      </c>
      <c r="S2552" s="15">
        <f>(((J2552/60)/60)/24)+DATE(1970,1,1)</f>
        <v>42228.634328703702</v>
      </c>
      <c r="T2552" s="15">
        <f>(((I2552/60)/60)/24)+DATE(1970,1,1)</f>
        <v>42285.165972222225</v>
      </c>
      <c r="U2552">
        <f>YEAR(S2552)</f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>IFERROR(ROUND(E2553/L2553,2),0)</f>
        <v>67.42</v>
      </c>
      <c r="Q2553" s="10" t="s">
        <v>8331</v>
      </c>
      <c r="R2553" t="s">
        <v>8360</v>
      </c>
      <c r="S2553" s="15">
        <f>(((J2553/60)/60)/24)+DATE(1970,1,1)</f>
        <v>40961.252141203702</v>
      </c>
      <c r="T2553" s="15">
        <f>(((I2553/60)/60)/24)+DATE(1970,1,1)</f>
        <v>40989.866666666669</v>
      </c>
      <c r="U2553">
        <f>YEAR(S2553)</f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>IFERROR(ROUND(E2554/L2554,2),0)</f>
        <v>177.5</v>
      </c>
      <c r="Q2554" s="10" t="s">
        <v>8331</v>
      </c>
      <c r="R2554" t="s">
        <v>8360</v>
      </c>
      <c r="S2554" s="15">
        <f>(((J2554/60)/60)/24)+DATE(1970,1,1)</f>
        <v>42769.809965277775</v>
      </c>
      <c r="T2554" s="15">
        <f>(((I2554/60)/60)/24)+DATE(1970,1,1)</f>
        <v>42799.809965277775</v>
      </c>
      <c r="U2554">
        <f>YEAR(S2554)</f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>IFERROR(ROUND(E2555/L2555,2),0)</f>
        <v>38.880000000000003</v>
      </c>
      <c r="Q2555" s="10" t="s">
        <v>8331</v>
      </c>
      <c r="R2555" t="s">
        <v>8360</v>
      </c>
      <c r="S2555" s="15">
        <f>(((J2555/60)/60)/24)+DATE(1970,1,1)</f>
        <v>41113.199155092596</v>
      </c>
      <c r="T2555" s="15">
        <f>(((I2555/60)/60)/24)+DATE(1970,1,1)</f>
        <v>41173.199155092596</v>
      </c>
      <c r="U2555">
        <f>YEAR(S2555)</f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>IFERROR(ROUND(E2556/L2556,2),0)</f>
        <v>54.99</v>
      </c>
      <c r="Q2556" s="10" t="s">
        <v>8331</v>
      </c>
      <c r="R2556" t="s">
        <v>8360</v>
      </c>
      <c r="S2556" s="15">
        <f>(((J2556/60)/60)/24)+DATE(1970,1,1)</f>
        <v>42125.078275462962</v>
      </c>
      <c r="T2556" s="15">
        <f>(((I2556/60)/60)/24)+DATE(1970,1,1)</f>
        <v>42156.165972222225</v>
      </c>
      <c r="U2556">
        <f>YEAR(S2556)</f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>IFERROR(ROUND(E2557/L2557,2),0)</f>
        <v>61.34</v>
      </c>
      <c r="Q2557" s="10" t="s">
        <v>8331</v>
      </c>
      <c r="R2557" t="s">
        <v>8360</v>
      </c>
      <c r="S2557" s="15">
        <f>(((J2557/60)/60)/24)+DATE(1970,1,1)</f>
        <v>41026.655011574076</v>
      </c>
      <c r="T2557" s="15">
        <f>(((I2557/60)/60)/24)+DATE(1970,1,1)</f>
        <v>41057.655011574076</v>
      </c>
      <c r="U2557">
        <f>YEAR(S2557)</f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>IFERROR(ROUND(E2558/L2558,2),0)</f>
        <v>23.12</v>
      </c>
      <c r="Q2558" s="10" t="s">
        <v>8331</v>
      </c>
      <c r="R2558" t="s">
        <v>8360</v>
      </c>
      <c r="S2558" s="15">
        <f>(((J2558/60)/60)/24)+DATE(1970,1,1)</f>
        <v>41222.991400462961</v>
      </c>
      <c r="T2558" s="15">
        <f>(((I2558/60)/60)/24)+DATE(1970,1,1)</f>
        <v>41267.991400462961</v>
      </c>
      <c r="U2558">
        <f>YEAR(S2558)</f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>IFERROR(ROUND(E2559/L2559,2),0)</f>
        <v>29.61</v>
      </c>
      <c r="Q2559" s="10" t="s">
        <v>8331</v>
      </c>
      <c r="R2559" t="s">
        <v>8360</v>
      </c>
      <c r="S2559" s="15">
        <f>(((J2559/60)/60)/24)+DATE(1970,1,1)</f>
        <v>41744.745208333334</v>
      </c>
      <c r="T2559" s="15">
        <f>(((I2559/60)/60)/24)+DATE(1970,1,1)</f>
        <v>41774.745208333334</v>
      </c>
      <c r="U2559">
        <f>YEAR(S2559)</f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>IFERROR(ROUND(E2560/L2560,2),0)</f>
        <v>75.61</v>
      </c>
      <c r="Q2560" s="10" t="s">
        <v>8331</v>
      </c>
      <c r="R2560" t="s">
        <v>8360</v>
      </c>
      <c r="S2560" s="15">
        <f>(((J2560/60)/60)/24)+DATE(1970,1,1)</f>
        <v>42093.860023148154</v>
      </c>
      <c r="T2560" s="15">
        <f>(((I2560/60)/60)/24)+DATE(1970,1,1)</f>
        <v>42125.582638888889</v>
      </c>
      <c r="U2560">
        <f>YEAR(S2560)</f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>IFERROR(ROUND(E2561/L2561,2),0)</f>
        <v>35.6</v>
      </c>
      <c r="Q2561" s="10" t="s">
        <v>8331</v>
      </c>
      <c r="R2561" t="s">
        <v>8360</v>
      </c>
      <c r="S2561" s="15">
        <f>(((J2561/60)/60)/24)+DATE(1970,1,1)</f>
        <v>40829.873657407406</v>
      </c>
      <c r="T2561" s="15">
        <f>(((I2561/60)/60)/24)+DATE(1970,1,1)</f>
        <v>40862.817361111112</v>
      </c>
      <c r="U2561">
        <f>YEAR(S2561)</f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>IFERROR(ROUND(E2562/L2562,2),0)</f>
        <v>143</v>
      </c>
      <c r="Q2562" s="10" t="s">
        <v>8331</v>
      </c>
      <c r="R2562" t="s">
        <v>8360</v>
      </c>
      <c r="S2562" s="15">
        <f>(((J2562/60)/60)/24)+DATE(1970,1,1)</f>
        <v>42039.951087962967</v>
      </c>
      <c r="T2562" s="15">
        <f>(((I2562/60)/60)/24)+DATE(1970,1,1)</f>
        <v>42069.951087962967</v>
      </c>
      <c r="U2562">
        <f>YEAR(S2562)</f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>IFERROR(ROUND(E2563/L2563,2),0)</f>
        <v>0</v>
      </c>
      <c r="Q2563" s="10" t="s">
        <v>8342</v>
      </c>
      <c r="R2563" t="s">
        <v>8343</v>
      </c>
      <c r="S2563" s="15">
        <f>(((J2563/60)/60)/24)+DATE(1970,1,1)</f>
        <v>42260.528807870374</v>
      </c>
      <c r="T2563" s="15">
        <f>(((I2563/60)/60)/24)+DATE(1970,1,1)</f>
        <v>42290.528807870374</v>
      </c>
      <c r="U2563">
        <f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>IFERROR(ROUND(E2564/L2564,2),0)</f>
        <v>25</v>
      </c>
      <c r="Q2564" s="10" t="s">
        <v>8342</v>
      </c>
      <c r="R2564" t="s">
        <v>8343</v>
      </c>
      <c r="S2564" s="15">
        <f>(((J2564/60)/60)/24)+DATE(1970,1,1)</f>
        <v>42594.524756944447</v>
      </c>
      <c r="T2564" s="15">
        <f>(((I2564/60)/60)/24)+DATE(1970,1,1)</f>
        <v>42654.524756944447</v>
      </c>
      <c r="U2564">
        <f>YEAR(S2564)</f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>IFERROR(ROUND(E2565/L2565,2),0)</f>
        <v>0</v>
      </c>
      <c r="Q2565" s="10" t="s">
        <v>8342</v>
      </c>
      <c r="R2565" t="s">
        <v>8343</v>
      </c>
      <c r="S2565" s="15">
        <f>(((J2565/60)/60)/24)+DATE(1970,1,1)</f>
        <v>42155.139479166668</v>
      </c>
      <c r="T2565" s="15">
        <f>(((I2565/60)/60)/24)+DATE(1970,1,1)</f>
        <v>42215.139479166668</v>
      </c>
      <c r="U2565">
        <f>YEAR(S2565)</f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>IFERROR(ROUND(E2566/L2566,2),0)</f>
        <v>0</v>
      </c>
      <c r="Q2566" s="10" t="s">
        <v>8342</v>
      </c>
      <c r="R2566" t="s">
        <v>8343</v>
      </c>
      <c r="S2566" s="15">
        <f>(((J2566/60)/60)/24)+DATE(1970,1,1)</f>
        <v>41822.040497685186</v>
      </c>
      <c r="T2566" s="15">
        <f>(((I2566/60)/60)/24)+DATE(1970,1,1)</f>
        <v>41852.040497685186</v>
      </c>
      <c r="U2566">
        <f>YEAR(S2566)</f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>IFERROR(ROUND(E2567/L2567,2),0)</f>
        <v>100</v>
      </c>
      <c r="Q2567" s="10" t="s">
        <v>8342</v>
      </c>
      <c r="R2567" t="s">
        <v>8343</v>
      </c>
      <c r="S2567" s="15">
        <f>(((J2567/60)/60)/24)+DATE(1970,1,1)</f>
        <v>42440.650335648148</v>
      </c>
      <c r="T2567" s="15">
        <f>(((I2567/60)/60)/24)+DATE(1970,1,1)</f>
        <v>42499.868055555555</v>
      </c>
      <c r="U2567">
        <f>YEAR(S2567)</f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>IFERROR(ROUND(E2568/L2568,2),0)</f>
        <v>0</v>
      </c>
      <c r="Q2568" s="10" t="s">
        <v>8342</v>
      </c>
      <c r="R2568" t="s">
        <v>8343</v>
      </c>
      <c r="S2568" s="15">
        <f>(((J2568/60)/60)/24)+DATE(1970,1,1)</f>
        <v>41842.980879629627</v>
      </c>
      <c r="T2568" s="15">
        <f>(((I2568/60)/60)/24)+DATE(1970,1,1)</f>
        <v>41872.980879629627</v>
      </c>
      <c r="U2568">
        <f>YEAR(S2568)</f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>IFERROR(ROUND(E2569/L2569,2),0)</f>
        <v>60</v>
      </c>
      <c r="Q2569" s="10" t="s">
        <v>8342</v>
      </c>
      <c r="R2569" t="s">
        <v>8343</v>
      </c>
      <c r="S2569" s="15">
        <f>(((J2569/60)/60)/24)+DATE(1970,1,1)</f>
        <v>42087.878912037035</v>
      </c>
      <c r="T2569" s="15">
        <f>(((I2569/60)/60)/24)+DATE(1970,1,1)</f>
        <v>42117.878912037035</v>
      </c>
      <c r="U2569">
        <f>YEAR(S2569)</f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>IFERROR(ROUND(E2570/L2570,2),0)</f>
        <v>50</v>
      </c>
      <c r="Q2570" s="10" t="s">
        <v>8342</v>
      </c>
      <c r="R2570" t="s">
        <v>8343</v>
      </c>
      <c r="S2570" s="15">
        <f>(((J2570/60)/60)/24)+DATE(1970,1,1)</f>
        <v>42584.666597222225</v>
      </c>
      <c r="T2570" s="15">
        <f>(((I2570/60)/60)/24)+DATE(1970,1,1)</f>
        <v>42614.666597222225</v>
      </c>
      <c r="U2570">
        <f>YEAR(S2570)</f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>IFERROR(ROUND(E2571/L2571,2),0)</f>
        <v>72.5</v>
      </c>
      <c r="Q2571" s="10" t="s">
        <v>8342</v>
      </c>
      <c r="R2571" t="s">
        <v>8343</v>
      </c>
      <c r="S2571" s="15">
        <f>(((J2571/60)/60)/24)+DATE(1970,1,1)</f>
        <v>42234.105462962965</v>
      </c>
      <c r="T2571" s="15">
        <f>(((I2571/60)/60)/24)+DATE(1970,1,1)</f>
        <v>42264.105462962965</v>
      </c>
      <c r="U2571">
        <f>YEAR(S2571)</f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>IFERROR(ROUND(E2572/L2572,2),0)</f>
        <v>29.5</v>
      </c>
      <c r="Q2572" s="10" t="s">
        <v>8342</v>
      </c>
      <c r="R2572" t="s">
        <v>8343</v>
      </c>
      <c r="S2572" s="15">
        <f>(((J2572/60)/60)/24)+DATE(1970,1,1)</f>
        <v>42744.903182870374</v>
      </c>
      <c r="T2572" s="15">
        <f>(((I2572/60)/60)/24)+DATE(1970,1,1)</f>
        <v>42774.903182870374</v>
      </c>
      <c r="U2572">
        <f>YEAR(S2572)</f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>IFERROR(ROUND(E2573/L2573,2),0)</f>
        <v>62.5</v>
      </c>
      <c r="Q2573" s="10" t="s">
        <v>8342</v>
      </c>
      <c r="R2573" t="s">
        <v>8343</v>
      </c>
      <c r="S2573" s="15">
        <f>(((J2573/60)/60)/24)+DATE(1970,1,1)</f>
        <v>42449.341678240744</v>
      </c>
      <c r="T2573" s="15">
        <f>(((I2573/60)/60)/24)+DATE(1970,1,1)</f>
        <v>42509.341678240744</v>
      </c>
      <c r="U2573">
        <f>YEAR(S2573)</f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>IFERROR(ROUND(E2574/L2574,2),0)</f>
        <v>0</v>
      </c>
      <c r="Q2574" s="10" t="s">
        <v>8342</v>
      </c>
      <c r="R2574" t="s">
        <v>8343</v>
      </c>
      <c r="S2574" s="15">
        <f>(((J2574/60)/60)/24)+DATE(1970,1,1)</f>
        <v>42077.119409722218</v>
      </c>
      <c r="T2574" s="15">
        <f>(((I2574/60)/60)/24)+DATE(1970,1,1)</f>
        <v>42107.119409722218</v>
      </c>
      <c r="U2574">
        <f>YEAR(S2574)</f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>IFERROR(ROUND(E2575/L2575,2),0)</f>
        <v>0</v>
      </c>
      <c r="Q2575" s="10" t="s">
        <v>8342</v>
      </c>
      <c r="R2575" t="s">
        <v>8343</v>
      </c>
      <c r="S2575" s="15">
        <f>(((J2575/60)/60)/24)+DATE(1970,1,1)</f>
        <v>41829.592002314814</v>
      </c>
      <c r="T2575" s="15">
        <f>(((I2575/60)/60)/24)+DATE(1970,1,1)</f>
        <v>41874.592002314814</v>
      </c>
      <c r="U2575">
        <f>YEAR(S2575)</f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>IFERROR(ROUND(E2576/L2576,2),0)</f>
        <v>0</v>
      </c>
      <c r="Q2576" s="10" t="s">
        <v>8342</v>
      </c>
      <c r="R2576" t="s">
        <v>8343</v>
      </c>
      <c r="S2576" s="15">
        <f>(((J2576/60)/60)/24)+DATE(1970,1,1)</f>
        <v>42487.825752314813</v>
      </c>
      <c r="T2576" s="15">
        <f>(((I2576/60)/60)/24)+DATE(1970,1,1)</f>
        <v>42508.825752314813</v>
      </c>
      <c r="U2576">
        <f>YEAR(S2576)</f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>IFERROR(ROUND(E2577/L2577,2),0)</f>
        <v>0</v>
      </c>
      <c r="Q2577" s="10" t="s">
        <v>8342</v>
      </c>
      <c r="R2577" t="s">
        <v>8343</v>
      </c>
      <c r="S2577" s="15">
        <f>(((J2577/60)/60)/24)+DATE(1970,1,1)</f>
        <v>41986.108726851846</v>
      </c>
      <c r="T2577" s="15">
        <f>(((I2577/60)/60)/24)+DATE(1970,1,1)</f>
        <v>42016.108726851846</v>
      </c>
      <c r="U2577">
        <f>YEAR(S2577)</f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>IFERROR(ROUND(E2578/L2578,2),0)</f>
        <v>0</v>
      </c>
      <c r="Q2578" s="10" t="s">
        <v>8342</v>
      </c>
      <c r="R2578" t="s">
        <v>8343</v>
      </c>
      <c r="S2578" s="15">
        <f>(((J2578/60)/60)/24)+DATE(1970,1,1)</f>
        <v>42060.00980324074</v>
      </c>
      <c r="T2578" s="15">
        <f>(((I2578/60)/60)/24)+DATE(1970,1,1)</f>
        <v>42104.968136574069</v>
      </c>
      <c r="U2578">
        <f>YEAR(S2578)</f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>IFERROR(ROUND(E2579/L2579,2),0)</f>
        <v>0</v>
      </c>
      <c r="Q2579" s="10" t="s">
        <v>8342</v>
      </c>
      <c r="R2579" t="s">
        <v>8343</v>
      </c>
      <c r="S2579" s="15">
        <f>(((J2579/60)/60)/24)+DATE(1970,1,1)</f>
        <v>41830.820567129631</v>
      </c>
      <c r="T2579" s="15">
        <f>(((I2579/60)/60)/24)+DATE(1970,1,1)</f>
        <v>41855.820567129631</v>
      </c>
      <c r="U2579">
        <f>YEAR(S2579)</f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>IFERROR(ROUND(E2580/L2580,2),0)</f>
        <v>0</v>
      </c>
      <c r="Q2580" s="10" t="s">
        <v>8342</v>
      </c>
      <c r="R2580" t="s">
        <v>8343</v>
      </c>
      <c r="S2580" s="15">
        <f>(((J2580/60)/60)/24)+DATE(1970,1,1)</f>
        <v>42238.022905092599</v>
      </c>
      <c r="T2580" s="15">
        <f>(((I2580/60)/60)/24)+DATE(1970,1,1)</f>
        <v>42286.708333333328</v>
      </c>
      <c r="U2580">
        <f>YEAR(S2580)</f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>IFERROR(ROUND(E2581/L2581,2),0)</f>
        <v>23.08</v>
      </c>
      <c r="Q2581" s="10" t="s">
        <v>8342</v>
      </c>
      <c r="R2581" t="s">
        <v>8343</v>
      </c>
      <c r="S2581" s="15">
        <f>(((J2581/60)/60)/24)+DATE(1970,1,1)</f>
        <v>41837.829895833333</v>
      </c>
      <c r="T2581" s="15">
        <f>(((I2581/60)/60)/24)+DATE(1970,1,1)</f>
        <v>41897.829895833333</v>
      </c>
      <c r="U2581">
        <f>YEAR(S2581)</f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>IFERROR(ROUND(E2582/L2582,2),0)</f>
        <v>25.5</v>
      </c>
      <c r="Q2582" s="10" t="s">
        <v>8342</v>
      </c>
      <c r="R2582" t="s">
        <v>8343</v>
      </c>
      <c r="S2582" s="15">
        <f>(((J2582/60)/60)/24)+DATE(1970,1,1)</f>
        <v>42110.326423611114</v>
      </c>
      <c r="T2582" s="15">
        <f>(((I2582/60)/60)/24)+DATE(1970,1,1)</f>
        <v>42140.125</v>
      </c>
      <c r="U2582">
        <f>YEAR(S2582)</f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>IFERROR(ROUND(E2583/L2583,2),0)</f>
        <v>48.18</v>
      </c>
      <c r="Q2583" s="10" t="s">
        <v>8342</v>
      </c>
      <c r="R2583" t="s">
        <v>8343</v>
      </c>
      <c r="S2583" s="15">
        <f>(((J2583/60)/60)/24)+DATE(1970,1,1)</f>
        <v>42294.628449074073</v>
      </c>
      <c r="T2583" s="15">
        <f>(((I2583/60)/60)/24)+DATE(1970,1,1)</f>
        <v>42324.670115740737</v>
      </c>
      <c r="U2583">
        <f>YEAR(S2583)</f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>IFERROR(ROUND(E2584/L2584,2),0)</f>
        <v>1</v>
      </c>
      <c r="Q2584" s="10" t="s">
        <v>8342</v>
      </c>
      <c r="R2584" t="s">
        <v>8343</v>
      </c>
      <c r="S2584" s="15">
        <f>(((J2584/60)/60)/24)+DATE(1970,1,1)</f>
        <v>42642.988819444443</v>
      </c>
      <c r="T2584" s="15">
        <f>(((I2584/60)/60)/24)+DATE(1970,1,1)</f>
        <v>42672.988819444443</v>
      </c>
      <c r="U2584">
        <f>YEAR(S2584)</f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>IFERROR(ROUND(E2585/L2585,2),0)</f>
        <v>1</v>
      </c>
      <c r="Q2585" s="10" t="s">
        <v>8342</v>
      </c>
      <c r="R2585" t="s">
        <v>8343</v>
      </c>
      <c r="S2585" s="15">
        <f>(((J2585/60)/60)/24)+DATE(1970,1,1)</f>
        <v>42019.76944444445</v>
      </c>
      <c r="T2585" s="15">
        <f>(((I2585/60)/60)/24)+DATE(1970,1,1)</f>
        <v>42079.727777777778</v>
      </c>
      <c r="U2585">
        <f>YEAR(S2585)</f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>IFERROR(ROUND(E2586/L2586,2),0)</f>
        <v>0</v>
      </c>
      <c r="Q2586" s="10" t="s">
        <v>8342</v>
      </c>
      <c r="R2586" t="s">
        <v>8343</v>
      </c>
      <c r="S2586" s="15">
        <f>(((J2586/60)/60)/24)+DATE(1970,1,1)</f>
        <v>42140.173252314817</v>
      </c>
      <c r="T2586" s="15">
        <f>(((I2586/60)/60)/24)+DATE(1970,1,1)</f>
        <v>42170.173252314817</v>
      </c>
      <c r="U2586">
        <f>YEAR(S2586)</f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>IFERROR(ROUND(E2587/L2587,2),0)</f>
        <v>50</v>
      </c>
      <c r="Q2587" s="10" t="s">
        <v>8342</v>
      </c>
      <c r="R2587" t="s">
        <v>8343</v>
      </c>
      <c r="S2587" s="15">
        <f>(((J2587/60)/60)/24)+DATE(1970,1,1)</f>
        <v>41795.963333333333</v>
      </c>
      <c r="T2587" s="15">
        <f>(((I2587/60)/60)/24)+DATE(1970,1,1)</f>
        <v>41825.963333333333</v>
      </c>
      <c r="U2587">
        <f>YEAR(S2587)</f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>IFERROR(ROUND(E2588/L2588,2),0)</f>
        <v>5</v>
      </c>
      <c r="Q2588" s="10" t="s">
        <v>8342</v>
      </c>
      <c r="R2588" t="s">
        <v>8343</v>
      </c>
      <c r="S2588" s="15">
        <f>(((J2588/60)/60)/24)+DATE(1970,1,1)</f>
        <v>42333.330277777779</v>
      </c>
      <c r="T2588" s="15">
        <f>(((I2588/60)/60)/24)+DATE(1970,1,1)</f>
        <v>42363.330277777779</v>
      </c>
      <c r="U2588">
        <f>YEAR(S2588)</f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>IFERROR(ROUND(E2589/L2589,2),0)</f>
        <v>202.83</v>
      </c>
      <c r="Q2589" s="10" t="s">
        <v>8342</v>
      </c>
      <c r="R2589" t="s">
        <v>8343</v>
      </c>
      <c r="S2589" s="15">
        <f>(((J2589/60)/60)/24)+DATE(1970,1,1)</f>
        <v>42338.675381944442</v>
      </c>
      <c r="T2589" s="15">
        <f>(((I2589/60)/60)/24)+DATE(1970,1,1)</f>
        <v>42368.675381944442</v>
      </c>
      <c r="U2589">
        <f>YEAR(S2589)</f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>IFERROR(ROUND(E2590/L2590,2),0)</f>
        <v>29.13</v>
      </c>
      <c r="Q2590" s="10" t="s">
        <v>8342</v>
      </c>
      <c r="R2590" t="s">
        <v>8343</v>
      </c>
      <c r="S2590" s="15">
        <f>(((J2590/60)/60)/24)+DATE(1970,1,1)</f>
        <v>42042.676226851851</v>
      </c>
      <c r="T2590" s="15">
        <f>(((I2590/60)/60)/24)+DATE(1970,1,1)</f>
        <v>42094.551388888889</v>
      </c>
      <c r="U2590">
        <f>YEAR(S2590)</f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>IFERROR(ROUND(E2591/L2591,2),0)</f>
        <v>5</v>
      </c>
      <c r="Q2591" s="10" t="s">
        <v>8342</v>
      </c>
      <c r="R2591" t="s">
        <v>8343</v>
      </c>
      <c r="S2591" s="15">
        <f>(((J2591/60)/60)/24)+DATE(1970,1,1)</f>
        <v>42422.536192129628</v>
      </c>
      <c r="T2591" s="15">
        <f>(((I2591/60)/60)/24)+DATE(1970,1,1)</f>
        <v>42452.494525462964</v>
      </c>
      <c r="U2591">
        <f>YEAR(S2591)</f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>IFERROR(ROUND(E2592/L2592,2),0)</f>
        <v>0</v>
      </c>
      <c r="Q2592" s="10" t="s">
        <v>8342</v>
      </c>
      <c r="R2592" t="s">
        <v>8343</v>
      </c>
      <c r="S2592" s="15">
        <f>(((J2592/60)/60)/24)+DATE(1970,1,1)</f>
        <v>42388.589085648149</v>
      </c>
      <c r="T2592" s="15">
        <f>(((I2592/60)/60)/24)+DATE(1970,1,1)</f>
        <v>42395.589085648149</v>
      </c>
      <c r="U2592">
        <f>YEAR(S2592)</f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>IFERROR(ROUND(E2593/L2593,2),0)</f>
        <v>13</v>
      </c>
      <c r="Q2593" s="10" t="s">
        <v>8342</v>
      </c>
      <c r="R2593" t="s">
        <v>8343</v>
      </c>
      <c r="S2593" s="15">
        <f>(((J2593/60)/60)/24)+DATE(1970,1,1)</f>
        <v>42382.906527777777</v>
      </c>
      <c r="T2593" s="15">
        <f>(((I2593/60)/60)/24)+DATE(1970,1,1)</f>
        <v>42442.864861111113</v>
      </c>
      <c r="U2593">
        <f>YEAR(S2593)</f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>IFERROR(ROUND(E2594/L2594,2),0)</f>
        <v>50</v>
      </c>
      <c r="Q2594" s="10" t="s">
        <v>8342</v>
      </c>
      <c r="R2594" t="s">
        <v>8343</v>
      </c>
      <c r="S2594" s="15">
        <f>(((J2594/60)/60)/24)+DATE(1970,1,1)</f>
        <v>41887.801168981481</v>
      </c>
      <c r="T2594" s="15">
        <f>(((I2594/60)/60)/24)+DATE(1970,1,1)</f>
        <v>41917.801168981481</v>
      </c>
      <c r="U2594">
        <f>YEAR(S2594)</f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>IFERROR(ROUND(E2595/L2595,2),0)</f>
        <v>0</v>
      </c>
      <c r="Q2595" s="10" t="s">
        <v>8342</v>
      </c>
      <c r="R2595" t="s">
        <v>8343</v>
      </c>
      <c r="S2595" s="15">
        <f>(((J2595/60)/60)/24)+DATE(1970,1,1)</f>
        <v>42089.84520833334</v>
      </c>
      <c r="T2595" s="15">
        <f>(((I2595/60)/60)/24)+DATE(1970,1,1)</f>
        <v>42119.84520833334</v>
      </c>
      <c r="U2595">
        <f>YEAR(S2595)</f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>IFERROR(ROUND(E2596/L2596,2),0)</f>
        <v>1</v>
      </c>
      <c r="Q2596" s="10" t="s">
        <v>8342</v>
      </c>
      <c r="R2596" t="s">
        <v>8343</v>
      </c>
      <c r="S2596" s="15">
        <f>(((J2596/60)/60)/24)+DATE(1970,1,1)</f>
        <v>41828.967916666668</v>
      </c>
      <c r="T2596" s="15">
        <f>(((I2596/60)/60)/24)+DATE(1970,1,1)</f>
        <v>41858.967916666668</v>
      </c>
      <c r="U2596">
        <f>YEAR(S2596)</f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>IFERROR(ROUND(E2597/L2597,2),0)</f>
        <v>96.05</v>
      </c>
      <c r="Q2597" s="10" t="s">
        <v>8342</v>
      </c>
      <c r="R2597" t="s">
        <v>8343</v>
      </c>
      <c r="S2597" s="15">
        <f>(((J2597/60)/60)/24)+DATE(1970,1,1)</f>
        <v>42760.244212962964</v>
      </c>
      <c r="T2597" s="15">
        <f>(((I2597/60)/60)/24)+DATE(1970,1,1)</f>
        <v>42790.244212962964</v>
      </c>
      <c r="U2597">
        <f>YEAR(S2597)</f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>IFERROR(ROUND(E2598/L2598,2),0)</f>
        <v>305.77999999999997</v>
      </c>
      <c r="Q2598" s="10" t="s">
        <v>8342</v>
      </c>
      <c r="R2598" t="s">
        <v>8343</v>
      </c>
      <c r="S2598" s="15">
        <f>(((J2598/60)/60)/24)+DATE(1970,1,1)</f>
        <v>41828.664456018516</v>
      </c>
      <c r="T2598" s="15">
        <f>(((I2598/60)/60)/24)+DATE(1970,1,1)</f>
        <v>41858.664456018516</v>
      </c>
      <c r="U2598">
        <f>YEAR(S2598)</f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>IFERROR(ROUND(E2599/L2599,2),0)</f>
        <v>12.14</v>
      </c>
      <c r="Q2599" s="10" t="s">
        <v>8342</v>
      </c>
      <c r="R2599" t="s">
        <v>8343</v>
      </c>
      <c r="S2599" s="15">
        <f>(((J2599/60)/60)/24)+DATE(1970,1,1)</f>
        <v>42510.341631944444</v>
      </c>
      <c r="T2599" s="15">
        <f>(((I2599/60)/60)/24)+DATE(1970,1,1)</f>
        <v>42540.341631944444</v>
      </c>
      <c r="U2599">
        <f>YEAR(S2599)</f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>IFERROR(ROUND(E2600/L2600,2),0)</f>
        <v>83.57</v>
      </c>
      <c r="Q2600" s="10" t="s">
        <v>8342</v>
      </c>
      <c r="R2600" t="s">
        <v>8343</v>
      </c>
      <c r="S2600" s="15">
        <f>(((J2600/60)/60)/24)+DATE(1970,1,1)</f>
        <v>42240.840289351851</v>
      </c>
      <c r="T2600" s="15">
        <f>(((I2600/60)/60)/24)+DATE(1970,1,1)</f>
        <v>42270.840289351851</v>
      </c>
      <c r="U2600">
        <f>YEAR(S2600)</f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>IFERROR(ROUND(E2601/L2601,2),0)</f>
        <v>18</v>
      </c>
      <c r="Q2601" s="10" t="s">
        <v>8342</v>
      </c>
      <c r="R2601" t="s">
        <v>8343</v>
      </c>
      <c r="S2601" s="15">
        <f>(((J2601/60)/60)/24)+DATE(1970,1,1)</f>
        <v>41809.754016203704</v>
      </c>
      <c r="T2601" s="15">
        <f>(((I2601/60)/60)/24)+DATE(1970,1,1)</f>
        <v>41854.754016203704</v>
      </c>
      <c r="U2601">
        <f>YEAR(S2601)</f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>IFERROR(ROUND(E2602/L2602,2),0)</f>
        <v>115.53</v>
      </c>
      <c r="Q2602" s="10" t="s">
        <v>8342</v>
      </c>
      <c r="R2602" t="s">
        <v>8343</v>
      </c>
      <c r="S2602" s="15">
        <f>(((J2602/60)/60)/24)+DATE(1970,1,1)</f>
        <v>42394.900462962964</v>
      </c>
      <c r="T2602" s="15">
        <f>(((I2602/60)/60)/24)+DATE(1970,1,1)</f>
        <v>42454.858796296292</v>
      </c>
      <c r="U2602">
        <f>YEAR(S2602)</f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>IFERROR(ROUND(E2603/L2603,2),0)</f>
        <v>21.9</v>
      </c>
      <c r="Q2603" s="10" t="s">
        <v>8325</v>
      </c>
      <c r="R2603" t="s">
        <v>8361</v>
      </c>
      <c r="S2603" s="15">
        <f>(((J2603/60)/60)/24)+DATE(1970,1,1)</f>
        <v>41150.902187499996</v>
      </c>
      <c r="T2603" s="15">
        <f>(((I2603/60)/60)/24)+DATE(1970,1,1)</f>
        <v>41165.165972222225</v>
      </c>
      <c r="U2603">
        <f>YEAR(S2603)</f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>IFERROR(ROUND(E2604/L2604,2),0)</f>
        <v>80.02</v>
      </c>
      <c r="Q2604" s="10" t="s">
        <v>8325</v>
      </c>
      <c r="R2604" t="s">
        <v>8361</v>
      </c>
      <c r="S2604" s="15">
        <f>(((J2604/60)/60)/24)+DATE(1970,1,1)</f>
        <v>41915.747314814813</v>
      </c>
      <c r="T2604" s="15">
        <f>(((I2604/60)/60)/24)+DATE(1970,1,1)</f>
        <v>41955.888888888891</v>
      </c>
      <c r="U2604">
        <f>YEAR(S2604)</f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>IFERROR(ROUND(E2605/L2605,2),0)</f>
        <v>35.520000000000003</v>
      </c>
      <c r="Q2605" s="10" t="s">
        <v>8325</v>
      </c>
      <c r="R2605" t="s">
        <v>8361</v>
      </c>
      <c r="S2605" s="15">
        <f>(((J2605/60)/60)/24)+DATE(1970,1,1)</f>
        <v>41617.912662037037</v>
      </c>
      <c r="T2605" s="15">
        <f>(((I2605/60)/60)/24)+DATE(1970,1,1)</f>
        <v>41631.912662037037</v>
      </c>
      <c r="U2605">
        <f>YEAR(S2605)</f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>IFERROR(ROUND(E2606/L2606,2),0)</f>
        <v>64.930000000000007</v>
      </c>
      <c r="Q2606" s="10" t="s">
        <v>8325</v>
      </c>
      <c r="R2606" t="s">
        <v>8361</v>
      </c>
      <c r="S2606" s="15">
        <f>(((J2606/60)/60)/24)+DATE(1970,1,1)</f>
        <v>40998.051192129627</v>
      </c>
      <c r="T2606" s="15">
        <f>(((I2606/60)/60)/24)+DATE(1970,1,1)</f>
        <v>41028.051192129627</v>
      </c>
      <c r="U2606">
        <f>YEAR(S2606)</f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>IFERROR(ROUND(E2607/L2607,2),0)</f>
        <v>60.97</v>
      </c>
      <c r="Q2607" s="10" t="s">
        <v>8325</v>
      </c>
      <c r="R2607" t="s">
        <v>8361</v>
      </c>
      <c r="S2607" s="15">
        <f>(((J2607/60)/60)/24)+DATE(1970,1,1)</f>
        <v>42508.541550925926</v>
      </c>
      <c r="T2607" s="15">
        <f>(((I2607/60)/60)/24)+DATE(1970,1,1)</f>
        <v>42538.541550925926</v>
      </c>
      <c r="U2607">
        <f>YEAR(S2607)</f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>IFERROR(ROUND(E2608/L2608,2),0)</f>
        <v>31.44</v>
      </c>
      <c r="Q2608" s="10" t="s">
        <v>8325</v>
      </c>
      <c r="R2608" t="s">
        <v>8361</v>
      </c>
      <c r="S2608" s="15">
        <f>(((J2608/60)/60)/24)+DATE(1970,1,1)</f>
        <v>41726.712754629632</v>
      </c>
      <c r="T2608" s="15">
        <f>(((I2608/60)/60)/24)+DATE(1970,1,1)</f>
        <v>41758.712754629632</v>
      </c>
      <c r="U2608">
        <f>YEAR(S2608)</f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>IFERROR(ROUND(E2609/L2609,2),0)</f>
        <v>81.95</v>
      </c>
      <c r="Q2609" s="10" t="s">
        <v>8325</v>
      </c>
      <c r="R2609" t="s">
        <v>8361</v>
      </c>
      <c r="S2609" s="15">
        <f>(((J2609/60)/60)/24)+DATE(1970,1,1)</f>
        <v>42184.874675925923</v>
      </c>
      <c r="T2609" s="15">
        <f>(((I2609/60)/60)/24)+DATE(1970,1,1)</f>
        <v>42228.083333333328</v>
      </c>
      <c r="U2609">
        <f>YEAR(S2609)</f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>IFERROR(ROUND(E2610/L2610,2),0)</f>
        <v>58.93</v>
      </c>
      <c r="Q2610" s="10" t="s">
        <v>8325</v>
      </c>
      <c r="R2610" t="s">
        <v>8361</v>
      </c>
      <c r="S2610" s="15">
        <f>(((J2610/60)/60)/24)+DATE(1970,1,1)</f>
        <v>42767.801712962959</v>
      </c>
      <c r="T2610" s="15">
        <f>(((I2610/60)/60)/24)+DATE(1970,1,1)</f>
        <v>42809</v>
      </c>
      <c r="U2610">
        <f>YEAR(S2610)</f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>IFERROR(ROUND(E2611/L2611,2),0)</f>
        <v>157.29</v>
      </c>
      <c r="Q2611" s="10" t="s">
        <v>8325</v>
      </c>
      <c r="R2611" t="s">
        <v>8361</v>
      </c>
      <c r="S2611" s="15">
        <f>(((J2611/60)/60)/24)+DATE(1970,1,1)</f>
        <v>41075.237858796296</v>
      </c>
      <c r="T2611" s="15">
        <f>(((I2611/60)/60)/24)+DATE(1970,1,1)</f>
        <v>41105.237858796296</v>
      </c>
      <c r="U2611">
        <f>YEAR(S2611)</f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>IFERROR(ROUND(E2612/L2612,2),0)</f>
        <v>55.76</v>
      </c>
      <c r="Q2612" s="10" t="s">
        <v>8325</v>
      </c>
      <c r="R2612" t="s">
        <v>8361</v>
      </c>
      <c r="S2612" s="15">
        <f>(((J2612/60)/60)/24)+DATE(1970,1,1)</f>
        <v>42564.881076388891</v>
      </c>
      <c r="T2612" s="15">
        <f>(((I2612/60)/60)/24)+DATE(1970,1,1)</f>
        <v>42604.290972222225</v>
      </c>
      <c r="U2612">
        <f>YEAR(S2612)</f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>IFERROR(ROUND(E2613/L2613,2),0)</f>
        <v>83.8</v>
      </c>
      <c r="Q2613" s="10" t="s">
        <v>8325</v>
      </c>
      <c r="R2613" t="s">
        <v>8361</v>
      </c>
      <c r="S2613" s="15">
        <f>(((J2613/60)/60)/24)+DATE(1970,1,1)</f>
        <v>42704.335810185185</v>
      </c>
      <c r="T2613" s="15">
        <f>(((I2613/60)/60)/24)+DATE(1970,1,1)</f>
        <v>42737.957638888889</v>
      </c>
      <c r="U2613">
        <f>YEAR(S2613)</f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>IFERROR(ROUND(E2614/L2614,2),0)</f>
        <v>58.42</v>
      </c>
      <c r="Q2614" s="10" t="s">
        <v>8325</v>
      </c>
      <c r="R2614" t="s">
        <v>8361</v>
      </c>
      <c r="S2614" s="15">
        <f>(((J2614/60)/60)/24)+DATE(1970,1,1)</f>
        <v>41982.143171296295</v>
      </c>
      <c r="T2614" s="15">
        <f>(((I2614/60)/60)/24)+DATE(1970,1,1)</f>
        <v>42013.143171296295</v>
      </c>
      <c r="U2614">
        <f>YEAR(S2614)</f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>IFERROR(ROUND(E2615/L2615,2),0)</f>
        <v>270.57</v>
      </c>
      <c r="Q2615" s="10" t="s">
        <v>8325</v>
      </c>
      <c r="R2615" t="s">
        <v>8361</v>
      </c>
      <c r="S2615" s="15">
        <f>(((J2615/60)/60)/24)+DATE(1970,1,1)</f>
        <v>41143.81821759259</v>
      </c>
      <c r="T2615" s="15">
        <f>(((I2615/60)/60)/24)+DATE(1970,1,1)</f>
        <v>41173.81821759259</v>
      </c>
      <c r="U2615">
        <f>YEAR(S2615)</f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>IFERROR(ROUND(E2616/L2616,2),0)</f>
        <v>107.1</v>
      </c>
      <c r="Q2616" s="10" t="s">
        <v>8325</v>
      </c>
      <c r="R2616" t="s">
        <v>8361</v>
      </c>
      <c r="S2616" s="15">
        <f>(((J2616/60)/60)/24)+DATE(1970,1,1)</f>
        <v>41730.708472222221</v>
      </c>
      <c r="T2616" s="15">
        <f>(((I2616/60)/60)/24)+DATE(1970,1,1)</f>
        <v>41759.208333333336</v>
      </c>
      <c r="U2616">
        <f>YEAR(S2616)</f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>IFERROR(ROUND(E2617/L2617,2),0)</f>
        <v>47.18</v>
      </c>
      <c r="Q2617" s="10" t="s">
        <v>8325</v>
      </c>
      <c r="R2617" t="s">
        <v>8361</v>
      </c>
      <c r="S2617" s="15">
        <f>(((J2617/60)/60)/24)+DATE(1970,1,1)</f>
        <v>42453.49726851852</v>
      </c>
      <c r="T2617" s="15">
        <f>(((I2617/60)/60)/24)+DATE(1970,1,1)</f>
        <v>42490.5</v>
      </c>
      <c r="U2617">
        <f>YEAR(S2617)</f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>IFERROR(ROUND(E2618/L2618,2),0)</f>
        <v>120.31</v>
      </c>
      <c r="Q2618" s="10" t="s">
        <v>8325</v>
      </c>
      <c r="R2618" t="s">
        <v>8361</v>
      </c>
      <c r="S2618" s="15">
        <f>(((J2618/60)/60)/24)+DATE(1970,1,1)</f>
        <v>42211.99454861111</v>
      </c>
      <c r="T2618" s="15">
        <f>(((I2618/60)/60)/24)+DATE(1970,1,1)</f>
        <v>42241.99454861111</v>
      </c>
      <c r="U2618">
        <f>YEAR(S2618)</f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>IFERROR(ROUND(E2619/L2619,2),0)</f>
        <v>27.6</v>
      </c>
      <c r="Q2619" s="10" t="s">
        <v>8325</v>
      </c>
      <c r="R2619" t="s">
        <v>8361</v>
      </c>
      <c r="S2619" s="15">
        <f>(((J2619/60)/60)/24)+DATE(1970,1,1)</f>
        <v>41902.874432870369</v>
      </c>
      <c r="T2619" s="15">
        <f>(((I2619/60)/60)/24)+DATE(1970,1,1)</f>
        <v>41932.874432870369</v>
      </c>
      <c r="U2619">
        <f>YEAR(S2619)</f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>IFERROR(ROUND(E2620/L2620,2),0)</f>
        <v>205.3</v>
      </c>
      <c r="Q2620" s="10" t="s">
        <v>8325</v>
      </c>
      <c r="R2620" t="s">
        <v>8361</v>
      </c>
      <c r="S2620" s="15">
        <f>(((J2620/60)/60)/24)+DATE(1970,1,1)</f>
        <v>42279.792372685188</v>
      </c>
      <c r="T2620" s="15">
        <f>(((I2620/60)/60)/24)+DATE(1970,1,1)</f>
        <v>42339.834039351852</v>
      </c>
      <c r="U2620">
        <f>YEAR(S2620)</f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>IFERROR(ROUND(E2621/L2621,2),0)</f>
        <v>35.549999999999997</v>
      </c>
      <c r="Q2621" s="10" t="s">
        <v>8325</v>
      </c>
      <c r="R2621" t="s">
        <v>8361</v>
      </c>
      <c r="S2621" s="15">
        <f>(((J2621/60)/60)/24)+DATE(1970,1,1)</f>
        <v>42273.884305555555</v>
      </c>
      <c r="T2621" s="15">
        <f>(((I2621/60)/60)/24)+DATE(1970,1,1)</f>
        <v>42300.458333333328</v>
      </c>
      <c r="U2621">
        <f>YEAR(S2621)</f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>IFERROR(ROUND(E2622/L2622,2),0)</f>
        <v>74.64</v>
      </c>
      <c r="Q2622" s="10" t="s">
        <v>8325</v>
      </c>
      <c r="R2622" t="s">
        <v>8361</v>
      </c>
      <c r="S2622" s="15">
        <f>(((J2622/60)/60)/24)+DATE(1970,1,1)</f>
        <v>42251.16715277778</v>
      </c>
      <c r="T2622" s="15">
        <f>(((I2622/60)/60)/24)+DATE(1970,1,1)</f>
        <v>42288.041666666672</v>
      </c>
      <c r="U2622">
        <f>YEAR(S2622)</f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>IFERROR(ROUND(E2623/L2623,2),0)</f>
        <v>47.06</v>
      </c>
      <c r="Q2623" s="10" t="s">
        <v>8325</v>
      </c>
      <c r="R2623" t="s">
        <v>8361</v>
      </c>
      <c r="S2623" s="15">
        <f>(((J2623/60)/60)/24)+DATE(1970,1,1)</f>
        <v>42115.74754629629</v>
      </c>
      <c r="T2623" s="15">
        <f>(((I2623/60)/60)/24)+DATE(1970,1,1)</f>
        <v>42145.74754629629</v>
      </c>
      <c r="U2623">
        <f>YEAR(S2623)</f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>IFERROR(ROUND(E2624/L2624,2),0)</f>
        <v>26.59</v>
      </c>
      <c r="Q2624" s="10" t="s">
        <v>8325</v>
      </c>
      <c r="R2624" t="s">
        <v>8361</v>
      </c>
      <c r="S2624" s="15">
        <f>(((J2624/60)/60)/24)+DATE(1970,1,1)</f>
        <v>42689.74324074074</v>
      </c>
      <c r="T2624" s="15">
        <f>(((I2624/60)/60)/24)+DATE(1970,1,1)</f>
        <v>42734.74324074074</v>
      </c>
      <c r="U2624">
        <f>YEAR(S2624)</f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>IFERROR(ROUND(E2625/L2625,2),0)</f>
        <v>36.770000000000003</v>
      </c>
      <c r="Q2625" s="10" t="s">
        <v>8325</v>
      </c>
      <c r="R2625" t="s">
        <v>8361</v>
      </c>
      <c r="S2625" s="15">
        <f>(((J2625/60)/60)/24)+DATE(1970,1,1)</f>
        <v>42692.256550925929</v>
      </c>
      <c r="T2625" s="15">
        <f>(((I2625/60)/60)/24)+DATE(1970,1,1)</f>
        <v>42706.256550925929</v>
      </c>
      <c r="U2625">
        <f>YEAR(S2625)</f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>IFERROR(ROUND(E2626/L2626,2),0)</f>
        <v>31.82</v>
      </c>
      <c r="Q2626" s="10" t="s">
        <v>8325</v>
      </c>
      <c r="R2626" t="s">
        <v>8361</v>
      </c>
      <c r="S2626" s="15">
        <f>(((J2626/60)/60)/24)+DATE(1970,1,1)</f>
        <v>41144.42155092593</v>
      </c>
      <c r="T2626" s="15">
        <f>(((I2626/60)/60)/24)+DATE(1970,1,1)</f>
        <v>41165.42155092593</v>
      </c>
      <c r="U2626">
        <f>YEAR(S2626)</f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>IFERROR(ROUND(E2627/L2627,2),0)</f>
        <v>27.58</v>
      </c>
      <c r="Q2627" s="10" t="s">
        <v>8325</v>
      </c>
      <c r="R2627" t="s">
        <v>8361</v>
      </c>
      <c r="S2627" s="15">
        <f>(((J2627/60)/60)/24)+DATE(1970,1,1)</f>
        <v>42658.810277777782</v>
      </c>
      <c r="T2627" s="15">
        <f>(((I2627/60)/60)/24)+DATE(1970,1,1)</f>
        <v>42683.851944444439</v>
      </c>
      <c r="U2627">
        <f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>IFERROR(ROUND(E2628/L2628,2),0)</f>
        <v>56</v>
      </c>
      <c r="Q2628" s="10" t="s">
        <v>8325</v>
      </c>
      <c r="R2628" t="s">
        <v>8361</v>
      </c>
      <c r="S2628" s="15">
        <f>(((J2628/60)/60)/24)+DATE(1970,1,1)</f>
        <v>42128.628113425926</v>
      </c>
      <c r="T2628" s="15">
        <f>(((I2628/60)/60)/24)+DATE(1970,1,1)</f>
        <v>42158.628113425926</v>
      </c>
      <c r="U2628">
        <f>YEAR(S2628)</f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>IFERROR(ROUND(E2629/L2629,2),0)</f>
        <v>21.56</v>
      </c>
      <c r="Q2629" s="10" t="s">
        <v>8325</v>
      </c>
      <c r="R2629" t="s">
        <v>8361</v>
      </c>
      <c r="S2629" s="15">
        <f>(((J2629/60)/60)/24)+DATE(1970,1,1)</f>
        <v>42304.829409722224</v>
      </c>
      <c r="T2629" s="15">
        <f>(((I2629/60)/60)/24)+DATE(1970,1,1)</f>
        <v>42334.871076388896</v>
      </c>
      <c r="U2629">
        <f>YEAR(S2629)</f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>IFERROR(ROUND(E2630/L2630,2),0)</f>
        <v>44.1</v>
      </c>
      <c r="Q2630" s="10" t="s">
        <v>8325</v>
      </c>
      <c r="R2630" t="s">
        <v>8361</v>
      </c>
      <c r="S2630" s="15">
        <f>(((J2630/60)/60)/24)+DATE(1970,1,1)</f>
        <v>41953.966053240743</v>
      </c>
      <c r="T2630" s="15">
        <f>(((I2630/60)/60)/24)+DATE(1970,1,1)</f>
        <v>41973.966053240743</v>
      </c>
      <c r="U2630">
        <f>YEAR(S2630)</f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>IFERROR(ROUND(E2631/L2631,2),0)</f>
        <v>63.87</v>
      </c>
      <c r="Q2631" s="10" t="s">
        <v>8325</v>
      </c>
      <c r="R2631" t="s">
        <v>8361</v>
      </c>
      <c r="S2631" s="15">
        <f>(((J2631/60)/60)/24)+DATE(1970,1,1)</f>
        <v>42108.538449074069</v>
      </c>
      <c r="T2631" s="15">
        <f>(((I2631/60)/60)/24)+DATE(1970,1,1)</f>
        <v>42138.538449074069</v>
      </c>
      <c r="U2631">
        <f>YEAR(S2631)</f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>IFERROR(ROUND(E2632/L2632,2),0)</f>
        <v>38.99</v>
      </c>
      <c r="Q2632" s="10" t="s">
        <v>8325</v>
      </c>
      <c r="R2632" t="s">
        <v>8361</v>
      </c>
      <c r="S2632" s="15">
        <f>(((J2632/60)/60)/24)+DATE(1970,1,1)</f>
        <v>42524.105462962965</v>
      </c>
      <c r="T2632" s="15">
        <f>(((I2632/60)/60)/24)+DATE(1970,1,1)</f>
        <v>42551.416666666672</v>
      </c>
      <c r="U2632">
        <f>YEAR(S2632)</f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>IFERROR(ROUND(E2633/L2633,2),0)</f>
        <v>80.19</v>
      </c>
      <c r="Q2633" s="10" t="s">
        <v>8325</v>
      </c>
      <c r="R2633" t="s">
        <v>8361</v>
      </c>
      <c r="S2633" s="15">
        <f>(((J2633/60)/60)/24)+DATE(1970,1,1)</f>
        <v>42218.169293981482</v>
      </c>
      <c r="T2633" s="15">
        <f>(((I2633/60)/60)/24)+DATE(1970,1,1)</f>
        <v>42246.169293981482</v>
      </c>
      <c r="U2633">
        <f>YEAR(S2633)</f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>IFERROR(ROUND(E2634/L2634,2),0)</f>
        <v>34.9</v>
      </c>
      <c r="Q2634" s="10" t="s">
        <v>8325</v>
      </c>
      <c r="R2634" t="s">
        <v>8361</v>
      </c>
      <c r="S2634" s="15">
        <f>(((J2634/60)/60)/24)+DATE(1970,1,1)</f>
        <v>42494.061793981484</v>
      </c>
      <c r="T2634" s="15">
        <f>(((I2634/60)/60)/24)+DATE(1970,1,1)</f>
        <v>42519.061793981484</v>
      </c>
      <c r="U2634">
        <f>YEAR(S2634)</f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>IFERROR(ROUND(E2635/L2635,2),0)</f>
        <v>89.1</v>
      </c>
      <c r="Q2635" s="10" t="s">
        <v>8325</v>
      </c>
      <c r="R2635" t="s">
        <v>8361</v>
      </c>
      <c r="S2635" s="15">
        <f>(((J2635/60)/60)/24)+DATE(1970,1,1)</f>
        <v>41667.823287037041</v>
      </c>
      <c r="T2635" s="15">
        <f>(((I2635/60)/60)/24)+DATE(1970,1,1)</f>
        <v>41697.958333333336</v>
      </c>
      <c r="U2635">
        <f>YEAR(S2635)</f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>IFERROR(ROUND(E2636/L2636,2),0)</f>
        <v>39.44</v>
      </c>
      <c r="Q2636" s="10" t="s">
        <v>8325</v>
      </c>
      <c r="R2636" t="s">
        <v>8361</v>
      </c>
      <c r="S2636" s="15">
        <f>(((J2636/60)/60)/24)+DATE(1970,1,1)</f>
        <v>42612.656493055561</v>
      </c>
      <c r="T2636" s="15">
        <f>(((I2636/60)/60)/24)+DATE(1970,1,1)</f>
        <v>42642.656493055561</v>
      </c>
      <c r="U2636">
        <f>YEAR(S2636)</f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>IFERROR(ROUND(E2637/L2637,2),0)</f>
        <v>136.9</v>
      </c>
      <c r="Q2637" s="10" t="s">
        <v>8325</v>
      </c>
      <c r="R2637" t="s">
        <v>8361</v>
      </c>
      <c r="S2637" s="15">
        <f>(((J2637/60)/60)/24)+DATE(1970,1,1)</f>
        <v>42037.950937500005</v>
      </c>
      <c r="T2637" s="15">
        <f>(((I2637/60)/60)/24)+DATE(1970,1,1)</f>
        <v>42072.909270833334</v>
      </c>
      <c r="U2637">
        <f>YEAR(S2637)</f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>IFERROR(ROUND(E2638/L2638,2),0)</f>
        <v>37.46</v>
      </c>
      <c r="Q2638" s="10" t="s">
        <v>8325</v>
      </c>
      <c r="R2638" t="s">
        <v>8361</v>
      </c>
      <c r="S2638" s="15">
        <f>(((J2638/60)/60)/24)+DATE(1970,1,1)</f>
        <v>42636.614745370374</v>
      </c>
      <c r="T2638" s="15">
        <f>(((I2638/60)/60)/24)+DATE(1970,1,1)</f>
        <v>42659.041666666672</v>
      </c>
      <c r="U2638">
        <f>YEAR(S2638)</f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>IFERROR(ROUND(E2639/L2639,2),0)</f>
        <v>31.96</v>
      </c>
      <c r="Q2639" s="10" t="s">
        <v>8325</v>
      </c>
      <c r="R2639" t="s">
        <v>8361</v>
      </c>
      <c r="S2639" s="15">
        <f>(((J2639/60)/60)/24)+DATE(1970,1,1)</f>
        <v>42639.549479166672</v>
      </c>
      <c r="T2639" s="15">
        <f>(((I2639/60)/60)/24)+DATE(1970,1,1)</f>
        <v>42655.549479166672</v>
      </c>
      <c r="U2639">
        <f>YEAR(S2639)</f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>IFERROR(ROUND(E2640/L2640,2),0)</f>
        <v>25.21</v>
      </c>
      <c r="Q2640" s="10" t="s">
        <v>8325</v>
      </c>
      <c r="R2640" t="s">
        <v>8361</v>
      </c>
      <c r="S2640" s="15">
        <f>(((J2640/60)/60)/24)+DATE(1970,1,1)</f>
        <v>41989.913136574076</v>
      </c>
      <c r="T2640" s="15">
        <f>(((I2640/60)/60)/24)+DATE(1970,1,1)</f>
        <v>42019.913136574076</v>
      </c>
      <c r="U2640">
        <f>YEAR(S2640)</f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>IFERROR(ROUND(E2641/L2641,2),0)</f>
        <v>10.039999999999999</v>
      </c>
      <c r="Q2641" s="10" t="s">
        <v>8325</v>
      </c>
      <c r="R2641" t="s">
        <v>8361</v>
      </c>
      <c r="S2641" s="15">
        <f>(((J2641/60)/60)/24)+DATE(1970,1,1)</f>
        <v>42024.86513888889</v>
      </c>
      <c r="T2641" s="15">
        <f>(((I2641/60)/60)/24)+DATE(1970,1,1)</f>
        <v>42054.86513888889</v>
      </c>
      <c r="U2641">
        <f>YEAR(S2641)</f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>IFERROR(ROUND(E2642/L2642,2),0)</f>
        <v>45.94</v>
      </c>
      <c r="Q2642" s="10" t="s">
        <v>8325</v>
      </c>
      <c r="R2642" t="s">
        <v>8361</v>
      </c>
      <c r="S2642" s="15">
        <f>(((J2642/60)/60)/24)+DATE(1970,1,1)</f>
        <v>42103.160578703704</v>
      </c>
      <c r="T2642" s="15">
        <f>(((I2642/60)/60)/24)+DATE(1970,1,1)</f>
        <v>42163.160578703704</v>
      </c>
      <c r="U2642">
        <f>YEAR(S2642)</f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>IFERROR(ROUND(E2643/L2643,2),0)</f>
        <v>15</v>
      </c>
      <c r="Q2643" s="10" t="s">
        <v>8325</v>
      </c>
      <c r="R2643" t="s">
        <v>8361</v>
      </c>
      <c r="S2643" s="15">
        <f>(((J2643/60)/60)/24)+DATE(1970,1,1)</f>
        <v>41880.827118055553</v>
      </c>
      <c r="T2643" s="15">
        <f>(((I2643/60)/60)/24)+DATE(1970,1,1)</f>
        <v>41897.839583333334</v>
      </c>
      <c r="U2643">
        <f>YEAR(S2643)</f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>IFERROR(ROUND(E2644/L2644,2),0)</f>
        <v>0</v>
      </c>
      <c r="Q2644" s="10" t="s">
        <v>8325</v>
      </c>
      <c r="R2644" t="s">
        <v>8361</v>
      </c>
      <c r="S2644" s="15">
        <f>(((J2644/60)/60)/24)+DATE(1970,1,1)</f>
        <v>42536.246620370366</v>
      </c>
      <c r="T2644" s="15">
        <f>(((I2644/60)/60)/24)+DATE(1970,1,1)</f>
        <v>42566.289583333331</v>
      </c>
      <c r="U2644">
        <f>YEAR(S2644)</f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>IFERROR(ROUND(E2645/L2645,2),0)</f>
        <v>223.58</v>
      </c>
      <c r="Q2645" s="10" t="s">
        <v>8325</v>
      </c>
      <c r="R2645" t="s">
        <v>8361</v>
      </c>
      <c r="S2645" s="15">
        <f>(((J2645/60)/60)/24)+DATE(1970,1,1)</f>
        <v>42689.582349537035</v>
      </c>
      <c r="T2645" s="15">
        <f>(((I2645/60)/60)/24)+DATE(1970,1,1)</f>
        <v>42725.332638888889</v>
      </c>
      <c r="U2645">
        <f>YEAR(S2645)</f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>IFERROR(ROUND(E2646/L2646,2),0)</f>
        <v>39.479999999999997</v>
      </c>
      <c r="Q2646" s="10" t="s">
        <v>8325</v>
      </c>
      <c r="R2646" t="s">
        <v>8361</v>
      </c>
      <c r="S2646" s="15">
        <f>(((J2646/60)/60)/24)+DATE(1970,1,1)</f>
        <v>42774.792071759264</v>
      </c>
      <c r="T2646" s="15">
        <f>(((I2646/60)/60)/24)+DATE(1970,1,1)</f>
        <v>42804.792071759264</v>
      </c>
      <c r="U2646">
        <f>YEAR(S2646)</f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>IFERROR(ROUND(E2647/L2647,2),0)</f>
        <v>91.3</v>
      </c>
      <c r="Q2647" s="10" t="s">
        <v>8325</v>
      </c>
      <c r="R2647" t="s">
        <v>8361</v>
      </c>
      <c r="S2647" s="15">
        <f>(((J2647/60)/60)/24)+DATE(1970,1,1)</f>
        <v>41921.842627314814</v>
      </c>
      <c r="T2647" s="15">
        <f>(((I2647/60)/60)/24)+DATE(1970,1,1)</f>
        <v>41951.884293981479</v>
      </c>
      <c r="U2647">
        <f>YEAR(S2647)</f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>IFERROR(ROUND(E2648/L2648,2),0)</f>
        <v>78.67</v>
      </c>
      <c r="Q2648" s="10" t="s">
        <v>8325</v>
      </c>
      <c r="R2648" t="s">
        <v>8361</v>
      </c>
      <c r="S2648" s="15">
        <f>(((J2648/60)/60)/24)+DATE(1970,1,1)</f>
        <v>42226.313298611116</v>
      </c>
      <c r="T2648" s="15">
        <f>(((I2648/60)/60)/24)+DATE(1970,1,1)</f>
        <v>42256.313298611116</v>
      </c>
      <c r="U2648">
        <f>YEAR(S2648)</f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>IFERROR(ROUND(E2649/L2649,2),0)</f>
        <v>12</v>
      </c>
      <c r="Q2649" s="10" t="s">
        <v>8325</v>
      </c>
      <c r="R2649" t="s">
        <v>8361</v>
      </c>
      <c r="S2649" s="15">
        <f>(((J2649/60)/60)/24)+DATE(1970,1,1)</f>
        <v>42200.261793981481</v>
      </c>
      <c r="T2649" s="15">
        <f>(((I2649/60)/60)/24)+DATE(1970,1,1)</f>
        <v>42230.261793981481</v>
      </c>
      <c r="U2649">
        <f>YEAR(S2649)</f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>IFERROR(ROUND(E2650/L2650,2),0)</f>
        <v>17.670000000000002</v>
      </c>
      <c r="Q2650" s="10" t="s">
        <v>8325</v>
      </c>
      <c r="R2650" t="s">
        <v>8361</v>
      </c>
      <c r="S2650" s="15">
        <f>(((J2650/60)/60)/24)+DATE(1970,1,1)</f>
        <v>42408.714814814812</v>
      </c>
      <c r="T2650" s="15">
        <f>(((I2650/60)/60)/24)+DATE(1970,1,1)</f>
        <v>42438.714814814812</v>
      </c>
      <c r="U2650">
        <f>YEAR(S2650)</f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>IFERROR(ROUND(E2651/L2651,2),0)</f>
        <v>41.33</v>
      </c>
      <c r="Q2651" s="10" t="s">
        <v>8325</v>
      </c>
      <c r="R2651" t="s">
        <v>8361</v>
      </c>
      <c r="S2651" s="15">
        <f>(((J2651/60)/60)/24)+DATE(1970,1,1)</f>
        <v>42341.99700231482</v>
      </c>
      <c r="T2651" s="15">
        <f>(((I2651/60)/60)/24)+DATE(1970,1,1)</f>
        <v>42401.99700231482</v>
      </c>
      <c r="U2651">
        <f>YEAR(S2651)</f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>IFERROR(ROUND(E2652/L2652,2),0)</f>
        <v>71.599999999999994</v>
      </c>
      <c r="Q2652" s="10" t="s">
        <v>8325</v>
      </c>
      <c r="R2652" t="s">
        <v>8361</v>
      </c>
      <c r="S2652" s="15">
        <f>(((J2652/60)/60)/24)+DATE(1970,1,1)</f>
        <v>42695.624340277776</v>
      </c>
      <c r="T2652" s="15">
        <f>(((I2652/60)/60)/24)+DATE(1970,1,1)</f>
        <v>42725.624340277776</v>
      </c>
      <c r="U2652">
        <f>YEAR(S2652)</f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>IFERROR(ROUND(E2653/L2653,2),0)</f>
        <v>307.82</v>
      </c>
      <c r="Q2653" s="10" t="s">
        <v>8325</v>
      </c>
      <c r="R2653" t="s">
        <v>8361</v>
      </c>
      <c r="S2653" s="15">
        <f>(((J2653/60)/60)/24)+DATE(1970,1,1)</f>
        <v>42327.805659722217</v>
      </c>
      <c r="T2653" s="15">
        <f>(((I2653/60)/60)/24)+DATE(1970,1,1)</f>
        <v>42355.805659722217</v>
      </c>
      <c r="U2653">
        <f>YEAR(S2653)</f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>IFERROR(ROUND(E2654/L2654,2),0)</f>
        <v>80.45</v>
      </c>
      <c r="Q2654" s="10" t="s">
        <v>8325</v>
      </c>
      <c r="R2654" t="s">
        <v>8361</v>
      </c>
      <c r="S2654" s="15">
        <f>(((J2654/60)/60)/24)+DATE(1970,1,1)</f>
        <v>41953.158854166672</v>
      </c>
      <c r="T2654" s="15">
        <f>(((I2654/60)/60)/24)+DATE(1970,1,1)</f>
        <v>41983.158854166672</v>
      </c>
      <c r="U2654">
        <f>YEAR(S2654)</f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>IFERROR(ROUND(E2655/L2655,2),0)</f>
        <v>83.94</v>
      </c>
      <c r="Q2655" s="10" t="s">
        <v>8325</v>
      </c>
      <c r="R2655" t="s">
        <v>8361</v>
      </c>
      <c r="S2655" s="15">
        <f>(((J2655/60)/60)/24)+DATE(1970,1,1)</f>
        <v>41771.651932870373</v>
      </c>
      <c r="T2655" s="15">
        <f>(((I2655/60)/60)/24)+DATE(1970,1,1)</f>
        <v>41803.166666666664</v>
      </c>
      <c r="U2655">
        <f>YEAR(S2655)</f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>IFERROR(ROUND(E2656/L2656,2),0)</f>
        <v>8.5</v>
      </c>
      <c r="Q2656" s="10" t="s">
        <v>8325</v>
      </c>
      <c r="R2656" t="s">
        <v>8361</v>
      </c>
      <c r="S2656" s="15">
        <f>(((J2656/60)/60)/24)+DATE(1970,1,1)</f>
        <v>42055.600995370376</v>
      </c>
      <c r="T2656" s="15">
        <f>(((I2656/60)/60)/24)+DATE(1970,1,1)</f>
        <v>42115.559328703705</v>
      </c>
      <c r="U2656">
        <f>YEAR(S2656)</f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>IFERROR(ROUND(E2657/L2657,2),0)</f>
        <v>73.37</v>
      </c>
      <c r="Q2657" s="10" t="s">
        <v>8325</v>
      </c>
      <c r="R2657" t="s">
        <v>8361</v>
      </c>
      <c r="S2657" s="15">
        <f>(((J2657/60)/60)/24)+DATE(1970,1,1)</f>
        <v>42381.866284722222</v>
      </c>
      <c r="T2657" s="15">
        <f>(((I2657/60)/60)/24)+DATE(1970,1,1)</f>
        <v>42409.833333333328</v>
      </c>
      <c r="U2657">
        <f>YEAR(S2657)</f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>IFERROR(ROUND(E2658/L2658,2),0)</f>
        <v>112.86</v>
      </c>
      <c r="Q2658" s="10" t="s">
        <v>8325</v>
      </c>
      <c r="R2658" t="s">
        <v>8361</v>
      </c>
      <c r="S2658" s="15">
        <f>(((J2658/60)/60)/24)+DATE(1970,1,1)</f>
        <v>42767.688518518517</v>
      </c>
      <c r="T2658" s="15">
        <f>(((I2658/60)/60)/24)+DATE(1970,1,1)</f>
        <v>42806.791666666672</v>
      </c>
      <c r="U2658">
        <f>YEAR(S2658)</f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>IFERROR(ROUND(E2659/L2659,2),0)</f>
        <v>95.28</v>
      </c>
      <c r="Q2659" s="10" t="s">
        <v>8325</v>
      </c>
      <c r="R2659" t="s">
        <v>8361</v>
      </c>
      <c r="S2659" s="15">
        <f>(((J2659/60)/60)/24)+DATE(1970,1,1)</f>
        <v>42551.928854166668</v>
      </c>
      <c r="T2659" s="15">
        <f>(((I2659/60)/60)/24)+DATE(1970,1,1)</f>
        <v>42585.0625</v>
      </c>
      <c r="U2659">
        <f>YEAR(S2659)</f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>IFERROR(ROUND(E2660/L2660,2),0)</f>
        <v>22.75</v>
      </c>
      <c r="Q2660" s="10" t="s">
        <v>8325</v>
      </c>
      <c r="R2660" t="s">
        <v>8361</v>
      </c>
      <c r="S2660" s="15">
        <f>(((J2660/60)/60)/24)+DATE(1970,1,1)</f>
        <v>42551.884189814817</v>
      </c>
      <c r="T2660" s="15">
        <f>(((I2660/60)/60)/24)+DATE(1970,1,1)</f>
        <v>42581.884189814817</v>
      </c>
      <c r="U2660">
        <f>YEAR(S2660)</f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>IFERROR(ROUND(E2661/L2661,2),0)</f>
        <v>133.30000000000001</v>
      </c>
      <c r="Q2661" s="10" t="s">
        <v>8325</v>
      </c>
      <c r="R2661" t="s">
        <v>8361</v>
      </c>
      <c r="S2661" s="15">
        <f>(((J2661/60)/60)/24)+DATE(1970,1,1)</f>
        <v>42082.069560185191</v>
      </c>
      <c r="T2661" s="15">
        <f>(((I2661/60)/60)/24)+DATE(1970,1,1)</f>
        <v>42112.069560185191</v>
      </c>
      <c r="U2661">
        <f>YEAR(S2661)</f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>IFERROR(ROUND(E2662/L2662,2),0)</f>
        <v>3.8</v>
      </c>
      <c r="Q2662" s="10" t="s">
        <v>8325</v>
      </c>
      <c r="R2662" t="s">
        <v>8361</v>
      </c>
      <c r="S2662" s="15">
        <f>(((J2662/60)/60)/24)+DATE(1970,1,1)</f>
        <v>42272.713171296295</v>
      </c>
      <c r="T2662" s="15">
        <f>(((I2662/60)/60)/24)+DATE(1970,1,1)</f>
        <v>42332.754837962959</v>
      </c>
      <c r="U2662">
        <f>YEAR(S2662)</f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>IFERROR(ROUND(E2663/L2663,2),0)</f>
        <v>85.75</v>
      </c>
      <c r="Q2663" s="10" t="s">
        <v>8325</v>
      </c>
      <c r="R2663" t="s">
        <v>8362</v>
      </c>
      <c r="S2663" s="15">
        <f>(((J2663/60)/60)/24)+DATE(1970,1,1)</f>
        <v>41542.958449074074</v>
      </c>
      <c r="T2663" s="15">
        <f>(((I2663/60)/60)/24)+DATE(1970,1,1)</f>
        <v>41572.958449074074</v>
      </c>
      <c r="U2663">
        <f>YEAR(S2663)</f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>IFERROR(ROUND(E2664/L2664,2),0)</f>
        <v>267</v>
      </c>
      <c r="Q2664" s="10" t="s">
        <v>8325</v>
      </c>
      <c r="R2664" t="s">
        <v>8362</v>
      </c>
      <c r="S2664" s="15">
        <f>(((J2664/60)/60)/24)+DATE(1970,1,1)</f>
        <v>42207.746678240743</v>
      </c>
      <c r="T2664" s="15">
        <f>(((I2664/60)/60)/24)+DATE(1970,1,1)</f>
        <v>42237.746678240743</v>
      </c>
      <c r="U2664">
        <f>YEAR(S2664)</f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>IFERROR(ROUND(E2665/L2665,2),0)</f>
        <v>373.56</v>
      </c>
      <c r="Q2665" s="10" t="s">
        <v>8325</v>
      </c>
      <c r="R2665" t="s">
        <v>8362</v>
      </c>
      <c r="S2665" s="15">
        <f>(((J2665/60)/60)/24)+DATE(1970,1,1)</f>
        <v>42222.622766203705</v>
      </c>
      <c r="T2665" s="15">
        <f>(((I2665/60)/60)/24)+DATE(1970,1,1)</f>
        <v>42251.625</v>
      </c>
      <c r="U2665">
        <f>YEAR(S2665)</f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>IFERROR(ROUND(E2666/L2666,2),0)</f>
        <v>174.04</v>
      </c>
      <c r="Q2666" s="10" t="s">
        <v>8325</v>
      </c>
      <c r="R2666" t="s">
        <v>8362</v>
      </c>
      <c r="S2666" s="15">
        <f>(((J2666/60)/60)/24)+DATE(1970,1,1)</f>
        <v>42313.02542824074</v>
      </c>
      <c r="T2666" s="15">
        <f>(((I2666/60)/60)/24)+DATE(1970,1,1)</f>
        <v>42347.290972222225</v>
      </c>
      <c r="U2666">
        <f>YEAR(S2666)</f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>IFERROR(ROUND(E2667/L2667,2),0)</f>
        <v>93.7</v>
      </c>
      <c r="Q2667" s="10" t="s">
        <v>8325</v>
      </c>
      <c r="R2667" t="s">
        <v>8362</v>
      </c>
      <c r="S2667" s="15">
        <f>(((J2667/60)/60)/24)+DATE(1970,1,1)</f>
        <v>42083.895532407405</v>
      </c>
      <c r="T2667" s="15">
        <f>(((I2667/60)/60)/24)+DATE(1970,1,1)</f>
        <v>42128.895532407405</v>
      </c>
      <c r="U2667">
        <f>YEAR(S2667)</f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>IFERROR(ROUND(E2668/L2668,2),0)</f>
        <v>77.33</v>
      </c>
      <c r="Q2668" s="10" t="s">
        <v>8325</v>
      </c>
      <c r="R2668" t="s">
        <v>8362</v>
      </c>
      <c r="S2668" s="15">
        <f>(((J2668/60)/60)/24)+DATE(1970,1,1)</f>
        <v>42235.764340277776</v>
      </c>
      <c r="T2668" s="15">
        <f>(((I2668/60)/60)/24)+DATE(1970,1,1)</f>
        <v>42272.875</v>
      </c>
      <c r="U2668">
        <f>YEAR(S2668)</f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>IFERROR(ROUND(E2669/L2669,2),0)</f>
        <v>92.22</v>
      </c>
      <c r="Q2669" s="10" t="s">
        <v>8325</v>
      </c>
      <c r="R2669" t="s">
        <v>8362</v>
      </c>
      <c r="S2669" s="15">
        <f>(((J2669/60)/60)/24)+DATE(1970,1,1)</f>
        <v>42380.926111111112</v>
      </c>
      <c r="T2669" s="15">
        <f>(((I2669/60)/60)/24)+DATE(1970,1,1)</f>
        <v>42410.926111111112</v>
      </c>
      <c r="U2669">
        <f>YEAR(S2669)</f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>IFERROR(ROUND(E2670/L2670,2),0)</f>
        <v>60.96</v>
      </c>
      <c r="Q2670" s="10" t="s">
        <v>8325</v>
      </c>
      <c r="R2670" t="s">
        <v>8362</v>
      </c>
      <c r="S2670" s="15">
        <f>(((J2670/60)/60)/24)+DATE(1970,1,1)</f>
        <v>42275.588715277772</v>
      </c>
      <c r="T2670" s="15">
        <f>(((I2670/60)/60)/24)+DATE(1970,1,1)</f>
        <v>42317.60555555555</v>
      </c>
      <c r="U2670">
        <f>YEAR(S2670)</f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>IFERROR(ROUND(E2671/L2671,2),0)</f>
        <v>91</v>
      </c>
      <c r="Q2671" s="10" t="s">
        <v>8325</v>
      </c>
      <c r="R2671" t="s">
        <v>8362</v>
      </c>
      <c r="S2671" s="15">
        <f>(((J2671/60)/60)/24)+DATE(1970,1,1)</f>
        <v>42319.035833333335</v>
      </c>
      <c r="T2671" s="15">
        <f>(((I2671/60)/60)/24)+DATE(1970,1,1)</f>
        <v>42379.035833333335</v>
      </c>
      <c r="U2671">
        <f>YEAR(S2671)</f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>IFERROR(ROUND(E2672/L2672,2),0)</f>
        <v>41.58</v>
      </c>
      <c r="Q2672" s="10" t="s">
        <v>8325</v>
      </c>
      <c r="R2672" t="s">
        <v>8362</v>
      </c>
      <c r="S2672" s="15">
        <f>(((J2672/60)/60)/24)+DATE(1970,1,1)</f>
        <v>41821.020601851851</v>
      </c>
      <c r="T2672" s="15">
        <f>(((I2672/60)/60)/24)+DATE(1970,1,1)</f>
        <v>41849.020601851851</v>
      </c>
      <c r="U2672">
        <f>YEAR(S2672)</f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>IFERROR(ROUND(E2673/L2673,2),0)</f>
        <v>33.76</v>
      </c>
      <c r="Q2673" s="10" t="s">
        <v>8325</v>
      </c>
      <c r="R2673" t="s">
        <v>8362</v>
      </c>
      <c r="S2673" s="15">
        <f>(((J2673/60)/60)/24)+DATE(1970,1,1)</f>
        <v>41962.749027777783</v>
      </c>
      <c r="T2673" s="15">
        <f>(((I2673/60)/60)/24)+DATE(1970,1,1)</f>
        <v>41992.818055555559</v>
      </c>
      <c r="U2673">
        <f>YEAR(S2673)</f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>IFERROR(ROUND(E2674/L2674,2),0)</f>
        <v>70.62</v>
      </c>
      <c r="Q2674" s="10" t="s">
        <v>8325</v>
      </c>
      <c r="R2674" t="s">
        <v>8362</v>
      </c>
      <c r="S2674" s="15">
        <f>(((J2674/60)/60)/24)+DATE(1970,1,1)</f>
        <v>42344.884143518517</v>
      </c>
      <c r="T2674" s="15">
        <f>(((I2674/60)/60)/24)+DATE(1970,1,1)</f>
        <v>42366.25</v>
      </c>
      <c r="U2674">
        <f>YEAR(S2674)</f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>IFERROR(ROUND(E2675/L2675,2),0)</f>
        <v>167.15</v>
      </c>
      <c r="Q2675" s="10" t="s">
        <v>8325</v>
      </c>
      <c r="R2675" t="s">
        <v>8362</v>
      </c>
      <c r="S2675" s="15">
        <f>(((J2675/60)/60)/24)+DATE(1970,1,1)</f>
        <v>41912.541655092595</v>
      </c>
      <c r="T2675" s="15">
        <f>(((I2675/60)/60)/24)+DATE(1970,1,1)</f>
        <v>41941.947916666664</v>
      </c>
      <c r="U2675">
        <f>YEAR(S2675)</f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>IFERROR(ROUND(E2676/L2676,2),0)</f>
        <v>128.62</v>
      </c>
      <c r="Q2676" s="10" t="s">
        <v>8325</v>
      </c>
      <c r="R2676" t="s">
        <v>8362</v>
      </c>
      <c r="S2676" s="15">
        <f>(((J2676/60)/60)/24)+DATE(1970,1,1)</f>
        <v>42529.632754629631</v>
      </c>
      <c r="T2676" s="15">
        <f>(((I2676/60)/60)/24)+DATE(1970,1,1)</f>
        <v>42556.207638888889</v>
      </c>
      <c r="U2676">
        <f>YEAR(S2676)</f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>IFERROR(ROUND(E2677/L2677,2),0)</f>
        <v>65.41</v>
      </c>
      <c r="Q2677" s="10" t="s">
        <v>8325</v>
      </c>
      <c r="R2677" t="s">
        <v>8362</v>
      </c>
      <c r="S2677" s="15">
        <f>(((J2677/60)/60)/24)+DATE(1970,1,1)</f>
        <v>41923.857511574075</v>
      </c>
      <c r="T2677" s="15">
        <f>(((I2677/60)/60)/24)+DATE(1970,1,1)</f>
        <v>41953.899178240739</v>
      </c>
      <c r="U2677">
        <f>YEAR(S2677)</f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>IFERROR(ROUND(E2678/L2678,2),0)</f>
        <v>117.56</v>
      </c>
      <c r="Q2678" s="10" t="s">
        <v>8325</v>
      </c>
      <c r="R2678" t="s">
        <v>8362</v>
      </c>
      <c r="S2678" s="15">
        <f>(((J2678/60)/60)/24)+DATE(1970,1,1)</f>
        <v>42482.624699074076</v>
      </c>
      <c r="T2678" s="15">
        <f>(((I2678/60)/60)/24)+DATE(1970,1,1)</f>
        <v>42512.624699074076</v>
      </c>
      <c r="U2678">
        <f>YEAR(S2678)</f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>IFERROR(ROUND(E2679/L2679,2),0)</f>
        <v>126.48</v>
      </c>
      <c r="Q2679" s="10" t="s">
        <v>8325</v>
      </c>
      <c r="R2679" t="s">
        <v>8362</v>
      </c>
      <c r="S2679" s="15">
        <f>(((J2679/60)/60)/24)+DATE(1970,1,1)</f>
        <v>41793.029432870368</v>
      </c>
      <c r="T2679" s="15">
        <f>(((I2679/60)/60)/24)+DATE(1970,1,1)</f>
        <v>41823.029432870368</v>
      </c>
      <c r="U2679">
        <f>YEAR(S2679)</f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>IFERROR(ROUND(E2680/L2680,2),0)</f>
        <v>550</v>
      </c>
      <c r="Q2680" s="10" t="s">
        <v>8325</v>
      </c>
      <c r="R2680" t="s">
        <v>8362</v>
      </c>
      <c r="S2680" s="15">
        <f>(((J2680/60)/60)/24)+DATE(1970,1,1)</f>
        <v>42241.798206018517</v>
      </c>
      <c r="T2680" s="15">
        <f>(((I2680/60)/60)/24)+DATE(1970,1,1)</f>
        <v>42271.798206018517</v>
      </c>
      <c r="U2680">
        <f>YEAR(S2680)</f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>IFERROR(ROUND(E2681/L2681,2),0)</f>
        <v>44</v>
      </c>
      <c r="Q2681" s="10" t="s">
        <v>8325</v>
      </c>
      <c r="R2681" t="s">
        <v>8362</v>
      </c>
      <c r="S2681" s="15">
        <f>(((J2681/60)/60)/24)+DATE(1970,1,1)</f>
        <v>42033.001087962963</v>
      </c>
      <c r="T2681" s="15">
        <f>(((I2681/60)/60)/24)+DATE(1970,1,1)</f>
        <v>42063.001087962963</v>
      </c>
      <c r="U2681">
        <f>YEAR(S2681)</f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>IFERROR(ROUND(E2682/L2682,2),0)</f>
        <v>69</v>
      </c>
      <c r="Q2682" s="10" t="s">
        <v>8325</v>
      </c>
      <c r="R2682" t="s">
        <v>8362</v>
      </c>
      <c r="S2682" s="15">
        <f>(((J2682/60)/60)/24)+DATE(1970,1,1)</f>
        <v>42436.211701388893</v>
      </c>
      <c r="T2682" s="15">
        <f>(((I2682/60)/60)/24)+DATE(1970,1,1)</f>
        <v>42466.170034722221</v>
      </c>
      <c r="U2682">
        <f>YEAR(S2682)</f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>IFERROR(ROUND(E2683/L2683,2),0)</f>
        <v>27.5</v>
      </c>
      <c r="Q2683" s="10" t="s">
        <v>8342</v>
      </c>
      <c r="R2683" t="s">
        <v>8343</v>
      </c>
      <c r="S2683" s="15">
        <f>(((J2683/60)/60)/24)+DATE(1970,1,1)</f>
        <v>41805.895254629628</v>
      </c>
      <c r="T2683" s="15">
        <f>(((I2683/60)/60)/24)+DATE(1970,1,1)</f>
        <v>41830.895254629628</v>
      </c>
      <c r="U2683">
        <f>YEAR(S2683)</f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>IFERROR(ROUND(E2684/L2684,2),0)</f>
        <v>84.9</v>
      </c>
      <c r="Q2684" s="10" t="s">
        <v>8342</v>
      </c>
      <c r="R2684" t="s">
        <v>8343</v>
      </c>
      <c r="S2684" s="15">
        <f>(((J2684/60)/60)/24)+DATE(1970,1,1)</f>
        <v>41932.871990740743</v>
      </c>
      <c r="T2684" s="15">
        <f>(((I2684/60)/60)/24)+DATE(1970,1,1)</f>
        <v>41965.249305555553</v>
      </c>
      <c r="U2684">
        <f>YEAR(S2684)</f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>IFERROR(ROUND(E2685/L2685,2),0)</f>
        <v>12</v>
      </c>
      <c r="Q2685" s="10" t="s">
        <v>8342</v>
      </c>
      <c r="R2685" t="s">
        <v>8343</v>
      </c>
      <c r="S2685" s="15">
        <f>(((J2685/60)/60)/24)+DATE(1970,1,1)</f>
        <v>42034.75509259259</v>
      </c>
      <c r="T2685" s="15">
        <f>(((I2685/60)/60)/24)+DATE(1970,1,1)</f>
        <v>42064.75509259259</v>
      </c>
      <c r="U2685">
        <f>YEAR(S2685)</f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>IFERROR(ROUND(E2686/L2686,2),0)</f>
        <v>200</v>
      </c>
      <c r="Q2686" s="10" t="s">
        <v>8342</v>
      </c>
      <c r="R2686" t="s">
        <v>8343</v>
      </c>
      <c r="S2686" s="15">
        <f>(((J2686/60)/60)/24)+DATE(1970,1,1)</f>
        <v>41820.914641203701</v>
      </c>
      <c r="T2686" s="15">
        <f>(((I2686/60)/60)/24)+DATE(1970,1,1)</f>
        <v>41860.914641203701</v>
      </c>
      <c r="U2686">
        <f>YEAR(S2686)</f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>IFERROR(ROUND(E2687/L2687,2),0)</f>
        <v>10</v>
      </c>
      <c r="Q2687" s="10" t="s">
        <v>8342</v>
      </c>
      <c r="R2687" t="s">
        <v>8343</v>
      </c>
      <c r="S2687" s="15">
        <f>(((J2687/60)/60)/24)+DATE(1970,1,1)</f>
        <v>42061.69594907407</v>
      </c>
      <c r="T2687" s="15">
        <f>(((I2687/60)/60)/24)+DATE(1970,1,1)</f>
        <v>42121.654282407413</v>
      </c>
      <c r="U2687">
        <f>YEAR(S2687)</f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>IFERROR(ROUND(E2688/L2688,2),0)</f>
        <v>0</v>
      </c>
      <c r="Q2688" s="10" t="s">
        <v>8342</v>
      </c>
      <c r="R2688" t="s">
        <v>8343</v>
      </c>
      <c r="S2688" s="15">
        <f>(((J2688/60)/60)/24)+DATE(1970,1,1)</f>
        <v>41892.974803240737</v>
      </c>
      <c r="T2688" s="15">
        <f>(((I2688/60)/60)/24)+DATE(1970,1,1)</f>
        <v>41912.974803240737</v>
      </c>
      <c r="U2688">
        <f>YEAR(S2688)</f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>IFERROR(ROUND(E2689/L2689,2),0)</f>
        <v>0</v>
      </c>
      <c r="Q2689" s="10" t="s">
        <v>8342</v>
      </c>
      <c r="R2689" t="s">
        <v>8343</v>
      </c>
      <c r="S2689" s="15">
        <f>(((J2689/60)/60)/24)+DATE(1970,1,1)</f>
        <v>42154.64025462963</v>
      </c>
      <c r="T2689" s="15">
        <f>(((I2689/60)/60)/24)+DATE(1970,1,1)</f>
        <v>42184.64025462963</v>
      </c>
      <c r="U2689">
        <f>YEAR(S2689)</f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>IFERROR(ROUND(E2690/L2690,2),0)</f>
        <v>5.29</v>
      </c>
      <c r="Q2690" s="10" t="s">
        <v>8342</v>
      </c>
      <c r="R2690" t="s">
        <v>8343</v>
      </c>
      <c r="S2690" s="15">
        <f>(((J2690/60)/60)/24)+DATE(1970,1,1)</f>
        <v>42028.118865740747</v>
      </c>
      <c r="T2690" s="15">
        <f>(((I2690/60)/60)/24)+DATE(1970,1,1)</f>
        <v>42059.125</v>
      </c>
      <c r="U2690">
        <f>YEAR(S2690)</f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>IFERROR(ROUND(E2691/L2691,2),0)</f>
        <v>1</v>
      </c>
      <c r="Q2691" s="10" t="s">
        <v>8342</v>
      </c>
      <c r="R2691" t="s">
        <v>8343</v>
      </c>
      <c r="S2691" s="15">
        <f>(((J2691/60)/60)/24)+DATE(1970,1,1)</f>
        <v>42551.961689814809</v>
      </c>
      <c r="T2691" s="15">
        <f>(((I2691/60)/60)/24)+DATE(1970,1,1)</f>
        <v>42581.961689814809</v>
      </c>
      <c r="U2691">
        <f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>IFERROR(ROUND(E2692/L2692,2),0)</f>
        <v>72.760000000000005</v>
      </c>
      <c r="Q2692" s="10" t="s">
        <v>8342</v>
      </c>
      <c r="R2692" t="s">
        <v>8343</v>
      </c>
      <c r="S2692" s="15">
        <f>(((J2692/60)/60)/24)+DATE(1970,1,1)</f>
        <v>42113.105046296296</v>
      </c>
      <c r="T2692" s="15">
        <f>(((I2692/60)/60)/24)+DATE(1970,1,1)</f>
        <v>42158.105046296296</v>
      </c>
      <c r="U2692">
        <f>YEAR(S2692)</f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>IFERROR(ROUND(E2693/L2693,2),0)</f>
        <v>17.5</v>
      </c>
      <c r="Q2693" s="10" t="s">
        <v>8342</v>
      </c>
      <c r="R2693" t="s">
        <v>8343</v>
      </c>
      <c r="S2693" s="15">
        <f>(((J2693/60)/60)/24)+DATE(1970,1,1)</f>
        <v>42089.724039351851</v>
      </c>
      <c r="T2693" s="15">
        <f>(((I2693/60)/60)/24)+DATE(1970,1,1)</f>
        <v>42134.724039351851</v>
      </c>
      <c r="U2693">
        <f>YEAR(S2693)</f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>IFERROR(ROUND(E2694/L2694,2),0)</f>
        <v>25</v>
      </c>
      <c r="Q2694" s="10" t="s">
        <v>8342</v>
      </c>
      <c r="R2694" t="s">
        <v>8343</v>
      </c>
      <c r="S2694" s="15">
        <f>(((J2694/60)/60)/24)+DATE(1970,1,1)</f>
        <v>42058.334027777775</v>
      </c>
      <c r="T2694" s="15">
        <f>(((I2694/60)/60)/24)+DATE(1970,1,1)</f>
        <v>42088.292361111111</v>
      </c>
      <c r="U2694">
        <f>YEAR(S2694)</f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>IFERROR(ROUND(E2695/L2695,2),0)</f>
        <v>13.33</v>
      </c>
      <c r="Q2695" s="10" t="s">
        <v>8342</v>
      </c>
      <c r="R2695" t="s">
        <v>8343</v>
      </c>
      <c r="S2695" s="15">
        <f>(((J2695/60)/60)/24)+DATE(1970,1,1)</f>
        <v>41834.138495370367</v>
      </c>
      <c r="T2695" s="15">
        <f>(((I2695/60)/60)/24)+DATE(1970,1,1)</f>
        <v>41864.138495370367</v>
      </c>
      <c r="U2695">
        <f>YEAR(S2695)</f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>IFERROR(ROUND(E2696/L2696,2),0)</f>
        <v>1</v>
      </c>
      <c r="Q2696" s="10" t="s">
        <v>8342</v>
      </c>
      <c r="R2696" t="s">
        <v>8343</v>
      </c>
      <c r="S2696" s="15">
        <f>(((J2696/60)/60)/24)+DATE(1970,1,1)</f>
        <v>41878.140497685185</v>
      </c>
      <c r="T2696" s="15">
        <f>(((I2696/60)/60)/24)+DATE(1970,1,1)</f>
        <v>41908.140497685185</v>
      </c>
      <c r="U2696">
        <f>YEAR(S2696)</f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>IFERROR(ROUND(E2697/L2697,2),0)</f>
        <v>23.67</v>
      </c>
      <c r="Q2697" s="10" t="s">
        <v>8342</v>
      </c>
      <c r="R2697" t="s">
        <v>8343</v>
      </c>
      <c r="S2697" s="15">
        <f>(((J2697/60)/60)/24)+DATE(1970,1,1)</f>
        <v>42048.181921296295</v>
      </c>
      <c r="T2697" s="15">
        <f>(((I2697/60)/60)/24)+DATE(1970,1,1)</f>
        <v>42108.14025462963</v>
      </c>
      <c r="U2697">
        <f>YEAR(S2697)</f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>IFERROR(ROUND(E2698/L2698,2),0)</f>
        <v>89.21</v>
      </c>
      <c r="Q2698" s="10" t="s">
        <v>8342</v>
      </c>
      <c r="R2698" t="s">
        <v>8343</v>
      </c>
      <c r="S2698" s="15">
        <f>(((J2698/60)/60)/24)+DATE(1970,1,1)</f>
        <v>41964.844444444447</v>
      </c>
      <c r="T2698" s="15">
        <f>(((I2698/60)/60)/24)+DATE(1970,1,1)</f>
        <v>41998.844444444447</v>
      </c>
      <c r="U2698">
        <f>YEAR(S2698)</f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>IFERROR(ROUND(E2699/L2699,2),0)</f>
        <v>116.56</v>
      </c>
      <c r="Q2699" s="10" t="s">
        <v>8342</v>
      </c>
      <c r="R2699" t="s">
        <v>8343</v>
      </c>
      <c r="S2699" s="15">
        <f>(((J2699/60)/60)/24)+DATE(1970,1,1)</f>
        <v>42187.940081018518</v>
      </c>
      <c r="T2699" s="15">
        <f>(((I2699/60)/60)/24)+DATE(1970,1,1)</f>
        <v>42218.916666666672</v>
      </c>
      <c r="U2699">
        <f>YEAR(S2699)</f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>IFERROR(ROUND(E2700/L2700,2),0)</f>
        <v>13.01</v>
      </c>
      <c r="Q2700" s="10" t="s">
        <v>8342</v>
      </c>
      <c r="R2700" t="s">
        <v>8343</v>
      </c>
      <c r="S2700" s="15">
        <f>(((J2700/60)/60)/24)+DATE(1970,1,1)</f>
        <v>41787.898240740738</v>
      </c>
      <c r="T2700" s="15">
        <f>(((I2700/60)/60)/24)+DATE(1970,1,1)</f>
        <v>41817.898240740738</v>
      </c>
      <c r="U2700">
        <f>YEAR(S2700)</f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>IFERROR(ROUND(E2701/L2701,2),0)</f>
        <v>0</v>
      </c>
      <c r="Q2701" s="10" t="s">
        <v>8342</v>
      </c>
      <c r="R2701" t="s">
        <v>8343</v>
      </c>
      <c r="S2701" s="15">
        <f>(((J2701/60)/60)/24)+DATE(1970,1,1)</f>
        <v>41829.896562499998</v>
      </c>
      <c r="T2701" s="15">
        <f>(((I2701/60)/60)/24)+DATE(1970,1,1)</f>
        <v>41859.896562499998</v>
      </c>
      <c r="U2701">
        <f>YEAR(S2701)</f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>IFERROR(ROUND(E2702/L2702,2),0)</f>
        <v>17.5</v>
      </c>
      <c r="Q2702" s="10" t="s">
        <v>8342</v>
      </c>
      <c r="R2702" t="s">
        <v>8343</v>
      </c>
      <c r="S2702" s="15">
        <f>(((J2702/60)/60)/24)+DATE(1970,1,1)</f>
        <v>41870.87467592593</v>
      </c>
      <c r="T2702" s="15">
        <f>(((I2702/60)/60)/24)+DATE(1970,1,1)</f>
        <v>41900.87467592593</v>
      </c>
      <c r="U2702">
        <f>YEAR(S2702)</f>
        <v>2014</v>
      </c>
    </row>
    <row r="2703" spans="1:21" ht="48" x14ac:dyDescent="0.2">
      <c r="A2703">
        <v>3977</v>
      </c>
      <c r="B2703" s="3" t="s">
        <v>3974</v>
      </c>
      <c r="C2703" s="3" t="s">
        <v>8084</v>
      </c>
      <c r="D2703" s="6">
        <v>90000</v>
      </c>
      <c r="E2703" s="8">
        <v>1305</v>
      </c>
      <c r="F2703" t="s">
        <v>8220</v>
      </c>
      <c r="G2703" t="s">
        <v>8223</v>
      </c>
      <c r="H2703" t="s">
        <v>8245</v>
      </c>
      <c r="I2703">
        <v>1469213732</v>
      </c>
      <c r="J2703">
        <v>1466621732</v>
      </c>
      <c r="K2703" t="b">
        <v>0</v>
      </c>
      <c r="L2703">
        <v>6</v>
      </c>
      <c r="M2703" t="b">
        <v>0</v>
      </c>
      <c r="N2703" t="s">
        <v>8269</v>
      </c>
      <c r="O2703">
        <f>ROUND(E2703/D2703*100,0)</f>
        <v>1</v>
      </c>
      <c r="P2703">
        <f>IFERROR(ROUND(E2703/L2703,2),0)</f>
        <v>217.5</v>
      </c>
      <c r="Q2703" s="10" t="s">
        <v>8308</v>
      </c>
      <c r="R2703" t="s">
        <v>8309</v>
      </c>
      <c r="S2703" s="15">
        <f>(((J2703/60)/60)/24)+DATE(1970,1,1)</f>
        <v>42543.788564814815</v>
      </c>
      <c r="T2703" s="15">
        <f>(((I2703/60)/60)/24)+DATE(1970,1,1)</f>
        <v>42573.788564814815</v>
      </c>
      <c r="U2703">
        <f>YEAR(S2703)</f>
        <v>2016</v>
      </c>
    </row>
    <row r="2704" spans="1:21" ht="48" x14ac:dyDescent="0.2">
      <c r="A2704">
        <v>2958</v>
      </c>
      <c r="B2704" s="3" t="s">
        <v>2958</v>
      </c>
      <c r="C2704" s="3" t="s">
        <v>7068</v>
      </c>
      <c r="D2704" s="6">
        <v>80000</v>
      </c>
      <c r="E2704" s="8">
        <v>0</v>
      </c>
      <c r="F2704" t="s">
        <v>8219</v>
      </c>
      <c r="G2704" t="s">
        <v>8223</v>
      </c>
      <c r="H2704" t="s">
        <v>8245</v>
      </c>
      <c r="I2704">
        <v>1462729317</v>
      </c>
      <c r="J2704">
        <v>1457548917</v>
      </c>
      <c r="K2704" t="b">
        <v>0</v>
      </c>
      <c r="L2704">
        <v>0</v>
      </c>
      <c r="M2704" t="b">
        <v>0</v>
      </c>
      <c r="N2704" t="s">
        <v>8301</v>
      </c>
      <c r="O2704">
        <f>ROUND(E2704/D2704*100,0)</f>
        <v>0</v>
      </c>
      <c r="P2704">
        <f>IFERROR(ROUND(E2704/L2704,2),0)</f>
        <v>0</v>
      </c>
      <c r="Q2704" s="10" t="s">
        <v>8308</v>
      </c>
      <c r="R2704" t="s">
        <v>8310</v>
      </c>
      <c r="S2704" s="15">
        <f>(((J2704/60)/60)/24)+DATE(1970,1,1)</f>
        <v>42438.779131944444</v>
      </c>
      <c r="T2704" s="15">
        <f>(((I2704/60)/60)/24)+DATE(1970,1,1)</f>
        <v>42498.73746527778</v>
      </c>
      <c r="U2704">
        <f>YEAR(S2704)</f>
        <v>2016</v>
      </c>
    </row>
    <row r="2705" spans="1:21" ht="32" x14ac:dyDescent="0.2">
      <c r="A2705">
        <v>3064</v>
      </c>
      <c r="B2705" s="3" t="s">
        <v>3064</v>
      </c>
      <c r="C2705" s="3" t="s">
        <v>7174</v>
      </c>
      <c r="D2705" s="6">
        <v>75000</v>
      </c>
      <c r="E2705" s="8">
        <v>8471</v>
      </c>
      <c r="F2705" t="s">
        <v>8220</v>
      </c>
      <c r="G2705" t="s">
        <v>8223</v>
      </c>
      <c r="H2705" t="s">
        <v>8245</v>
      </c>
      <c r="I2705">
        <v>1448175540</v>
      </c>
      <c r="J2705">
        <v>1445483246</v>
      </c>
      <c r="K2705" t="b">
        <v>0</v>
      </c>
      <c r="L2705">
        <v>72</v>
      </c>
      <c r="M2705" t="b">
        <v>0</v>
      </c>
      <c r="N2705" t="s">
        <v>8301</v>
      </c>
      <c r="O2705">
        <f>ROUND(E2705/D2705*100,0)</f>
        <v>11</v>
      </c>
      <c r="P2705">
        <f>IFERROR(ROUND(E2705/L2705,2),0)</f>
        <v>117.65</v>
      </c>
      <c r="Q2705" s="10" t="s">
        <v>8308</v>
      </c>
      <c r="R2705" t="s">
        <v>8310</v>
      </c>
      <c r="S2705" s="15">
        <f>(((J2705/60)/60)/24)+DATE(1970,1,1)</f>
        <v>42299.130162037036</v>
      </c>
      <c r="T2705" s="15">
        <f>(((I2705/60)/60)/24)+DATE(1970,1,1)</f>
        <v>42330.290972222225</v>
      </c>
      <c r="U2705">
        <f>YEAR(S2705)</f>
        <v>2015</v>
      </c>
    </row>
    <row r="2706" spans="1:21" ht="48" x14ac:dyDescent="0.2">
      <c r="A2706">
        <v>3114</v>
      </c>
      <c r="B2706" s="3" t="s">
        <v>3114</v>
      </c>
      <c r="C2706" s="3" t="s">
        <v>7224</v>
      </c>
      <c r="D2706" s="6">
        <v>75000</v>
      </c>
      <c r="E2706" s="8">
        <v>0</v>
      </c>
      <c r="F2706" t="s">
        <v>8220</v>
      </c>
      <c r="G2706" t="s">
        <v>8223</v>
      </c>
      <c r="H2706" t="s">
        <v>8245</v>
      </c>
      <c r="I2706">
        <v>1411312250</v>
      </c>
      <c r="J2706">
        <v>1406128250</v>
      </c>
      <c r="K2706" t="b">
        <v>0</v>
      </c>
      <c r="L2706">
        <v>0</v>
      </c>
      <c r="M2706" t="b">
        <v>0</v>
      </c>
      <c r="N2706" t="s">
        <v>8301</v>
      </c>
      <c r="O2706">
        <f>ROUND(E2706/D2706*100,0)</f>
        <v>0</v>
      </c>
      <c r="P2706">
        <f>IFERROR(ROUND(E2706/L2706,2),0)</f>
        <v>0</v>
      </c>
      <c r="Q2706" s="10" t="s">
        <v>8308</v>
      </c>
      <c r="R2706" t="s">
        <v>8310</v>
      </c>
      <c r="S2706" s="15">
        <f>(((J2706/60)/60)/24)+DATE(1970,1,1)</f>
        <v>41843.632523148146</v>
      </c>
      <c r="T2706" s="15">
        <f>(((I2706/60)/60)/24)+DATE(1970,1,1)</f>
        <v>41903.632523148146</v>
      </c>
      <c r="U2706">
        <f>YEAR(S2706)</f>
        <v>2014</v>
      </c>
    </row>
    <row r="2707" spans="1:21" ht="48" x14ac:dyDescent="0.2">
      <c r="A2707">
        <v>3634</v>
      </c>
      <c r="B2707" s="3" t="s">
        <v>3632</v>
      </c>
      <c r="C2707" s="3" t="s">
        <v>7744</v>
      </c>
      <c r="D2707" s="6">
        <v>75000</v>
      </c>
      <c r="E2707" s="8">
        <v>3185</v>
      </c>
      <c r="F2707" t="s">
        <v>8220</v>
      </c>
      <c r="G2707" t="s">
        <v>8228</v>
      </c>
      <c r="H2707" t="s">
        <v>8250</v>
      </c>
      <c r="I2707">
        <v>1484366340</v>
      </c>
      <c r="J2707">
        <v>1480219174</v>
      </c>
      <c r="K2707" t="b">
        <v>0</v>
      </c>
      <c r="L2707">
        <v>18</v>
      </c>
      <c r="M2707" t="b">
        <v>0</v>
      </c>
      <c r="N2707" t="s">
        <v>8303</v>
      </c>
      <c r="O2707">
        <f>ROUND(E2707/D2707*100,0)</f>
        <v>4</v>
      </c>
      <c r="P2707">
        <f>IFERROR(ROUND(E2707/L2707,2),0)</f>
        <v>176.94</v>
      </c>
      <c r="Q2707" s="10" t="s">
        <v>8308</v>
      </c>
      <c r="R2707" t="s">
        <v>8364</v>
      </c>
      <c r="S2707" s="15">
        <f>(((J2707/60)/60)/24)+DATE(1970,1,1)</f>
        <v>42701.166365740741</v>
      </c>
      <c r="T2707" s="15">
        <f>(((I2707/60)/60)/24)+DATE(1970,1,1)</f>
        <v>42749.165972222225</v>
      </c>
      <c r="U2707">
        <f>YEAR(S2707)</f>
        <v>2016</v>
      </c>
    </row>
    <row r="2708" spans="1:21" ht="80" x14ac:dyDescent="0.2">
      <c r="A2708">
        <v>3788</v>
      </c>
      <c r="B2708" s="3" t="s">
        <v>3785</v>
      </c>
      <c r="C2708" s="3" t="s">
        <v>7898</v>
      </c>
      <c r="D2708" s="6">
        <v>75000</v>
      </c>
      <c r="E2708" s="8">
        <v>500</v>
      </c>
      <c r="F2708" t="s">
        <v>8220</v>
      </c>
      <c r="G2708" t="s">
        <v>8223</v>
      </c>
      <c r="H2708" t="s">
        <v>8245</v>
      </c>
      <c r="I2708">
        <v>1450887480</v>
      </c>
      <c r="J2708">
        <v>1448469719</v>
      </c>
      <c r="K2708" t="b">
        <v>0</v>
      </c>
      <c r="L2708">
        <v>1</v>
      </c>
      <c r="M2708" t="b">
        <v>0</v>
      </c>
      <c r="N2708" t="s">
        <v>8303</v>
      </c>
      <c r="O2708">
        <f>ROUND(E2708/D2708*100,0)</f>
        <v>1</v>
      </c>
      <c r="P2708">
        <f>IFERROR(ROUND(E2708/L2708,2),0)</f>
        <v>500</v>
      </c>
      <c r="Q2708" s="10" t="s">
        <v>8308</v>
      </c>
      <c r="R2708" t="s">
        <v>8364</v>
      </c>
      <c r="S2708" s="15">
        <f>(((J2708/60)/60)/24)+DATE(1970,1,1)</f>
        <v>42333.695821759262</v>
      </c>
      <c r="T2708" s="15">
        <f>(((I2708/60)/60)/24)+DATE(1970,1,1)</f>
        <v>42361.679166666669</v>
      </c>
      <c r="U2708">
        <f>YEAR(S2708)</f>
        <v>2015</v>
      </c>
    </row>
    <row r="2709" spans="1:21" ht="48" x14ac:dyDescent="0.2">
      <c r="A2709">
        <v>4098</v>
      </c>
      <c r="B2709" s="3" t="s">
        <v>4094</v>
      </c>
      <c r="C2709" s="3" t="s">
        <v>8201</v>
      </c>
      <c r="D2709" s="6">
        <v>75000</v>
      </c>
      <c r="E2709" s="8">
        <v>0</v>
      </c>
      <c r="F2709" t="s">
        <v>8220</v>
      </c>
      <c r="G2709" t="s">
        <v>8223</v>
      </c>
      <c r="H2709" t="s">
        <v>8245</v>
      </c>
      <c r="I2709">
        <v>1465060797</v>
      </c>
      <c r="J2709">
        <v>1462468797</v>
      </c>
      <c r="K2709" t="b">
        <v>0</v>
      </c>
      <c r="L2709">
        <v>0</v>
      </c>
      <c r="M2709" t="b">
        <v>0</v>
      </c>
      <c r="N2709" t="s">
        <v>8269</v>
      </c>
      <c r="O2709">
        <f>ROUND(E2709/D2709*100,0)</f>
        <v>0</v>
      </c>
      <c r="P2709">
        <f>IFERROR(ROUND(E2709/L2709,2),0)</f>
        <v>0</v>
      </c>
      <c r="Q2709" s="10" t="s">
        <v>8308</v>
      </c>
      <c r="R2709" t="s">
        <v>8309</v>
      </c>
      <c r="S2709" s="15">
        <f>(((J2709/60)/60)/24)+DATE(1970,1,1)</f>
        <v>42495.722187499996</v>
      </c>
      <c r="T2709" s="15">
        <f>(((I2709/60)/60)/24)+DATE(1970,1,1)</f>
        <v>42525.722187499996</v>
      </c>
      <c r="U2709">
        <f>YEAR(S2709)</f>
        <v>2016</v>
      </c>
    </row>
    <row r="2710" spans="1:21" ht="48" x14ac:dyDescent="0.2">
      <c r="A2710">
        <v>3798</v>
      </c>
      <c r="B2710" s="3" t="s">
        <v>3795</v>
      </c>
      <c r="C2710" s="3" t="s">
        <v>7908</v>
      </c>
      <c r="D2710" s="6">
        <v>70000</v>
      </c>
      <c r="E2710" s="8">
        <v>1025</v>
      </c>
      <c r="F2710" t="s">
        <v>8220</v>
      </c>
      <c r="G2710" t="s">
        <v>8223</v>
      </c>
      <c r="H2710" t="s">
        <v>8245</v>
      </c>
      <c r="I2710">
        <v>1407691248</v>
      </c>
      <c r="J2710">
        <v>1405099248</v>
      </c>
      <c r="K2710" t="b">
        <v>0</v>
      </c>
      <c r="L2710">
        <v>5</v>
      </c>
      <c r="M2710" t="b">
        <v>0</v>
      </c>
      <c r="N2710" t="s">
        <v>8303</v>
      </c>
      <c r="O2710">
        <f>ROUND(E2710/D2710*100,0)</f>
        <v>1</v>
      </c>
      <c r="P2710">
        <f>IFERROR(ROUND(E2710/L2710,2),0)</f>
        <v>205</v>
      </c>
      <c r="Q2710" s="10" t="s">
        <v>8308</v>
      </c>
      <c r="R2710" t="s">
        <v>8364</v>
      </c>
      <c r="S2710" s="15">
        <f>(((J2710/60)/60)/24)+DATE(1970,1,1)</f>
        <v>41831.722777777781</v>
      </c>
      <c r="T2710" s="15">
        <f>(((I2710/60)/60)/24)+DATE(1970,1,1)</f>
        <v>41861.722777777781</v>
      </c>
      <c r="U2710">
        <f>YEAR(S2710)</f>
        <v>2014</v>
      </c>
    </row>
    <row r="2711" spans="1:21" ht="32" x14ac:dyDescent="0.2">
      <c r="A2711">
        <v>3088</v>
      </c>
      <c r="B2711" s="3" t="s">
        <v>3088</v>
      </c>
      <c r="C2711" s="3" t="s">
        <v>7198</v>
      </c>
      <c r="D2711" s="6">
        <v>65000</v>
      </c>
      <c r="E2711" s="8">
        <v>126</v>
      </c>
      <c r="F2711" t="s">
        <v>8220</v>
      </c>
      <c r="G2711" t="s">
        <v>8223</v>
      </c>
      <c r="H2711" t="s">
        <v>8245</v>
      </c>
      <c r="I2711">
        <v>1420724460</v>
      </c>
      <c r="J2711">
        <v>1418046247</v>
      </c>
      <c r="K2711" t="b">
        <v>0</v>
      </c>
      <c r="L2711">
        <v>3</v>
      </c>
      <c r="M2711" t="b">
        <v>0</v>
      </c>
      <c r="N2711" t="s">
        <v>8301</v>
      </c>
      <c r="O2711">
        <f>ROUND(E2711/D2711*100,0)</f>
        <v>0</v>
      </c>
      <c r="P2711">
        <f>IFERROR(ROUND(E2711/L2711,2),0)</f>
        <v>42</v>
      </c>
      <c r="Q2711" s="10" t="s">
        <v>8308</v>
      </c>
      <c r="R2711" t="s">
        <v>8310</v>
      </c>
      <c r="S2711" s="15">
        <f>(((J2711/60)/60)/24)+DATE(1970,1,1)</f>
        <v>41981.57230324074</v>
      </c>
      <c r="T2711" s="15">
        <f>(((I2711/60)/60)/24)+DATE(1970,1,1)</f>
        <v>42012.570138888885</v>
      </c>
      <c r="U2711">
        <f>YEAR(S2711)</f>
        <v>2014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>IFERROR(ROUND(E2712/L2712,2),0)</f>
        <v>84.87</v>
      </c>
      <c r="Q2712" s="10" t="s">
        <v>8308</v>
      </c>
      <c r="R2712" t="s">
        <v>8310</v>
      </c>
      <c r="S2712" s="15">
        <f>(((J2712/60)/60)/24)+DATE(1970,1,1)</f>
        <v>41828.229490740741</v>
      </c>
      <c r="T2712" s="15">
        <f>(((I2712/60)/60)/24)+DATE(1970,1,1)</f>
        <v>41860.083333333336</v>
      </c>
      <c r="U2712">
        <f>YEAR(S2712)</f>
        <v>2014</v>
      </c>
    </row>
    <row r="2713" spans="1:21" ht="48" x14ac:dyDescent="0.2">
      <c r="A2713">
        <v>3078</v>
      </c>
      <c r="B2713" s="3" t="s">
        <v>3078</v>
      </c>
      <c r="C2713" s="3" t="s">
        <v>7188</v>
      </c>
      <c r="D2713" s="6">
        <v>60000</v>
      </c>
      <c r="E2713" s="8">
        <v>71</v>
      </c>
      <c r="F2713" t="s">
        <v>8220</v>
      </c>
      <c r="G2713" t="s">
        <v>8223</v>
      </c>
      <c r="H2713" t="s">
        <v>8245</v>
      </c>
      <c r="I2713">
        <v>1424920795</v>
      </c>
      <c r="J2713">
        <v>1422328795</v>
      </c>
      <c r="K2713" t="b">
        <v>0</v>
      </c>
      <c r="L2713">
        <v>3</v>
      </c>
      <c r="M2713" t="b">
        <v>0</v>
      </c>
      <c r="N2713" t="s">
        <v>8301</v>
      </c>
      <c r="O2713">
        <f>ROUND(E2713/D2713*100,0)</f>
        <v>0</v>
      </c>
      <c r="P2713">
        <f>IFERROR(ROUND(E2713/L2713,2),0)</f>
        <v>23.67</v>
      </c>
      <c r="Q2713" s="10" t="s">
        <v>8308</v>
      </c>
      <c r="R2713" t="s">
        <v>8310</v>
      </c>
      <c r="S2713" s="15">
        <f>(((J2713/60)/60)/24)+DATE(1970,1,1)</f>
        <v>42031.138831018514</v>
      </c>
      <c r="T2713" s="15">
        <f>(((I2713/60)/60)/24)+DATE(1970,1,1)</f>
        <v>42061.138831018514</v>
      </c>
      <c r="U2713">
        <f>YEAR(S2713)</f>
        <v>2015</v>
      </c>
    </row>
    <row r="2714" spans="1:21" ht="48" x14ac:dyDescent="0.2">
      <c r="A2714">
        <v>3909</v>
      </c>
      <c r="B2714" s="3" t="s">
        <v>3906</v>
      </c>
      <c r="C2714" s="3" t="s">
        <v>8017</v>
      </c>
      <c r="D2714" s="6">
        <v>60000</v>
      </c>
      <c r="E2714" s="8">
        <v>135</v>
      </c>
      <c r="F2714" t="s">
        <v>8220</v>
      </c>
      <c r="G2714" t="s">
        <v>8223</v>
      </c>
      <c r="H2714" t="s">
        <v>8245</v>
      </c>
      <c r="I2714">
        <v>1410424642</v>
      </c>
      <c r="J2714">
        <v>1407832642</v>
      </c>
      <c r="K2714" t="b">
        <v>0</v>
      </c>
      <c r="L2714">
        <v>4</v>
      </c>
      <c r="M2714" t="b">
        <v>0</v>
      </c>
      <c r="N2714" t="s">
        <v>8269</v>
      </c>
      <c r="O2714">
        <f>ROUND(E2714/D2714*100,0)</f>
        <v>0</v>
      </c>
      <c r="P2714">
        <f>IFERROR(ROUND(E2714/L2714,2),0)</f>
        <v>33.75</v>
      </c>
      <c r="Q2714" s="10" t="s">
        <v>8308</v>
      </c>
      <c r="R2714" t="s">
        <v>8309</v>
      </c>
      <c r="S2714" s="15">
        <f>(((J2714/60)/60)/24)+DATE(1970,1,1)</f>
        <v>41863.359282407408</v>
      </c>
      <c r="T2714" s="15">
        <f>(((I2714/60)/60)/24)+DATE(1970,1,1)</f>
        <v>41893.359282407408</v>
      </c>
      <c r="U2714">
        <f>YEAR(S2714)</f>
        <v>2014</v>
      </c>
    </row>
    <row r="2715" spans="1:21" ht="48" x14ac:dyDescent="0.2">
      <c r="A2715">
        <v>3918</v>
      </c>
      <c r="B2715" s="3" t="s">
        <v>3915</v>
      </c>
      <c r="C2715" s="3" t="s">
        <v>8026</v>
      </c>
      <c r="D2715" s="6">
        <v>60000</v>
      </c>
      <c r="E2715" s="8">
        <v>120</v>
      </c>
      <c r="F2715" t="s">
        <v>8220</v>
      </c>
      <c r="G2715" t="s">
        <v>8224</v>
      </c>
      <c r="H2715" t="s">
        <v>8246</v>
      </c>
      <c r="I2715">
        <v>1407168000</v>
      </c>
      <c r="J2715">
        <v>1406131023</v>
      </c>
      <c r="K2715" t="b">
        <v>0</v>
      </c>
      <c r="L2715">
        <v>3</v>
      </c>
      <c r="M2715" t="b">
        <v>0</v>
      </c>
      <c r="N2715" t="s">
        <v>8269</v>
      </c>
      <c r="O2715">
        <f>ROUND(E2715/D2715*100,0)</f>
        <v>0</v>
      </c>
      <c r="P2715">
        <f>IFERROR(ROUND(E2715/L2715,2),0)</f>
        <v>40</v>
      </c>
      <c r="Q2715" s="10" t="s">
        <v>8308</v>
      </c>
      <c r="R2715" t="s">
        <v>8309</v>
      </c>
      <c r="S2715" s="15">
        <f>(((J2715/60)/60)/24)+DATE(1970,1,1)</f>
        <v>41843.664618055554</v>
      </c>
      <c r="T2715" s="15">
        <f>(((I2715/60)/60)/24)+DATE(1970,1,1)</f>
        <v>41855.666666666664</v>
      </c>
      <c r="U2715">
        <f>YEAR(S2715)</f>
        <v>2014</v>
      </c>
    </row>
    <row r="2716" spans="1:21" ht="48" x14ac:dyDescent="0.2">
      <c r="A2716">
        <v>3189</v>
      </c>
      <c r="B2716" s="3" t="s">
        <v>3189</v>
      </c>
      <c r="C2716" s="3" t="s">
        <v>7299</v>
      </c>
      <c r="D2716" s="6">
        <v>55000</v>
      </c>
      <c r="E2716" s="8">
        <v>6780</v>
      </c>
      <c r="F2716" t="s">
        <v>8220</v>
      </c>
      <c r="G2716" t="s">
        <v>8234</v>
      </c>
      <c r="H2716" t="s">
        <v>8254</v>
      </c>
      <c r="I2716">
        <v>1432455532</v>
      </c>
      <c r="J2716">
        <v>1429863532</v>
      </c>
      <c r="K2716" t="b">
        <v>0</v>
      </c>
      <c r="L2716">
        <v>19</v>
      </c>
      <c r="M2716" t="b">
        <v>0</v>
      </c>
      <c r="N2716" t="s">
        <v>8303</v>
      </c>
      <c r="O2716">
        <f>ROUND(E2716/D2716*100,0)</f>
        <v>12</v>
      </c>
      <c r="P2716">
        <f>IFERROR(ROUND(E2716/L2716,2),0)</f>
        <v>356.84</v>
      </c>
      <c r="Q2716" s="10" t="s">
        <v>8308</v>
      </c>
      <c r="R2716" t="s">
        <v>8364</v>
      </c>
      <c r="S2716" s="15">
        <f>(((J2716/60)/60)/24)+DATE(1970,1,1)</f>
        <v>42118.346435185187</v>
      </c>
      <c r="T2716" s="15">
        <f>(((I2716/60)/60)/24)+DATE(1970,1,1)</f>
        <v>42148.346435185187</v>
      </c>
      <c r="U2716">
        <f>YEAR(S2716)</f>
        <v>2015</v>
      </c>
    </row>
    <row r="2717" spans="1:21" ht="48" x14ac:dyDescent="0.2">
      <c r="A2717">
        <v>2709</v>
      </c>
      <c r="B2717" s="3" t="s">
        <v>2709</v>
      </c>
      <c r="C2717" s="3" t="s">
        <v>6819</v>
      </c>
      <c r="D2717" s="6">
        <v>50000</v>
      </c>
      <c r="E2717" s="8">
        <v>50803</v>
      </c>
      <c r="F2717" t="s">
        <v>8218</v>
      </c>
      <c r="G2717" t="s">
        <v>8223</v>
      </c>
      <c r="H2717" t="s">
        <v>8245</v>
      </c>
      <c r="I2717">
        <v>1475553540</v>
      </c>
      <c r="J2717">
        <v>1472528141</v>
      </c>
      <c r="K2717" t="b">
        <v>1</v>
      </c>
      <c r="L2717">
        <v>308</v>
      </c>
      <c r="M2717" t="b">
        <v>1</v>
      </c>
      <c r="N2717" t="s">
        <v>8301</v>
      </c>
      <c r="O2717">
        <f>ROUND(E2717/D2717*100,0)</f>
        <v>102</v>
      </c>
      <c r="P2717">
        <f>IFERROR(ROUND(E2717/L2717,2),0)</f>
        <v>164.94</v>
      </c>
      <c r="Q2717" s="10" t="s">
        <v>8308</v>
      </c>
      <c r="R2717" t="s">
        <v>8310</v>
      </c>
      <c r="S2717" s="15">
        <f>(((J2717/60)/60)/24)+DATE(1970,1,1)</f>
        <v>42612.149780092594</v>
      </c>
      <c r="T2717" s="15">
        <f>(((I2717/60)/60)/24)+DATE(1970,1,1)</f>
        <v>42647.165972222225</v>
      </c>
      <c r="U2717">
        <f>YEAR(S2717)</f>
        <v>2016</v>
      </c>
    </row>
    <row r="2718" spans="1:21" ht="48" x14ac:dyDescent="0.2">
      <c r="A2718">
        <v>2863</v>
      </c>
      <c r="B2718" s="3" t="s">
        <v>2863</v>
      </c>
      <c r="C2718" s="3" t="s">
        <v>6973</v>
      </c>
      <c r="D2718" s="6">
        <v>50000</v>
      </c>
      <c r="E2718" s="8">
        <v>20</v>
      </c>
      <c r="F2718" t="s">
        <v>8220</v>
      </c>
      <c r="G2718" t="s">
        <v>8223</v>
      </c>
      <c r="H2718" t="s">
        <v>8245</v>
      </c>
      <c r="I2718">
        <v>1410279123</v>
      </c>
      <c r="J2718">
        <v>1405095123</v>
      </c>
      <c r="K2718" t="b">
        <v>0</v>
      </c>
      <c r="L2718">
        <v>1</v>
      </c>
      <c r="M2718" t="b">
        <v>0</v>
      </c>
      <c r="N2718" t="s">
        <v>8269</v>
      </c>
      <c r="O2718">
        <f>ROUND(E2718/D2718*100,0)</f>
        <v>0</v>
      </c>
      <c r="P2718">
        <f>IFERROR(ROUND(E2718/L2718,2),0)</f>
        <v>20</v>
      </c>
      <c r="Q2718" s="10" t="s">
        <v>8308</v>
      </c>
      <c r="R2718" t="s">
        <v>8309</v>
      </c>
      <c r="S2718" s="15">
        <f>(((J2718/60)/60)/24)+DATE(1970,1,1)</f>
        <v>41831.675034722226</v>
      </c>
      <c r="T2718" s="15">
        <f>(((I2718/60)/60)/24)+DATE(1970,1,1)</f>
        <v>41891.675034722226</v>
      </c>
      <c r="U2718">
        <f>YEAR(S2718)</f>
        <v>2014</v>
      </c>
    </row>
    <row r="2719" spans="1:21" ht="32" x14ac:dyDescent="0.2">
      <c r="A2719">
        <v>2894</v>
      </c>
      <c r="B2719" s="3" t="s">
        <v>2894</v>
      </c>
      <c r="C2719" s="3" t="s">
        <v>7004</v>
      </c>
      <c r="D2719" s="6">
        <v>50000</v>
      </c>
      <c r="E2719" s="8">
        <v>0</v>
      </c>
      <c r="F2719" t="s">
        <v>8220</v>
      </c>
      <c r="G2719" t="s">
        <v>8223</v>
      </c>
      <c r="H2719" t="s">
        <v>8245</v>
      </c>
      <c r="I2719">
        <v>1428100815</v>
      </c>
      <c r="J2719">
        <v>1422920415</v>
      </c>
      <c r="K2719" t="b">
        <v>0</v>
      </c>
      <c r="L2719">
        <v>0</v>
      </c>
      <c r="M2719" t="b">
        <v>0</v>
      </c>
      <c r="N2719" t="s">
        <v>8269</v>
      </c>
      <c r="O2719">
        <f>ROUND(E2719/D2719*100,0)</f>
        <v>0</v>
      </c>
      <c r="P2719">
        <f>IFERROR(ROUND(E2719/L2719,2),0)</f>
        <v>0</v>
      </c>
      <c r="Q2719" s="10" t="s">
        <v>8308</v>
      </c>
      <c r="R2719" t="s">
        <v>8309</v>
      </c>
      <c r="S2719" s="15">
        <f>(((J2719/60)/60)/24)+DATE(1970,1,1)</f>
        <v>42037.986284722225</v>
      </c>
      <c r="T2719" s="15">
        <f>(((I2719/60)/60)/24)+DATE(1970,1,1)</f>
        <v>42097.944618055553</v>
      </c>
      <c r="U2719">
        <f>YEAR(S2719)</f>
        <v>2015</v>
      </c>
    </row>
    <row r="2720" spans="1:21" ht="48" x14ac:dyDescent="0.2">
      <c r="A2720">
        <v>2945</v>
      </c>
      <c r="B2720" s="3" t="s">
        <v>2945</v>
      </c>
      <c r="C2720" s="3" t="s">
        <v>7055</v>
      </c>
      <c r="D2720" s="6">
        <v>50000</v>
      </c>
      <c r="E2720" s="8">
        <v>0</v>
      </c>
      <c r="F2720" t="s">
        <v>8220</v>
      </c>
      <c r="G2720" t="s">
        <v>8223</v>
      </c>
      <c r="H2720" t="s">
        <v>8245</v>
      </c>
      <c r="I2720">
        <v>1432437660</v>
      </c>
      <c r="J2720">
        <v>1429845660</v>
      </c>
      <c r="K2720" t="b">
        <v>0</v>
      </c>
      <c r="L2720">
        <v>0</v>
      </c>
      <c r="M2720" t="b">
        <v>0</v>
      </c>
      <c r="N2720" t="s">
        <v>8301</v>
      </c>
      <c r="O2720">
        <f>ROUND(E2720/D2720*100,0)</f>
        <v>0</v>
      </c>
      <c r="P2720">
        <f>IFERROR(ROUND(E2720/L2720,2),0)</f>
        <v>0</v>
      </c>
      <c r="Q2720" s="10" t="s">
        <v>8308</v>
      </c>
      <c r="R2720" t="s">
        <v>8310</v>
      </c>
      <c r="S2720" s="15">
        <f>(((J2720/60)/60)/24)+DATE(1970,1,1)</f>
        <v>42118.139583333337</v>
      </c>
      <c r="T2720" s="15">
        <f>(((I2720/60)/60)/24)+DATE(1970,1,1)</f>
        <v>42148.139583333337</v>
      </c>
      <c r="U2720">
        <f>YEAR(S2720)</f>
        <v>2015</v>
      </c>
    </row>
    <row r="2721" spans="1:21" ht="64" x14ac:dyDescent="0.2">
      <c r="A2721">
        <v>2951</v>
      </c>
      <c r="B2721" s="3" t="s">
        <v>2951</v>
      </c>
      <c r="C2721" s="3" t="s">
        <v>7061</v>
      </c>
      <c r="D2721" s="6">
        <v>50000</v>
      </c>
      <c r="E2721" s="8">
        <v>1096</v>
      </c>
      <c r="F2721" t="s">
        <v>8219</v>
      </c>
      <c r="G2721" t="s">
        <v>8223</v>
      </c>
      <c r="H2721" t="s">
        <v>8245</v>
      </c>
      <c r="I2721">
        <v>1412536573</v>
      </c>
      <c r="J2721">
        <v>1408648573</v>
      </c>
      <c r="K2721" t="b">
        <v>0</v>
      </c>
      <c r="L2721">
        <v>58</v>
      </c>
      <c r="M2721" t="b">
        <v>0</v>
      </c>
      <c r="N2721" t="s">
        <v>8301</v>
      </c>
      <c r="O2721">
        <f>ROUND(E2721/D2721*100,0)</f>
        <v>2</v>
      </c>
      <c r="P2721">
        <f>IFERROR(ROUND(E2721/L2721,2),0)</f>
        <v>18.899999999999999</v>
      </c>
      <c r="Q2721" s="10" t="s">
        <v>8308</v>
      </c>
      <c r="R2721" t="s">
        <v>8310</v>
      </c>
      <c r="S2721" s="15">
        <f>(((J2721/60)/60)/24)+DATE(1970,1,1)</f>
        <v>41872.802928240737</v>
      </c>
      <c r="T2721" s="15">
        <f>(((I2721/60)/60)/24)+DATE(1970,1,1)</f>
        <v>41917.802928240737</v>
      </c>
      <c r="U2721">
        <f>YEAR(S2721)</f>
        <v>2014</v>
      </c>
    </row>
    <row r="2722" spans="1:21" ht="48" x14ac:dyDescent="0.2">
      <c r="A2722">
        <v>2998</v>
      </c>
      <c r="B2722" s="3" t="s">
        <v>2998</v>
      </c>
      <c r="C2722" s="3" t="s">
        <v>7108</v>
      </c>
      <c r="D2722" s="6">
        <v>50000</v>
      </c>
      <c r="E2722" s="8">
        <v>51514.5</v>
      </c>
      <c r="F2722" t="s">
        <v>8218</v>
      </c>
      <c r="G2722" t="s">
        <v>8223</v>
      </c>
      <c r="H2722" t="s">
        <v>8245</v>
      </c>
      <c r="I2722">
        <v>1402892700</v>
      </c>
      <c r="J2722">
        <v>1400474329</v>
      </c>
      <c r="K2722" t="b">
        <v>0</v>
      </c>
      <c r="L2722">
        <v>433</v>
      </c>
      <c r="M2722" t="b">
        <v>1</v>
      </c>
      <c r="N2722" t="s">
        <v>8301</v>
      </c>
      <c r="O2722">
        <f>ROUND(E2722/D2722*100,0)</f>
        <v>103</v>
      </c>
      <c r="P2722">
        <f>IFERROR(ROUND(E2722/L2722,2),0)</f>
        <v>118.97</v>
      </c>
      <c r="Q2722" s="10" t="s">
        <v>8308</v>
      </c>
      <c r="R2722" t="s">
        <v>8310</v>
      </c>
      <c r="S2722" s="15">
        <f>(((J2722/60)/60)/24)+DATE(1970,1,1)</f>
        <v>41778.193622685183</v>
      </c>
      <c r="T2722" s="15">
        <f>(((I2722/60)/60)/24)+DATE(1970,1,1)</f>
        <v>41806.184027777781</v>
      </c>
      <c r="U2722">
        <f>YEAR(S2722)</f>
        <v>2014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>IFERROR(ROUND(E2723/L2723,2),0)</f>
        <v>40.76</v>
      </c>
      <c r="Q2723" s="10" t="s">
        <v>8325</v>
      </c>
      <c r="R2723" t="s">
        <v>8355</v>
      </c>
      <c r="S2723" s="15">
        <f>(((J2723/60)/60)/24)+DATE(1970,1,1)</f>
        <v>41493.543958333335</v>
      </c>
      <c r="T2723" s="15">
        <f>(((I2723/60)/60)/24)+DATE(1970,1,1)</f>
        <v>41523.791666666664</v>
      </c>
      <c r="U2723">
        <f>YEAR(S2723)</f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>IFERROR(ROUND(E2724/L2724,2),0)</f>
        <v>68.25</v>
      </c>
      <c r="Q2724" s="10" t="s">
        <v>8325</v>
      </c>
      <c r="R2724" t="s">
        <v>8355</v>
      </c>
      <c r="S2724" s="15">
        <f>(((J2724/60)/60)/24)+DATE(1970,1,1)</f>
        <v>42704.857094907406</v>
      </c>
      <c r="T2724" s="15">
        <f>(((I2724/60)/60)/24)+DATE(1970,1,1)</f>
        <v>42764.857094907406</v>
      </c>
      <c r="U2724">
        <f>YEAR(S2724)</f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>IFERROR(ROUND(E2725/L2725,2),0)</f>
        <v>95.49</v>
      </c>
      <c r="Q2725" s="10" t="s">
        <v>8325</v>
      </c>
      <c r="R2725" t="s">
        <v>8355</v>
      </c>
      <c r="S2725" s="15">
        <f>(((J2725/60)/60)/24)+DATE(1970,1,1)</f>
        <v>41944.83898148148</v>
      </c>
      <c r="T2725" s="15">
        <f>(((I2725/60)/60)/24)+DATE(1970,1,1)</f>
        <v>42004.880648148144</v>
      </c>
      <c r="U2725">
        <f>YEAR(S2725)</f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>IFERROR(ROUND(E2726/L2726,2),0)</f>
        <v>7.19</v>
      </c>
      <c r="Q2726" s="10" t="s">
        <v>8325</v>
      </c>
      <c r="R2726" t="s">
        <v>8355</v>
      </c>
      <c r="S2726" s="15">
        <f>(((J2726/60)/60)/24)+DATE(1970,1,1)</f>
        <v>42199.32707175926</v>
      </c>
      <c r="T2726" s="15">
        <f>(((I2726/60)/60)/24)+DATE(1970,1,1)</f>
        <v>42231.32707175926</v>
      </c>
      <c r="U2726">
        <f>YEAR(S2726)</f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>IFERROR(ROUND(E2727/L2727,2),0)</f>
        <v>511.65</v>
      </c>
      <c r="Q2727" s="10" t="s">
        <v>8325</v>
      </c>
      <c r="R2727" t="s">
        <v>8355</v>
      </c>
      <c r="S2727" s="15">
        <f>(((J2727/60)/60)/24)+DATE(1970,1,1)</f>
        <v>42745.744618055556</v>
      </c>
      <c r="T2727" s="15">
        <f>(((I2727/60)/60)/24)+DATE(1970,1,1)</f>
        <v>42795.744618055556</v>
      </c>
      <c r="U2727">
        <f>YEAR(S2727)</f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>IFERROR(ROUND(E2728/L2728,2),0)</f>
        <v>261.75</v>
      </c>
      <c r="Q2728" s="10" t="s">
        <v>8325</v>
      </c>
      <c r="R2728" t="s">
        <v>8355</v>
      </c>
      <c r="S2728" s="15">
        <f>(((J2728/60)/60)/24)+DATE(1970,1,1)</f>
        <v>42452.579988425925</v>
      </c>
      <c r="T2728" s="15">
        <f>(((I2728/60)/60)/24)+DATE(1970,1,1)</f>
        <v>42482.579988425925</v>
      </c>
      <c r="U2728">
        <f>YEAR(S2728)</f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>IFERROR(ROUND(E2729/L2729,2),0)</f>
        <v>69.760000000000005</v>
      </c>
      <c r="Q2729" s="10" t="s">
        <v>8325</v>
      </c>
      <c r="R2729" t="s">
        <v>8355</v>
      </c>
      <c r="S2729" s="15">
        <f>(((J2729/60)/60)/24)+DATE(1970,1,1)</f>
        <v>42198.676655092597</v>
      </c>
      <c r="T2729" s="15">
        <f>(((I2729/60)/60)/24)+DATE(1970,1,1)</f>
        <v>42223.676655092597</v>
      </c>
      <c r="U2729">
        <f>YEAR(S2729)</f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>IFERROR(ROUND(E2730/L2730,2),0)</f>
        <v>77.23</v>
      </c>
      <c r="Q2730" s="10" t="s">
        <v>8325</v>
      </c>
      <c r="R2730" t="s">
        <v>8355</v>
      </c>
      <c r="S2730" s="15">
        <f>(((J2730/60)/60)/24)+DATE(1970,1,1)</f>
        <v>42333.59993055556</v>
      </c>
      <c r="T2730" s="15">
        <f>(((I2730/60)/60)/24)+DATE(1970,1,1)</f>
        <v>42368.59993055556</v>
      </c>
      <c r="U2730">
        <f>YEAR(S2730)</f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>IFERROR(ROUND(E2731/L2731,2),0)</f>
        <v>340.57</v>
      </c>
      <c r="Q2731" s="10" t="s">
        <v>8325</v>
      </c>
      <c r="R2731" t="s">
        <v>8355</v>
      </c>
      <c r="S2731" s="15">
        <f>(((J2731/60)/60)/24)+DATE(1970,1,1)</f>
        <v>42095.240706018521</v>
      </c>
      <c r="T2731" s="15">
        <f>(((I2731/60)/60)/24)+DATE(1970,1,1)</f>
        <v>42125.240706018521</v>
      </c>
      <c r="U2731">
        <f>YEAR(S2731)</f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>IFERROR(ROUND(E2732/L2732,2),0)</f>
        <v>67.42</v>
      </c>
      <c r="Q2732" s="10" t="s">
        <v>8325</v>
      </c>
      <c r="R2732" t="s">
        <v>8355</v>
      </c>
      <c r="S2732" s="15">
        <f>(((J2732/60)/60)/24)+DATE(1970,1,1)</f>
        <v>41351.541377314818</v>
      </c>
      <c r="T2732" s="15">
        <f>(((I2732/60)/60)/24)+DATE(1970,1,1)</f>
        <v>41386.541377314818</v>
      </c>
      <c r="U2732">
        <f>YEAR(S2732)</f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>IFERROR(ROUND(E2733/L2733,2),0)</f>
        <v>845.7</v>
      </c>
      <c r="Q2733" s="10" t="s">
        <v>8325</v>
      </c>
      <c r="R2733" t="s">
        <v>8355</v>
      </c>
      <c r="S2733" s="15">
        <f>(((J2733/60)/60)/24)+DATE(1970,1,1)</f>
        <v>41872.525717592594</v>
      </c>
      <c r="T2733" s="15">
        <f>(((I2733/60)/60)/24)+DATE(1970,1,1)</f>
        <v>41930.166666666664</v>
      </c>
      <c r="U2733">
        <f>YEAR(S2733)</f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>IFERROR(ROUND(E2734/L2734,2),0)</f>
        <v>97.19</v>
      </c>
      <c r="Q2734" s="10" t="s">
        <v>8325</v>
      </c>
      <c r="R2734" t="s">
        <v>8355</v>
      </c>
      <c r="S2734" s="15">
        <f>(((J2734/60)/60)/24)+DATE(1970,1,1)</f>
        <v>41389.808194444442</v>
      </c>
      <c r="T2734" s="15">
        <f>(((I2734/60)/60)/24)+DATE(1970,1,1)</f>
        <v>41422</v>
      </c>
      <c r="U2734">
        <f>YEAR(S2734)</f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>IFERROR(ROUND(E2735/L2735,2),0)</f>
        <v>451.84</v>
      </c>
      <c r="Q2735" s="10" t="s">
        <v>8325</v>
      </c>
      <c r="R2735" t="s">
        <v>8355</v>
      </c>
      <c r="S2735" s="15">
        <f>(((J2735/60)/60)/24)+DATE(1970,1,1)</f>
        <v>42044.272847222222</v>
      </c>
      <c r="T2735" s="15">
        <f>(((I2735/60)/60)/24)+DATE(1970,1,1)</f>
        <v>42104.231180555551</v>
      </c>
      <c r="U2735">
        <f>YEAR(S2735)</f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>IFERROR(ROUND(E2736/L2736,2),0)</f>
        <v>138.66999999999999</v>
      </c>
      <c r="Q2736" s="10" t="s">
        <v>8325</v>
      </c>
      <c r="R2736" t="s">
        <v>8355</v>
      </c>
      <c r="S2736" s="15">
        <f>(((J2736/60)/60)/24)+DATE(1970,1,1)</f>
        <v>42626.668888888889</v>
      </c>
      <c r="T2736" s="15">
        <f>(((I2736/60)/60)/24)+DATE(1970,1,1)</f>
        <v>42656.915972222225</v>
      </c>
      <c r="U2736">
        <f>YEAR(S2736)</f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>IFERROR(ROUND(E2737/L2737,2),0)</f>
        <v>21.64</v>
      </c>
      <c r="Q2737" s="10" t="s">
        <v>8325</v>
      </c>
      <c r="R2737" t="s">
        <v>8355</v>
      </c>
      <c r="S2737" s="15">
        <f>(((J2737/60)/60)/24)+DATE(1970,1,1)</f>
        <v>41316.120949074073</v>
      </c>
      <c r="T2737" s="15">
        <f>(((I2737/60)/60)/24)+DATE(1970,1,1)</f>
        <v>41346.833333333336</v>
      </c>
      <c r="U2737">
        <f>YEAR(S2737)</f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>IFERROR(ROUND(E2738/L2738,2),0)</f>
        <v>169.52</v>
      </c>
      <c r="Q2738" s="10" t="s">
        <v>8325</v>
      </c>
      <c r="R2738" t="s">
        <v>8355</v>
      </c>
      <c r="S2738" s="15">
        <f>(((J2738/60)/60)/24)+DATE(1970,1,1)</f>
        <v>41722.666354166664</v>
      </c>
      <c r="T2738" s="15">
        <f>(((I2738/60)/60)/24)+DATE(1970,1,1)</f>
        <v>41752.666354166664</v>
      </c>
      <c r="U2738">
        <f>YEAR(S2738)</f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>IFERROR(ROUND(E2739/L2739,2),0)</f>
        <v>161.88</v>
      </c>
      <c r="Q2739" s="10" t="s">
        <v>8325</v>
      </c>
      <c r="R2739" t="s">
        <v>8355</v>
      </c>
      <c r="S2739" s="15">
        <f>(((J2739/60)/60)/24)+DATE(1970,1,1)</f>
        <v>41611.917673611111</v>
      </c>
      <c r="T2739" s="15">
        <f>(((I2739/60)/60)/24)+DATE(1970,1,1)</f>
        <v>41654.791666666664</v>
      </c>
      <c r="U2739">
        <f>YEAR(S2739)</f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>IFERROR(ROUND(E2740/L2740,2),0)</f>
        <v>493.13</v>
      </c>
      <c r="Q2740" s="10" t="s">
        <v>8325</v>
      </c>
      <c r="R2740" t="s">
        <v>8355</v>
      </c>
      <c r="S2740" s="15">
        <f>(((J2740/60)/60)/24)+DATE(1970,1,1)</f>
        <v>42620.143564814818</v>
      </c>
      <c r="T2740" s="15">
        <f>(((I2740/60)/60)/24)+DATE(1970,1,1)</f>
        <v>42680.143564814818</v>
      </c>
      <c r="U2740">
        <f>YEAR(S2740)</f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>IFERROR(ROUND(E2741/L2741,2),0)</f>
        <v>22.12</v>
      </c>
      <c r="Q2741" s="10" t="s">
        <v>8325</v>
      </c>
      <c r="R2741" t="s">
        <v>8355</v>
      </c>
      <c r="S2741" s="15">
        <f>(((J2741/60)/60)/24)+DATE(1970,1,1)</f>
        <v>41719.887928240743</v>
      </c>
      <c r="T2741" s="15">
        <f>(((I2741/60)/60)/24)+DATE(1970,1,1)</f>
        <v>41764.887928240743</v>
      </c>
      <c r="U2741">
        <f>YEAR(S2741)</f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>IFERROR(ROUND(E2742/L2742,2),0)</f>
        <v>18.239999999999998</v>
      </c>
      <c r="Q2742" s="10" t="s">
        <v>8325</v>
      </c>
      <c r="R2742" t="s">
        <v>8355</v>
      </c>
      <c r="S2742" s="15">
        <f>(((J2742/60)/60)/24)+DATE(1970,1,1)</f>
        <v>42045.031851851847</v>
      </c>
      <c r="T2742" s="15">
        <f>(((I2742/60)/60)/24)+DATE(1970,1,1)</f>
        <v>42074.99018518519</v>
      </c>
      <c r="U2742">
        <f>YEAR(S2742)</f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>IFERROR(ROUND(E2743/L2743,2),0)</f>
        <v>8.75</v>
      </c>
      <c r="Q2743" s="10" t="s">
        <v>8328</v>
      </c>
      <c r="R2743" t="s">
        <v>8363</v>
      </c>
      <c r="S2743" s="15">
        <f>(((J2743/60)/60)/24)+DATE(1970,1,1)</f>
        <v>41911.657430555555</v>
      </c>
      <c r="T2743" s="15">
        <f>(((I2743/60)/60)/24)+DATE(1970,1,1)</f>
        <v>41932.088194444441</v>
      </c>
      <c r="U2743">
        <f>YEAR(S2743)</f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>IFERROR(ROUND(E2744/L2744,2),0)</f>
        <v>40.61</v>
      </c>
      <c r="Q2744" s="10" t="s">
        <v>8328</v>
      </c>
      <c r="R2744" t="s">
        <v>8363</v>
      </c>
      <c r="S2744" s="15">
        <f>(((J2744/60)/60)/24)+DATE(1970,1,1)</f>
        <v>41030.719756944447</v>
      </c>
      <c r="T2744" s="15">
        <f>(((I2744/60)/60)/24)+DATE(1970,1,1)</f>
        <v>41044.719756944447</v>
      </c>
      <c r="U2744">
        <f>YEAR(S2744)</f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>IFERROR(ROUND(E2745/L2745,2),0)</f>
        <v>0</v>
      </c>
      <c r="Q2745" s="10" t="s">
        <v>8328</v>
      </c>
      <c r="R2745" t="s">
        <v>8363</v>
      </c>
      <c r="S2745" s="15">
        <f>(((J2745/60)/60)/24)+DATE(1970,1,1)</f>
        <v>42632.328784722224</v>
      </c>
      <c r="T2745" s="15">
        <f>(((I2745/60)/60)/24)+DATE(1970,1,1)</f>
        <v>42662.328784722224</v>
      </c>
      <c r="U2745">
        <f>YEAR(S2745)</f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>IFERROR(ROUND(E2746/L2746,2),0)</f>
        <v>37.950000000000003</v>
      </c>
      <c r="Q2746" s="10" t="s">
        <v>8328</v>
      </c>
      <c r="R2746" t="s">
        <v>8363</v>
      </c>
      <c r="S2746" s="15">
        <f>(((J2746/60)/60)/24)+DATE(1970,1,1)</f>
        <v>40938.062476851854</v>
      </c>
      <c r="T2746" s="15">
        <f>(((I2746/60)/60)/24)+DATE(1970,1,1)</f>
        <v>40968.062476851854</v>
      </c>
      <c r="U2746">
        <f>YEAR(S2746)</f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>IFERROR(ROUND(E2747/L2747,2),0)</f>
        <v>35.729999999999997</v>
      </c>
      <c r="Q2747" s="10" t="s">
        <v>8328</v>
      </c>
      <c r="R2747" t="s">
        <v>8363</v>
      </c>
      <c r="S2747" s="15">
        <f>(((J2747/60)/60)/24)+DATE(1970,1,1)</f>
        <v>41044.988055555557</v>
      </c>
      <c r="T2747" s="15">
        <f>(((I2747/60)/60)/24)+DATE(1970,1,1)</f>
        <v>41104.988055555557</v>
      </c>
      <c r="U2747">
        <f>YEAR(S2747)</f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>IFERROR(ROUND(E2748/L2748,2),0)</f>
        <v>42.16</v>
      </c>
      <c r="Q2748" s="10" t="s">
        <v>8328</v>
      </c>
      <c r="R2748" t="s">
        <v>8363</v>
      </c>
      <c r="S2748" s="15">
        <f>(((J2748/60)/60)/24)+DATE(1970,1,1)</f>
        <v>41850.781377314815</v>
      </c>
      <c r="T2748" s="15">
        <f>(((I2748/60)/60)/24)+DATE(1970,1,1)</f>
        <v>41880.781377314815</v>
      </c>
      <c r="U2748">
        <f>YEAR(S2748)</f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>IFERROR(ROUND(E2749/L2749,2),0)</f>
        <v>35</v>
      </c>
      <c r="Q2749" s="10" t="s">
        <v>8328</v>
      </c>
      <c r="R2749" t="s">
        <v>8363</v>
      </c>
      <c r="S2749" s="15">
        <f>(((J2749/60)/60)/24)+DATE(1970,1,1)</f>
        <v>41044.64811342593</v>
      </c>
      <c r="T2749" s="15">
        <f>(((I2749/60)/60)/24)+DATE(1970,1,1)</f>
        <v>41076.131944444445</v>
      </c>
      <c r="U2749">
        <f>YEAR(S2749)</f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>IFERROR(ROUND(E2750/L2750,2),0)</f>
        <v>13.25</v>
      </c>
      <c r="Q2750" s="10" t="s">
        <v>8328</v>
      </c>
      <c r="R2750" t="s">
        <v>8363</v>
      </c>
      <c r="S2750" s="15">
        <f>(((J2750/60)/60)/24)+DATE(1970,1,1)</f>
        <v>42585.7106712963</v>
      </c>
      <c r="T2750" s="15">
        <f>(((I2750/60)/60)/24)+DATE(1970,1,1)</f>
        <v>42615.7106712963</v>
      </c>
      <c r="U2750">
        <f>YEAR(S2750)</f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>IFERROR(ROUND(E2751/L2751,2),0)</f>
        <v>55</v>
      </c>
      <c r="Q2751" s="10" t="s">
        <v>8328</v>
      </c>
      <c r="R2751" t="s">
        <v>8363</v>
      </c>
      <c r="S2751" s="15">
        <f>(((J2751/60)/60)/24)+DATE(1970,1,1)</f>
        <v>42068.799039351856</v>
      </c>
      <c r="T2751" s="15">
        <f>(((I2751/60)/60)/24)+DATE(1970,1,1)</f>
        <v>42098.757372685184</v>
      </c>
      <c r="U2751">
        <f>YEAR(S2751)</f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>IFERROR(ROUND(E2752/L2752,2),0)</f>
        <v>0</v>
      </c>
      <c r="Q2752" s="10" t="s">
        <v>8328</v>
      </c>
      <c r="R2752" t="s">
        <v>8363</v>
      </c>
      <c r="S2752" s="15">
        <f>(((J2752/60)/60)/24)+DATE(1970,1,1)</f>
        <v>41078.899826388886</v>
      </c>
      <c r="T2752" s="15">
        <f>(((I2752/60)/60)/24)+DATE(1970,1,1)</f>
        <v>41090.833333333336</v>
      </c>
      <c r="U2752">
        <f>YEAR(S2752)</f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>IFERROR(ROUND(E2753/L2753,2),0)</f>
        <v>0</v>
      </c>
      <c r="Q2753" s="10" t="s">
        <v>8328</v>
      </c>
      <c r="R2753" t="s">
        <v>8363</v>
      </c>
      <c r="S2753" s="15">
        <f>(((J2753/60)/60)/24)+DATE(1970,1,1)</f>
        <v>41747.887060185189</v>
      </c>
      <c r="T2753" s="15">
        <f>(((I2753/60)/60)/24)+DATE(1970,1,1)</f>
        <v>41807.887060185189</v>
      </c>
      <c r="U2753">
        <f>YEAR(S2753)</f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>IFERROR(ROUND(E2754/L2754,2),0)</f>
        <v>39.29</v>
      </c>
      <c r="Q2754" s="10" t="s">
        <v>8328</v>
      </c>
      <c r="R2754" t="s">
        <v>8363</v>
      </c>
      <c r="S2754" s="15">
        <f>(((J2754/60)/60)/24)+DATE(1970,1,1)</f>
        <v>40855.765092592592</v>
      </c>
      <c r="T2754" s="15">
        <f>(((I2754/60)/60)/24)+DATE(1970,1,1)</f>
        <v>40895.765092592592</v>
      </c>
      <c r="U2754">
        <f>YEAR(S2754)</f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>IFERROR(ROUND(E2755/L2755,2),0)</f>
        <v>47.5</v>
      </c>
      <c r="Q2755" s="10" t="s">
        <v>8328</v>
      </c>
      <c r="R2755" t="s">
        <v>8363</v>
      </c>
      <c r="S2755" s="15">
        <f>(((J2755/60)/60)/24)+DATE(1970,1,1)</f>
        <v>41117.900729166664</v>
      </c>
      <c r="T2755" s="15">
        <f>(((I2755/60)/60)/24)+DATE(1970,1,1)</f>
        <v>41147.900729166664</v>
      </c>
      <c r="U2755">
        <f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>IFERROR(ROUND(E2756/L2756,2),0)</f>
        <v>0</v>
      </c>
      <c r="Q2756" s="10" t="s">
        <v>8328</v>
      </c>
      <c r="R2756" t="s">
        <v>8363</v>
      </c>
      <c r="S2756" s="15">
        <f>(((J2756/60)/60)/24)+DATE(1970,1,1)</f>
        <v>41863.636006944449</v>
      </c>
      <c r="T2756" s="15">
        <f>(((I2756/60)/60)/24)+DATE(1970,1,1)</f>
        <v>41893.636006944449</v>
      </c>
      <c r="U2756">
        <f>YEAR(S2756)</f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>IFERROR(ROUND(E2757/L2757,2),0)</f>
        <v>17.329999999999998</v>
      </c>
      <c r="Q2757" s="10" t="s">
        <v>8328</v>
      </c>
      <c r="R2757" t="s">
        <v>8363</v>
      </c>
      <c r="S2757" s="15">
        <f>(((J2757/60)/60)/24)+DATE(1970,1,1)</f>
        <v>42072.790821759263</v>
      </c>
      <c r="T2757" s="15">
        <f>(((I2757/60)/60)/24)+DATE(1970,1,1)</f>
        <v>42102.790821759263</v>
      </c>
      <c r="U2757">
        <f>YEAR(S2757)</f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>IFERROR(ROUND(E2758/L2758,2),0)</f>
        <v>31.76</v>
      </c>
      <c r="Q2758" s="10" t="s">
        <v>8328</v>
      </c>
      <c r="R2758" t="s">
        <v>8363</v>
      </c>
      <c r="S2758" s="15">
        <f>(((J2758/60)/60)/24)+DATE(1970,1,1)</f>
        <v>41620.90047453704</v>
      </c>
      <c r="T2758" s="15">
        <f>(((I2758/60)/60)/24)+DATE(1970,1,1)</f>
        <v>41650.90047453704</v>
      </c>
      <c r="U2758">
        <f>YEAR(S2758)</f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>IFERROR(ROUND(E2759/L2759,2),0)</f>
        <v>5</v>
      </c>
      <c r="Q2759" s="10" t="s">
        <v>8328</v>
      </c>
      <c r="R2759" t="s">
        <v>8363</v>
      </c>
      <c r="S2759" s="15">
        <f>(((J2759/60)/60)/24)+DATE(1970,1,1)</f>
        <v>42573.65662037037</v>
      </c>
      <c r="T2759" s="15">
        <f>(((I2759/60)/60)/24)+DATE(1970,1,1)</f>
        <v>42588.65662037037</v>
      </c>
      <c r="U2759">
        <f>YEAR(S2759)</f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>IFERROR(ROUND(E2760/L2760,2),0)</f>
        <v>39</v>
      </c>
      <c r="Q2760" s="10" t="s">
        <v>8328</v>
      </c>
      <c r="R2760" t="s">
        <v>8363</v>
      </c>
      <c r="S2760" s="15">
        <f>(((J2760/60)/60)/24)+DATE(1970,1,1)</f>
        <v>42639.441932870366</v>
      </c>
      <c r="T2760" s="15">
        <f>(((I2760/60)/60)/24)+DATE(1970,1,1)</f>
        <v>42653.441932870366</v>
      </c>
      <c r="U2760">
        <f>YEAR(S2760)</f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>IFERROR(ROUND(E2761/L2761,2),0)</f>
        <v>52.5</v>
      </c>
      <c r="Q2761" s="10" t="s">
        <v>8328</v>
      </c>
      <c r="R2761" t="s">
        <v>8363</v>
      </c>
      <c r="S2761" s="15">
        <f>(((J2761/60)/60)/24)+DATE(1970,1,1)</f>
        <v>42524.36650462963</v>
      </c>
      <c r="T2761" s="15">
        <f>(((I2761/60)/60)/24)+DATE(1970,1,1)</f>
        <v>42567.36650462963</v>
      </c>
      <c r="U2761">
        <f>YEAR(S2761)</f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>IFERROR(ROUND(E2762/L2762,2),0)</f>
        <v>0</v>
      </c>
      <c r="Q2762" s="10" t="s">
        <v>8328</v>
      </c>
      <c r="R2762" t="s">
        <v>8363</v>
      </c>
      <c r="S2762" s="15">
        <f>(((J2762/60)/60)/24)+DATE(1970,1,1)</f>
        <v>41415.461319444446</v>
      </c>
      <c r="T2762" s="15">
        <f>(((I2762/60)/60)/24)+DATE(1970,1,1)</f>
        <v>41445.461319444446</v>
      </c>
      <c r="U2762">
        <f>YEAR(S2762)</f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>IFERROR(ROUND(E2763/L2763,2),0)</f>
        <v>9</v>
      </c>
      <c r="Q2763" s="10" t="s">
        <v>8328</v>
      </c>
      <c r="R2763" t="s">
        <v>8363</v>
      </c>
      <c r="S2763" s="15">
        <f>(((J2763/60)/60)/24)+DATE(1970,1,1)</f>
        <v>41247.063576388886</v>
      </c>
      <c r="T2763" s="15">
        <f>(((I2763/60)/60)/24)+DATE(1970,1,1)</f>
        <v>41277.063576388886</v>
      </c>
      <c r="U2763">
        <f>YEAR(S2763)</f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>IFERROR(ROUND(E2764/L2764,2),0)</f>
        <v>25</v>
      </c>
      <c r="Q2764" s="10" t="s">
        <v>8328</v>
      </c>
      <c r="R2764" t="s">
        <v>8363</v>
      </c>
      <c r="S2764" s="15">
        <f>(((J2764/60)/60)/24)+DATE(1970,1,1)</f>
        <v>40927.036979166667</v>
      </c>
      <c r="T2764" s="15">
        <f>(((I2764/60)/60)/24)+DATE(1970,1,1)</f>
        <v>40986.995312500003</v>
      </c>
      <c r="U2764">
        <f>YEAR(S2764)</f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>IFERROR(ROUND(E2765/L2765,2),0)</f>
        <v>30</v>
      </c>
      <c r="Q2765" s="10" t="s">
        <v>8328</v>
      </c>
      <c r="R2765" t="s">
        <v>8363</v>
      </c>
      <c r="S2765" s="15">
        <f>(((J2765/60)/60)/24)+DATE(1970,1,1)</f>
        <v>41373.579675925925</v>
      </c>
      <c r="T2765" s="15">
        <f>(((I2765/60)/60)/24)+DATE(1970,1,1)</f>
        <v>41418.579675925925</v>
      </c>
      <c r="U2765">
        <f>YEAR(S2765)</f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>IFERROR(ROUND(E2766/L2766,2),0)</f>
        <v>11.25</v>
      </c>
      <c r="Q2766" s="10" t="s">
        <v>8328</v>
      </c>
      <c r="R2766" t="s">
        <v>8363</v>
      </c>
      <c r="S2766" s="15">
        <f>(((J2766/60)/60)/24)+DATE(1970,1,1)</f>
        <v>41030.292025462964</v>
      </c>
      <c r="T2766" s="15">
        <f>(((I2766/60)/60)/24)+DATE(1970,1,1)</f>
        <v>41059.791666666664</v>
      </c>
      <c r="U2766">
        <f>YEAR(S2766)</f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>IFERROR(ROUND(E2767/L2767,2),0)</f>
        <v>0</v>
      </c>
      <c r="Q2767" s="10" t="s">
        <v>8328</v>
      </c>
      <c r="R2767" t="s">
        <v>8363</v>
      </c>
      <c r="S2767" s="15">
        <f>(((J2767/60)/60)/24)+DATE(1970,1,1)</f>
        <v>41194.579027777778</v>
      </c>
      <c r="T2767" s="15">
        <f>(((I2767/60)/60)/24)+DATE(1970,1,1)</f>
        <v>41210.579027777778</v>
      </c>
      <c r="U2767">
        <f>YEAR(S2767)</f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>IFERROR(ROUND(E2768/L2768,2),0)</f>
        <v>25</v>
      </c>
      <c r="Q2768" s="10" t="s">
        <v>8328</v>
      </c>
      <c r="R2768" t="s">
        <v>8363</v>
      </c>
      <c r="S2768" s="15">
        <f>(((J2768/60)/60)/24)+DATE(1970,1,1)</f>
        <v>40736.668032407404</v>
      </c>
      <c r="T2768" s="15">
        <f>(((I2768/60)/60)/24)+DATE(1970,1,1)</f>
        <v>40766.668032407404</v>
      </c>
      <c r="U2768">
        <f>YEAR(S2768)</f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>IFERROR(ROUND(E2769/L2769,2),0)</f>
        <v>11.33</v>
      </c>
      <c r="Q2769" s="10" t="s">
        <v>8328</v>
      </c>
      <c r="R2769" t="s">
        <v>8363</v>
      </c>
      <c r="S2769" s="15">
        <f>(((J2769/60)/60)/24)+DATE(1970,1,1)</f>
        <v>42172.958912037036</v>
      </c>
      <c r="T2769" s="15">
        <f>(((I2769/60)/60)/24)+DATE(1970,1,1)</f>
        <v>42232.958912037036</v>
      </c>
      <c r="U2769">
        <f>YEAR(S2769)</f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>IFERROR(ROUND(E2770/L2770,2),0)</f>
        <v>29.47</v>
      </c>
      <c r="Q2770" s="10" t="s">
        <v>8328</v>
      </c>
      <c r="R2770" t="s">
        <v>8363</v>
      </c>
      <c r="S2770" s="15">
        <f>(((J2770/60)/60)/24)+DATE(1970,1,1)</f>
        <v>40967.614849537036</v>
      </c>
      <c r="T2770" s="15">
        <f>(((I2770/60)/60)/24)+DATE(1970,1,1)</f>
        <v>40997.573182870372</v>
      </c>
      <c r="U2770">
        <f>YEAR(S2770)</f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>IFERROR(ROUND(E2771/L2771,2),0)</f>
        <v>1</v>
      </c>
      <c r="Q2771" s="10" t="s">
        <v>8328</v>
      </c>
      <c r="R2771" t="s">
        <v>8363</v>
      </c>
      <c r="S2771" s="15">
        <f>(((J2771/60)/60)/24)+DATE(1970,1,1)</f>
        <v>41745.826273148145</v>
      </c>
      <c r="T2771" s="15">
        <f>(((I2771/60)/60)/24)+DATE(1970,1,1)</f>
        <v>41795.826273148145</v>
      </c>
      <c r="U2771">
        <f>YEAR(S2771)</f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>IFERROR(ROUND(E2772/L2772,2),0)</f>
        <v>63.1</v>
      </c>
      <c r="Q2772" s="10" t="s">
        <v>8328</v>
      </c>
      <c r="R2772" t="s">
        <v>8363</v>
      </c>
      <c r="S2772" s="15">
        <f>(((J2772/60)/60)/24)+DATE(1970,1,1)</f>
        <v>41686.705208333333</v>
      </c>
      <c r="T2772" s="15">
        <f>(((I2772/60)/60)/24)+DATE(1970,1,1)</f>
        <v>41716.663541666669</v>
      </c>
      <c r="U2772">
        <f>YEAR(S2772)</f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>IFERROR(ROUND(E2773/L2773,2),0)</f>
        <v>0</v>
      </c>
      <c r="Q2773" s="10" t="s">
        <v>8328</v>
      </c>
      <c r="R2773" t="s">
        <v>8363</v>
      </c>
      <c r="S2773" s="15">
        <f>(((J2773/60)/60)/24)+DATE(1970,1,1)</f>
        <v>41257.531712962962</v>
      </c>
      <c r="T2773" s="15">
        <f>(((I2773/60)/60)/24)+DATE(1970,1,1)</f>
        <v>41306.708333333336</v>
      </c>
      <c r="U2773">
        <f>YEAR(S2773)</f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>IFERROR(ROUND(E2774/L2774,2),0)</f>
        <v>0</v>
      </c>
      <c r="Q2774" s="10" t="s">
        <v>8328</v>
      </c>
      <c r="R2774" t="s">
        <v>8363</v>
      </c>
      <c r="S2774" s="15">
        <f>(((J2774/60)/60)/24)+DATE(1970,1,1)</f>
        <v>41537.869143518517</v>
      </c>
      <c r="T2774" s="15">
        <f>(((I2774/60)/60)/24)+DATE(1970,1,1)</f>
        <v>41552.869143518517</v>
      </c>
      <c r="U2774">
        <f>YEAR(S2774)</f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>IFERROR(ROUND(E2775/L2775,2),0)</f>
        <v>1</v>
      </c>
      <c r="Q2775" s="10" t="s">
        <v>8328</v>
      </c>
      <c r="R2775" t="s">
        <v>8363</v>
      </c>
      <c r="S2775" s="15">
        <f>(((J2775/60)/60)/24)+DATE(1970,1,1)</f>
        <v>42474.86482638889</v>
      </c>
      <c r="T2775" s="15">
        <f>(((I2775/60)/60)/24)+DATE(1970,1,1)</f>
        <v>42484.86482638889</v>
      </c>
      <c r="U2775">
        <f>YEAR(S2775)</f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>IFERROR(ROUND(E2776/L2776,2),0)</f>
        <v>43.85</v>
      </c>
      <c r="Q2776" s="10" t="s">
        <v>8328</v>
      </c>
      <c r="R2776" t="s">
        <v>8363</v>
      </c>
      <c r="S2776" s="15">
        <f>(((J2776/60)/60)/24)+DATE(1970,1,1)</f>
        <v>41311.126481481479</v>
      </c>
      <c r="T2776" s="15">
        <f>(((I2776/60)/60)/24)+DATE(1970,1,1)</f>
        <v>41341.126481481479</v>
      </c>
      <c r="U2776">
        <f>YEAR(S2776)</f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>IFERROR(ROUND(E2777/L2777,2),0)</f>
        <v>75</v>
      </c>
      <c r="Q2777" s="10" t="s">
        <v>8328</v>
      </c>
      <c r="R2777" t="s">
        <v>8363</v>
      </c>
      <c r="S2777" s="15">
        <f>(((J2777/60)/60)/24)+DATE(1970,1,1)</f>
        <v>40863.013356481482</v>
      </c>
      <c r="T2777" s="15">
        <f>(((I2777/60)/60)/24)+DATE(1970,1,1)</f>
        <v>40893.013356481482</v>
      </c>
      <c r="U2777">
        <f>YEAR(S2777)</f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>IFERROR(ROUND(E2778/L2778,2),0)</f>
        <v>45.97</v>
      </c>
      <c r="Q2778" s="10" t="s">
        <v>8328</v>
      </c>
      <c r="R2778" t="s">
        <v>8363</v>
      </c>
      <c r="S2778" s="15">
        <f>(((J2778/60)/60)/24)+DATE(1970,1,1)</f>
        <v>42136.297175925924</v>
      </c>
      <c r="T2778" s="15">
        <f>(((I2778/60)/60)/24)+DATE(1970,1,1)</f>
        <v>42167.297175925924</v>
      </c>
      <c r="U2778">
        <f>YEAR(S2778)</f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>IFERROR(ROUND(E2779/L2779,2),0)</f>
        <v>10</v>
      </c>
      <c r="Q2779" s="10" t="s">
        <v>8328</v>
      </c>
      <c r="R2779" t="s">
        <v>8363</v>
      </c>
      <c r="S2779" s="15">
        <f>(((J2779/60)/60)/24)+DATE(1970,1,1)</f>
        <v>42172.669027777782</v>
      </c>
      <c r="T2779" s="15">
        <f>(((I2779/60)/60)/24)+DATE(1970,1,1)</f>
        <v>42202.669027777782</v>
      </c>
      <c r="U2779">
        <f>YEAR(S2779)</f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>IFERROR(ROUND(E2780/L2780,2),0)</f>
        <v>93.67</v>
      </c>
      <c r="Q2780" s="10" t="s">
        <v>8328</v>
      </c>
      <c r="R2780" t="s">
        <v>8363</v>
      </c>
      <c r="S2780" s="15">
        <f>(((J2780/60)/60)/24)+DATE(1970,1,1)</f>
        <v>41846.978078703702</v>
      </c>
      <c r="T2780" s="15">
        <f>(((I2780/60)/60)/24)+DATE(1970,1,1)</f>
        <v>41876.978078703702</v>
      </c>
      <c r="U2780">
        <f>YEAR(S2780)</f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>IFERROR(ROUND(E2781/L2781,2),0)</f>
        <v>53</v>
      </c>
      <c r="Q2781" s="10" t="s">
        <v>8328</v>
      </c>
      <c r="R2781" t="s">
        <v>8363</v>
      </c>
      <c r="S2781" s="15">
        <f>(((J2781/60)/60)/24)+DATE(1970,1,1)</f>
        <v>42300.585891203707</v>
      </c>
      <c r="T2781" s="15">
        <f>(((I2781/60)/60)/24)+DATE(1970,1,1)</f>
        <v>42330.627557870372</v>
      </c>
      <c r="U2781">
        <f>YEAR(S2781)</f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>IFERROR(ROUND(E2782/L2782,2),0)</f>
        <v>0</v>
      </c>
      <c r="Q2782" s="10" t="s">
        <v>8328</v>
      </c>
      <c r="R2782" t="s">
        <v>8363</v>
      </c>
      <c r="S2782" s="15">
        <f>(((J2782/60)/60)/24)+DATE(1970,1,1)</f>
        <v>42774.447777777779</v>
      </c>
      <c r="T2782" s="15">
        <f>(((I2782/60)/60)/24)+DATE(1970,1,1)</f>
        <v>42804.447777777779</v>
      </c>
      <c r="U2782">
        <f>YEAR(S2782)</f>
        <v>2017</v>
      </c>
    </row>
    <row r="2783" spans="1:21" ht="32" x14ac:dyDescent="0.2">
      <c r="A2783">
        <v>3052</v>
      </c>
      <c r="B2783" s="3" t="s">
        <v>3052</v>
      </c>
      <c r="C2783" s="3" t="s">
        <v>7162</v>
      </c>
      <c r="D2783" s="6">
        <v>50000</v>
      </c>
      <c r="E2783" s="8">
        <v>75</v>
      </c>
      <c r="F2783" t="s">
        <v>8220</v>
      </c>
      <c r="G2783" t="s">
        <v>8223</v>
      </c>
      <c r="H2783" t="s">
        <v>8245</v>
      </c>
      <c r="I2783">
        <v>1432828740</v>
      </c>
      <c r="J2783">
        <v>1430237094</v>
      </c>
      <c r="K2783" t="b">
        <v>0</v>
      </c>
      <c r="L2783">
        <v>2</v>
      </c>
      <c r="M2783" t="b">
        <v>0</v>
      </c>
      <c r="N2783" t="s">
        <v>8301</v>
      </c>
      <c r="O2783">
        <f>ROUND(E2783/D2783*100,0)</f>
        <v>0</v>
      </c>
      <c r="P2783">
        <f>IFERROR(ROUND(E2783/L2783,2),0)</f>
        <v>37.5</v>
      </c>
      <c r="Q2783" s="10" t="s">
        <v>8308</v>
      </c>
      <c r="R2783" t="s">
        <v>8310</v>
      </c>
      <c r="S2783" s="15">
        <f>(((J2783/60)/60)/24)+DATE(1970,1,1)</f>
        <v>42122.670069444444</v>
      </c>
      <c r="T2783" s="15">
        <f>(((I2783/60)/60)/24)+DATE(1970,1,1)</f>
        <v>42152.665972222225</v>
      </c>
      <c r="U2783">
        <f>YEAR(S2783)</f>
        <v>2015</v>
      </c>
    </row>
    <row r="2784" spans="1:21" ht="48" x14ac:dyDescent="0.2">
      <c r="A2784">
        <v>3057</v>
      </c>
      <c r="B2784" s="3" t="s">
        <v>3057</v>
      </c>
      <c r="C2784" s="3" t="s">
        <v>7167</v>
      </c>
      <c r="D2784" s="6">
        <v>50000</v>
      </c>
      <c r="E2784" s="8">
        <v>0</v>
      </c>
      <c r="F2784" t="s">
        <v>8220</v>
      </c>
      <c r="G2784" t="s">
        <v>8224</v>
      </c>
      <c r="H2784" t="s">
        <v>8246</v>
      </c>
      <c r="I2784">
        <v>1459694211</v>
      </c>
      <c r="J2784">
        <v>1457105811</v>
      </c>
      <c r="K2784" t="b">
        <v>0</v>
      </c>
      <c r="L2784">
        <v>0</v>
      </c>
      <c r="M2784" t="b">
        <v>0</v>
      </c>
      <c r="N2784" t="s">
        <v>8301</v>
      </c>
      <c r="O2784">
        <f>ROUND(E2784/D2784*100,0)</f>
        <v>0</v>
      </c>
      <c r="P2784">
        <f>IFERROR(ROUND(E2784/L2784,2),0)</f>
        <v>0</v>
      </c>
      <c r="Q2784" s="10" t="s">
        <v>8308</v>
      </c>
      <c r="R2784" t="s">
        <v>8310</v>
      </c>
      <c r="S2784" s="15">
        <f>(((J2784/60)/60)/24)+DATE(1970,1,1)</f>
        <v>42433.650590277779</v>
      </c>
      <c r="T2784" s="15">
        <f>(((I2784/60)/60)/24)+DATE(1970,1,1)</f>
        <v>42463.608923611115</v>
      </c>
      <c r="U2784">
        <f>YEAR(S2784)</f>
        <v>2016</v>
      </c>
    </row>
    <row r="2785" spans="1:21" ht="16" x14ac:dyDescent="0.2">
      <c r="A2785">
        <v>3108</v>
      </c>
      <c r="B2785" s="3" t="s">
        <v>3108</v>
      </c>
      <c r="C2785" s="3" t="s">
        <v>7218</v>
      </c>
      <c r="D2785" s="6">
        <v>50000</v>
      </c>
      <c r="E2785" s="8">
        <v>26</v>
      </c>
      <c r="F2785" t="s">
        <v>8220</v>
      </c>
      <c r="G2785" t="s">
        <v>8223</v>
      </c>
      <c r="H2785" t="s">
        <v>8245</v>
      </c>
      <c r="I2785">
        <v>1430234394</v>
      </c>
      <c r="J2785">
        <v>1425053994</v>
      </c>
      <c r="K2785" t="b">
        <v>0</v>
      </c>
      <c r="L2785">
        <v>2</v>
      </c>
      <c r="M2785" t="b">
        <v>0</v>
      </c>
      <c r="N2785" t="s">
        <v>8301</v>
      </c>
      <c r="O2785">
        <f>ROUND(E2785/D2785*100,0)</f>
        <v>0</v>
      </c>
      <c r="P2785">
        <f>IFERROR(ROUND(E2785/L2785,2),0)</f>
        <v>13</v>
      </c>
      <c r="Q2785" s="10" t="s">
        <v>8308</v>
      </c>
      <c r="R2785" t="s">
        <v>8310</v>
      </c>
      <c r="S2785" s="15">
        <f>(((J2785/60)/60)/24)+DATE(1970,1,1)</f>
        <v>42062.680486111116</v>
      </c>
      <c r="T2785" s="15">
        <f>(((I2785/60)/60)/24)+DATE(1970,1,1)</f>
        <v>42122.638819444444</v>
      </c>
      <c r="U2785">
        <f>YEAR(S2785)</f>
        <v>2015</v>
      </c>
    </row>
    <row r="2786" spans="1:21" ht="48" x14ac:dyDescent="0.2">
      <c r="A2786">
        <v>3139</v>
      </c>
      <c r="B2786" s="3" t="s">
        <v>3139</v>
      </c>
      <c r="C2786" s="3" t="s">
        <v>7249</v>
      </c>
      <c r="D2786" s="6">
        <v>50000</v>
      </c>
      <c r="E2786" s="8">
        <v>2700</v>
      </c>
      <c r="F2786" t="s">
        <v>8221</v>
      </c>
      <c r="G2786" t="s">
        <v>8237</v>
      </c>
      <c r="H2786" t="s">
        <v>8255</v>
      </c>
      <c r="I2786">
        <v>1490416380</v>
      </c>
      <c r="J2786">
        <v>1487485760</v>
      </c>
      <c r="K2786" t="b">
        <v>0</v>
      </c>
      <c r="L2786">
        <v>6</v>
      </c>
      <c r="M2786" t="b">
        <v>0</v>
      </c>
      <c r="N2786" t="s">
        <v>8269</v>
      </c>
      <c r="O2786">
        <f>ROUND(E2786/D2786*100,0)</f>
        <v>5</v>
      </c>
      <c r="P2786">
        <f>IFERROR(ROUND(E2786/L2786,2),0)</f>
        <v>450</v>
      </c>
      <c r="Q2786" s="10" t="s">
        <v>8308</v>
      </c>
      <c r="R2786" t="s">
        <v>8309</v>
      </c>
      <c r="S2786" s="15">
        <f>(((J2786/60)/60)/24)+DATE(1970,1,1)</f>
        <v>42785.270370370374</v>
      </c>
      <c r="T2786" s="15">
        <f>(((I2786/60)/60)/24)+DATE(1970,1,1)</f>
        <v>42819.189583333333</v>
      </c>
      <c r="U2786">
        <f>YEAR(S2786)</f>
        <v>2017</v>
      </c>
    </row>
    <row r="2787" spans="1:21" ht="32" x14ac:dyDescent="0.2">
      <c r="A2787">
        <v>3146</v>
      </c>
      <c r="B2787" s="3" t="s">
        <v>3146</v>
      </c>
      <c r="C2787" s="3" t="s">
        <v>7256</v>
      </c>
      <c r="D2787" s="6">
        <v>50000</v>
      </c>
      <c r="E2787" s="8">
        <v>5250</v>
      </c>
      <c r="F2787" t="s">
        <v>8221</v>
      </c>
      <c r="G2787" t="s">
        <v>8237</v>
      </c>
      <c r="H2787" t="s">
        <v>8255</v>
      </c>
      <c r="I2787">
        <v>1492356166</v>
      </c>
      <c r="J2787">
        <v>1488471766</v>
      </c>
      <c r="K2787" t="b">
        <v>0</v>
      </c>
      <c r="L2787">
        <v>12</v>
      </c>
      <c r="M2787" t="b">
        <v>0</v>
      </c>
      <c r="N2787" t="s">
        <v>8269</v>
      </c>
      <c r="O2787">
        <f>ROUND(E2787/D2787*100,0)</f>
        <v>11</v>
      </c>
      <c r="P2787">
        <f>IFERROR(ROUND(E2787/L2787,2),0)</f>
        <v>437.5</v>
      </c>
      <c r="Q2787" s="10" t="s">
        <v>8308</v>
      </c>
      <c r="R2787" t="s">
        <v>8309</v>
      </c>
      <c r="S2787" s="15">
        <f>(((J2787/60)/60)/24)+DATE(1970,1,1)</f>
        <v>42796.682476851856</v>
      </c>
      <c r="T2787" s="15">
        <f>(((I2787/60)/60)/24)+DATE(1970,1,1)</f>
        <v>42841.640810185185</v>
      </c>
      <c r="U2787">
        <f>YEAR(S2787)</f>
        <v>2017</v>
      </c>
    </row>
    <row r="2788" spans="1:21" ht="48" x14ac:dyDescent="0.2">
      <c r="A2788">
        <v>3200</v>
      </c>
      <c r="B2788" s="3" t="s">
        <v>3200</v>
      </c>
      <c r="C2788" s="3" t="s">
        <v>7310</v>
      </c>
      <c r="D2788" s="6">
        <v>50000</v>
      </c>
      <c r="E2788" s="8">
        <v>1</v>
      </c>
      <c r="F2788" t="s">
        <v>8220</v>
      </c>
      <c r="G2788" t="s">
        <v>8223</v>
      </c>
      <c r="H2788" t="s">
        <v>8245</v>
      </c>
      <c r="I2788">
        <v>1461994440</v>
      </c>
      <c r="J2788">
        <v>1459410101</v>
      </c>
      <c r="K2788" t="b">
        <v>0</v>
      </c>
      <c r="L2788">
        <v>1</v>
      </c>
      <c r="M2788" t="b">
        <v>0</v>
      </c>
      <c r="N2788" t="s">
        <v>8303</v>
      </c>
      <c r="O2788">
        <f>ROUND(E2788/D2788*100,0)</f>
        <v>0</v>
      </c>
      <c r="P2788">
        <f>IFERROR(ROUND(E2788/L2788,2),0)</f>
        <v>1</v>
      </c>
      <c r="Q2788" s="10" t="s">
        <v>8308</v>
      </c>
      <c r="R2788" t="s">
        <v>8364</v>
      </c>
      <c r="S2788" s="15">
        <f>(((J2788/60)/60)/24)+DATE(1970,1,1)</f>
        <v>42460.320613425924</v>
      </c>
      <c r="T2788" s="15">
        <f>(((I2788/60)/60)/24)+DATE(1970,1,1)</f>
        <v>42490.231944444444</v>
      </c>
      <c r="U2788">
        <f>YEAR(S2788)</f>
        <v>2016</v>
      </c>
    </row>
    <row r="2789" spans="1:21" ht="48" x14ac:dyDescent="0.2">
      <c r="A2789">
        <v>3893</v>
      </c>
      <c r="B2789" s="3" t="s">
        <v>3890</v>
      </c>
      <c r="C2789" s="3" t="s">
        <v>8001</v>
      </c>
      <c r="D2789" s="6">
        <v>50000</v>
      </c>
      <c r="E2789" s="8">
        <v>10775</v>
      </c>
      <c r="F2789" t="s">
        <v>8220</v>
      </c>
      <c r="G2789" t="s">
        <v>8223</v>
      </c>
      <c r="H2789" t="s">
        <v>8245</v>
      </c>
      <c r="I2789">
        <v>1404194400</v>
      </c>
      <c r="J2789">
        <v>1400600840</v>
      </c>
      <c r="K2789" t="b">
        <v>0</v>
      </c>
      <c r="L2789">
        <v>84</v>
      </c>
      <c r="M2789" t="b">
        <v>0</v>
      </c>
      <c r="N2789" t="s">
        <v>8269</v>
      </c>
      <c r="O2789">
        <f>ROUND(E2789/D2789*100,0)</f>
        <v>22</v>
      </c>
      <c r="P2789">
        <f>IFERROR(ROUND(E2789/L2789,2),0)</f>
        <v>128.27000000000001</v>
      </c>
      <c r="Q2789" s="10" t="s">
        <v>8308</v>
      </c>
      <c r="R2789" t="s">
        <v>8309</v>
      </c>
      <c r="S2789" s="15">
        <f>(((J2789/60)/60)/24)+DATE(1970,1,1)</f>
        <v>41779.657870370371</v>
      </c>
      <c r="T2789" s="15">
        <f>(((I2789/60)/60)/24)+DATE(1970,1,1)</f>
        <v>41821.25</v>
      </c>
      <c r="U2789">
        <f>YEAR(S2789)</f>
        <v>2014</v>
      </c>
    </row>
    <row r="2790" spans="1:21" ht="48" x14ac:dyDescent="0.2">
      <c r="A2790">
        <v>3993</v>
      </c>
      <c r="B2790" s="3" t="s">
        <v>3989</v>
      </c>
      <c r="C2790" s="3" t="s">
        <v>8099</v>
      </c>
      <c r="D2790" s="6">
        <v>50000</v>
      </c>
      <c r="E2790" s="8">
        <v>3</v>
      </c>
      <c r="F2790" t="s">
        <v>8220</v>
      </c>
      <c r="G2790" t="s">
        <v>8223</v>
      </c>
      <c r="H2790" t="s">
        <v>8245</v>
      </c>
      <c r="I2790">
        <v>1431549912</v>
      </c>
      <c r="J2790">
        <v>1428957912</v>
      </c>
      <c r="K2790" t="b">
        <v>0</v>
      </c>
      <c r="L2790">
        <v>1</v>
      </c>
      <c r="M2790" t="b">
        <v>0</v>
      </c>
      <c r="N2790" t="s">
        <v>8269</v>
      </c>
      <c r="O2790">
        <f>ROUND(E2790/D2790*100,0)</f>
        <v>0</v>
      </c>
      <c r="P2790">
        <f>IFERROR(ROUND(E2790/L2790,2),0)</f>
        <v>3</v>
      </c>
      <c r="Q2790" s="10" t="s">
        <v>8308</v>
      </c>
      <c r="R2790" t="s">
        <v>8309</v>
      </c>
      <c r="S2790" s="15">
        <f>(((J2790/60)/60)/24)+DATE(1970,1,1)</f>
        <v>42107.864722222221</v>
      </c>
      <c r="T2790" s="15">
        <f>(((I2790/60)/60)/24)+DATE(1970,1,1)</f>
        <v>42137.864722222221</v>
      </c>
      <c r="U2790">
        <f>YEAR(S2790)</f>
        <v>2015</v>
      </c>
    </row>
    <row r="2791" spans="1:21" ht="48" x14ac:dyDescent="0.2">
      <c r="A2791">
        <v>3098</v>
      </c>
      <c r="B2791" s="3" t="s">
        <v>3098</v>
      </c>
      <c r="C2791" s="3" t="s">
        <v>7208</v>
      </c>
      <c r="D2791" s="6">
        <v>48725</v>
      </c>
      <c r="E2791" s="8">
        <v>1758</v>
      </c>
      <c r="F2791" t="s">
        <v>8220</v>
      </c>
      <c r="G2791" t="s">
        <v>8223</v>
      </c>
      <c r="H2791" t="s">
        <v>8245</v>
      </c>
      <c r="I2791">
        <v>1454890620</v>
      </c>
      <c r="J2791">
        <v>1450724449</v>
      </c>
      <c r="K2791" t="b">
        <v>0</v>
      </c>
      <c r="L2791">
        <v>27</v>
      </c>
      <c r="M2791" t="b">
        <v>0</v>
      </c>
      <c r="N2791" t="s">
        <v>8301</v>
      </c>
      <c r="O2791">
        <f>ROUND(E2791/D2791*100,0)</f>
        <v>4</v>
      </c>
      <c r="P2791">
        <f>IFERROR(ROUND(E2791/L2791,2),0)</f>
        <v>65.11</v>
      </c>
      <c r="Q2791" s="10" t="s">
        <v>8308</v>
      </c>
      <c r="R2791" t="s">
        <v>8310</v>
      </c>
      <c r="S2791" s="15">
        <f>(((J2791/60)/60)/24)+DATE(1970,1,1)</f>
        <v>42359.792233796295</v>
      </c>
      <c r="T2791" s="15">
        <f>(((I2791/60)/60)/24)+DATE(1970,1,1)</f>
        <v>42408.01180555555</v>
      </c>
      <c r="U2791">
        <f>YEAR(S2791)</f>
        <v>2015</v>
      </c>
    </row>
    <row r="2792" spans="1:21" ht="32" x14ac:dyDescent="0.2">
      <c r="A2792">
        <v>2884</v>
      </c>
      <c r="B2792" s="3" t="s">
        <v>2884</v>
      </c>
      <c r="C2792" s="3" t="s">
        <v>6994</v>
      </c>
      <c r="D2792" s="6">
        <v>45000</v>
      </c>
      <c r="E2792" s="8">
        <v>185</v>
      </c>
      <c r="F2792" t="s">
        <v>8220</v>
      </c>
      <c r="G2792" t="s">
        <v>8223</v>
      </c>
      <c r="H2792" t="s">
        <v>8245</v>
      </c>
      <c r="I2792">
        <v>1417800435</v>
      </c>
      <c r="J2792">
        <v>1415208435</v>
      </c>
      <c r="K2792" t="b">
        <v>0</v>
      </c>
      <c r="L2792">
        <v>4</v>
      </c>
      <c r="M2792" t="b">
        <v>0</v>
      </c>
      <c r="N2792" t="s">
        <v>8269</v>
      </c>
      <c r="O2792">
        <f>ROUND(E2792/D2792*100,0)</f>
        <v>0</v>
      </c>
      <c r="P2792">
        <f>IFERROR(ROUND(E2792/L2792,2),0)</f>
        <v>46.25</v>
      </c>
      <c r="Q2792" s="10" t="s">
        <v>8308</v>
      </c>
      <c r="R2792" t="s">
        <v>8309</v>
      </c>
      <c r="S2792" s="15">
        <f>(((J2792/60)/60)/24)+DATE(1970,1,1)</f>
        <v>41948.727256944447</v>
      </c>
      <c r="T2792" s="15">
        <f>(((I2792/60)/60)/24)+DATE(1970,1,1)</f>
        <v>41978.727256944447</v>
      </c>
      <c r="U2792">
        <f>YEAR(S2792)</f>
        <v>2014</v>
      </c>
    </row>
    <row r="2793" spans="1:21" ht="48" x14ac:dyDescent="0.2">
      <c r="A2793">
        <v>2925</v>
      </c>
      <c r="B2793" s="3" t="s">
        <v>2925</v>
      </c>
      <c r="C2793" s="3" t="s">
        <v>7035</v>
      </c>
      <c r="D2793" s="6">
        <v>45000</v>
      </c>
      <c r="E2793" s="8">
        <v>46100.69</v>
      </c>
      <c r="F2793" t="s">
        <v>8218</v>
      </c>
      <c r="G2793" t="s">
        <v>8223</v>
      </c>
      <c r="H2793" t="s">
        <v>8245</v>
      </c>
      <c r="I2793">
        <v>1410444068</v>
      </c>
      <c r="J2793">
        <v>1407852068</v>
      </c>
      <c r="K2793" t="b">
        <v>0</v>
      </c>
      <c r="L2793">
        <v>199</v>
      </c>
      <c r="M2793" t="b">
        <v>1</v>
      </c>
      <c r="N2793" t="s">
        <v>8303</v>
      </c>
      <c r="O2793">
        <f>ROUND(E2793/D2793*100,0)</f>
        <v>102</v>
      </c>
      <c r="P2793">
        <f>IFERROR(ROUND(E2793/L2793,2),0)</f>
        <v>231.66</v>
      </c>
      <c r="Q2793" s="10" t="s">
        <v>8308</v>
      </c>
      <c r="R2793" t="s">
        <v>8364</v>
      </c>
      <c r="S2793" s="15">
        <f>(((J2793/60)/60)/24)+DATE(1970,1,1)</f>
        <v>41863.584120370368</v>
      </c>
      <c r="T2793" s="15">
        <f>(((I2793/60)/60)/24)+DATE(1970,1,1)</f>
        <v>41893.584120370368</v>
      </c>
      <c r="U2793">
        <f>YEAR(S2793)</f>
        <v>2014</v>
      </c>
    </row>
    <row r="2794" spans="1:21" ht="32" x14ac:dyDescent="0.2">
      <c r="A2794">
        <v>2703</v>
      </c>
      <c r="B2794" s="3" t="s">
        <v>2703</v>
      </c>
      <c r="C2794" s="3" t="s">
        <v>6813</v>
      </c>
      <c r="D2794" s="6">
        <v>40000</v>
      </c>
      <c r="E2794" s="8">
        <v>41500</v>
      </c>
      <c r="F2794" t="s">
        <v>8221</v>
      </c>
      <c r="G2794" t="s">
        <v>8237</v>
      </c>
      <c r="H2794" t="s">
        <v>8255</v>
      </c>
      <c r="I2794">
        <v>1490196830</v>
      </c>
      <c r="J2794">
        <v>1485016430</v>
      </c>
      <c r="K2794" t="b">
        <v>0</v>
      </c>
      <c r="L2794">
        <v>45</v>
      </c>
      <c r="M2794" t="b">
        <v>0</v>
      </c>
      <c r="N2794" t="s">
        <v>8301</v>
      </c>
      <c r="O2794">
        <f>ROUND(E2794/D2794*100,0)</f>
        <v>104</v>
      </c>
      <c r="P2794">
        <f>IFERROR(ROUND(E2794/L2794,2),0)</f>
        <v>922.22</v>
      </c>
      <c r="Q2794" s="10" t="s">
        <v>8308</v>
      </c>
      <c r="R2794" t="s">
        <v>8310</v>
      </c>
      <c r="S2794" s="15">
        <f>(((J2794/60)/60)/24)+DATE(1970,1,1)</f>
        <v>42756.690162037034</v>
      </c>
      <c r="T2794" s="15">
        <f>(((I2794/60)/60)/24)+DATE(1970,1,1)</f>
        <v>42816.648495370369</v>
      </c>
      <c r="U2794">
        <f>YEAR(S2794)</f>
        <v>2017</v>
      </c>
    </row>
    <row r="2795" spans="1:21" ht="48" x14ac:dyDescent="0.2">
      <c r="A2795">
        <v>3004</v>
      </c>
      <c r="B2795" s="3" t="s">
        <v>3004</v>
      </c>
      <c r="C2795" s="3" t="s">
        <v>7114</v>
      </c>
      <c r="D2795" s="6">
        <v>40000</v>
      </c>
      <c r="E2795" s="8">
        <v>45126</v>
      </c>
      <c r="F2795" t="s">
        <v>8218</v>
      </c>
      <c r="G2795" t="s">
        <v>8223</v>
      </c>
      <c r="H2795" t="s">
        <v>8245</v>
      </c>
      <c r="I2795">
        <v>1416089324</v>
      </c>
      <c r="J2795">
        <v>1413493724</v>
      </c>
      <c r="K2795" t="b">
        <v>0</v>
      </c>
      <c r="L2795">
        <v>277</v>
      </c>
      <c r="M2795" t="b">
        <v>1</v>
      </c>
      <c r="N2795" t="s">
        <v>8301</v>
      </c>
      <c r="O2795">
        <f>ROUND(E2795/D2795*100,0)</f>
        <v>113</v>
      </c>
      <c r="P2795">
        <f>IFERROR(ROUND(E2795/L2795,2),0)</f>
        <v>162.91</v>
      </c>
      <c r="Q2795" s="10" t="s">
        <v>8308</v>
      </c>
      <c r="R2795" t="s">
        <v>8310</v>
      </c>
      <c r="S2795" s="15">
        <f>(((J2795/60)/60)/24)+DATE(1970,1,1)</f>
        <v>41928.881064814814</v>
      </c>
      <c r="T2795" s="15">
        <f>(((I2795/60)/60)/24)+DATE(1970,1,1)</f>
        <v>41958.922731481478</v>
      </c>
      <c r="U2795">
        <f>YEAR(S2795)</f>
        <v>2014</v>
      </c>
    </row>
    <row r="2796" spans="1:21" ht="32" x14ac:dyDescent="0.2">
      <c r="A2796">
        <v>3027</v>
      </c>
      <c r="B2796" s="3" t="s">
        <v>3027</v>
      </c>
      <c r="C2796" s="3" t="s">
        <v>7137</v>
      </c>
      <c r="D2796" s="6">
        <v>40000</v>
      </c>
      <c r="E2796" s="8">
        <v>52576</v>
      </c>
      <c r="F2796" t="s">
        <v>8218</v>
      </c>
      <c r="G2796" t="s">
        <v>8223</v>
      </c>
      <c r="H2796" t="s">
        <v>8245</v>
      </c>
      <c r="I2796">
        <v>1426866851</v>
      </c>
      <c r="J2796">
        <v>1424278451</v>
      </c>
      <c r="K2796" t="b">
        <v>0</v>
      </c>
      <c r="L2796">
        <v>320</v>
      </c>
      <c r="M2796" t="b">
        <v>1</v>
      </c>
      <c r="N2796" t="s">
        <v>8301</v>
      </c>
      <c r="O2796">
        <f>ROUND(E2796/D2796*100,0)</f>
        <v>131</v>
      </c>
      <c r="P2796">
        <f>IFERROR(ROUND(E2796/L2796,2),0)</f>
        <v>164.3</v>
      </c>
      <c r="Q2796" s="10" t="s">
        <v>8308</v>
      </c>
      <c r="R2796" t="s">
        <v>8310</v>
      </c>
      <c r="S2796" s="15">
        <f>(((J2796/60)/60)/24)+DATE(1970,1,1)</f>
        <v>42053.704293981486</v>
      </c>
      <c r="T2796" s="15">
        <f>(((I2796/60)/60)/24)+DATE(1970,1,1)</f>
        <v>42083.662627314814</v>
      </c>
      <c r="U2796">
        <f>YEAR(S2796)</f>
        <v>2015</v>
      </c>
    </row>
    <row r="2797" spans="1:21" ht="48" x14ac:dyDescent="0.2">
      <c r="A2797">
        <v>3107</v>
      </c>
      <c r="B2797" s="3" t="s">
        <v>3107</v>
      </c>
      <c r="C2797" s="3" t="s">
        <v>7217</v>
      </c>
      <c r="D2797" s="6">
        <v>40000</v>
      </c>
      <c r="E2797" s="8">
        <v>7905</v>
      </c>
      <c r="F2797" t="s">
        <v>8220</v>
      </c>
      <c r="G2797" t="s">
        <v>8223</v>
      </c>
      <c r="H2797" t="s">
        <v>8245</v>
      </c>
      <c r="I2797">
        <v>1431372751</v>
      </c>
      <c r="J2797">
        <v>1430767951</v>
      </c>
      <c r="K2797" t="b">
        <v>0</v>
      </c>
      <c r="L2797">
        <v>29</v>
      </c>
      <c r="M2797" t="b">
        <v>0</v>
      </c>
      <c r="N2797" t="s">
        <v>8301</v>
      </c>
      <c r="O2797">
        <f>ROUND(E2797/D2797*100,0)</f>
        <v>20</v>
      </c>
      <c r="P2797">
        <f>IFERROR(ROUND(E2797/L2797,2),0)</f>
        <v>272.58999999999997</v>
      </c>
      <c r="Q2797" s="10" t="s">
        <v>8308</v>
      </c>
      <c r="R2797" t="s">
        <v>8310</v>
      </c>
      <c r="S2797" s="15">
        <f>(((J2797/60)/60)/24)+DATE(1970,1,1)</f>
        <v>42128.814247685179</v>
      </c>
      <c r="T2797" s="15">
        <f>(((I2797/60)/60)/24)+DATE(1970,1,1)</f>
        <v>42135.814247685179</v>
      </c>
      <c r="U2797">
        <f>YEAR(S2797)</f>
        <v>2015</v>
      </c>
    </row>
    <row r="2798" spans="1:21" ht="32" x14ac:dyDescent="0.2">
      <c r="A2798">
        <v>3648</v>
      </c>
      <c r="B2798" s="3" t="s">
        <v>3646</v>
      </c>
      <c r="C2798" s="3" t="s">
        <v>7758</v>
      </c>
      <c r="D2798" s="6">
        <v>40000</v>
      </c>
      <c r="E2798" s="8">
        <v>40153</v>
      </c>
      <c r="F2798" t="s">
        <v>8218</v>
      </c>
      <c r="G2798" t="s">
        <v>8223</v>
      </c>
      <c r="H2798" t="s">
        <v>8245</v>
      </c>
      <c r="I2798">
        <v>1412492445</v>
      </c>
      <c r="J2798">
        <v>1409900445</v>
      </c>
      <c r="K2798" t="b">
        <v>0</v>
      </c>
      <c r="L2798">
        <v>73</v>
      </c>
      <c r="M2798" t="b">
        <v>1</v>
      </c>
      <c r="N2798" t="s">
        <v>8269</v>
      </c>
      <c r="O2798">
        <f>ROUND(E2798/D2798*100,0)</f>
        <v>100</v>
      </c>
      <c r="P2798">
        <f>IFERROR(ROUND(E2798/L2798,2),0)</f>
        <v>550.04</v>
      </c>
      <c r="Q2798" s="10" t="s">
        <v>8308</v>
      </c>
      <c r="R2798" t="s">
        <v>8309</v>
      </c>
      <c r="S2798" s="15">
        <f>(((J2798/60)/60)/24)+DATE(1970,1,1)</f>
        <v>41887.292187500003</v>
      </c>
      <c r="T2798" s="15">
        <f>(((I2798/60)/60)/24)+DATE(1970,1,1)</f>
        <v>41917.292187500003</v>
      </c>
      <c r="U2798">
        <f>YEAR(S2798)</f>
        <v>2014</v>
      </c>
    </row>
    <row r="2799" spans="1:21" ht="32" x14ac:dyDescent="0.2">
      <c r="A2799">
        <v>3691</v>
      </c>
      <c r="B2799" s="3" t="s">
        <v>3688</v>
      </c>
      <c r="C2799" s="3" t="s">
        <v>7801</v>
      </c>
      <c r="D2799" s="6">
        <v>40000</v>
      </c>
      <c r="E2799" s="8">
        <v>51184</v>
      </c>
      <c r="F2799" t="s">
        <v>8218</v>
      </c>
      <c r="G2799" t="s">
        <v>8223</v>
      </c>
      <c r="H2799" t="s">
        <v>8245</v>
      </c>
      <c r="I2799">
        <v>1425272340</v>
      </c>
      <c r="J2799">
        <v>1421426929</v>
      </c>
      <c r="K2799" t="b">
        <v>0</v>
      </c>
      <c r="L2799">
        <v>274</v>
      </c>
      <c r="M2799" t="b">
        <v>1</v>
      </c>
      <c r="N2799" t="s">
        <v>8269</v>
      </c>
      <c r="O2799">
        <f>ROUND(E2799/D2799*100,0)</f>
        <v>128</v>
      </c>
      <c r="P2799">
        <f>IFERROR(ROUND(E2799/L2799,2),0)</f>
        <v>186.8</v>
      </c>
      <c r="Q2799" s="10" t="s">
        <v>8308</v>
      </c>
      <c r="R2799" t="s">
        <v>8309</v>
      </c>
      <c r="S2799" s="15">
        <f>(((J2799/60)/60)/24)+DATE(1970,1,1)</f>
        <v>42020.700567129628</v>
      </c>
      <c r="T2799" s="15">
        <f>(((I2799/60)/60)/24)+DATE(1970,1,1)</f>
        <v>42065.207638888889</v>
      </c>
      <c r="U2799">
        <f>YEAR(S2799)</f>
        <v>2015</v>
      </c>
    </row>
    <row r="2800" spans="1:21" ht="64" x14ac:dyDescent="0.2">
      <c r="A2800">
        <v>3845</v>
      </c>
      <c r="B2800" s="3" t="s">
        <v>3842</v>
      </c>
      <c r="C2800" s="3" t="s">
        <v>7954</v>
      </c>
      <c r="D2800" s="6">
        <v>40000</v>
      </c>
      <c r="E2800" s="8">
        <v>842</v>
      </c>
      <c r="F2800" t="s">
        <v>8220</v>
      </c>
      <c r="G2800" t="s">
        <v>8223</v>
      </c>
      <c r="H2800" t="s">
        <v>8245</v>
      </c>
      <c r="I2800">
        <v>1443711774</v>
      </c>
      <c r="J2800">
        <v>1441119774</v>
      </c>
      <c r="K2800" t="b">
        <v>1</v>
      </c>
      <c r="L2800">
        <v>12</v>
      </c>
      <c r="M2800" t="b">
        <v>0</v>
      </c>
      <c r="N2800" t="s">
        <v>8269</v>
      </c>
      <c r="O2800">
        <f>ROUND(E2800/D2800*100,0)</f>
        <v>2</v>
      </c>
      <c r="P2800">
        <f>IFERROR(ROUND(E2800/L2800,2),0)</f>
        <v>70.17</v>
      </c>
      <c r="Q2800" s="10" t="s">
        <v>8308</v>
      </c>
      <c r="R2800" t="s">
        <v>8309</v>
      </c>
      <c r="S2800" s="15">
        <f>(((J2800/60)/60)/24)+DATE(1970,1,1)</f>
        <v>42248.627013888887</v>
      </c>
      <c r="T2800" s="15">
        <f>(((I2800/60)/60)/24)+DATE(1970,1,1)</f>
        <v>42278.627013888887</v>
      </c>
      <c r="U2800">
        <f>YEAR(S2800)</f>
        <v>2015</v>
      </c>
    </row>
    <row r="2801" spans="1:21" ht="64" x14ac:dyDescent="0.2">
      <c r="A2801">
        <v>2857</v>
      </c>
      <c r="B2801" s="3" t="s">
        <v>2857</v>
      </c>
      <c r="C2801" s="3" t="s">
        <v>6967</v>
      </c>
      <c r="D2801" s="6">
        <v>38000</v>
      </c>
      <c r="E2801" s="8">
        <v>7500</v>
      </c>
      <c r="F2801" t="s">
        <v>8220</v>
      </c>
      <c r="G2801" t="s">
        <v>8237</v>
      </c>
      <c r="H2801" t="s">
        <v>8255</v>
      </c>
      <c r="I2801">
        <v>1487613600</v>
      </c>
      <c r="J2801">
        <v>1482444295</v>
      </c>
      <c r="K2801" t="b">
        <v>0</v>
      </c>
      <c r="L2801">
        <v>15</v>
      </c>
      <c r="M2801" t="b">
        <v>0</v>
      </c>
      <c r="N2801" t="s">
        <v>8269</v>
      </c>
      <c r="O2801">
        <f>ROUND(E2801/D2801*100,0)</f>
        <v>20</v>
      </c>
      <c r="P2801">
        <f>IFERROR(ROUND(E2801/L2801,2),0)</f>
        <v>500</v>
      </c>
      <c r="Q2801" s="10" t="s">
        <v>8308</v>
      </c>
      <c r="R2801" t="s">
        <v>8309</v>
      </c>
      <c r="S2801" s="15">
        <f>(((J2801/60)/60)/24)+DATE(1970,1,1)</f>
        <v>42726.920081018514</v>
      </c>
      <c r="T2801" s="15">
        <f>(((I2801/60)/60)/24)+DATE(1970,1,1)</f>
        <v>42786.75</v>
      </c>
      <c r="U2801">
        <f>YEAR(S2801)</f>
        <v>2016</v>
      </c>
    </row>
    <row r="2802" spans="1:21" ht="48" x14ac:dyDescent="0.2">
      <c r="A2802">
        <v>2706</v>
      </c>
      <c r="B2802" s="3" t="s">
        <v>2706</v>
      </c>
      <c r="C2802" s="3" t="s">
        <v>6816</v>
      </c>
      <c r="D2802" s="6">
        <v>35000</v>
      </c>
      <c r="E2802" s="8">
        <v>39304</v>
      </c>
      <c r="F2802" t="s">
        <v>8218</v>
      </c>
      <c r="G2802" t="s">
        <v>8223</v>
      </c>
      <c r="H2802" t="s">
        <v>8245</v>
      </c>
      <c r="I2802">
        <v>1413442740</v>
      </c>
      <c r="J2802">
        <v>1410937483</v>
      </c>
      <c r="K2802" t="b">
        <v>1</v>
      </c>
      <c r="L2802">
        <v>263</v>
      </c>
      <c r="M2802" t="b">
        <v>1</v>
      </c>
      <c r="N2802" t="s">
        <v>8301</v>
      </c>
      <c r="O2802">
        <f>ROUND(E2802/D2802*100,0)</f>
        <v>112</v>
      </c>
      <c r="P2802">
        <f>IFERROR(ROUND(E2802/L2802,2),0)</f>
        <v>149.44</v>
      </c>
      <c r="Q2802" s="10" t="s">
        <v>8308</v>
      </c>
      <c r="R2802" t="s">
        <v>8310</v>
      </c>
      <c r="S2802" s="15">
        <f>(((J2802/60)/60)/24)+DATE(1970,1,1)</f>
        <v>41899.294942129629</v>
      </c>
      <c r="T2802" s="15">
        <f>(((I2802/60)/60)/24)+DATE(1970,1,1)</f>
        <v>41928.290972222225</v>
      </c>
      <c r="U2802">
        <f>YEAR(S2802)</f>
        <v>2014</v>
      </c>
    </row>
    <row r="2803" spans="1:21" ht="48" x14ac:dyDescent="0.2">
      <c r="A2803">
        <v>2848</v>
      </c>
      <c r="B2803" s="3" t="s">
        <v>2848</v>
      </c>
      <c r="C2803" s="3" t="s">
        <v>6958</v>
      </c>
      <c r="D2803" s="6">
        <v>35000</v>
      </c>
      <c r="E2803" s="8">
        <v>70</v>
      </c>
      <c r="F2803" t="s">
        <v>8220</v>
      </c>
      <c r="G2803" t="s">
        <v>8223</v>
      </c>
      <c r="H2803" t="s">
        <v>8245</v>
      </c>
      <c r="I2803">
        <v>1432913659</v>
      </c>
      <c r="J2803">
        <v>1430321659</v>
      </c>
      <c r="K2803" t="b">
        <v>0</v>
      </c>
      <c r="L2803">
        <v>3</v>
      </c>
      <c r="M2803" t="b">
        <v>0</v>
      </c>
      <c r="N2803" t="s">
        <v>8269</v>
      </c>
      <c r="O2803">
        <f>ROUND(E2803/D2803*100,0)</f>
        <v>0</v>
      </c>
      <c r="P2803">
        <f>IFERROR(ROUND(E2803/L2803,2),0)</f>
        <v>23.33</v>
      </c>
      <c r="Q2803" s="10" t="s">
        <v>8308</v>
      </c>
      <c r="R2803" t="s">
        <v>8309</v>
      </c>
      <c r="S2803" s="15">
        <f>(((J2803/60)/60)/24)+DATE(1970,1,1)</f>
        <v>42123.648831018523</v>
      </c>
      <c r="T2803" s="15">
        <f>(((I2803/60)/60)/24)+DATE(1970,1,1)</f>
        <v>42153.648831018523</v>
      </c>
      <c r="U2803">
        <f>YEAR(S2803)</f>
        <v>2015</v>
      </c>
    </row>
    <row r="2804" spans="1:21" ht="32" x14ac:dyDescent="0.2">
      <c r="A2804">
        <v>2996</v>
      </c>
      <c r="B2804" s="3" t="s">
        <v>2996</v>
      </c>
      <c r="C2804" s="3" t="s">
        <v>7106</v>
      </c>
      <c r="D2804" s="6">
        <v>35000</v>
      </c>
      <c r="E2804" s="8">
        <v>60180</v>
      </c>
      <c r="F2804" t="s">
        <v>8218</v>
      </c>
      <c r="G2804" t="s">
        <v>8223</v>
      </c>
      <c r="H2804" t="s">
        <v>8245</v>
      </c>
      <c r="I2804">
        <v>1432677240</v>
      </c>
      <c r="J2804">
        <v>1427493240</v>
      </c>
      <c r="K2804" t="b">
        <v>0</v>
      </c>
      <c r="L2804">
        <v>392</v>
      </c>
      <c r="M2804" t="b">
        <v>1</v>
      </c>
      <c r="N2804" t="s">
        <v>8301</v>
      </c>
      <c r="O2804">
        <f>ROUND(E2804/D2804*100,0)</f>
        <v>172</v>
      </c>
      <c r="P2804">
        <f>IFERROR(ROUND(E2804/L2804,2),0)</f>
        <v>153.52000000000001</v>
      </c>
      <c r="Q2804" s="10" t="s">
        <v>8308</v>
      </c>
      <c r="R2804" t="s">
        <v>8310</v>
      </c>
      <c r="S2804" s="15">
        <f>(((J2804/60)/60)/24)+DATE(1970,1,1)</f>
        <v>42090.912500000006</v>
      </c>
      <c r="T2804" s="15">
        <f>(((I2804/60)/60)/24)+DATE(1970,1,1)</f>
        <v>42150.912500000006</v>
      </c>
      <c r="U2804">
        <f>YEAR(S2804)</f>
        <v>2015</v>
      </c>
    </row>
    <row r="2805" spans="1:21" ht="48" x14ac:dyDescent="0.2">
      <c r="A2805">
        <v>3166</v>
      </c>
      <c r="B2805" s="3" t="s">
        <v>3166</v>
      </c>
      <c r="C2805" s="3" t="s">
        <v>7276</v>
      </c>
      <c r="D2805" s="6">
        <v>35000</v>
      </c>
      <c r="E2805" s="8">
        <v>56079.83</v>
      </c>
      <c r="F2805" t="s">
        <v>8218</v>
      </c>
      <c r="G2805" t="s">
        <v>8223</v>
      </c>
      <c r="H2805" t="s">
        <v>8245</v>
      </c>
      <c r="I2805">
        <v>1416988740</v>
      </c>
      <c r="J2805">
        <v>1414514153</v>
      </c>
      <c r="K2805" t="b">
        <v>1</v>
      </c>
      <c r="L2805">
        <v>930</v>
      </c>
      <c r="M2805" t="b">
        <v>1</v>
      </c>
      <c r="N2805" t="s">
        <v>8269</v>
      </c>
      <c r="O2805">
        <f>ROUND(E2805/D2805*100,0)</f>
        <v>160</v>
      </c>
      <c r="P2805">
        <f>IFERROR(ROUND(E2805/L2805,2),0)</f>
        <v>60.3</v>
      </c>
      <c r="Q2805" s="10" t="s">
        <v>8308</v>
      </c>
      <c r="R2805" t="s">
        <v>8309</v>
      </c>
      <c r="S2805" s="15">
        <f>(((J2805/60)/60)/24)+DATE(1970,1,1)</f>
        <v>41940.69158564815</v>
      </c>
      <c r="T2805" s="15">
        <f>(((I2805/60)/60)/24)+DATE(1970,1,1)</f>
        <v>41969.332638888889</v>
      </c>
      <c r="U2805">
        <f>YEAR(S2805)</f>
        <v>2014</v>
      </c>
    </row>
    <row r="2806" spans="1:21" ht="64" x14ac:dyDescent="0.2">
      <c r="A2806">
        <v>3215</v>
      </c>
      <c r="B2806" s="3" t="s">
        <v>3215</v>
      </c>
      <c r="C2806" s="3" t="s">
        <v>7325</v>
      </c>
      <c r="D2806" s="6">
        <v>35000</v>
      </c>
      <c r="E2806" s="8">
        <v>35123</v>
      </c>
      <c r="F2806" t="s">
        <v>8218</v>
      </c>
      <c r="G2806" t="s">
        <v>8223</v>
      </c>
      <c r="H2806" t="s">
        <v>8245</v>
      </c>
      <c r="I2806">
        <v>1441857540</v>
      </c>
      <c r="J2806">
        <v>1438617471</v>
      </c>
      <c r="K2806" t="b">
        <v>1</v>
      </c>
      <c r="L2806">
        <v>134</v>
      </c>
      <c r="M2806" t="b">
        <v>1</v>
      </c>
      <c r="N2806" t="s">
        <v>8269</v>
      </c>
      <c r="O2806">
        <f>ROUND(E2806/D2806*100,0)</f>
        <v>100</v>
      </c>
      <c r="P2806">
        <f>IFERROR(ROUND(E2806/L2806,2),0)</f>
        <v>262.11</v>
      </c>
      <c r="Q2806" s="10" t="s">
        <v>8308</v>
      </c>
      <c r="R2806" t="s">
        <v>8309</v>
      </c>
      <c r="S2806" s="15">
        <f>(((J2806/60)/60)/24)+DATE(1970,1,1)</f>
        <v>42219.665173611109</v>
      </c>
      <c r="T2806" s="15">
        <f>(((I2806/60)/60)/24)+DATE(1970,1,1)</f>
        <v>42257.165972222225</v>
      </c>
      <c r="U2806">
        <f>YEAR(S2806)</f>
        <v>2015</v>
      </c>
    </row>
    <row r="2807" spans="1:21" ht="32" x14ac:dyDescent="0.2">
      <c r="A2807">
        <v>3237</v>
      </c>
      <c r="B2807" s="3" t="s">
        <v>3237</v>
      </c>
      <c r="C2807" s="3" t="s">
        <v>7347</v>
      </c>
      <c r="D2807" s="6">
        <v>35000</v>
      </c>
      <c r="E2807" s="8">
        <v>35275.64</v>
      </c>
      <c r="F2807" t="s">
        <v>8218</v>
      </c>
      <c r="G2807" t="s">
        <v>8223</v>
      </c>
      <c r="H2807" t="s">
        <v>8245</v>
      </c>
      <c r="I2807">
        <v>1443499140</v>
      </c>
      <c r="J2807">
        <v>1441452184</v>
      </c>
      <c r="K2807" t="b">
        <v>1</v>
      </c>
      <c r="L2807">
        <v>269</v>
      </c>
      <c r="M2807" t="b">
        <v>1</v>
      </c>
      <c r="N2807" t="s">
        <v>8269</v>
      </c>
      <c r="O2807">
        <f>ROUND(E2807/D2807*100,0)</f>
        <v>101</v>
      </c>
      <c r="P2807">
        <f>IFERROR(ROUND(E2807/L2807,2),0)</f>
        <v>131.13999999999999</v>
      </c>
      <c r="Q2807" s="10" t="s">
        <v>8308</v>
      </c>
      <c r="R2807" t="s">
        <v>8309</v>
      </c>
      <c r="S2807" s="15">
        <f>(((J2807/60)/60)/24)+DATE(1970,1,1)</f>
        <v>42252.474351851852</v>
      </c>
      <c r="T2807" s="15">
        <f>(((I2807/60)/60)/24)+DATE(1970,1,1)</f>
        <v>42276.165972222225</v>
      </c>
      <c r="U2807">
        <f>YEAR(S2807)</f>
        <v>2015</v>
      </c>
    </row>
    <row r="2808" spans="1:21" ht="48" x14ac:dyDescent="0.2">
      <c r="A2808">
        <v>3547</v>
      </c>
      <c r="B2808" s="3" t="s">
        <v>3546</v>
      </c>
      <c r="C2808" s="3" t="s">
        <v>7657</v>
      </c>
      <c r="D2808" s="6">
        <v>35000</v>
      </c>
      <c r="E2808" s="8">
        <v>40043.25</v>
      </c>
      <c r="F2808" t="s">
        <v>8218</v>
      </c>
      <c r="G2808" t="s">
        <v>8223</v>
      </c>
      <c r="H2808" t="s">
        <v>8245</v>
      </c>
      <c r="I2808">
        <v>1463198340</v>
      </c>
      <c r="J2808">
        <v>1461117201</v>
      </c>
      <c r="K2808" t="b">
        <v>0</v>
      </c>
      <c r="L2808">
        <v>336</v>
      </c>
      <c r="M2808" t="b">
        <v>1</v>
      </c>
      <c r="N2808" t="s">
        <v>8269</v>
      </c>
      <c r="O2808">
        <f>ROUND(E2808/D2808*100,0)</f>
        <v>114</v>
      </c>
      <c r="P2808">
        <f>IFERROR(ROUND(E2808/L2808,2),0)</f>
        <v>119.18</v>
      </c>
      <c r="Q2808" s="10" t="s">
        <v>8308</v>
      </c>
      <c r="R2808" t="s">
        <v>8309</v>
      </c>
      <c r="S2808" s="15">
        <f>(((J2808/60)/60)/24)+DATE(1970,1,1)</f>
        <v>42480.078715277778</v>
      </c>
      <c r="T2808" s="15">
        <f>(((I2808/60)/60)/24)+DATE(1970,1,1)</f>
        <v>42504.165972222225</v>
      </c>
      <c r="U2808">
        <f>YEAR(S2808)</f>
        <v>2016</v>
      </c>
    </row>
    <row r="2809" spans="1:21" ht="48" x14ac:dyDescent="0.2">
      <c r="A2809">
        <v>4105</v>
      </c>
      <c r="B2809" s="3" t="s">
        <v>4101</v>
      </c>
      <c r="C2809" s="3" t="s">
        <v>8208</v>
      </c>
      <c r="D2809" s="6">
        <v>33000</v>
      </c>
      <c r="E2809" s="8">
        <v>2300</v>
      </c>
      <c r="F2809" t="s">
        <v>8220</v>
      </c>
      <c r="G2809" t="s">
        <v>8237</v>
      </c>
      <c r="H2809" t="s">
        <v>8255</v>
      </c>
      <c r="I2809">
        <v>1482711309</v>
      </c>
      <c r="J2809">
        <v>1479860109</v>
      </c>
      <c r="K2809" t="b">
        <v>0</v>
      </c>
      <c r="L2809">
        <v>6</v>
      </c>
      <c r="M2809" t="b">
        <v>0</v>
      </c>
      <c r="N2809" t="s">
        <v>8269</v>
      </c>
      <c r="O2809">
        <f>ROUND(E2809/D2809*100,0)</f>
        <v>7</v>
      </c>
      <c r="P2809">
        <f>IFERROR(ROUND(E2809/L2809,2),0)</f>
        <v>383.33</v>
      </c>
      <c r="Q2809" s="10" t="s">
        <v>8308</v>
      </c>
      <c r="R2809" t="s">
        <v>8309</v>
      </c>
      <c r="S2809" s="15">
        <f>(((J2809/60)/60)/24)+DATE(1970,1,1)</f>
        <v>42697.010520833333</v>
      </c>
      <c r="T2809" s="15">
        <f>(((I2809/60)/60)/24)+DATE(1970,1,1)</f>
        <v>42730.010520833333</v>
      </c>
      <c r="U2809">
        <f>YEAR(S2809)</f>
        <v>2016</v>
      </c>
    </row>
    <row r="2810" spans="1:21" ht="48" x14ac:dyDescent="0.2">
      <c r="A2810">
        <v>3282</v>
      </c>
      <c r="B2810" s="3" t="s">
        <v>3282</v>
      </c>
      <c r="C2810" s="3" t="s">
        <v>7392</v>
      </c>
      <c r="D2810" s="6">
        <v>31000</v>
      </c>
      <c r="E2810" s="8">
        <v>31820.5</v>
      </c>
      <c r="F2810" t="s">
        <v>8218</v>
      </c>
      <c r="G2810" t="s">
        <v>8223</v>
      </c>
      <c r="H2810" t="s">
        <v>8245</v>
      </c>
      <c r="I2810">
        <v>1461904788</v>
      </c>
      <c r="J2810">
        <v>1458103188</v>
      </c>
      <c r="K2810" t="b">
        <v>0</v>
      </c>
      <c r="L2810">
        <v>237</v>
      </c>
      <c r="M2810" t="b">
        <v>1</v>
      </c>
      <c r="N2810" t="s">
        <v>8269</v>
      </c>
      <c r="O2810">
        <f>ROUND(E2810/D2810*100,0)</f>
        <v>103</v>
      </c>
      <c r="P2810">
        <f>IFERROR(ROUND(E2810/L2810,2),0)</f>
        <v>134.26</v>
      </c>
      <c r="Q2810" s="10" t="s">
        <v>8308</v>
      </c>
      <c r="R2810" t="s">
        <v>8309</v>
      </c>
      <c r="S2810" s="15">
        <f>(((J2810/60)/60)/24)+DATE(1970,1,1)</f>
        <v>42445.19430555556</v>
      </c>
      <c r="T2810" s="15">
        <f>(((I2810/60)/60)/24)+DATE(1970,1,1)</f>
        <v>42489.19430555556</v>
      </c>
      <c r="U2810">
        <f>YEAR(S2810)</f>
        <v>2016</v>
      </c>
    </row>
    <row r="2811" spans="1:21" ht="48" x14ac:dyDescent="0.2">
      <c r="A2811">
        <v>2888</v>
      </c>
      <c r="B2811" s="3" t="s">
        <v>2888</v>
      </c>
      <c r="C2811" s="3" t="s">
        <v>6998</v>
      </c>
      <c r="D2811" s="6">
        <v>30000</v>
      </c>
      <c r="E2811" s="8">
        <v>0</v>
      </c>
      <c r="F2811" t="s">
        <v>8220</v>
      </c>
      <c r="G2811" t="s">
        <v>8223</v>
      </c>
      <c r="H2811" t="s">
        <v>8245</v>
      </c>
      <c r="I2811">
        <v>1413608340</v>
      </c>
      <c r="J2811">
        <v>1412945440</v>
      </c>
      <c r="K2811" t="b">
        <v>0</v>
      </c>
      <c r="L2811">
        <v>0</v>
      </c>
      <c r="M2811" t="b">
        <v>0</v>
      </c>
      <c r="N2811" t="s">
        <v>8269</v>
      </c>
      <c r="O2811">
        <f>ROUND(E2811/D2811*100,0)</f>
        <v>0</v>
      </c>
      <c r="P2811">
        <f>IFERROR(ROUND(E2811/L2811,2),0)</f>
        <v>0</v>
      </c>
      <c r="Q2811" s="10" t="s">
        <v>8308</v>
      </c>
      <c r="R2811" t="s">
        <v>8309</v>
      </c>
      <c r="S2811" s="15">
        <f>(((J2811/60)/60)/24)+DATE(1970,1,1)</f>
        <v>41922.535185185188</v>
      </c>
      <c r="T2811" s="15">
        <f>(((I2811/60)/60)/24)+DATE(1970,1,1)</f>
        <v>41930.207638888889</v>
      </c>
      <c r="U2811">
        <f>YEAR(S2811)</f>
        <v>2014</v>
      </c>
    </row>
    <row r="2812" spans="1:21" ht="48" x14ac:dyDescent="0.2">
      <c r="A2812">
        <v>2910</v>
      </c>
      <c r="B2812" s="3" t="s">
        <v>2910</v>
      </c>
      <c r="C2812" s="3" t="s">
        <v>7020</v>
      </c>
      <c r="D2812" s="6">
        <v>30000</v>
      </c>
      <c r="E2812" s="8">
        <v>1</v>
      </c>
      <c r="F2812" t="s">
        <v>8220</v>
      </c>
      <c r="G2812" t="s">
        <v>8224</v>
      </c>
      <c r="H2812" t="s">
        <v>8246</v>
      </c>
      <c r="I2812">
        <v>1434139887</v>
      </c>
      <c r="J2812">
        <v>1428955887</v>
      </c>
      <c r="K2812" t="b">
        <v>0</v>
      </c>
      <c r="L2812">
        <v>1</v>
      </c>
      <c r="M2812" t="b">
        <v>0</v>
      </c>
      <c r="N2812" t="s">
        <v>8269</v>
      </c>
      <c r="O2812">
        <f>ROUND(E2812/D2812*100,0)</f>
        <v>0</v>
      </c>
      <c r="P2812">
        <f>IFERROR(ROUND(E2812/L2812,2),0)</f>
        <v>1</v>
      </c>
      <c r="Q2812" s="10" t="s">
        <v>8308</v>
      </c>
      <c r="R2812" t="s">
        <v>8309</v>
      </c>
      <c r="S2812" s="15">
        <f>(((J2812/60)/60)/24)+DATE(1970,1,1)</f>
        <v>42107.841284722221</v>
      </c>
      <c r="T2812" s="15">
        <f>(((I2812/60)/60)/24)+DATE(1970,1,1)</f>
        <v>42167.841284722221</v>
      </c>
      <c r="U2812">
        <f>YEAR(S2812)</f>
        <v>2015</v>
      </c>
    </row>
    <row r="2813" spans="1:21" ht="48" x14ac:dyDescent="0.2">
      <c r="A2813">
        <v>3029</v>
      </c>
      <c r="B2813" s="3" t="s">
        <v>3029</v>
      </c>
      <c r="C2813" s="3" t="s">
        <v>7139</v>
      </c>
      <c r="D2813" s="6">
        <v>30000</v>
      </c>
      <c r="E2813" s="8">
        <v>32903</v>
      </c>
      <c r="F2813" t="s">
        <v>8218</v>
      </c>
      <c r="G2813" t="s">
        <v>8223</v>
      </c>
      <c r="H2813" t="s">
        <v>8245</v>
      </c>
      <c r="I2813">
        <v>1416285300</v>
      </c>
      <c r="J2813">
        <v>1413824447</v>
      </c>
      <c r="K2813" t="b">
        <v>0</v>
      </c>
      <c r="L2813">
        <v>348</v>
      </c>
      <c r="M2813" t="b">
        <v>1</v>
      </c>
      <c r="N2813" t="s">
        <v>8301</v>
      </c>
      <c r="O2813">
        <f>ROUND(E2813/D2813*100,0)</f>
        <v>110</v>
      </c>
      <c r="P2813">
        <f>IFERROR(ROUND(E2813/L2813,2),0)</f>
        <v>94.55</v>
      </c>
      <c r="Q2813" s="10" t="s">
        <v>8308</v>
      </c>
      <c r="R2813" t="s">
        <v>8310</v>
      </c>
      <c r="S2813" s="15">
        <f>(((J2813/60)/60)/24)+DATE(1970,1,1)</f>
        <v>41932.708877314813</v>
      </c>
      <c r="T2813" s="15">
        <f>(((I2813/60)/60)/24)+DATE(1970,1,1)</f>
        <v>41961.190972222219</v>
      </c>
      <c r="U2813">
        <f>YEAR(S2813)</f>
        <v>2014</v>
      </c>
    </row>
    <row r="2814" spans="1:21" ht="32" x14ac:dyDescent="0.2">
      <c r="A2814">
        <v>3132</v>
      </c>
      <c r="B2814" s="3" t="s">
        <v>3132</v>
      </c>
      <c r="C2814" s="3" t="s">
        <v>7242</v>
      </c>
      <c r="D2814" s="6">
        <v>30000</v>
      </c>
      <c r="E2814" s="8">
        <v>10</v>
      </c>
      <c r="F2814" t="s">
        <v>8221</v>
      </c>
      <c r="G2814" t="s">
        <v>8223</v>
      </c>
      <c r="H2814" t="s">
        <v>8245</v>
      </c>
      <c r="I2814">
        <v>1492759460</v>
      </c>
      <c r="J2814">
        <v>1487579060</v>
      </c>
      <c r="K2814" t="b">
        <v>0</v>
      </c>
      <c r="L2814">
        <v>1</v>
      </c>
      <c r="M2814" t="b">
        <v>0</v>
      </c>
      <c r="N2814" t="s">
        <v>8269</v>
      </c>
      <c r="O2814">
        <f>ROUND(E2814/D2814*100,0)</f>
        <v>0</v>
      </c>
      <c r="P2814">
        <f>IFERROR(ROUND(E2814/L2814,2),0)</f>
        <v>10</v>
      </c>
      <c r="Q2814" s="10" t="s">
        <v>8308</v>
      </c>
      <c r="R2814" t="s">
        <v>8309</v>
      </c>
      <c r="S2814" s="15">
        <f>(((J2814/60)/60)/24)+DATE(1970,1,1)</f>
        <v>42786.350231481483</v>
      </c>
      <c r="T2814" s="15">
        <f>(((I2814/60)/60)/24)+DATE(1970,1,1)</f>
        <v>42846.308564814812</v>
      </c>
      <c r="U2814">
        <f>YEAR(S2814)</f>
        <v>2017</v>
      </c>
    </row>
    <row r="2815" spans="1:21" ht="48" x14ac:dyDescent="0.2">
      <c r="A2815">
        <v>3198</v>
      </c>
      <c r="B2815" s="3" t="s">
        <v>3198</v>
      </c>
      <c r="C2815" s="3" t="s">
        <v>7308</v>
      </c>
      <c r="D2815" s="6">
        <v>30000</v>
      </c>
      <c r="E2815" s="8">
        <v>110</v>
      </c>
      <c r="F2815" t="s">
        <v>8220</v>
      </c>
      <c r="G2815" t="s">
        <v>8231</v>
      </c>
      <c r="H2815" t="s">
        <v>8252</v>
      </c>
      <c r="I2815">
        <v>1424081477</v>
      </c>
      <c r="J2815">
        <v>1420798277</v>
      </c>
      <c r="K2815" t="b">
        <v>0</v>
      </c>
      <c r="L2815">
        <v>3</v>
      </c>
      <c r="M2815" t="b">
        <v>0</v>
      </c>
      <c r="N2815" t="s">
        <v>8303</v>
      </c>
      <c r="O2815">
        <f>ROUND(E2815/D2815*100,0)</f>
        <v>0</v>
      </c>
      <c r="P2815">
        <f>IFERROR(ROUND(E2815/L2815,2),0)</f>
        <v>36.67</v>
      </c>
      <c r="Q2815" s="10" t="s">
        <v>8308</v>
      </c>
      <c r="R2815" t="s">
        <v>8364</v>
      </c>
      <c r="S2815" s="15">
        <f>(((J2815/60)/60)/24)+DATE(1970,1,1)</f>
        <v>42013.424502314811</v>
      </c>
      <c r="T2815" s="15">
        <f>(((I2815/60)/60)/24)+DATE(1970,1,1)</f>
        <v>42051.424502314811</v>
      </c>
      <c r="U2815">
        <f>YEAR(S2815)</f>
        <v>2015</v>
      </c>
    </row>
    <row r="2816" spans="1:21" ht="48" x14ac:dyDescent="0.2">
      <c r="A2816">
        <v>3224</v>
      </c>
      <c r="B2816" s="3" t="s">
        <v>3224</v>
      </c>
      <c r="C2816" s="3" t="s">
        <v>7334</v>
      </c>
      <c r="D2816" s="6">
        <v>30000</v>
      </c>
      <c r="E2816" s="8">
        <v>30610</v>
      </c>
      <c r="F2816" t="s">
        <v>8218</v>
      </c>
      <c r="G2816" t="s">
        <v>8223</v>
      </c>
      <c r="H2816" t="s">
        <v>8245</v>
      </c>
      <c r="I2816">
        <v>1484024400</v>
      </c>
      <c r="J2816">
        <v>1479932713</v>
      </c>
      <c r="K2816" t="b">
        <v>1</v>
      </c>
      <c r="L2816">
        <v>216</v>
      </c>
      <c r="M2816" t="b">
        <v>1</v>
      </c>
      <c r="N2816" t="s">
        <v>8269</v>
      </c>
      <c r="O2816">
        <f>ROUND(E2816/D2816*100,0)</f>
        <v>102</v>
      </c>
      <c r="P2816">
        <f>IFERROR(ROUND(E2816/L2816,2),0)</f>
        <v>141.71</v>
      </c>
      <c r="Q2816" s="10" t="s">
        <v>8308</v>
      </c>
      <c r="R2816" t="s">
        <v>8309</v>
      </c>
      <c r="S2816" s="15">
        <f>(((J2816/60)/60)/24)+DATE(1970,1,1)</f>
        <v>42697.850844907407</v>
      </c>
      <c r="T2816" s="15">
        <f>(((I2816/60)/60)/24)+DATE(1970,1,1)</f>
        <v>42745.208333333328</v>
      </c>
      <c r="U2816">
        <f>YEAR(S2816)</f>
        <v>2016</v>
      </c>
    </row>
    <row r="2817" spans="1:21" ht="48" x14ac:dyDescent="0.2">
      <c r="A2817">
        <v>3425</v>
      </c>
      <c r="B2817" s="3" t="s">
        <v>3424</v>
      </c>
      <c r="C2817" s="3" t="s">
        <v>7535</v>
      </c>
      <c r="D2817" s="6">
        <v>30000</v>
      </c>
      <c r="E2817" s="8">
        <v>30891.1</v>
      </c>
      <c r="F2817" t="s">
        <v>8218</v>
      </c>
      <c r="G2817" t="s">
        <v>8223</v>
      </c>
      <c r="H2817" t="s">
        <v>8245</v>
      </c>
      <c r="I2817">
        <v>1412434136</v>
      </c>
      <c r="J2817">
        <v>1409669336</v>
      </c>
      <c r="K2817" t="b">
        <v>0</v>
      </c>
      <c r="L2817">
        <v>104</v>
      </c>
      <c r="M2817" t="b">
        <v>1</v>
      </c>
      <c r="N2817" t="s">
        <v>8269</v>
      </c>
      <c r="O2817">
        <f>ROUND(E2817/D2817*100,0)</f>
        <v>103</v>
      </c>
      <c r="P2817">
        <f>IFERROR(ROUND(E2817/L2817,2),0)</f>
        <v>297.02999999999997</v>
      </c>
      <c r="Q2817" s="10" t="s">
        <v>8308</v>
      </c>
      <c r="R2817" t="s">
        <v>8309</v>
      </c>
      <c r="S2817" s="15">
        <f>(((J2817/60)/60)/24)+DATE(1970,1,1)</f>
        <v>41884.617314814815</v>
      </c>
      <c r="T2817" s="15">
        <f>(((I2817/60)/60)/24)+DATE(1970,1,1)</f>
        <v>41916.617314814815</v>
      </c>
      <c r="U2817">
        <f>YEAR(S2817)</f>
        <v>2014</v>
      </c>
    </row>
    <row r="2818" spans="1:21" ht="48" x14ac:dyDescent="0.2">
      <c r="A2818">
        <v>3849</v>
      </c>
      <c r="B2818" s="3" t="s">
        <v>3846</v>
      </c>
      <c r="C2818" s="3" t="s">
        <v>7958</v>
      </c>
      <c r="D2818" s="6">
        <v>30000</v>
      </c>
      <c r="E2818" s="8">
        <v>2113</v>
      </c>
      <c r="F2818" t="s">
        <v>8220</v>
      </c>
      <c r="G2818" t="s">
        <v>8235</v>
      </c>
      <c r="H2818" t="s">
        <v>8248</v>
      </c>
      <c r="I2818">
        <v>1434047084</v>
      </c>
      <c r="J2818">
        <v>1431455084</v>
      </c>
      <c r="K2818" t="b">
        <v>1</v>
      </c>
      <c r="L2818">
        <v>28</v>
      </c>
      <c r="M2818" t="b">
        <v>0</v>
      </c>
      <c r="N2818" t="s">
        <v>8269</v>
      </c>
      <c r="O2818">
        <f>ROUND(E2818/D2818*100,0)</f>
        <v>7</v>
      </c>
      <c r="P2818">
        <f>IFERROR(ROUND(E2818/L2818,2),0)</f>
        <v>75.459999999999994</v>
      </c>
      <c r="Q2818" s="10" t="s">
        <v>8308</v>
      </c>
      <c r="R2818" t="s">
        <v>8309</v>
      </c>
      <c r="S2818" s="15">
        <f>(((J2818/60)/60)/24)+DATE(1970,1,1)</f>
        <v>42136.767175925925</v>
      </c>
      <c r="T2818" s="15">
        <f>(((I2818/60)/60)/24)+DATE(1970,1,1)</f>
        <v>42166.767175925925</v>
      </c>
      <c r="U2818">
        <f>YEAR(S2818)</f>
        <v>2015</v>
      </c>
    </row>
    <row r="2819" spans="1:21" ht="48" x14ac:dyDescent="0.2">
      <c r="A2819">
        <v>3875</v>
      </c>
      <c r="B2819" s="3" t="s">
        <v>3872</v>
      </c>
      <c r="C2819" s="3" t="s">
        <v>7984</v>
      </c>
      <c r="D2819" s="6">
        <v>30000</v>
      </c>
      <c r="E2819" s="8">
        <v>0</v>
      </c>
      <c r="F2819" t="s">
        <v>8219</v>
      </c>
      <c r="G2819" t="s">
        <v>8231</v>
      </c>
      <c r="H2819" t="s">
        <v>8252</v>
      </c>
      <c r="I2819">
        <v>1472896800</v>
      </c>
      <c r="J2819">
        <v>1472804365</v>
      </c>
      <c r="K2819" t="b">
        <v>0</v>
      </c>
      <c r="L2819">
        <v>0</v>
      </c>
      <c r="M2819" t="b">
        <v>0</v>
      </c>
      <c r="N2819" t="s">
        <v>8303</v>
      </c>
      <c r="O2819">
        <f>ROUND(E2819/D2819*100,0)</f>
        <v>0</v>
      </c>
      <c r="P2819">
        <f>IFERROR(ROUND(E2819/L2819,2),0)</f>
        <v>0</v>
      </c>
      <c r="Q2819" s="10" t="s">
        <v>8308</v>
      </c>
      <c r="R2819" t="s">
        <v>8364</v>
      </c>
      <c r="S2819" s="15">
        <f>(((J2819/60)/60)/24)+DATE(1970,1,1)</f>
        <v>42615.346817129626</v>
      </c>
      <c r="T2819" s="15">
        <f>(((I2819/60)/60)/24)+DATE(1970,1,1)</f>
        <v>42616.416666666672</v>
      </c>
      <c r="U2819">
        <f>YEAR(S2819)</f>
        <v>2016</v>
      </c>
    </row>
    <row r="2820" spans="1:21" ht="48" x14ac:dyDescent="0.2">
      <c r="A2820">
        <v>3882</v>
      </c>
      <c r="B2820" s="3" t="s">
        <v>3879</v>
      </c>
      <c r="C2820" s="3" t="s">
        <v>7991</v>
      </c>
      <c r="D2820" s="6">
        <v>30000</v>
      </c>
      <c r="E2820" s="8">
        <v>0</v>
      </c>
      <c r="F2820" t="s">
        <v>8219</v>
      </c>
      <c r="G2820" t="s">
        <v>8225</v>
      </c>
      <c r="H2820" t="s">
        <v>8247</v>
      </c>
      <c r="I2820">
        <v>1454281380</v>
      </c>
      <c r="J2820">
        <v>1451950570</v>
      </c>
      <c r="K2820" t="b">
        <v>0</v>
      </c>
      <c r="L2820">
        <v>0</v>
      </c>
      <c r="M2820" t="b">
        <v>0</v>
      </c>
      <c r="N2820" t="s">
        <v>8303</v>
      </c>
      <c r="O2820">
        <f>ROUND(E2820/D2820*100,0)</f>
        <v>0</v>
      </c>
      <c r="P2820">
        <f>IFERROR(ROUND(E2820/L2820,2),0)</f>
        <v>0</v>
      </c>
      <c r="Q2820" s="10" t="s">
        <v>8308</v>
      </c>
      <c r="R2820" t="s">
        <v>8364</v>
      </c>
      <c r="S2820" s="15">
        <f>(((J2820/60)/60)/24)+DATE(1970,1,1)</f>
        <v>42373.983449074076</v>
      </c>
      <c r="T2820" s="15">
        <f>(((I2820/60)/60)/24)+DATE(1970,1,1)</f>
        <v>42400.960416666669</v>
      </c>
      <c r="U2820">
        <f>YEAR(S2820)</f>
        <v>2016</v>
      </c>
    </row>
    <row r="2821" spans="1:21" ht="48" x14ac:dyDescent="0.2">
      <c r="A2821">
        <v>3948</v>
      </c>
      <c r="B2821" s="3" t="s">
        <v>3945</v>
      </c>
      <c r="C2821" s="3" t="s">
        <v>8056</v>
      </c>
      <c r="D2821" s="6">
        <v>30000</v>
      </c>
      <c r="E2821" s="8">
        <v>0</v>
      </c>
      <c r="F2821" t="s">
        <v>8220</v>
      </c>
      <c r="G2821" t="s">
        <v>8225</v>
      </c>
      <c r="H2821" t="s">
        <v>8247</v>
      </c>
      <c r="I2821">
        <v>1410076123</v>
      </c>
      <c r="J2821">
        <v>1404892123</v>
      </c>
      <c r="K2821" t="b">
        <v>0</v>
      </c>
      <c r="L2821">
        <v>0</v>
      </c>
      <c r="M2821" t="b">
        <v>0</v>
      </c>
      <c r="N2821" t="s">
        <v>8269</v>
      </c>
      <c r="O2821">
        <f>ROUND(E2821/D2821*100,0)</f>
        <v>0</v>
      </c>
      <c r="P2821">
        <f>IFERROR(ROUND(E2821/L2821,2),0)</f>
        <v>0</v>
      </c>
      <c r="Q2821" s="10" t="s">
        <v>8308</v>
      </c>
      <c r="R2821" t="s">
        <v>8309</v>
      </c>
      <c r="S2821" s="15">
        <f>(((J2821/60)/60)/24)+DATE(1970,1,1)</f>
        <v>41829.325497685182</v>
      </c>
      <c r="T2821" s="15">
        <f>(((I2821/60)/60)/24)+DATE(1970,1,1)</f>
        <v>41889.325497685182</v>
      </c>
      <c r="U2821">
        <f>YEAR(S2821)</f>
        <v>2014</v>
      </c>
    </row>
    <row r="2822" spans="1:21" ht="32" x14ac:dyDescent="0.2">
      <c r="A2822">
        <v>3981</v>
      </c>
      <c r="B2822" s="3" t="s">
        <v>3358</v>
      </c>
      <c r="C2822" s="3" t="s">
        <v>7469</v>
      </c>
      <c r="D2822" s="6">
        <v>30000</v>
      </c>
      <c r="E2822" s="8">
        <v>1225</v>
      </c>
      <c r="F2822" t="s">
        <v>8220</v>
      </c>
      <c r="G2822" t="s">
        <v>8223</v>
      </c>
      <c r="H2822" t="s">
        <v>8245</v>
      </c>
      <c r="I2822">
        <v>1468729149</v>
      </c>
      <c r="J2822">
        <v>1463545149</v>
      </c>
      <c r="K2822" t="b">
        <v>0</v>
      </c>
      <c r="L2822">
        <v>7</v>
      </c>
      <c r="M2822" t="b">
        <v>0</v>
      </c>
      <c r="N2822" t="s">
        <v>8269</v>
      </c>
      <c r="O2822">
        <f>ROUND(E2822/D2822*100,0)</f>
        <v>4</v>
      </c>
      <c r="P2822">
        <f>IFERROR(ROUND(E2822/L2822,2),0)</f>
        <v>175</v>
      </c>
      <c r="Q2822" s="10" t="s">
        <v>8308</v>
      </c>
      <c r="R2822" t="s">
        <v>8309</v>
      </c>
      <c r="S2822" s="15">
        <f>(((J2822/60)/60)/24)+DATE(1970,1,1)</f>
        <v>42508.179965277777</v>
      </c>
      <c r="T2822" s="15">
        <f>(((I2822/60)/60)/24)+DATE(1970,1,1)</f>
        <v>42568.179965277777</v>
      </c>
      <c r="U2822">
        <f>YEAR(S2822)</f>
        <v>2016</v>
      </c>
    </row>
    <row r="2823" spans="1:21" ht="48" x14ac:dyDescent="0.2">
      <c r="A2823">
        <v>4006</v>
      </c>
      <c r="B2823" s="3" t="s">
        <v>4002</v>
      </c>
      <c r="C2823" s="3" t="s">
        <v>8111</v>
      </c>
      <c r="D2823" s="6">
        <v>30000</v>
      </c>
      <c r="E2823" s="8">
        <v>2</v>
      </c>
      <c r="F2823" t="s">
        <v>8220</v>
      </c>
      <c r="G2823" t="s">
        <v>8223</v>
      </c>
      <c r="H2823" t="s">
        <v>8245</v>
      </c>
      <c r="I2823">
        <v>1455647587</v>
      </c>
      <c r="J2823">
        <v>1453487587</v>
      </c>
      <c r="K2823" t="b">
        <v>0</v>
      </c>
      <c r="L2823">
        <v>1</v>
      </c>
      <c r="M2823" t="b">
        <v>0</v>
      </c>
      <c r="N2823" t="s">
        <v>8269</v>
      </c>
      <c r="O2823">
        <f>ROUND(E2823/D2823*100,0)</f>
        <v>0</v>
      </c>
      <c r="P2823">
        <f>IFERROR(ROUND(E2823/L2823,2),0)</f>
        <v>2</v>
      </c>
      <c r="Q2823" s="10" t="s">
        <v>8308</v>
      </c>
      <c r="R2823" t="s">
        <v>8309</v>
      </c>
      <c r="S2823" s="15">
        <f>(((J2823/60)/60)/24)+DATE(1970,1,1)</f>
        <v>42391.772997685184</v>
      </c>
      <c r="T2823" s="15">
        <f>(((I2823/60)/60)/24)+DATE(1970,1,1)</f>
        <v>42416.772997685184</v>
      </c>
      <c r="U2823">
        <f>YEAR(S2823)</f>
        <v>2016</v>
      </c>
    </row>
    <row r="2824" spans="1:21" ht="32" x14ac:dyDescent="0.2">
      <c r="A2824">
        <v>4095</v>
      </c>
      <c r="B2824" s="3" t="s">
        <v>4091</v>
      </c>
      <c r="C2824" s="3" t="s">
        <v>8198</v>
      </c>
      <c r="D2824" s="6">
        <v>30000</v>
      </c>
      <c r="E2824" s="8">
        <v>800</v>
      </c>
      <c r="F2824" t="s">
        <v>8220</v>
      </c>
      <c r="G2824" t="s">
        <v>8237</v>
      </c>
      <c r="H2824" t="s">
        <v>8255</v>
      </c>
      <c r="I2824">
        <v>1482108350</v>
      </c>
      <c r="J2824">
        <v>1479516350</v>
      </c>
      <c r="K2824" t="b">
        <v>0</v>
      </c>
      <c r="L2824">
        <v>1</v>
      </c>
      <c r="M2824" t="b">
        <v>0</v>
      </c>
      <c r="N2824" t="s">
        <v>8269</v>
      </c>
      <c r="O2824">
        <f>ROUND(E2824/D2824*100,0)</f>
        <v>3</v>
      </c>
      <c r="P2824">
        <f>IFERROR(ROUND(E2824/L2824,2),0)</f>
        <v>800</v>
      </c>
      <c r="Q2824" s="10" t="s">
        <v>8308</v>
      </c>
      <c r="R2824" t="s">
        <v>8309</v>
      </c>
      <c r="S2824" s="15">
        <f>(((J2824/60)/60)/24)+DATE(1970,1,1)</f>
        <v>42693.031828703708</v>
      </c>
      <c r="T2824" s="15">
        <f>(((I2824/60)/60)/24)+DATE(1970,1,1)</f>
        <v>42723.031828703708</v>
      </c>
      <c r="U2824">
        <f>YEAR(S2824)</f>
        <v>2016</v>
      </c>
    </row>
    <row r="2825" spans="1:21" ht="48" x14ac:dyDescent="0.2">
      <c r="A2825">
        <v>3957</v>
      </c>
      <c r="B2825" s="3" t="s">
        <v>3954</v>
      </c>
      <c r="C2825" s="3" t="s">
        <v>8064</v>
      </c>
      <c r="D2825" s="6">
        <v>28000</v>
      </c>
      <c r="E2825" s="8">
        <v>7</v>
      </c>
      <c r="F2825" t="s">
        <v>8220</v>
      </c>
      <c r="G2825" t="s">
        <v>8223</v>
      </c>
      <c r="H2825" t="s">
        <v>8245</v>
      </c>
      <c r="I2825">
        <v>1468020354</v>
      </c>
      <c r="J2825">
        <v>1464045954</v>
      </c>
      <c r="K2825" t="b">
        <v>0</v>
      </c>
      <c r="L2825">
        <v>1</v>
      </c>
      <c r="M2825" t="b">
        <v>0</v>
      </c>
      <c r="N2825" t="s">
        <v>8269</v>
      </c>
      <c r="O2825">
        <f>ROUND(E2825/D2825*100,0)</f>
        <v>0</v>
      </c>
      <c r="P2825">
        <f>IFERROR(ROUND(E2825/L2825,2),0)</f>
        <v>7</v>
      </c>
      <c r="Q2825" s="10" t="s">
        <v>8308</v>
      </c>
      <c r="R2825" t="s">
        <v>8309</v>
      </c>
      <c r="S2825" s="15">
        <f>(((J2825/60)/60)/24)+DATE(1970,1,1)</f>
        <v>42513.976319444439</v>
      </c>
      <c r="T2825" s="15">
        <f>(((I2825/60)/60)/24)+DATE(1970,1,1)</f>
        <v>42559.976319444439</v>
      </c>
      <c r="U2825">
        <f>YEAR(S2825)</f>
        <v>2016</v>
      </c>
    </row>
    <row r="2826" spans="1:21" ht="48" x14ac:dyDescent="0.2">
      <c r="A2826">
        <v>3109</v>
      </c>
      <c r="B2826" s="3" t="s">
        <v>3109</v>
      </c>
      <c r="C2826" s="3" t="s">
        <v>7219</v>
      </c>
      <c r="D2826" s="6">
        <v>26500</v>
      </c>
      <c r="E2826" s="8">
        <v>6633</v>
      </c>
      <c r="F2826" t="s">
        <v>8220</v>
      </c>
      <c r="G2826" t="s">
        <v>8223</v>
      </c>
      <c r="H2826" t="s">
        <v>8245</v>
      </c>
      <c r="I2826">
        <v>1409194810</v>
      </c>
      <c r="J2826">
        <v>1406170810</v>
      </c>
      <c r="K2826" t="b">
        <v>0</v>
      </c>
      <c r="L2826">
        <v>114</v>
      </c>
      <c r="M2826" t="b">
        <v>0</v>
      </c>
      <c r="N2826" t="s">
        <v>8301</v>
      </c>
      <c r="O2826">
        <f>ROUND(E2826/D2826*100,0)</f>
        <v>25</v>
      </c>
      <c r="P2826">
        <f>IFERROR(ROUND(E2826/L2826,2),0)</f>
        <v>58.18</v>
      </c>
      <c r="Q2826" s="10" t="s">
        <v>8308</v>
      </c>
      <c r="R2826" t="s">
        <v>8310</v>
      </c>
      <c r="S2826" s="15">
        <f>(((J2826/60)/60)/24)+DATE(1970,1,1)</f>
        <v>41844.125115740739</v>
      </c>
      <c r="T2826" s="15">
        <f>(((I2826/60)/60)/24)+DATE(1970,1,1)</f>
        <v>41879.125115740739</v>
      </c>
      <c r="U2826">
        <f>YEAR(S2826)</f>
        <v>2014</v>
      </c>
    </row>
    <row r="2827" spans="1:21" ht="48" x14ac:dyDescent="0.2">
      <c r="A2827">
        <v>3952</v>
      </c>
      <c r="B2827" s="3" t="s">
        <v>3949</v>
      </c>
      <c r="C2827" s="3" t="s">
        <v>8059</v>
      </c>
      <c r="D2827" s="6">
        <v>26000</v>
      </c>
      <c r="E2827" s="8">
        <v>25</v>
      </c>
      <c r="F2827" t="s">
        <v>8220</v>
      </c>
      <c r="G2827" t="s">
        <v>8223</v>
      </c>
      <c r="H2827" t="s">
        <v>8245</v>
      </c>
      <c r="I2827">
        <v>1445885890</v>
      </c>
      <c r="J2827">
        <v>1440701890</v>
      </c>
      <c r="K2827" t="b">
        <v>0</v>
      </c>
      <c r="L2827">
        <v>1</v>
      </c>
      <c r="M2827" t="b">
        <v>0</v>
      </c>
      <c r="N2827" t="s">
        <v>8269</v>
      </c>
      <c r="O2827">
        <f>ROUND(E2827/D2827*100,0)</f>
        <v>0</v>
      </c>
      <c r="P2827">
        <f>IFERROR(ROUND(E2827/L2827,2),0)</f>
        <v>25</v>
      </c>
      <c r="Q2827" s="10" t="s">
        <v>8308</v>
      </c>
      <c r="R2827" t="s">
        <v>8309</v>
      </c>
      <c r="S2827" s="15">
        <f>(((J2827/60)/60)/24)+DATE(1970,1,1)</f>
        <v>42243.790393518517</v>
      </c>
      <c r="T2827" s="15">
        <f>(((I2827/60)/60)/24)+DATE(1970,1,1)</f>
        <v>42303.790393518517</v>
      </c>
      <c r="U2827">
        <f>YEAR(S2827)</f>
        <v>2015</v>
      </c>
    </row>
    <row r="2828" spans="1:21" ht="32" x14ac:dyDescent="0.2">
      <c r="A2828">
        <v>2714</v>
      </c>
      <c r="B2828" s="3" t="s">
        <v>2714</v>
      </c>
      <c r="C2828" s="3" t="s">
        <v>6824</v>
      </c>
      <c r="D2828" s="6">
        <v>25000</v>
      </c>
      <c r="E2828" s="8">
        <v>29089</v>
      </c>
      <c r="F2828" t="s">
        <v>8218</v>
      </c>
      <c r="G2828" t="s">
        <v>8223</v>
      </c>
      <c r="H2828" t="s">
        <v>8245</v>
      </c>
      <c r="I2828">
        <v>1476486000</v>
      </c>
      <c r="J2828">
        <v>1474040596</v>
      </c>
      <c r="K2828" t="b">
        <v>1</v>
      </c>
      <c r="L2828">
        <v>305</v>
      </c>
      <c r="M2828" t="b">
        <v>1</v>
      </c>
      <c r="N2828" t="s">
        <v>8301</v>
      </c>
      <c r="O2828">
        <f>ROUND(E2828/D2828*100,0)</f>
        <v>116</v>
      </c>
      <c r="P2828">
        <f>IFERROR(ROUND(E2828/L2828,2),0)</f>
        <v>95.37</v>
      </c>
      <c r="Q2828" s="10" t="s">
        <v>8308</v>
      </c>
      <c r="R2828" t="s">
        <v>8310</v>
      </c>
      <c r="S2828" s="15">
        <f>(((J2828/60)/60)/24)+DATE(1970,1,1)</f>
        <v>42629.655046296291</v>
      </c>
      <c r="T2828" s="15">
        <f>(((I2828/60)/60)/24)+DATE(1970,1,1)</f>
        <v>42657.958333333328</v>
      </c>
      <c r="U2828">
        <f>YEAR(S2828)</f>
        <v>2016</v>
      </c>
    </row>
    <row r="2829" spans="1:21" ht="48" x14ac:dyDescent="0.2">
      <c r="A2829">
        <v>2717</v>
      </c>
      <c r="B2829" s="3" t="s">
        <v>2717</v>
      </c>
      <c r="C2829" s="3" t="s">
        <v>6827</v>
      </c>
      <c r="D2829" s="6">
        <v>25000</v>
      </c>
      <c r="E2829" s="8">
        <v>30026</v>
      </c>
      <c r="F2829" t="s">
        <v>8218</v>
      </c>
      <c r="G2829" t="s">
        <v>8223</v>
      </c>
      <c r="H2829" t="s">
        <v>8245</v>
      </c>
      <c r="I2829">
        <v>1417906649</v>
      </c>
      <c r="J2829">
        <v>1414015049</v>
      </c>
      <c r="K2829" t="b">
        <v>1</v>
      </c>
      <c r="L2829">
        <v>325</v>
      </c>
      <c r="M2829" t="b">
        <v>1</v>
      </c>
      <c r="N2829" t="s">
        <v>8301</v>
      </c>
      <c r="O2829">
        <f>ROUND(E2829/D2829*100,0)</f>
        <v>120</v>
      </c>
      <c r="P2829">
        <f>IFERROR(ROUND(E2829/L2829,2),0)</f>
        <v>92.39</v>
      </c>
      <c r="Q2829" s="10" t="s">
        <v>8308</v>
      </c>
      <c r="R2829" t="s">
        <v>8310</v>
      </c>
      <c r="S2829" s="15">
        <f>(((J2829/60)/60)/24)+DATE(1970,1,1)</f>
        <v>41934.914918981485</v>
      </c>
      <c r="T2829" s="15">
        <f>(((I2829/60)/60)/24)+DATE(1970,1,1)</f>
        <v>41979.956585648149</v>
      </c>
      <c r="U2829">
        <f>YEAR(S2829)</f>
        <v>2014</v>
      </c>
    </row>
    <row r="2830" spans="1:21" ht="48" x14ac:dyDescent="0.2">
      <c r="A2830">
        <v>2720</v>
      </c>
      <c r="B2830" s="3" t="s">
        <v>2720</v>
      </c>
      <c r="C2830" s="3" t="s">
        <v>6830</v>
      </c>
      <c r="D2830" s="6">
        <v>25000</v>
      </c>
      <c r="E2830" s="8">
        <v>29531</v>
      </c>
      <c r="F2830" t="s">
        <v>8218</v>
      </c>
      <c r="G2830" t="s">
        <v>8223</v>
      </c>
      <c r="H2830" t="s">
        <v>8245</v>
      </c>
      <c r="I2830">
        <v>1478866253</v>
      </c>
      <c r="J2830">
        <v>1476270653</v>
      </c>
      <c r="K2830" t="b">
        <v>0</v>
      </c>
      <c r="L2830">
        <v>173</v>
      </c>
      <c r="M2830" t="b">
        <v>1</v>
      </c>
      <c r="N2830" t="s">
        <v>8301</v>
      </c>
      <c r="O2830">
        <f>ROUND(E2830/D2830*100,0)</f>
        <v>118</v>
      </c>
      <c r="P2830">
        <f>IFERROR(ROUND(E2830/L2830,2),0)</f>
        <v>170.7</v>
      </c>
      <c r="Q2830" s="10" t="s">
        <v>8308</v>
      </c>
      <c r="R2830" t="s">
        <v>8310</v>
      </c>
      <c r="S2830" s="15">
        <f>(((J2830/60)/60)/24)+DATE(1970,1,1)</f>
        <v>42655.465891203698</v>
      </c>
      <c r="T2830" s="15">
        <f>(((I2830/60)/60)/24)+DATE(1970,1,1)</f>
        <v>42685.507557870369</v>
      </c>
      <c r="U2830">
        <f>YEAR(S2830)</f>
        <v>2016</v>
      </c>
    </row>
    <row r="2831" spans="1:21" ht="32" x14ac:dyDescent="0.2">
      <c r="A2831">
        <v>2914</v>
      </c>
      <c r="B2831" s="3" t="s">
        <v>2914</v>
      </c>
      <c r="C2831" s="3" t="s">
        <v>7024</v>
      </c>
      <c r="D2831" s="6">
        <v>25000</v>
      </c>
      <c r="E2831" s="8">
        <v>1</v>
      </c>
      <c r="F2831" t="s">
        <v>8220</v>
      </c>
      <c r="G2831" t="s">
        <v>8224</v>
      </c>
      <c r="H2831" t="s">
        <v>8246</v>
      </c>
      <c r="I2831">
        <v>1426365994</v>
      </c>
      <c r="J2831">
        <v>1421185594</v>
      </c>
      <c r="K2831" t="b">
        <v>0</v>
      </c>
      <c r="L2831">
        <v>1</v>
      </c>
      <c r="M2831" t="b">
        <v>0</v>
      </c>
      <c r="N2831" t="s">
        <v>8269</v>
      </c>
      <c r="O2831">
        <f>ROUND(E2831/D2831*100,0)</f>
        <v>0</v>
      </c>
      <c r="P2831">
        <f>IFERROR(ROUND(E2831/L2831,2),0)</f>
        <v>1</v>
      </c>
      <c r="Q2831" s="10" t="s">
        <v>8308</v>
      </c>
      <c r="R2831" t="s">
        <v>8309</v>
      </c>
      <c r="S2831" s="15">
        <f>(((J2831/60)/60)/24)+DATE(1970,1,1)</f>
        <v>42017.907337962963</v>
      </c>
      <c r="T2831" s="15">
        <f>(((I2831/60)/60)/24)+DATE(1970,1,1)</f>
        <v>42077.865671296298</v>
      </c>
      <c r="U2831">
        <f>YEAR(S2831)</f>
        <v>2015</v>
      </c>
    </row>
    <row r="2832" spans="1:21" ht="48" x14ac:dyDescent="0.2">
      <c r="A2832">
        <v>2924</v>
      </c>
      <c r="B2832" s="3" t="s">
        <v>2924</v>
      </c>
      <c r="C2832" s="3" t="s">
        <v>7034</v>
      </c>
      <c r="D2832" s="6">
        <v>25000</v>
      </c>
      <c r="E2832" s="8">
        <v>25800</v>
      </c>
      <c r="F2832" t="s">
        <v>8218</v>
      </c>
      <c r="G2832" t="s">
        <v>8223</v>
      </c>
      <c r="H2832" t="s">
        <v>8245</v>
      </c>
      <c r="I2832">
        <v>1431143940</v>
      </c>
      <c r="J2832">
        <v>1428585710</v>
      </c>
      <c r="K2832" t="b">
        <v>0</v>
      </c>
      <c r="L2832">
        <v>147</v>
      </c>
      <c r="M2832" t="b">
        <v>1</v>
      </c>
      <c r="N2832" t="s">
        <v>8303</v>
      </c>
      <c r="O2832">
        <f>ROUND(E2832/D2832*100,0)</f>
        <v>103</v>
      </c>
      <c r="P2832">
        <f>IFERROR(ROUND(E2832/L2832,2),0)</f>
        <v>175.51</v>
      </c>
      <c r="Q2832" s="10" t="s">
        <v>8308</v>
      </c>
      <c r="R2832" t="s">
        <v>8364</v>
      </c>
      <c r="S2832" s="15">
        <f>(((J2832/60)/60)/24)+DATE(1970,1,1)</f>
        <v>42103.556828703702</v>
      </c>
      <c r="T2832" s="15">
        <f>(((I2832/60)/60)/24)+DATE(1970,1,1)</f>
        <v>42133.165972222225</v>
      </c>
      <c r="U2832">
        <f>YEAR(S2832)</f>
        <v>2015</v>
      </c>
    </row>
    <row r="2833" spans="1:21" ht="48" x14ac:dyDescent="0.2">
      <c r="A2833">
        <v>2941</v>
      </c>
      <c r="B2833" s="3" t="s">
        <v>2941</v>
      </c>
      <c r="C2833" s="3" t="s">
        <v>7051</v>
      </c>
      <c r="D2833" s="6">
        <v>25000</v>
      </c>
      <c r="E2833" s="8">
        <v>1</v>
      </c>
      <c r="F2833" t="s">
        <v>8220</v>
      </c>
      <c r="G2833" t="s">
        <v>8223</v>
      </c>
      <c r="H2833" t="s">
        <v>8245</v>
      </c>
      <c r="I2833">
        <v>1425250955</v>
      </c>
      <c r="J2833">
        <v>1422658955</v>
      </c>
      <c r="K2833" t="b">
        <v>0</v>
      </c>
      <c r="L2833">
        <v>1</v>
      </c>
      <c r="M2833" t="b">
        <v>0</v>
      </c>
      <c r="N2833" t="s">
        <v>8301</v>
      </c>
      <c r="O2833">
        <f>ROUND(E2833/D2833*100,0)</f>
        <v>0</v>
      </c>
      <c r="P2833">
        <f>IFERROR(ROUND(E2833/L2833,2),0)</f>
        <v>1</v>
      </c>
      <c r="Q2833" s="10" t="s">
        <v>8308</v>
      </c>
      <c r="R2833" t="s">
        <v>8310</v>
      </c>
      <c r="S2833" s="15">
        <f>(((J2833/60)/60)/24)+DATE(1970,1,1)</f>
        <v>42034.960127314815</v>
      </c>
      <c r="T2833" s="15">
        <f>(((I2833/60)/60)/24)+DATE(1970,1,1)</f>
        <v>42064.960127314815</v>
      </c>
      <c r="U2833">
        <f>YEAR(S2833)</f>
        <v>2015</v>
      </c>
    </row>
    <row r="2834" spans="1:21" ht="48" x14ac:dyDescent="0.2">
      <c r="A2834">
        <v>2947</v>
      </c>
      <c r="B2834" s="3" t="s">
        <v>2947</v>
      </c>
      <c r="C2834" s="3" t="s">
        <v>7057</v>
      </c>
      <c r="D2834" s="6">
        <v>25000</v>
      </c>
      <c r="E2834" s="8">
        <v>1072</v>
      </c>
      <c r="F2834" t="s">
        <v>8220</v>
      </c>
      <c r="G2834" t="s">
        <v>8223</v>
      </c>
      <c r="H2834" t="s">
        <v>8245</v>
      </c>
      <c r="I2834">
        <v>1480007460</v>
      </c>
      <c r="J2834">
        <v>1475760567</v>
      </c>
      <c r="K2834" t="b">
        <v>0</v>
      </c>
      <c r="L2834">
        <v>13</v>
      </c>
      <c r="M2834" t="b">
        <v>0</v>
      </c>
      <c r="N2834" t="s">
        <v>8301</v>
      </c>
      <c r="O2834">
        <f>ROUND(E2834/D2834*100,0)</f>
        <v>4</v>
      </c>
      <c r="P2834">
        <f>IFERROR(ROUND(E2834/L2834,2),0)</f>
        <v>82.46</v>
      </c>
      <c r="Q2834" s="10" t="s">
        <v>8308</v>
      </c>
      <c r="R2834" t="s">
        <v>8310</v>
      </c>
      <c r="S2834" s="15">
        <f>(((J2834/60)/60)/24)+DATE(1970,1,1)</f>
        <v>42649.562118055561</v>
      </c>
      <c r="T2834" s="15">
        <f>(((I2834/60)/60)/24)+DATE(1970,1,1)</f>
        <v>42698.715972222228</v>
      </c>
      <c r="U2834">
        <f>YEAR(S2834)</f>
        <v>2016</v>
      </c>
    </row>
    <row r="2835" spans="1:21" ht="48" x14ac:dyDescent="0.2">
      <c r="A2835">
        <v>2984</v>
      </c>
      <c r="B2835" s="3" t="s">
        <v>2984</v>
      </c>
      <c r="C2835" s="3" t="s">
        <v>7094</v>
      </c>
      <c r="D2835" s="6">
        <v>25000</v>
      </c>
      <c r="E2835" s="8">
        <v>25088</v>
      </c>
      <c r="F2835" t="s">
        <v>8218</v>
      </c>
      <c r="G2835" t="s">
        <v>8223</v>
      </c>
      <c r="H2835" t="s">
        <v>8245</v>
      </c>
      <c r="I2835">
        <v>1472020881</v>
      </c>
      <c r="J2835">
        <v>1469428881</v>
      </c>
      <c r="K2835" t="b">
        <v>1</v>
      </c>
      <c r="L2835">
        <v>218</v>
      </c>
      <c r="M2835" t="b">
        <v>1</v>
      </c>
      <c r="N2835" t="s">
        <v>8301</v>
      </c>
      <c r="O2835">
        <f>ROUND(E2835/D2835*100,0)</f>
        <v>100</v>
      </c>
      <c r="P2835">
        <f>IFERROR(ROUND(E2835/L2835,2),0)</f>
        <v>115.08</v>
      </c>
      <c r="Q2835" s="10" t="s">
        <v>8308</v>
      </c>
      <c r="R2835" t="s">
        <v>8310</v>
      </c>
      <c r="S2835" s="15">
        <f>(((J2835/60)/60)/24)+DATE(1970,1,1)</f>
        <v>42576.278715277775</v>
      </c>
      <c r="T2835" s="15">
        <f>(((I2835/60)/60)/24)+DATE(1970,1,1)</f>
        <v>42606.278715277775</v>
      </c>
      <c r="U2835">
        <f>YEAR(S2835)</f>
        <v>2016</v>
      </c>
    </row>
    <row r="2836" spans="1:21" ht="48" x14ac:dyDescent="0.2">
      <c r="A2836">
        <v>2987</v>
      </c>
      <c r="B2836" s="3" t="s">
        <v>2987</v>
      </c>
      <c r="C2836" s="3" t="s">
        <v>7097</v>
      </c>
      <c r="D2836" s="6">
        <v>25000</v>
      </c>
      <c r="E2836" s="8">
        <v>27600.2</v>
      </c>
      <c r="F2836" t="s">
        <v>8218</v>
      </c>
      <c r="G2836" t="s">
        <v>8223</v>
      </c>
      <c r="H2836" t="s">
        <v>8245</v>
      </c>
      <c r="I2836">
        <v>1476316800</v>
      </c>
      <c r="J2836">
        <v>1473837751</v>
      </c>
      <c r="K2836" t="b">
        <v>0</v>
      </c>
      <c r="L2836">
        <v>265</v>
      </c>
      <c r="M2836" t="b">
        <v>1</v>
      </c>
      <c r="N2836" t="s">
        <v>8301</v>
      </c>
      <c r="O2836">
        <f>ROUND(E2836/D2836*100,0)</f>
        <v>110</v>
      </c>
      <c r="P2836">
        <f>IFERROR(ROUND(E2836/L2836,2),0)</f>
        <v>104.15</v>
      </c>
      <c r="Q2836" s="10" t="s">
        <v>8308</v>
      </c>
      <c r="R2836" t="s">
        <v>8310</v>
      </c>
      <c r="S2836" s="15">
        <f>(((J2836/60)/60)/24)+DATE(1970,1,1)</f>
        <v>42627.307303240741</v>
      </c>
      <c r="T2836" s="15">
        <f>(((I2836/60)/60)/24)+DATE(1970,1,1)</f>
        <v>42656</v>
      </c>
      <c r="U2836">
        <f>YEAR(S2836)</f>
        <v>2016</v>
      </c>
    </row>
    <row r="2837" spans="1:21" ht="48" x14ac:dyDescent="0.2">
      <c r="A2837">
        <v>3009</v>
      </c>
      <c r="B2837" s="3" t="s">
        <v>3009</v>
      </c>
      <c r="C2837" s="3" t="s">
        <v>7119</v>
      </c>
      <c r="D2837" s="6">
        <v>25000</v>
      </c>
      <c r="E2837" s="8">
        <v>29939</v>
      </c>
      <c r="F2837" t="s">
        <v>8218</v>
      </c>
      <c r="G2837" t="s">
        <v>8223</v>
      </c>
      <c r="H2837" t="s">
        <v>8245</v>
      </c>
      <c r="I2837">
        <v>1417012840</v>
      </c>
      <c r="J2837">
        <v>1414417240</v>
      </c>
      <c r="K2837" t="b">
        <v>0</v>
      </c>
      <c r="L2837">
        <v>128</v>
      </c>
      <c r="M2837" t="b">
        <v>1</v>
      </c>
      <c r="N2837" t="s">
        <v>8301</v>
      </c>
      <c r="O2837">
        <f>ROUND(E2837/D2837*100,0)</f>
        <v>120</v>
      </c>
      <c r="P2837">
        <f>IFERROR(ROUND(E2837/L2837,2),0)</f>
        <v>233.9</v>
      </c>
      <c r="Q2837" s="10" t="s">
        <v>8308</v>
      </c>
      <c r="R2837" t="s">
        <v>8310</v>
      </c>
      <c r="S2837" s="15">
        <f>(((J2837/60)/60)/24)+DATE(1970,1,1)</f>
        <v>41939.569907407407</v>
      </c>
      <c r="T2837" s="15">
        <f>(((I2837/60)/60)/24)+DATE(1970,1,1)</f>
        <v>41969.611574074079</v>
      </c>
      <c r="U2837">
        <f>YEAR(S2837)</f>
        <v>2014</v>
      </c>
    </row>
    <row r="2838" spans="1:21" ht="48" x14ac:dyDescent="0.2">
      <c r="A2838">
        <v>3014</v>
      </c>
      <c r="B2838" s="3" t="s">
        <v>3014</v>
      </c>
      <c r="C2838" s="3" t="s">
        <v>7124</v>
      </c>
      <c r="D2838" s="6">
        <v>25000</v>
      </c>
      <c r="E2838" s="8">
        <v>28276</v>
      </c>
      <c r="F2838" t="s">
        <v>8218</v>
      </c>
      <c r="G2838" t="s">
        <v>8223</v>
      </c>
      <c r="H2838" t="s">
        <v>8245</v>
      </c>
      <c r="I2838">
        <v>1415163600</v>
      </c>
      <c r="J2838">
        <v>1412737080</v>
      </c>
      <c r="K2838" t="b">
        <v>0</v>
      </c>
      <c r="L2838">
        <v>557</v>
      </c>
      <c r="M2838" t="b">
        <v>1</v>
      </c>
      <c r="N2838" t="s">
        <v>8301</v>
      </c>
      <c r="O2838">
        <f>ROUND(E2838/D2838*100,0)</f>
        <v>113</v>
      </c>
      <c r="P2838">
        <f>IFERROR(ROUND(E2838/L2838,2),0)</f>
        <v>50.76</v>
      </c>
      <c r="Q2838" s="10" t="s">
        <v>8308</v>
      </c>
      <c r="R2838" t="s">
        <v>8310</v>
      </c>
      <c r="S2838" s="15">
        <f>(((J2838/60)/60)/24)+DATE(1970,1,1)</f>
        <v>41920.123611111114</v>
      </c>
      <c r="T2838" s="15">
        <f>(((I2838/60)/60)/24)+DATE(1970,1,1)</f>
        <v>41948.208333333336</v>
      </c>
      <c r="U2838">
        <f>YEAR(S2838)</f>
        <v>2014</v>
      </c>
    </row>
    <row r="2839" spans="1:21" ht="32" x14ac:dyDescent="0.2">
      <c r="A2839">
        <v>3035</v>
      </c>
      <c r="B2839" s="3" t="s">
        <v>3035</v>
      </c>
      <c r="C2839" s="3" t="s">
        <v>7145</v>
      </c>
      <c r="D2839" s="6">
        <v>25000</v>
      </c>
      <c r="E2839" s="8">
        <v>27196.71</v>
      </c>
      <c r="F2839" t="s">
        <v>8218</v>
      </c>
      <c r="G2839" t="s">
        <v>8223</v>
      </c>
      <c r="H2839" t="s">
        <v>8245</v>
      </c>
      <c r="I2839">
        <v>1367674009</v>
      </c>
      <c r="J2839">
        <v>1365082009</v>
      </c>
      <c r="K2839" t="b">
        <v>0</v>
      </c>
      <c r="L2839">
        <v>307</v>
      </c>
      <c r="M2839" t="b">
        <v>1</v>
      </c>
      <c r="N2839" t="s">
        <v>8301</v>
      </c>
      <c r="O2839">
        <f>ROUND(E2839/D2839*100,0)</f>
        <v>109</v>
      </c>
      <c r="P2839">
        <f>IFERROR(ROUND(E2839/L2839,2),0)</f>
        <v>88.59</v>
      </c>
      <c r="Q2839" s="10" t="s">
        <v>8308</v>
      </c>
      <c r="R2839" t="s">
        <v>8310</v>
      </c>
      <c r="S2839" s="15">
        <f>(((J2839/60)/60)/24)+DATE(1970,1,1)</f>
        <v>41368.560289351852</v>
      </c>
      <c r="T2839" s="15">
        <f>(((I2839/60)/60)/24)+DATE(1970,1,1)</f>
        <v>41398.560289351852</v>
      </c>
      <c r="U2839">
        <f>YEAR(S2839)</f>
        <v>2013</v>
      </c>
    </row>
    <row r="2840" spans="1:21" ht="48" x14ac:dyDescent="0.2">
      <c r="A2840">
        <v>3036</v>
      </c>
      <c r="B2840" s="3" t="s">
        <v>3036</v>
      </c>
      <c r="C2840" s="3" t="s">
        <v>7146</v>
      </c>
      <c r="D2840" s="6">
        <v>25000</v>
      </c>
      <c r="E2840" s="8">
        <v>31683</v>
      </c>
      <c r="F2840" t="s">
        <v>8218</v>
      </c>
      <c r="G2840" t="s">
        <v>8223</v>
      </c>
      <c r="H2840" t="s">
        <v>8245</v>
      </c>
      <c r="I2840">
        <v>1376654340</v>
      </c>
      <c r="J2840">
        <v>1373568644</v>
      </c>
      <c r="K2840" t="b">
        <v>0</v>
      </c>
      <c r="L2840">
        <v>329</v>
      </c>
      <c r="M2840" t="b">
        <v>1</v>
      </c>
      <c r="N2840" t="s">
        <v>8301</v>
      </c>
      <c r="O2840">
        <f>ROUND(E2840/D2840*100,0)</f>
        <v>127</v>
      </c>
      <c r="P2840">
        <f>IFERROR(ROUND(E2840/L2840,2),0)</f>
        <v>96.3</v>
      </c>
      <c r="Q2840" s="10" t="s">
        <v>8308</v>
      </c>
      <c r="R2840" t="s">
        <v>8310</v>
      </c>
      <c r="S2840" s="15">
        <f>(((J2840/60)/60)/24)+DATE(1970,1,1)</f>
        <v>41466.785231481481</v>
      </c>
      <c r="T2840" s="15">
        <f>(((I2840/60)/60)/24)+DATE(1970,1,1)</f>
        <v>41502.499305555553</v>
      </c>
      <c r="U2840">
        <f>YEAR(S2840)</f>
        <v>2013</v>
      </c>
    </row>
    <row r="2841" spans="1:21" ht="48" x14ac:dyDescent="0.2">
      <c r="A2841">
        <v>3056</v>
      </c>
      <c r="B2841" s="3" t="s">
        <v>3056</v>
      </c>
      <c r="C2841" s="3" t="s">
        <v>7166</v>
      </c>
      <c r="D2841" s="6">
        <v>25000</v>
      </c>
      <c r="E2841" s="8">
        <v>0</v>
      </c>
      <c r="F2841" t="s">
        <v>8220</v>
      </c>
      <c r="G2841" t="s">
        <v>8223</v>
      </c>
      <c r="H2841" t="s">
        <v>8245</v>
      </c>
      <c r="I2841">
        <v>1412003784</v>
      </c>
      <c r="J2841">
        <v>1406819784</v>
      </c>
      <c r="K2841" t="b">
        <v>0</v>
      </c>
      <c r="L2841">
        <v>0</v>
      </c>
      <c r="M2841" t="b">
        <v>0</v>
      </c>
      <c r="N2841" t="s">
        <v>8301</v>
      </c>
      <c r="O2841">
        <f>ROUND(E2841/D2841*100,0)</f>
        <v>0</v>
      </c>
      <c r="P2841">
        <f>IFERROR(ROUND(E2841/L2841,2),0)</f>
        <v>0</v>
      </c>
      <c r="Q2841" s="10" t="s">
        <v>8308</v>
      </c>
      <c r="R2841" t="s">
        <v>8310</v>
      </c>
      <c r="S2841" s="15">
        <f>(((J2841/60)/60)/24)+DATE(1970,1,1)</f>
        <v>41851.636388888888</v>
      </c>
      <c r="T2841" s="15">
        <f>(((I2841/60)/60)/24)+DATE(1970,1,1)</f>
        <v>41911.636388888888</v>
      </c>
      <c r="U2841">
        <f>YEAR(S2841)</f>
        <v>2014</v>
      </c>
    </row>
    <row r="2842" spans="1:21" ht="48" x14ac:dyDescent="0.2">
      <c r="A2842">
        <v>3065</v>
      </c>
      <c r="B2842" s="3" t="s">
        <v>3065</v>
      </c>
      <c r="C2842" s="3" t="s">
        <v>7175</v>
      </c>
      <c r="D2842" s="6">
        <v>25000</v>
      </c>
      <c r="E2842" s="8">
        <v>10</v>
      </c>
      <c r="F2842" t="s">
        <v>8220</v>
      </c>
      <c r="G2842" t="s">
        <v>8223</v>
      </c>
      <c r="H2842" t="s">
        <v>8245</v>
      </c>
      <c r="I2842">
        <v>1406683172</v>
      </c>
      <c r="J2842">
        <v>1404523172</v>
      </c>
      <c r="K2842" t="b">
        <v>0</v>
      </c>
      <c r="L2842">
        <v>2</v>
      </c>
      <c r="M2842" t="b">
        <v>0</v>
      </c>
      <c r="N2842" t="s">
        <v>8301</v>
      </c>
      <c r="O2842">
        <f>ROUND(E2842/D2842*100,0)</f>
        <v>0</v>
      </c>
      <c r="P2842">
        <f>IFERROR(ROUND(E2842/L2842,2),0)</f>
        <v>5</v>
      </c>
      <c r="Q2842" s="10" t="s">
        <v>8308</v>
      </c>
      <c r="R2842" t="s">
        <v>8310</v>
      </c>
      <c r="S2842" s="15">
        <f>(((J2842/60)/60)/24)+DATE(1970,1,1)</f>
        <v>41825.055231481485</v>
      </c>
      <c r="T2842" s="15">
        <f>(((I2842/60)/60)/24)+DATE(1970,1,1)</f>
        <v>41850.055231481485</v>
      </c>
      <c r="U2842">
        <f>YEAR(S2842)</f>
        <v>2014</v>
      </c>
    </row>
    <row r="2843" spans="1:21" ht="64" x14ac:dyDescent="0.2">
      <c r="A2843">
        <v>3074</v>
      </c>
      <c r="B2843" s="3" t="s">
        <v>3074</v>
      </c>
      <c r="C2843" s="3" t="s">
        <v>7184</v>
      </c>
      <c r="D2843" s="6">
        <v>25000</v>
      </c>
      <c r="E2843" s="8">
        <v>22</v>
      </c>
      <c r="F2843" t="s">
        <v>8220</v>
      </c>
      <c r="G2843" t="s">
        <v>8229</v>
      </c>
      <c r="H2843" t="s">
        <v>8248</v>
      </c>
      <c r="I2843">
        <v>1457617359</v>
      </c>
      <c r="J2843">
        <v>1455025359</v>
      </c>
      <c r="K2843" t="b">
        <v>0</v>
      </c>
      <c r="L2843">
        <v>3</v>
      </c>
      <c r="M2843" t="b">
        <v>0</v>
      </c>
      <c r="N2843" t="s">
        <v>8301</v>
      </c>
      <c r="O2843">
        <f>ROUND(E2843/D2843*100,0)</f>
        <v>0</v>
      </c>
      <c r="P2843">
        <f>IFERROR(ROUND(E2843/L2843,2),0)</f>
        <v>7.33</v>
      </c>
      <c r="Q2843" s="10" t="s">
        <v>8308</v>
      </c>
      <c r="R2843" t="s">
        <v>8310</v>
      </c>
      <c r="S2843" s="15">
        <f>(((J2843/60)/60)/24)+DATE(1970,1,1)</f>
        <v>42409.571284722217</v>
      </c>
      <c r="T2843" s="15">
        <f>(((I2843/60)/60)/24)+DATE(1970,1,1)</f>
        <v>42439.571284722217</v>
      </c>
      <c r="U2843">
        <f>YEAR(S2843)</f>
        <v>2016</v>
      </c>
    </row>
    <row r="2844" spans="1:21" ht="48" x14ac:dyDescent="0.2">
      <c r="A2844">
        <v>3085</v>
      </c>
      <c r="B2844" s="3" t="s">
        <v>3085</v>
      </c>
      <c r="C2844" s="3" t="s">
        <v>7195</v>
      </c>
      <c r="D2844" s="6">
        <v>25000</v>
      </c>
      <c r="E2844" s="8">
        <v>610</v>
      </c>
      <c r="F2844" t="s">
        <v>8220</v>
      </c>
      <c r="G2844" t="s">
        <v>8223</v>
      </c>
      <c r="H2844" t="s">
        <v>8245</v>
      </c>
      <c r="I2844">
        <v>1443561159</v>
      </c>
      <c r="J2844">
        <v>1440969159</v>
      </c>
      <c r="K2844" t="b">
        <v>0</v>
      </c>
      <c r="L2844">
        <v>9</v>
      </c>
      <c r="M2844" t="b">
        <v>0</v>
      </c>
      <c r="N2844" t="s">
        <v>8301</v>
      </c>
      <c r="O2844">
        <f>ROUND(E2844/D2844*100,0)</f>
        <v>2</v>
      </c>
      <c r="P2844">
        <f>IFERROR(ROUND(E2844/L2844,2),0)</f>
        <v>67.78</v>
      </c>
      <c r="Q2844" s="10" t="s">
        <v>8308</v>
      </c>
      <c r="R2844" t="s">
        <v>8310</v>
      </c>
      <c r="S2844" s="15">
        <f>(((J2844/60)/60)/24)+DATE(1970,1,1)</f>
        <v>42246.883784722217</v>
      </c>
      <c r="T2844" s="15">
        <f>(((I2844/60)/60)/24)+DATE(1970,1,1)</f>
        <v>42276.883784722217</v>
      </c>
      <c r="U2844">
        <f>YEAR(S2844)</f>
        <v>2015</v>
      </c>
    </row>
    <row r="2845" spans="1:21" ht="32" x14ac:dyDescent="0.2">
      <c r="A2845">
        <v>3089</v>
      </c>
      <c r="B2845" s="3" t="s">
        <v>3089</v>
      </c>
      <c r="C2845" s="3" t="s">
        <v>7199</v>
      </c>
      <c r="D2845" s="6">
        <v>25000</v>
      </c>
      <c r="E2845" s="8">
        <v>5854</v>
      </c>
      <c r="F2845" t="s">
        <v>8220</v>
      </c>
      <c r="G2845" t="s">
        <v>8223</v>
      </c>
      <c r="H2845" t="s">
        <v>8245</v>
      </c>
      <c r="I2845">
        <v>1468029540</v>
      </c>
      <c r="J2845">
        <v>1465304483</v>
      </c>
      <c r="K2845" t="b">
        <v>0</v>
      </c>
      <c r="L2845">
        <v>45</v>
      </c>
      <c r="M2845" t="b">
        <v>0</v>
      </c>
      <c r="N2845" t="s">
        <v>8301</v>
      </c>
      <c r="O2845">
        <f>ROUND(E2845/D2845*100,0)</f>
        <v>23</v>
      </c>
      <c r="P2845">
        <f>IFERROR(ROUND(E2845/L2845,2),0)</f>
        <v>130.09</v>
      </c>
      <c r="Q2845" s="10" t="s">
        <v>8308</v>
      </c>
      <c r="R2845" t="s">
        <v>8310</v>
      </c>
      <c r="S2845" s="15">
        <f>(((J2845/60)/60)/24)+DATE(1970,1,1)</f>
        <v>42528.542627314819</v>
      </c>
      <c r="T2845" s="15">
        <f>(((I2845/60)/60)/24)+DATE(1970,1,1)</f>
        <v>42560.082638888889</v>
      </c>
      <c r="U2845">
        <f>YEAR(S2845)</f>
        <v>2016</v>
      </c>
    </row>
    <row r="2846" spans="1:21" ht="48" x14ac:dyDescent="0.2">
      <c r="A2846">
        <v>3110</v>
      </c>
      <c r="B2846" s="3" t="s">
        <v>3110</v>
      </c>
      <c r="C2846" s="3" t="s">
        <v>7220</v>
      </c>
      <c r="D2846" s="6">
        <v>25000</v>
      </c>
      <c r="E2846" s="8">
        <v>10</v>
      </c>
      <c r="F2846" t="s">
        <v>8220</v>
      </c>
      <c r="G2846" t="s">
        <v>8223</v>
      </c>
      <c r="H2846" t="s">
        <v>8245</v>
      </c>
      <c r="I2846">
        <v>1487465119</v>
      </c>
      <c r="J2846">
        <v>1484009119</v>
      </c>
      <c r="K2846" t="b">
        <v>0</v>
      </c>
      <c r="L2846">
        <v>1</v>
      </c>
      <c r="M2846" t="b">
        <v>0</v>
      </c>
      <c r="N2846" t="s">
        <v>8301</v>
      </c>
      <c r="O2846">
        <f>ROUND(E2846/D2846*100,0)</f>
        <v>0</v>
      </c>
      <c r="P2846">
        <f>IFERROR(ROUND(E2846/L2846,2),0)</f>
        <v>10</v>
      </c>
      <c r="Q2846" s="10" t="s">
        <v>8308</v>
      </c>
      <c r="R2846" t="s">
        <v>8310</v>
      </c>
      <c r="S2846" s="15">
        <f>(((J2846/60)/60)/24)+DATE(1970,1,1)</f>
        <v>42745.031469907408</v>
      </c>
      <c r="T2846" s="15">
        <f>(((I2846/60)/60)/24)+DATE(1970,1,1)</f>
        <v>42785.031469907408</v>
      </c>
      <c r="U2846">
        <f>YEAR(S2846)</f>
        <v>2017</v>
      </c>
    </row>
    <row r="2847" spans="1:21" ht="80" x14ac:dyDescent="0.2">
      <c r="A2847">
        <v>3126</v>
      </c>
      <c r="B2847" s="3" t="s">
        <v>3126</v>
      </c>
      <c r="C2847" s="3" t="s">
        <v>7236</v>
      </c>
      <c r="D2847" s="6">
        <v>25000</v>
      </c>
      <c r="E2847" s="8">
        <v>1040</v>
      </c>
      <c r="F2847" t="s">
        <v>8219</v>
      </c>
      <c r="G2847" t="s">
        <v>8223</v>
      </c>
      <c r="H2847" t="s">
        <v>8245</v>
      </c>
      <c r="I2847">
        <v>1459121162</v>
      </c>
      <c r="J2847">
        <v>1456532762</v>
      </c>
      <c r="K2847" t="b">
        <v>0</v>
      </c>
      <c r="L2847">
        <v>17</v>
      </c>
      <c r="M2847" t="b">
        <v>0</v>
      </c>
      <c r="N2847" t="s">
        <v>8301</v>
      </c>
      <c r="O2847">
        <f>ROUND(E2847/D2847*100,0)</f>
        <v>4</v>
      </c>
      <c r="P2847">
        <f>IFERROR(ROUND(E2847/L2847,2),0)</f>
        <v>61.18</v>
      </c>
      <c r="Q2847" s="10" t="s">
        <v>8308</v>
      </c>
      <c r="R2847" t="s">
        <v>8310</v>
      </c>
      <c r="S2847" s="15">
        <f>(((J2847/60)/60)/24)+DATE(1970,1,1)</f>
        <v>42427.01807870371</v>
      </c>
      <c r="T2847" s="15">
        <f>(((I2847/60)/60)/24)+DATE(1970,1,1)</f>
        <v>42456.976412037038</v>
      </c>
      <c r="U2847">
        <f>YEAR(S2847)</f>
        <v>2016</v>
      </c>
    </row>
    <row r="2848" spans="1:21" ht="32" x14ac:dyDescent="0.2">
      <c r="A2848">
        <v>3145</v>
      </c>
      <c r="B2848" s="3" t="s">
        <v>3145</v>
      </c>
      <c r="C2848" s="3" t="s">
        <v>7255</v>
      </c>
      <c r="D2848" s="6">
        <v>25000</v>
      </c>
      <c r="E2848" s="8">
        <v>0</v>
      </c>
      <c r="F2848" t="s">
        <v>8221</v>
      </c>
      <c r="G2848" t="s">
        <v>8223</v>
      </c>
      <c r="H2848" t="s">
        <v>8245</v>
      </c>
      <c r="I2848">
        <v>1490659134</v>
      </c>
      <c r="J2848">
        <v>1485478734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>IFERROR(ROUND(E2848/L2848,2),0)</f>
        <v>0</v>
      </c>
      <c r="Q2848" s="10" t="s">
        <v>8308</v>
      </c>
      <c r="R2848" t="s">
        <v>8309</v>
      </c>
      <c r="S2848" s="15">
        <f>(((J2848/60)/60)/24)+DATE(1970,1,1)</f>
        <v>42762.040902777779</v>
      </c>
      <c r="T2848" s="15">
        <f>(((I2848/60)/60)/24)+DATE(1970,1,1)</f>
        <v>42821.999236111107</v>
      </c>
      <c r="U2848">
        <f>YEAR(S2848)</f>
        <v>2017</v>
      </c>
    </row>
    <row r="2849" spans="1:21" ht="48" x14ac:dyDescent="0.2">
      <c r="A2849">
        <v>3250</v>
      </c>
      <c r="B2849" s="3" t="s">
        <v>3250</v>
      </c>
      <c r="C2849" s="3" t="s">
        <v>7360</v>
      </c>
      <c r="D2849" s="6">
        <v>25000</v>
      </c>
      <c r="E2849" s="8">
        <v>25388</v>
      </c>
      <c r="F2849" t="s">
        <v>8218</v>
      </c>
      <c r="G2849" t="s">
        <v>8223</v>
      </c>
      <c r="H2849" t="s">
        <v>8245</v>
      </c>
      <c r="I2849">
        <v>1415213324</v>
      </c>
      <c r="J2849">
        <v>1412617724</v>
      </c>
      <c r="K2849" t="b">
        <v>1</v>
      </c>
      <c r="L2849">
        <v>213</v>
      </c>
      <c r="M2849" t="b">
        <v>1</v>
      </c>
      <c r="N2849" t="s">
        <v>8269</v>
      </c>
      <c r="O2849">
        <f>ROUND(E2849/D2849*100,0)</f>
        <v>102</v>
      </c>
      <c r="P2849">
        <f>IFERROR(ROUND(E2849/L2849,2),0)</f>
        <v>119.19</v>
      </c>
      <c r="Q2849" s="10" t="s">
        <v>8308</v>
      </c>
      <c r="R2849" t="s">
        <v>8309</v>
      </c>
      <c r="S2849" s="15">
        <f>(((J2849/60)/60)/24)+DATE(1970,1,1)</f>
        <v>41918.742175925923</v>
      </c>
      <c r="T2849" s="15">
        <f>(((I2849/60)/60)/24)+DATE(1970,1,1)</f>
        <v>41948.783842592595</v>
      </c>
      <c r="U2849">
        <f>YEAR(S2849)</f>
        <v>2014</v>
      </c>
    </row>
    <row r="2850" spans="1:21" ht="48" x14ac:dyDescent="0.2">
      <c r="A2850">
        <v>3639</v>
      </c>
      <c r="B2850" s="3" t="s">
        <v>3637</v>
      </c>
      <c r="C2850" s="3" t="s">
        <v>7749</v>
      </c>
      <c r="D2850" s="6">
        <v>25000</v>
      </c>
      <c r="E2850" s="8">
        <v>1</v>
      </c>
      <c r="F2850" t="s">
        <v>8220</v>
      </c>
      <c r="G2850" t="s">
        <v>8223</v>
      </c>
      <c r="H2850" t="s">
        <v>8245</v>
      </c>
      <c r="I2850">
        <v>1475853060</v>
      </c>
      <c r="J2850">
        <v>1470672906</v>
      </c>
      <c r="K2850" t="b">
        <v>0</v>
      </c>
      <c r="L2850">
        <v>1</v>
      </c>
      <c r="M2850" t="b">
        <v>0</v>
      </c>
      <c r="N2850" t="s">
        <v>8303</v>
      </c>
      <c r="O2850">
        <f>ROUND(E2850/D2850*100,0)</f>
        <v>0</v>
      </c>
      <c r="P2850">
        <f>IFERROR(ROUND(E2850/L2850,2),0)</f>
        <v>1</v>
      </c>
      <c r="Q2850" s="10" t="s">
        <v>8308</v>
      </c>
      <c r="R2850" t="s">
        <v>8364</v>
      </c>
      <c r="S2850" s="15">
        <f>(((J2850/60)/60)/24)+DATE(1970,1,1)</f>
        <v>42590.677152777775</v>
      </c>
      <c r="T2850" s="15">
        <f>(((I2850/60)/60)/24)+DATE(1970,1,1)</f>
        <v>42650.632638888885</v>
      </c>
      <c r="U2850">
        <f>YEAR(S2850)</f>
        <v>2016</v>
      </c>
    </row>
    <row r="2851" spans="1:21" ht="48" x14ac:dyDescent="0.2">
      <c r="A2851">
        <v>3643</v>
      </c>
      <c r="B2851" s="3" t="s">
        <v>3641</v>
      </c>
      <c r="C2851" s="3" t="s">
        <v>7753</v>
      </c>
      <c r="D2851" s="6">
        <v>25000</v>
      </c>
      <c r="E2851" s="8">
        <v>0</v>
      </c>
      <c r="F2851" t="s">
        <v>8220</v>
      </c>
      <c r="G2851" t="s">
        <v>8223</v>
      </c>
      <c r="H2851" t="s">
        <v>8245</v>
      </c>
      <c r="I2851">
        <v>1447734439</v>
      </c>
      <c r="J2851">
        <v>1444274839</v>
      </c>
      <c r="K2851" t="b">
        <v>0</v>
      </c>
      <c r="L2851">
        <v>0</v>
      </c>
      <c r="M2851" t="b">
        <v>0</v>
      </c>
      <c r="N2851" t="s">
        <v>8303</v>
      </c>
      <c r="O2851">
        <f>ROUND(E2851/D2851*100,0)</f>
        <v>0</v>
      </c>
      <c r="P2851">
        <f>IFERROR(ROUND(E2851/L2851,2),0)</f>
        <v>0</v>
      </c>
      <c r="Q2851" s="10" t="s">
        <v>8308</v>
      </c>
      <c r="R2851" t="s">
        <v>8364</v>
      </c>
      <c r="S2851" s="15">
        <f>(((J2851/60)/60)/24)+DATE(1970,1,1)</f>
        <v>42285.143969907411</v>
      </c>
      <c r="T2851" s="15">
        <f>(((I2851/60)/60)/24)+DATE(1970,1,1)</f>
        <v>42325.185636574075</v>
      </c>
      <c r="U2851">
        <f>YEAR(S2851)</f>
        <v>2015</v>
      </c>
    </row>
    <row r="2852" spans="1:21" ht="48" x14ac:dyDescent="0.2">
      <c r="A2852">
        <v>3877</v>
      </c>
      <c r="B2852" s="3" t="s">
        <v>3874</v>
      </c>
      <c r="C2852" s="3" t="s">
        <v>7986</v>
      </c>
      <c r="D2852" s="6">
        <v>25000</v>
      </c>
      <c r="E2852" s="8">
        <v>1241</v>
      </c>
      <c r="F2852" t="s">
        <v>8219</v>
      </c>
      <c r="G2852" t="s">
        <v>8223</v>
      </c>
      <c r="H2852" t="s">
        <v>8245</v>
      </c>
      <c r="I2852">
        <v>1481213752</v>
      </c>
      <c r="J2852">
        <v>1478621752</v>
      </c>
      <c r="K2852" t="b">
        <v>0</v>
      </c>
      <c r="L2852">
        <v>14</v>
      </c>
      <c r="M2852" t="b">
        <v>0</v>
      </c>
      <c r="N2852" t="s">
        <v>8303</v>
      </c>
      <c r="O2852">
        <f>ROUND(E2852/D2852*100,0)</f>
        <v>5</v>
      </c>
      <c r="P2852">
        <f>IFERROR(ROUND(E2852/L2852,2),0)</f>
        <v>88.64</v>
      </c>
      <c r="Q2852" s="10" t="s">
        <v>8308</v>
      </c>
      <c r="R2852" t="s">
        <v>8364</v>
      </c>
      <c r="S2852" s="15">
        <f>(((J2852/60)/60)/24)+DATE(1970,1,1)</f>
        <v>42682.67768518519</v>
      </c>
      <c r="T2852" s="15">
        <f>(((I2852/60)/60)/24)+DATE(1970,1,1)</f>
        <v>42712.67768518519</v>
      </c>
      <c r="U2852">
        <f>YEAR(S2852)</f>
        <v>2016</v>
      </c>
    </row>
    <row r="2853" spans="1:21" ht="48" x14ac:dyDescent="0.2">
      <c r="A2853">
        <v>3954</v>
      </c>
      <c r="B2853" s="3" t="s">
        <v>3951</v>
      </c>
      <c r="C2853" s="3" t="s">
        <v>8061</v>
      </c>
      <c r="D2853" s="6">
        <v>25000</v>
      </c>
      <c r="E2853" s="8">
        <v>0</v>
      </c>
      <c r="F2853" t="s">
        <v>8220</v>
      </c>
      <c r="G2853" t="s">
        <v>8228</v>
      </c>
      <c r="H2853" t="s">
        <v>8250</v>
      </c>
      <c r="I2853">
        <v>1405352264</v>
      </c>
      <c r="J2853">
        <v>1400168264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>IFERROR(ROUND(E2853/L2853,2),0)</f>
        <v>0</v>
      </c>
      <c r="Q2853" s="10" t="s">
        <v>8308</v>
      </c>
      <c r="R2853" t="s">
        <v>8309</v>
      </c>
      <c r="S2853" s="15">
        <f>(((J2853/60)/60)/24)+DATE(1970,1,1)</f>
        <v>41774.651203703703</v>
      </c>
      <c r="T2853" s="15">
        <f>(((I2853/60)/60)/24)+DATE(1970,1,1)</f>
        <v>41834.651203703703</v>
      </c>
      <c r="U2853">
        <f>YEAR(S2853)</f>
        <v>2014</v>
      </c>
    </row>
    <row r="2854" spans="1:21" ht="48" x14ac:dyDescent="0.2">
      <c r="A2854">
        <v>4033</v>
      </c>
      <c r="B2854" s="3" t="s">
        <v>4029</v>
      </c>
      <c r="C2854" s="3" t="s">
        <v>8138</v>
      </c>
      <c r="D2854" s="6">
        <v>23900</v>
      </c>
      <c r="E2854" s="8">
        <v>6141.99</v>
      </c>
      <c r="F2854" t="s">
        <v>8220</v>
      </c>
      <c r="G2854" t="s">
        <v>8224</v>
      </c>
      <c r="H2854" t="s">
        <v>8246</v>
      </c>
      <c r="I2854">
        <v>1475398800</v>
      </c>
      <c r="J2854">
        <v>1472711224</v>
      </c>
      <c r="K2854" t="b">
        <v>0</v>
      </c>
      <c r="L2854">
        <v>94</v>
      </c>
      <c r="M2854" t="b">
        <v>0</v>
      </c>
      <c r="N2854" t="s">
        <v>8269</v>
      </c>
      <c r="O2854">
        <f>ROUND(E2854/D2854*100,0)</f>
        <v>26</v>
      </c>
      <c r="P2854">
        <f>IFERROR(ROUND(E2854/L2854,2),0)</f>
        <v>65.34</v>
      </c>
      <c r="Q2854" s="10" t="s">
        <v>8308</v>
      </c>
      <c r="R2854" t="s">
        <v>8309</v>
      </c>
      <c r="S2854" s="15">
        <f>(((J2854/60)/60)/24)+DATE(1970,1,1)</f>
        <v>42614.268796296295</v>
      </c>
      <c r="T2854" s="15">
        <f>(((I2854/60)/60)/24)+DATE(1970,1,1)</f>
        <v>42645.375</v>
      </c>
      <c r="U2854">
        <f>YEAR(S2854)</f>
        <v>2016</v>
      </c>
    </row>
    <row r="2855" spans="1:21" ht="48" x14ac:dyDescent="0.2">
      <c r="A2855">
        <v>3211</v>
      </c>
      <c r="B2855" s="3" t="s">
        <v>3211</v>
      </c>
      <c r="C2855" s="3" t="s">
        <v>7321</v>
      </c>
      <c r="D2855" s="6">
        <v>23000</v>
      </c>
      <c r="E2855" s="8">
        <v>27541</v>
      </c>
      <c r="F2855" t="s">
        <v>8218</v>
      </c>
      <c r="G2855" t="s">
        <v>8223</v>
      </c>
      <c r="H2855" t="s">
        <v>8245</v>
      </c>
      <c r="I2855">
        <v>1408068000</v>
      </c>
      <c r="J2855">
        <v>1405346680</v>
      </c>
      <c r="K2855" t="b">
        <v>1</v>
      </c>
      <c r="L2855">
        <v>322</v>
      </c>
      <c r="M2855" t="b">
        <v>1</v>
      </c>
      <c r="N2855" t="s">
        <v>8269</v>
      </c>
      <c r="O2855">
        <f>ROUND(E2855/D2855*100,0)</f>
        <v>120</v>
      </c>
      <c r="P2855">
        <f>IFERROR(ROUND(E2855/L2855,2),0)</f>
        <v>85.53</v>
      </c>
      <c r="Q2855" s="10" t="s">
        <v>8308</v>
      </c>
      <c r="R2855" t="s">
        <v>8309</v>
      </c>
      <c r="S2855" s="15">
        <f>(((J2855/60)/60)/24)+DATE(1970,1,1)</f>
        <v>41834.586574074077</v>
      </c>
      <c r="T2855" s="15">
        <f>(((I2855/60)/60)/24)+DATE(1970,1,1)</f>
        <v>41866.083333333336</v>
      </c>
      <c r="U2855">
        <f>YEAR(S2855)</f>
        <v>2014</v>
      </c>
    </row>
    <row r="2856" spans="1:21" ht="48" x14ac:dyDescent="0.2">
      <c r="A2856">
        <v>3259</v>
      </c>
      <c r="B2856" s="3" t="s">
        <v>3259</v>
      </c>
      <c r="C2856" s="3" t="s">
        <v>7369</v>
      </c>
      <c r="D2856" s="6">
        <v>23000</v>
      </c>
      <c r="E2856" s="8">
        <v>24418.6</v>
      </c>
      <c r="F2856" t="s">
        <v>8218</v>
      </c>
      <c r="G2856" t="s">
        <v>8223</v>
      </c>
      <c r="H2856" t="s">
        <v>8245</v>
      </c>
      <c r="I2856">
        <v>1475294340</v>
      </c>
      <c r="J2856">
        <v>1472753745</v>
      </c>
      <c r="K2856" t="b">
        <v>1</v>
      </c>
      <c r="L2856">
        <v>97</v>
      </c>
      <c r="M2856" t="b">
        <v>1</v>
      </c>
      <c r="N2856" t="s">
        <v>8269</v>
      </c>
      <c r="O2856">
        <f>ROUND(E2856/D2856*100,0)</f>
        <v>106</v>
      </c>
      <c r="P2856">
        <f>IFERROR(ROUND(E2856/L2856,2),0)</f>
        <v>251.74</v>
      </c>
      <c r="Q2856" s="10" t="s">
        <v>8308</v>
      </c>
      <c r="R2856" t="s">
        <v>8309</v>
      </c>
      <c r="S2856" s="15">
        <f>(((J2856/60)/60)/24)+DATE(1970,1,1)</f>
        <v>42614.760937500003</v>
      </c>
      <c r="T2856" s="15">
        <f>(((I2856/60)/60)/24)+DATE(1970,1,1)</f>
        <v>42644.165972222225</v>
      </c>
      <c r="U2856">
        <f>YEAR(S2856)</f>
        <v>2016</v>
      </c>
    </row>
    <row r="2857" spans="1:21" ht="48" x14ac:dyDescent="0.2">
      <c r="A2857">
        <v>3796</v>
      </c>
      <c r="B2857" s="3" t="s">
        <v>3793</v>
      </c>
      <c r="C2857" s="3" t="s">
        <v>7906</v>
      </c>
      <c r="D2857" s="6">
        <v>22500</v>
      </c>
      <c r="E2857" s="8">
        <v>1</v>
      </c>
      <c r="F2857" t="s">
        <v>8220</v>
      </c>
      <c r="G2857" t="s">
        <v>8223</v>
      </c>
      <c r="H2857" t="s">
        <v>8245</v>
      </c>
      <c r="I2857">
        <v>1484354556</v>
      </c>
      <c r="J2857">
        <v>1479170556</v>
      </c>
      <c r="K2857" t="b">
        <v>0</v>
      </c>
      <c r="L2857">
        <v>1</v>
      </c>
      <c r="M2857" t="b">
        <v>0</v>
      </c>
      <c r="N2857" t="s">
        <v>8303</v>
      </c>
      <c r="O2857">
        <f>ROUND(E2857/D2857*100,0)</f>
        <v>0</v>
      </c>
      <c r="P2857">
        <f>IFERROR(ROUND(E2857/L2857,2),0)</f>
        <v>1</v>
      </c>
      <c r="Q2857" s="10" t="s">
        <v>8308</v>
      </c>
      <c r="R2857" t="s">
        <v>8364</v>
      </c>
      <c r="S2857" s="15">
        <f>(((J2857/60)/60)/24)+DATE(1970,1,1)</f>
        <v>42689.029583333337</v>
      </c>
      <c r="T2857" s="15">
        <f>(((I2857/60)/60)/24)+DATE(1970,1,1)</f>
        <v>42749.029583333337</v>
      </c>
      <c r="U2857">
        <f>YEAR(S2857)</f>
        <v>2016</v>
      </c>
    </row>
    <row r="2858" spans="1:21" ht="48" x14ac:dyDescent="0.2">
      <c r="A2858">
        <v>3017</v>
      </c>
      <c r="B2858" s="3" t="s">
        <v>3017</v>
      </c>
      <c r="C2858" s="3" t="s">
        <v>7127</v>
      </c>
      <c r="D2858" s="6">
        <v>22000</v>
      </c>
      <c r="E2858" s="8">
        <v>23285</v>
      </c>
      <c r="F2858" t="s">
        <v>8218</v>
      </c>
      <c r="G2858" t="s">
        <v>8223</v>
      </c>
      <c r="H2858" t="s">
        <v>8245</v>
      </c>
      <c r="I2858">
        <v>1408566243</v>
      </c>
      <c r="J2858">
        <v>1405974243</v>
      </c>
      <c r="K2858" t="b">
        <v>0</v>
      </c>
      <c r="L2858">
        <v>159</v>
      </c>
      <c r="M2858" t="b">
        <v>1</v>
      </c>
      <c r="N2858" t="s">
        <v>8301</v>
      </c>
      <c r="O2858">
        <f>ROUND(E2858/D2858*100,0)</f>
        <v>106</v>
      </c>
      <c r="P2858">
        <f>IFERROR(ROUND(E2858/L2858,2),0)</f>
        <v>146.44999999999999</v>
      </c>
      <c r="Q2858" s="10" t="s">
        <v>8308</v>
      </c>
      <c r="R2858" t="s">
        <v>8310</v>
      </c>
      <c r="S2858" s="15">
        <f>(((J2858/60)/60)/24)+DATE(1970,1,1)</f>
        <v>41841.850034722222</v>
      </c>
      <c r="T2858" s="15">
        <f>(((I2858/60)/60)/24)+DATE(1970,1,1)</f>
        <v>41871.850034722222</v>
      </c>
      <c r="U2858">
        <f>YEAR(S2858)</f>
        <v>2014</v>
      </c>
    </row>
    <row r="2859" spans="1:21" ht="48" x14ac:dyDescent="0.2">
      <c r="A2859">
        <v>3077</v>
      </c>
      <c r="B2859" s="3" t="s">
        <v>3077</v>
      </c>
      <c r="C2859" s="3" t="s">
        <v>7187</v>
      </c>
      <c r="D2859" s="6">
        <v>22000</v>
      </c>
      <c r="E2859" s="8">
        <v>105</v>
      </c>
      <c r="F2859" t="s">
        <v>8220</v>
      </c>
      <c r="G2859" t="s">
        <v>8228</v>
      </c>
      <c r="H2859" t="s">
        <v>8250</v>
      </c>
      <c r="I2859">
        <v>1488495478</v>
      </c>
      <c r="J2859">
        <v>1485903478</v>
      </c>
      <c r="K2859" t="b">
        <v>0</v>
      </c>
      <c r="L2859">
        <v>2</v>
      </c>
      <c r="M2859" t="b">
        <v>0</v>
      </c>
      <c r="N2859" t="s">
        <v>8301</v>
      </c>
      <c r="O2859">
        <f>ROUND(E2859/D2859*100,0)</f>
        <v>0</v>
      </c>
      <c r="P2859">
        <f>IFERROR(ROUND(E2859/L2859,2),0)</f>
        <v>52.5</v>
      </c>
      <c r="Q2859" s="10" t="s">
        <v>8308</v>
      </c>
      <c r="R2859" t="s">
        <v>8310</v>
      </c>
      <c r="S2859" s="15">
        <f>(((J2859/60)/60)/24)+DATE(1970,1,1)</f>
        <v>42766.956921296296</v>
      </c>
      <c r="T2859" s="15">
        <f>(((I2859/60)/60)/24)+DATE(1970,1,1)</f>
        <v>42796.956921296296</v>
      </c>
      <c r="U2859">
        <f>YEAR(S2859)</f>
        <v>2017</v>
      </c>
    </row>
    <row r="2860" spans="1:21" ht="48" x14ac:dyDescent="0.2">
      <c r="A2860">
        <v>3800</v>
      </c>
      <c r="B2860" s="3" t="s">
        <v>3797</v>
      </c>
      <c r="C2860" s="3" t="s">
        <v>7910</v>
      </c>
      <c r="D2860" s="6">
        <v>22000</v>
      </c>
      <c r="E2860" s="8">
        <v>881</v>
      </c>
      <c r="F2860" t="s">
        <v>8220</v>
      </c>
      <c r="G2860" t="s">
        <v>8223</v>
      </c>
      <c r="H2860" t="s">
        <v>8245</v>
      </c>
      <c r="I2860">
        <v>1420952340</v>
      </c>
      <c r="J2860">
        <v>1418146883</v>
      </c>
      <c r="K2860" t="b">
        <v>0</v>
      </c>
      <c r="L2860">
        <v>16</v>
      </c>
      <c r="M2860" t="b">
        <v>0</v>
      </c>
      <c r="N2860" t="s">
        <v>8303</v>
      </c>
      <c r="O2860">
        <f>ROUND(E2860/D2860*100,0)</f>
        <v>4</v>
      </c>
      <c r="P2860">
        <f>IFERROR(ROUND(E2860/L2860,2),0)</f>
        <v>55.06</v>
      </c>
      <c r="Q2860" s="10" t="s">
        <v>8308</v>
      </c>
      <c r="R2860" t="s">
        <v>8364</v>
      </c>
      <c r="S2860" s="15">
        <f>(((J2860/60)/60)/24)+DATE(1970,1,1)</f>
        <v>41982.737071759257</v>
      </c>
      <c r="T2860" s="15">
        <f>(((I2860/60)/60)/24)+DATE(1970,1,1)</f>
        <v>42015.207638888889</v>
      </c>
      <c r="U2860">
        <f>YEAR(S2860)</f>
        <v>2014</v>
      </c>
    </row>
    <row r="2861" spans="1:21" ht="48" x14ac:dyDescent="0.2">
      <c r="A2861">
        <v>3245</v>
      </c>
      <c r="B2861" s="3" t="s">
        <v>3245</v>
      </c>
      <c r="C2861" s="3" t="s">
        <v>7355</v>
      </c>
      <c r="D2861" s="6">
        <v>21000</v>
      </c>
      <c r="E2861" s="8">
        <v>21904</v>
      </c>
      <c r="F2861" t="s">
        <v>8218</v>
      </c>
      <c r="G2861" t="s">
        <v>8223</v>
      </c>
      <c r="H2861" t="s">
        <v>8245</v>
      </c>
      <c r="I2861">
        <v>1434074400</v>
      </c>
      <c r="J2861">
        <v>1431354258</v>
      </c>
      <c r="K2861" t="b">
        <v>0</v>
      </c>
      <c r="L2861">
        <v>270</v>
      </c>
      <c r="M2861" t="b">
        <v>1</v>
      </c>
      <c r="N2861" t="s">
        <v>8269</v>
      </c>
      <c r="O2861">
        <f>ROUND(E2861/D2861*100,0)</f>
        <v>104</v>
      </c>
      <c r="P2861">
        <f>IFERROR(ROUND(E2861/L2861,2),0)</f>
        <v>81.13</v>
      </c>
      <c r="Q2861" s="10" t="s">
        <v>8308</v>
      </c>
      <c r="R2861" t="s">
        <v>8309</v>
      </c>
      <c r="S2861" s="15">
        <f>(((J2861/60)/60)/24)+DATE(1970,1,1)</f>
        <v>42135.60020833333</v>
      </c>
      <c r="T2861" s="15">
        <f>(((I2861/60)/60)/24)+DATE(1970,1,1)</f>
        <v>42167.083333333328</v>
      </c>
      <c r="U2861">
        <f>YEAR(S2861)</f>
        <v>2015</v>
      </c>
    </row>
    <row r="2862" spans="1:21" ht="48" x14ac:dyDescent="0.2">
      <c r="A2862">
        <v>1297</v>
      </c>
      <c r="B2862" s="3" t="s">
        <v>1298</v>
      </c>
      <c r="C2862" s="3" t="s">
        <v>5407</v>
      </c>
      <c r="D2862" s="6">
        <v>20000</v>
      </c>
      <c r="E2862" s="8">
        <v>21905</v>
      </c>
      <c r="F2862" t="s">
        <v>8218</v>
      </c>
      <c r="G2862" t="s">
        <v>8223</v>
      </c>
      <c r="H2862" t="s">
        <v>8245</v>
      </c>
      <c r="I2862">
        <v>1462125358</v>
      </c>
      <c r="J2862">
        <v>1459533358</v>
      </c>
      <c r="K2862" t="b">
        <v>0</v>
      </c>
      <c r="L2862">
        <v>238</v>
      </c>
      <c r="M2862" t="b">
        <v>1</v>
      </c>
      <c r="N2862" t="s">
        <v>8269</v>
      </c>
      <c r="O2862">
        <f>ROUND(E2862/D2862*100,0)</f>
        <v>110</v>
      </c>
      <c r="P2862">
        <f>IFERROR(ROUND(E2862/L2862,2),0)</f>
        <v>92.04</v>
      </c>
      <c r="Q2862" s="10" t="s">
        <v>8308</v>
      </c>
      <c r="R2862" t="s">
        <v>8309</v>
      </c>
      <c r="S2862" s="15">
        <f>(((J2862/60)/60)/24)+DATE(1970,1,1)</f>
        <v>42461.747199074074</v>
      </c>
      <c r="T2862" s="15">
        <f>(((I2862/60)/60)/24)+DATE(1970,1,1)</f>
        <v>42491.747199074074</v>
      </c>
      <c r="U2862">
        <f>YEAR(S2862)</f>
        <v>2016</v>
      </c>
    </row>
    <row r="2863" spans="1:21" ht="48" x14ac:dyDescent="0.2">
      <c r="A2863">
        <v>2708</v>
      </c>
      <c r="B2863" s="3" t="s">
        <v>2708</v>
      </c>
      <c r="C2863" s="3" t="s">
        <v>6818</v>
      </c>
      <c r="D2863" s="6">
        <v>20000</v>
      </c>
      <c r="E2863" s="8">
        <v>46643.07</v>
      </c>
      <c r="F2863" t="s">
        <v>8218</v>
      </c>
      <c r="G2863" t="s">
        <v>8224</v>
      </c>
      <c r="H2863" t="s">
        <v>8246</v>
      </c>
      <c r="I2863">
        <v>1469119526</v>
      </c>
      <c r="J2863">
        <v>1463935526</v>
      </c>
      <c r="K2863" t="b">
        <v>1</v>
      </c>
      <c r="L2863">
        <v>1049</v>
      </c>
      <c r="M2863" t="b">
        <v>1</v>
      </c>
      <c r="N2863" t="s">
        <v>8301</v>
      </c>
      <c r="O2863">
        <f>ROUND(E2863/D2863*100,0)</f>
        <v>233</v>
      </c>
      <c r="P2863">
        <f>IFERROR(ROUND(E2863/L2863,2),0)</f>
        <v>44.46</v>
      </c>
      <c r="Q2863" s="10" t="s">
        <v>8308</v>
      </c>
      <c r="R2863" t="s">
        <v>8310</v>
      </c>
      <c r="S2863" s="15">
        <f>(((J2863/60)/60)/24)+DATE(1970,1,1)</f>
        <v>42512.698217592595</v>
      </c>
      <c r="T2863" s="15">
        <f>(((I2863/60)/60)/24)+DATE(1970,1,1)</f>
        <v>42572.698217592595</v>
      </c>
      <c r="U2863">
        <f>YEAR(S2863)</f>
        <v>2016</v>
      </c>
    </row>
    <row r="2864" spans="1:21" ht="48" x14ac:dyDescent="0.2">
      <c r="A2864">
        <v>2869</v>
      </c>
      <c r="B2864" s="3" t="s">
        <v>2869</v>
      </c>
      <c r="C2864" s="3" t="s">
        <v>6979</v>
      </c>
      <c r="D2864" s="6">
        <v>20000</v>
      </c>
      <c r="E2864" s="8">
        <v>177</v>
      </c>
      <c r="F2864" t="s">
        <v>8220</v>
      </c>
      <c r="G2864" t="s">
        <v>8223</v>
      </c>
      <c r="H2864" t="s">
        <v>8245</v>
      </c>
      <c r="I2864">
        <v>1468937681</v>
      </c>
      <c r="J2864">
        <v>1466345681</v>
      </c>
      <c r="K2864" t="b">
        <v>0</v>
      </c>
      <c r="L2864">
        <v>5</v>
      </c>
      <c r="M2864" t="b">
        <v>0</v>
      </c>
      <c r="N2864" t="s">
        <v>8269</v>
      </c>
      <c r="O2864">
        <f>ROUND(E2864/D2864*100,0)</f>
        <v>1</v>
      </c>
      <c r="P2864">
        <f>IFERROR(ROUND(E2864/L2864,2),0)</f>
        <v>35.4</v>
      </c>
      <c r="Q2864" s="10" t="s">
        <v>8308</v>
      </c>
      <c r="R2864" t="s">
        <v>8309</v>
      </c>
      <c r="S2864" s="15">
        <f>(((J2864/60)/60)/24)+DATE(1970,1,1)</f>
        <v>42540.593530092592</v>
      </c>
      <c r="T2864" s="15">
        <f>(((I2864/60)/60)/24)+DATE(1970,1,1)</f>
        <v>42570.593530092592</v>
      </c>
      <c r="U2864">
        <f>YEAR(S2864)</f>
        <v>2016</v>
      </c>
    </row>
    <row r="2865" spans="1:21" ht="48" x14ac:dyDescent="0.2">
      <c r="A2865">
        <v>2875</v>
      </c>
      <c r="B2865" s="3" t="s">
        <v>2875</v>
      </c>
      <c r="C2865" s="3" t="s">
        <v>6985</v>
      </c>
      <c r="D2865" s="6">
        <v>20000</v>
      </c>
      <c r="E2865" s="8">
        <v>7</v>
      </c>
      <c r="F2865" t="s">
        <v>8220</v>
      </c>
      <c r="G2865" t="s">
        <v>8223</v>
      </c>
      <c r="H2865" t="s">
        <v>8245</v>
      </c>
      <c r="I2865">
        <v>1462417493</v>
      </c>
      <c r="J2865">
        <v>1459825493</v>
      </c>
      <c r="K2865" t="b">
        <v>0</v>
      </c>
      <c r="L2865">
        <v>3</v>
      </c>
      <c r="M2865" t="b">
        <v>0</v>
      </c>
      <c r="N2865" t="s">
        <v>8269</v>
      </c>
      <c r="O2865">
        <f>ROUND(E2865/D2865*100,0)</f>
        <v>0</v>
      </c>
      <c r="P2865">
        <f>IFERROR(ROUND(E2865/L2865,2),0)</f>
        <v>2.33</v>
      </c>
      <c r="Q2865" s="10" t="s">
        <v>8308</v>
      </c>
      <c r="R2865" t="s">
        <v>8309</v>
      </c>
      <c r="S2865" s="15">
        <f>(((J2865/60)/60)/24)+DATE(1970,1,1)</f>
        <v>42465.128391203703</v>
      </c>
      <c r="T2865" s="15">
        <f>(((I2865/60)/60)/24)+DATE(1970,1,1)</f>
        <v>42495.128391203703</v>
      </c>
      <c r="U2865">
        <f>YEAR(S2865)</f>
        <v>2016</v>
      </c>
    </row>
    <row r="2866" spans="1:21" ht="48" x14ac:dyDescent="0.2">
      <c r="A2866">
        <v>2952</v>
      </c>
      <c r="B2866" s="3" t="s">
        <v>2952</v>
      </c>
      <c r="C2866" s="3" t="s">
        <v>7062</v>
      </c>
      <c r="D2866" s="6">
        <v>20000</v>
      </c>
      <c r="E2866" s="8">
        <v>1605</v>
      </c>
      <c r="F2866" t="s">
        <v>8219</v>
      </c>
      <c r="G2866" t="s">
        <v>8223</v>
      </c>
      <c r="H2866" t="s">
        <v>8245</v>
      </c>
      <c r="I2866">
        <v>1476676800</v>
      </c>
      <c r="J2866">
        <v>1473957239</v>
      </c>
      <c r="K2866" t="b">
        <v>0</v>
      </c>
      <c r="L2866">
        <v>8</v>
      </c>
      <c r="M2866" t="b">
        <v>0</v>
      </c>
      <c r="N2866" t="s">
        <v>8301</v>
      </c>
      <c r="O2866">
        <f>ROUND(E2866/D2866*100,0)</f>
        <v>8</v>
      </c>
      <c r="P2866">
        <f>IFERROR(ROUND(E2866/L2866,2),0)</f>
        <v>200.63</v>
      </c>
      <c r="Q2866" s="10" t="s">
        <v>8308</v>
      </c>
      <c r="R2866" t="s">
        <v>8310</v>
      </c>
      <c r="S2866" s="15">
        <f>(((J2866/60)/60)/24)+DATE(1970,1,1)</f>
        <v>42628.690266203703</v>
      </c>
      <c r="T2866" s="15">
        <f>(((I2866/60)/60)/24)+DATE(1970,1,1)</f>
        <v>42660.166666666672</v>
      </c>
      <c r="U2866">
        <f>YEAR(S2866)</f>
        <v>2016</v>
      </c>
    </row>
    <row r="2867" spans="1:21" ht="16" x14ac:dyDescent="0.2">
      <c r="A2867">
        <v>2989</v>
      </c>
      <c r="B2867" s="3" t="s">
        <v>2989</v>
      </c>
      <c r="C2867" s="3" t="s">
        <v>7099</v>
      </c>
      <c r="D2867" s="6">
        <v>20000</v>
      </c>
      <c r="E2867" s="8">
        <v>35307</v>
      </c>
      <c r="F2867" t="s">
        <v>8218</v>
      </c>
      <c r="G2867" t="s">
        <v>8223</v>
      </c>
      <c r="H2867" t="s">
        <v>8245</v>
      </c>
      <c r="I2867">
        <v>1450673940</v>
      </c>
      <c r="J2867">
        <v>1448756962</v>
      </c>
      <c r="K2867" t="b">
        <v>0</v>
      </c>
      <c r="L2867">
        <v>364</v>
      </c>
      <c r="M2867" t="b">
        <v>1</v>
      </c>
      <c r="N2867" t="s">
        <v>8301</v>
      </c>
      <c r="O2867">
        <f>ROUND(E2867/D2867*100,0)</f>
        <v>177</v>
      </c>
      <c r="P2867">
        <f>IFERROR(ROUND(E2867/L2867,2),0)</f>
        <v>97</v>
      </c>
      <c r="Q2867" s="10" t="s">
        <v>8308</v>
      </c>
      <c r="R2867" t="s">
        <v>8310</v>
      </c>
      <c r="S2867" s="15">
        <f>(((J2867/60)/60)/24)+DATE(1970,1,1)</f>
        <v>42337.02039351852</v>
      </c>
      <c r="T2867" s="15">
        <f>(((I2867/60)/60)/24)+DATE(1970,1,1)</f>
        <v>42359.207638888889</v>
      </c>
      <c r="U2867">
        <f>YEAR(S2867)</f>
        <v>2015</v>
      </c>
    </row>
    <row r="2868" spans="1:21" ht="48" x14ac:dyDescent="0.2">
      <c r="A2868">
        <v>3039</v>
      </c>
      <c r="B2868" s="3" t="s">
        <v>3039</v>
      </c>
      <c r="C2868" s="3" t="s">
        <v>7149</v>
      </c>
      <c r="D2868" s="6">
        <v>20000</v>
      </c>
      <c r="E2868" s="8">
        <v>21742.78</v>
      </c>
      <c r="F2868" t="s">
        <v>8218</v>
      </c>
      <c r="G2868" t="s">
        <v>8223</v>
      </c>
      <c r="H2868" t="s">
        <v>8245</v>
      </c>
      <c r="I2868">
        <v>1388303940</v>
      </c>
      <c r="J2868">
        <v>1386011038</v>
      </c>
      <c r="K2868" t="b">
        <v>0</v>
      </c>
      <c r="L2868">
        <v>236</v>
      </c>
      <c r="M2868" t="b">
        <v>1</v>
      </c>
      <c r="N2868" t="s">
        <v>8301</v>
      </c>
      <c r="O2868">
        <f>ROUND(E2868/D2868*100,0)</f>
        <v>109</v>
      </c>
      <c r="P2868">
        <f>IFERROR(ROUND(E2868/L2868,2),0)</f>
        <v>92.13</v>
      </c>
      <c r="Q2868" s="10" t="s">
        <v>8308</v>
      </c>
      <c r="R2868" t="s">
        <v>8310</v>
      </c>
      <c r="S2868" s="15">
        <f>(((J2868/60)/60)/24)+DATE(1970,1,1)</f>
        <v>41610.794421296298</v>
      </c>
      <c r="T2868" s="15">
        <f>(((I2868/60)/60)/24)+DATE(1970,1,1)</f>
        <v>41637.332638888889</v>
      </c>
      <c r="U2868">
        <f>YEAR(S2868)</f>
        <v>2013</v>
      </c>
    </row>
    <row r="2869" spans="1:21" ht="48" x14ac:dyDescent="0.2">
      <c r="A2869">
        <v>3055</v>
      </c>
      <c r="B2869" s="3" t="s">
        <v>3055</v>
      </c>
      <c r="C2869" s="3" t="s">
        <v>7165</v>
      </c>
      <c r="D2869" s="6">
        <v>20000</v>
      </c>
      <c r="E2869" s="8">
        <v>1</v>
      </c>
      <c r="F2869" t="s">
        <v>8220</v>
      </c>
      <c r="G2869" t="s">
        <v>8223</v>
      </c>
      <c r="H2869" t="s">
        <v>8245</v>
      </c>
      <c r="I2869">
        <v>1420844390</v>
      </c>
      <c r="J2869">
        <v>1415660390</v>
      </c>
      <c r="K2869" t="b">
        <v>0</v>
      </c>
      <c r="L2869">
        <v>1</v>
      </c>
      <c r="M2869" t="b">
        <v>0</v>
      </c>
      <c r="N2869" t="s">
        <v>8301</v>
      </c>
      <c r="O2869">
        <f>ROUND(E2869/D2869*100,0)</f>
        <v>0</v>
      </c>
      <c r="P2869">
        <f>IFERROR(ROUND(E2869/L2869,2),0)</f>
        <v>1</v>
      </c>
      <c r="Q2869" s="10" t="s">
        <v>8308</v>
      </c>
      <c r="R2869" t="s">
        <v>8310</v>
      </c>
      <c r="S2869" s="15">
        <f>(((J2869/60)/60)/24)+DATE(1970,1,1)</f>
        <v>41953.95821759259</v>
      </c>
      <c r="T2869" s="15">
        <f>(((I2869/60)/60)/24)+DATE(1970,1,1)</f>
        <v>42013.95821759259</v>
      </c>
      <c r="U2869">
        <f>YEAR(S2869)</f>
        <v>2014</v>
      </c>
    </row>
    <row r="2870" spans="1:21" ht="64" x14ac:dyDescent="0.2">
      <c r="A2870">
        <v>3083</v>
      </c>
      <c r="B2870" s="3" t="s">
        <v>3083</v>
      </c>
      <c r="C2870" s="3" t="s">
        <v>7193</v>
      </c>
      <c r="D2870" s="6">
        <v>20000</v>
      </c>
      <c r="E2870" s="8">
        <v>56</v>
      </c>
      <c r="F2870" t="s">
        <v>8220</v>
      </c>
      <c r="G2870" t="s">
        <v>8223</v>
      </c>
      <c r="H2870" t="s">
        <v>8245</v>
      </c>
      <c r="I2870">
        <v>1409547600</v>
      </c>
      <c r="J2870">
        <v>1406986278</v>
      </c>
      <c r="K2870" t="b">
        <v>0</v>
      </c>
      <c r="L2870">
        <v>3</v>
      </c>
      <c r="M2870" t="b">
        <v>0</v>
      </c>
      <c r="N2870" t="s">
        <v>8301</v>
      </c>
      <c r="O2870">
        <f>ROUND(E2870/D2870*100,0)</f>
        <v>0</v>
      </c>
      <c r="P2870">
        <f>IFERROR(ROUND(E2870/L2870,2),0)</f>
        <v>18.670000000000002</v>
      </c>
      <c r="Q2870" s="10" t="s">
        <v>8308</v>
      </c>
      <c r="R2870" t="s">
        <v>8310</v>
      </c>
      <c r="S2870" s="15">
        <f>(((J2870/60)/60)/24)+DATE(1970,1,1)</f>
        <v>41853.563402777778</v>
      </c>
      <c r="T2870" s="15">
        <f>(((I2870/60)/60)/24)+DATE(1970,1,1)</f>
        <v>41883.208333333336</v>
      </c>
      <c r="U2870">
        <f>YEAR(S2870)</f>
        <v>2014</v>
      </c>
    </row>
    <row r="2871" spans="1:21" ht="48" x14ac:dyDescent="0.2">
      <c r="A2871">
        <v>3086</v>
      </c>
      <c r="B2871" s="3" t="s">
        <v>3086</v>
      </c>
      <c r="C2871" s="3" t="s">
        <v>7196</v>
      </c>
      <c r="D2871" s="6">
        <v>20000</v>
      </c>
      <c r="E2871" s="8">
        <v>50</v>
      </c>
      <c r="F2871" t="s">
        <v>8220</v>
      </c>
      <c r="G2871" t="s">
        <v>8236</v>
      </c>
      <c r="H2871" t="s">
        <v>8248</v>
      </c>
      <c r="I2871">
        <v>1439827559</v>
      </c>
      <c r="J2871">
        <v>1434643559</v>
      </c>
      <c r="K2871" t="b">
        <v>0</v>
      </c>
      <c r="L2871">
        <v>3</v>
      </c>
      <c r="M2871" t="b">
        <v>0</v>
      </c>
      <c r="N2871" t="s">
        <v>8301</v>
      </c>
      <c r="O2871">
        <f>ROUND(E2871/D2871*100,0)</f>
        <v>0</v>
      </c>
      <c r="P2871">
        <f>IFERROR(ROUND(E2871/L2871,2),0)</f>
        <v>16.670000000000002</v>
      </c>
      <c r="Q2871" s="10" t="s">
        <v>8308</v>
      </c>
      <c r="R2871" t="s">
        <v>8310</v>
      </c>
      <c r="S2871" s="15">
        <f>(((J2871/60)/60)/24)+DATE(1970,1,1)</f>
        <v>42173.67082175926</v>
      </c>
      <c r="T2871" s="15">
        <f>(((I2871/60)/60)/24)+DATE(1970,1,1)</f>
        <v>42233.67082175926</v>
      </c>
      <c r="U2871">
        <f>YEAR(S2871)</f>
        <v>2015</v>
      </c>
    </row>
    <row r="2872" spans="1:21" ht="48" x14ac:dyDescent="0.2">
      <c r="A2872">
        <v>3087</v>
      </c>
      <c r="B2872" s="3" t="s">
        <v>3087</v>
      </c>
      <c r="C2872" s="3" t="s">
        <v>7197</v>
      </c>
      <c r="D2872" s="6">
        <v>20000</v>
      </c>
      <c r="E2872" s="8">
        <v>125</v>
      </c>
      <c r="F2872" t="s">
        <v>8220</v>
      </c>
      <c r="G2872" t="s">
        <v>8223</v>
      </c>
      <c r="H2872" t="s">
        <v>8245</v>
      </c>
      <c r="I2872">
        <v>1482294990</v>
      </c>
      <c r="J2872">
        <v>1477107390</v>
      </c>
      <c r="K2872" t="b">
        <v>0</v>
      </c>
      <c r="L2872">
        <v>2</v>
      </c>
      <c r="M2872" t="b">
        <v>0</v>
      </c>
      <c r="N2872" t="s">
        <v>8301</v>
      </c>
      <c r="O2872">
        <f>ROUND(E2872/D2872*100,0)</f>
        <v>1</v>
      </c>
      <c r="P2872">
        <f>IFERROR(ROUND(E2872/L2872,2),0)</f>
        <v>62.5</v>
      </c>
      <c r="Q2872" s="10" t="s">
        <v>8308</v>
      </c>
      <c r="R2872" t="s">
        <v>8310</v>
      </c>
      <c r="S2872" s="15">
        <f>(((J2872/60)/60)/24)+DATE(1970,1,1)</f>
        <v>42665.150347222225</v>
      </c>
      <c r="T2872" s="15">
        <f>(((I2872/60)/60)/24)+DATE(1970,1,1)</f>
        <v>42725.192013888889</v>
      </c>
      <c r="U2872">
        <f>YEAR(S2872)</f>
        <v>2016</v>
      </c>
    </row>
    <row r="2873" spans="1:21" ht="48" x14ac:dyDescent="0.2">
      <c r="A2873">
        <v>3096</v>
      </c>
      <c r="B2873" s="3" t="s">
        <v>3096</v>
      </c>
      <c r="C2873" s="3" t="s">
        <v>7206</v>
      </c>
      <c r="D2873" s="6">
        <v>20000</v>
      </c>
      <c r="E2873" s="8">
        <v>795</v>
      </c>
      <c r="F2873" t="s">
        <v>8220</v>
      </c>
      <c r="G2873" t="s">
        <v>8223</v>
      </c>
      <c r="H2873" t="s">
        <v>8245</v>
      </c>
      <c r="I2873">
        <v>1432151326</v>
      </c>
      <c r="J2873">
        <v>1429559326</v>
      </c>
      <c r="K2873" t="b">
        <v>0</v>
      </c>
      <c r="L2873">
        <v>14</v>
      </c>
      <c r="M2873" t="b">
        <v>0</v>
      </c>
      <c r="N2873" t="s">
        <v>8301</v>
      </c>
      <c r="O2873">
        <f>ROUND(E2873/D2873*100,0)</f>
        <v>4</v>
      </c>
      <c r="P2873">
        <f>IFERROR(ROUND(E2873/L2873,2),0)</f>
        <v>56.79</v>
      </c>
      <c r="Q2873" s="10" t="s">
        <v>8308</v>
      </c>
      <c r="R2873" t="s">
        <v>8310</v>
      </c>
      <c r="S2873" s="15">
        <f>(((J2873/60)/60)/24)+DATE(1970,1,1)</f>
        <v>42114.825532407413</v>
      </c>
      <c r="T2873" s="15">
        <f>(((I2873/60)/60)/24)+DATE(1970,1,1)</f>
        <v>42144.825532407413</v>
      </c>
      <c r="U2873">
        <f>YEAR(S2873)</f>
        <v>2015</v>
      </c>
    </row>
    <row r="2874" spans="1:21" ht="32" x14ac:dyDescent="0.2">
      <c r="A2874">
        <v>3111</v>
      </c>
      <c r="B2874" s="3" t="s">
        <v>3111</v>
      </c>
      <c r="C2874" s="3" t="s">
        <v>7221</v>
      </c>
      <c r="D2874" s="6">
        <v>20000</v>
      </c>
      <c r="E2874" s="8">
        <v>5328</v>
      </c>
      <c r="F2874" t="s">
        <v>8220</v>
      </c>
      <c r="G2874" t="s">
        <v>8223</v>
      </c>
      <c r="H2874" t="s">
        <v>8245</v>
      </c>
      <c r="I2874">
        <v>1412432220</v>
      </c>
      <c r="J2874">
        <v>1409753820</v>
      </c>
      <c r="K2874" t="b">
        <v>0</v>
      </c>
      <c r="L2874">
        <v>76</v>
      </c>
      <c r="M2874" t="b">
        <v>0</v>
      </c>
      <c r="N2874" t="s">
        <v>8301</v>
      </c>
      <c r="O2874">
        <f>ROUND(E2874/D2874*100,0)</f>
        <v>27</v>
      </c>
      <c r="P2874">
        <f>IFERROR(ROUND(E2874/L2874,2),0)</f>
        <v>70.11</v>
      </c>
      <c r="Q2874" s="10" t="s">
        <v>8308</v>
      </c>
      <c r="R2874" t="s">
        <v>8310</v>
      </c>
      <c r="S2874" s="15">
        <f>(((J2874/60)/60)/24)+DATE(1970,1,1)</f>
        <v>41885.595138888886</v>
      </c>
      <c r="T2874" s="15">
        <f>(((I2874/60)/60)/24)+DATE(1970,1,1)</f>
        <v>41916.595138888886</v>
      </c>
      <c r="U2874">
        <f>YEAR(S2874)</f>
        <v>2014</v>
      </c>
    </row>
    <row r="2875" spans="1:21" ht="48" x14ac:dyDescent="0.2">
      <c r="A2875">
        <v>3147</v>
      </c>
      <c r="B2875" s="3" t="s">
        <v>3147</v>
      </c>
      <c r="C2875" s="3" t="s">
        <v>7257</v>
      </c>
      <c r="D2875" s="6">
        <v>20000</v>
      </c>
      <c r="E2875" s="8">
        <v>23505</v>
      </c>
      <c r="F2875" t="s">
        <v>8218</v>
      </c>
      <c r="G2875" t="s">
        <v>8223</v>
      </c>
      <c r="H2875" t="s">
        <v>8245</v>
      </c>
      <c r="I2875">
        <v>1415319355</v>
      </c>
      <c r="J2875">
        <v>1411859755</v>
      </c>
      <c r="K2875" t="b">
        <v>1</v>
      </c>
      <c r="L2875">
        <v>213</v>
      </c>
      <c r="M2875" t="b">
        <v>1</v>
      </c>
      <c r="N2875" t="s">
        <v>8269</v>
      </c>
      <c r="O2875">
        <f>ROUND(E2875/D2875*100,0)</f>
        <v>118</v>
      </c>
      <c r="P2875">
        <f>IFERROR(ROUND(E2875/L2875,2),0)</f>
        <v>110.35</v>
      </c>
      <c r="Q2875" s="10" t="s">
        <v>8308</v>
      </c>
      <c r="R2875" t="s">
        <v>8309</v>
      </c>
      <c r="S2875" s="15">
        <f>(((J2875/60)/60)/24)+DATE(1970,1,1)</f>
        <v>41909.969386574077</v>
      </c>
      <c r="T2875" s="15">
        <f>(((I2875/60)/60)/24)+DATE(1970,1,1)</f>
        <v>41950.011053240742</v>
      </c>
      <c r="U2875">
        <f>YEAR(S2875)</f>
        <v>2014</v>
      </c>
    </row>
    <row r="2876" spans="1:21" ht="32" x14ac:dyDescent="0.2">
      <c r="A2876">
        <v>3219</v>
      </c>
      <c r="B2876" s="3" t="s">
        <v>3219</v>
      </c>
      <c r="C2876" s="3" t="s">
        <v>7329</v>
      </c>
      <c r="D2876" s="6">
        <v>20000</v>
      </c>
      <c r="E2876" s="8">
        <v>20022</v>
      </c>
      <c r="F2876" t="s">
        <v>8218</v>
      </c>
      <c r="G2876" t="s">
        <v>8223</v>
      </c>
      <c r="H2876" t="s">
        <v>8245</v>
      </c>
      <c r="I2876">
        <v>1427063747</v>
      </c>
      <c r="J2876">
        <v>1424043347</v>
      </c>
      <c r="K2876" t="b">
        <v>1</v>
      </c>
      <c r="L2876">
        <v>119</v>
      </c>
      <c r="M2876" t="b">
        <v>1</v>
      </c>
      <c r="N2876" t="s">
        <v>8269</v>
      </c>
      <c r="O2876">
        <f>ROUND(E2876/D2876*100,0)</f>
        <v>100</v>
      </c>
      <c r="P2876">
        <f>IFERROR(ROUND(E2876/L2876,2),0)</f>
        <v>168.25</v>
      </c>
      <c r="Q2876" s="10" t="s">
        <v>8308</v>
      </c>
      <c r="R2876" t="s">
        <v>8309</v>
      </c>
      <c r="S2876" s="15">
        <f>(((J2876/60)/60)/24)+DATE(1970,1,1)</f>
        <v>42050.983182870375</v>
      </c>
      <c r="T2876" s="15">
        <f>(((I2876/60)/60)/24)+DATE(1970,1,1)</f>
        <v>42085.941516203704</v>
      </c>
      <c r="U2876">
        <f>YEAR(S2876)</f>
        <v>2015</v>
      </c>
    </row>
    <row r="2877" spans="1:21" ht="48" x14ac:dyDescent="0.2">
      <c r="A2877">
        <v>3229</v>
      </c>
      <c r="B2877" s="3" t="s">
        <v>3229</v>
      </c>
      <c r="C2877" s="3" t="s">
        <v>7339</v>
      </c>
      <c r="D2877" s="6">
        <v>20000</v>
      </c>
      <c r="E2877" s="8">
        <v>21573</v>
      </c>
      <c r="F2877" t="s">
        <v>8218</v>
      </c>
      <c r="G2877" t="s">
        <v>8223</v>
      </c>
      <c r="H2877" t="s">
        <v>8245</v>
      </c>
      <c r="I2877">
        <v>1416470398</v>
      </c>
      <c r="J2877">
        <v>1413874798</v>
      </c>
      <c r="K2877" t="b">
        <v>1</v>
      </c>
      <c r="L2877">
        <v>202</v>
      </c>
      <c r="M2877" t="b">
        <v>1</v>
      </c>
      <c r="N2877" t="s">
        <v>8269</v>
      </c>
      <c r="O2877">
        <f>ROUND(E2877/D2877*100,0)</f>
        <v>108</v>
      </c>
      <c r="P2877">
        <f>IFERROR(ROUND(E2877/L2877,2),0)</f>
        <v>106.8</v>
      </c>
      <c r="Q2877" s="10" t="s">
        <v>8308</v>
      </c>
      <c r="R2877" t="s">
        <v>8309</v>
      </c>
      <c r="S2877" s="15">
        <f>(((J2877/60)/60)/24)+DATE(1970,1,1)</f>
        <v>41933.291643518518</v>
      </c>
      <c r="T2877" s="15">
        <f>(((I2877/60)/60)/24)+DATE(1970,1,1)</f>
        <v>41963.333310185189</v>
      </c>
      <c r="U2877">
        <f>YEAR(S2877)</f>
        <v>2014</v>
      </c>
    </row>
    <row r="2878" spans="1:21" ht="48" x14ac:dyDescent="0.2">
      <c r="A2878">
        <v>3236</v>
      </c>
      <c r="B2878" s="3" t="s">
        <v>3236</v>
      </c>
      <c r="C2878" s="3" t="s">
        <v>7346</v>
      </c>
      <c r="D2878" s="6">
        <v>20000</v>
      </c>
      <c r="E2878" s="8">
        <v>20120</v>
      </c>
      <c r="F2878" t="s">
        <v>8218</v>
      </c>
      <c r="G2878" t="s">
        <v>8223</v>
      </c>
      <c r="H2878" t="s">
        <v>8245</v>
      </c>
      <c r="I2878">
        <v>1482962433</v>
      </c>
      <c r="J2878">
        <v>1480370433</v>
      </c>
      <c r="K2878" t="b">
        <v>0</v>
      </c>
      <c r="L2878">
        <v>110</v>
      </c>
      <c r="M2878" t="b">
        <v>1</v>
      </c>
      <c r="N2878" t="s">
        <v>8269</v>
      </c>
      <c r="O2878">
        <f>ROUND(E2878/D2878*100,0)</f>
        <v>101</v>
      </c>
      <c r="P2878">
        <f>IFERROR(ROUND(E2878/L2878,2),0)</f>
        <v>182.91</v>
      </c>
      <c r="Q2878" s="10" t="s">
        <v>8308</v>
      </c>
      <c r="R2878" t="s">
        <v>8309</v>
      </c>
      <c r="S2878" s="15">
        <f>(((J2878/60)/60)/24)+DATE(1970,1,1)</f>
        <v>42702.917048611111</v>
      </c>
      <c r="T2878" s="15">
        <f>(((I2878/60)/60)/24)+DATE(1970,1,1)</f>
        <v>42732.917048611111</v>
      </c>
      <c r="U2878">
        <f>YEAR(S2878)</f>
        <v>2016</v>
      </c>
    </row>
    <row r="2879" spans="1:21" ht="48" x14ac:dyDescent="0.2">
      <c r="A2879">
        <v>3253</v>
      </c>
      <c r="B2879" s="3" t="s">
        <v>3253</v>
      </c>
      <c r="C2879" s="3" t="s">
        <v>7363</v>
      </c>
      <c r="D2879" s="6">
        <v>20000</v>
      </c>
      <c r="E2879" s="8">
        <v>20365</v>
      </c>
      <c r="F2879" t="s">
        <v>8218</v>
      </c>
      <c r="G2879" t="s">
        <v>8223</v>
      </c>
      <c r="H2879" t="s">
        <v>8245</v>
      </c>
      <c r="I2879">
        <v>1473306300</v>
      </c>
      <c r="J2879">
        <v>1471701028</v>
      </c>
      <c r="K2879" t="b">
        <v>1</v>
      </c>
      <c r="L2879">
        <v>115</v>
      </c>
      <c r="M2879" t="b">
        <v>1</v>
      </c>
      <c r="N2879" t="s">
        <v>8269</v>
      </c>
      <c r="O2879">
        <f>ROUND(E2879/D2879*100,0)</f>
        <v>102</v>
      </c>
      <c r="P2879">
        <f>IFERROR(ROUND(E2879/L2879,2),0)</f>
        <v>177.09</v>
      </c>
      <c r="Q2879" s="10" t="s">
        <v>8308</v>
      </c>
      <c r="R2879" t="s">
        <v>8309</v>
      </c>
      <c r="S2879" s="15">
        <f>(((J2879/60)/60)/24)+DATE(1970,1,1)</f>
        <v>42602.576712962968</v>
      </c>
      <c r="T2879" s="15">
        <f>(((I2879/60)/60)/24)+DATE(1970,1,1)</f>
        <v>42621.15625</v>
      </c>
      <c r="U2879">
        <f>YEAR(S2879)</f>
        <v>2016</v>
      </c>
    </row>
    <row r="2880" spans="1:21" ht="32" x14ac:dyDescent="0.2">
      <c r="A2880">
        <v>3728</v>
      </c>
      <c r="B2880" s="3" t="s">
        <v>3725</v>
      </c>
      <c r="C2880" s="3" t="s">
        <v>7838</v>
      </c>
      <c r="D2880" s="6">
        <v>20000</v>
      </c>
      <c r="E2880" s="8">
        <v>1862</v>
      </c>
      <c r="F2880" t="s">
        <v>8220</v>
      </c>
      <c r="G2880" t="s">
        <v>8223</v>
      </c>
      <c r="H2880" t="s">
        <v>8245</v>
      </c>
      <c r="I2880">
        <v>1439957176</v>
      </c>
      <c r="J2880">
        <v>1437365176</v>
      </c>
      <c r="K2880" t="b">
        <v>0</v>
      </c>
      <c r="L2880">
        <v>31</v>
      </c>
      <c r="M2880" t="b">
        <v>0</v>
      </c>
      <c r="N2880" t="s">
        <v>8269</v>
      </c>
      <c r="O2880">
        <f>ROUND(E2880/D2880*100,0)</f>
        <v>9</v>
      </c>
      <c r="P2880">
        <f>IFERROR(ROUND(E2880/L2880,2),0)</f>
        <v>60.06</v>
      </c>
      <c r="Q2880" s="10" t="s">
        <v>8308</v>
      </c>
      <c r="R2880" t="s">
        <v>8309</v>
      </c>
      <c r="S2880" s="15">
        <f>(((J2880/60)/60)/24)+DATE(1970,1,1)</f>
        <v>42205.171018518522</v>
      </c>
      <c r="T2880" s="15">
        <f>(((I2880/60)/60)/24)+DATE(1970,1,1)</f>
        <v>42235.171018518522</v>
      </c>
      <c r="U2880">
        <f>YEAR(S2880)</f>
        <v>2015</v>
      </c>
    </row>
    <row r="2881" spans="1:21" ht="48" x14ac:dyDescent="0.2">
      <c r="A2881">
        <v>3741</v>
      </c>
      <c r="B2881" s="3" t="s">
        <v>3738</v>
      </c>
      <c r="C2881" s="3" t="s">
        <v>7851</v>
      </c>
      <c r="D2881" s="6">
        <v>20000</v>
      </c>
      <c r="E2881" s="8">
        <v>0</v>
      </c>
      <c r="F2881" t="s">
        <v>8220</v>
      </c>
      <c r="G2881" t="s">
        <v>8223</v>
      </c>
      <c r="H2881" t="s">
        <v>8245</v>
      </c>
      <c r="I2881">
        <v>1450389950</v>
      </c>
      <c r="J2881">
        <v>1447797950</v>
      </c>
      <c r="K2881" t="b">
        <v>0</v>
      </c>
      <c r="L2881">
        <v>0</v>
      </c>
      <c r="M2881" t="b">
        <v>0</v>
      </c>
      <c r="N2881" t="s">
        <v>8269</v>
      </c>
      <c r="O2881">
        <f>ROUND(E2881/D2881*100,0)</f>
        <v>0</v>
      </c>
      <c r="P2881">
        <f>IFERROR(ROUND(E2881/L2881,2),0)</f>
        <v>0</v>
      </c>
      <c r="Q2881" s="10" t="s">
        <v>8308</v>
      </c>
      <c r="R2881" t="s">
        <v>8309</v>
      </c>
      <c r="S2881" s="15">
        <f>(((J2881/60)/60)/24)+DATE(1970,1,1)</f>
        <v>42325.920717592591</v>
      </c>
      <c r="T2881" s="15">
        <f>(((I2881/60)/60)/24)+DATE(1970,1,1)</f>
        <v>42355.920717592591</v>
      </c>
      <c r="U2881">
        <f>YEAR(S2881)</f>
        <v>2015</v>
      </c>
    </row>
    <row r="2882" spans="1:21" ht="48" x14ac:dyDescent="0.2">
      <c r="A2882">
        <v>3929</v>
      </c>
      <c r="B2882" s="3" t="s">
        <v>3926</v>
      </c>
      <c r="C2882" s="3" t="s">
        <v>8037</v>
      </c>
      <c r="D2882" s="6">
        <v>20000</v>
      </c>
      <c r="E2882" s="8">
        <v>453</v>
      </c>
      <c r="F2882" t="s">
        <v>8220</v>
      </c>
      <c r="G2882" t="s">
        <v>8223</v>
      </c>
      <c r="H2882" t="s">
        <v>8245</v>
      </c>
      <c r="I2882">
        <v>1474228265</v>
      </c>
      <c r="J2882">
        <v>1471636265</v>
      </c>
      <c r="K2882" t="b">
        <v>0</v>
      </c>
      <c r="L2882">
        <v>14</v>
      </c>
      <c r="M2882" t="b">
        <v>0</v>
      </c>
      <c r="N2882" t="s">
        <v>8269</v>
      </c>
      <c r="O2882">
        <f>ROUND(E2882/D2882*100,0)</f>
        <v>2</v>
      </c>
      <c r="P2882">
        <f>IFERROR(ROUND(E2882/L2882,2),0)</f>
        <v>32.36</v>
      </c>
      <c r="Q2882" s="10" t="s">
        <v>8308</v>
      </c>
      <c r="R2882" t="s">
        <v>8309</v>
      </c>
      <c r="S2882" s="15">
        <f>(((J2882/60)/60)/24)+DATE(1970,1,1)</f>
        <v>42601.827141203699</v>
      </c>
      <c r="T2882" s="15">
        <f>(((I2882/60)/60)/24)+DATE(1970,1,1)</f>
        <v>42631.827141203699</v>
      </c>
      <c r="U2882">
        <f>YEAR(S2882)</f>
        <v>2016</v>
      </c>
    </row>
    <row r="2883" spans="1:21" ht="48" x14ac:dyDescent="0.2">
      <c r="A2883">
        <v>3936</v>
      </c>
      <c r="B2883" s="3" t="s">
        <v>3933</v>
      </c>
      <c r="C2883" s="3" t="s">
        <v>8044</v>
      </c>
      <c r="D2883" s="6">
        <v>20000</v>
      </c>
      <c r="E2883" s="8">
        <v>0</v>
      </c>
      <c r="F2883" t="s">
        <v>8220</v>
      </c>
      <c r="G2883" t="s">
        <v>8223</v>
      </c>
      <c r="H2883" t="s">
        <v>8245</v>
      </c>
      <c r="I2883">
        <v>1480576720</v>
      </c>
      <c r="J2883">
        <v>1477981120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>IFERROR(ROUND(E2883/L2883,2),0)</f>
        <v>0</v>
      </c>
      <c r="Q2883" s="10" t="s">
        <v>8308</v>
      </c>
      <c r="R2883" t="s">
        <v>8309</v>
      </c>
      <c r="S2883" s="15">
        <f>(((J2883/60)/60)/24)+DATE(1970,1,1)</f>
        <v>42675.262962962966</v>
      </c>
      <c r="T2883" s="15">
        <f>(((I2883/60)/60)/24)+DATE(1970,1,1)</f>
        <v>42705.304629629631</v>
      </c>
      <c r="U2883">
        <f>YEAR(S2883)</f>
        <v>2016</v>
      </c>
    </row>
    <row r="2884" spans="1:21" ht="48" x14ac:dyDescent="0.2">
      <c r="A2884">
        <v>4029</v>
      </c>
      <c r="B2884" s="3" t="s">
        <v>4025</v>
      </c>
      <c r="C2884" s="3" t="s">
        <v>8134</v>
      </c>
      <c r="D2884" s="6">
        <v>20000</v>
      </c>
      <c r="E2884" s="8">
        <v>0</v>
      </c>
      <c r="F2884" t="s">
        <v>8220</v>
      </c>
      <c r="G2884" t="s">
        <v>8223</v>
      </c>
      <c r="H2884" t="s">
        <v>8245</v>
      </c>
      <c r="I2884">
        <v>1450053370</v>
      </c>
      <c r="J2884">
        <v>1447461370</v>
      </c>
      <c r="K2884" t="b">
        <v>0</v>
      </c>
      <c r="L2884">
        <v>0</v>
      </c>
      <c r="M2884" t="b">
        <v>0</v>
      </c>
      <c r="N2884" t="s">
        <v>8269</v>
      </c>
      <c r="O2884">
        <f>ROUND(E2884/D2884*100,0)</f>
        <v>0</v>
      </c>
      <c r="P2884">
        <f>IFERROR(ROUND(E2884/L2884,2),0)</f>
        <v>0</v>
      </c>
      <c r="Q2884" s="10" t="s">
        <v>8308</v>
      </c>
      <c r="R2884" t="s">
        <v>8309</v>
      </c>
      <c r="S2884" s="15">
        <f>(((J2884/60)/60)/24)+DATE(1970,1,1)</f>
        <v>42322.025115740747</v>
      </c>
      <c r="T2884" s="15">
        <f>(((I2884/60)/60)/24)+DATE(1970,1,1)</f>
        <v>42352.025115740747</v>
      </c>
      <c r="U2884">
        <f>YEAR(S2884)</f>
        <v>2015</v>
      </c>
    </row>
    <row r="2885" spans="1:21" ht="48" x14ac:dyDescent="0.2">
      <c r="A2885">
        <v>4049</v>
      </c>
      <c r="B2885" s="3" t="s">
        <v>4045</v>
      </c>
      <c r="C2885" s="3" t="s">
        <v>8153</v>
      </c>
      <c r="D2885" s="6">
        <v>20000</v>
      </c>
      <c r="E2885" s="8">
        <v>16</v>
      </c>
      <c r="F2885" t="s">
        <v>8220</v>
      </c>
      <c r="G2885" t="s">
        <v>8223</v>
      </c>
      <c r="H2885" t="s">
        <v>8245</v>
      </c>
      <c r="I2885">
        <v>1436914815</v>
      </c>
      <c r="J2885">
        <v>1434322815</v>
      </c>
      <c r="K2885" t="b">
        <v>0</v>
      </c>
      <c r="L2885">
        <v>1</v>
      </c>
      <c r="M2885" t="b">
        <v>0</v>
      </c>
      <c r="N2885" t="s">
        <v>8269</v>
      </c>
      <c r="O2885">
        <f>ROUND(E2885/D2885*100,0)</f>
        <v>0</v>
      </c>
      <c r="P2885">
        <f>IFERROR(ROUND(E2885/L2885,2),0)</f>
        <v>16</v>
      </c>
      <c r="Q2885" s="10" t="s">
        <v>8308</v>
      </c>
      <c r="R2885" t="s">
        <v>8309</v>
      </c>
      <c r="S2885" s="15">
        <f>(((J2885/60)/60)/24)+DATE(1970,1,1)</f>
        <v>42169.958506944444</v>
      </c>
      <c r="T2885" s="15">
        <f>(((I2885/60)/60)/24)+DATE(1970,1,1)</f>
        <v>42199.958506944444</v>
      </c>
      <c r="U2885">
        <f>YEAR(S2885)</f>
        <v>2015</v>
      </c>
    </row>
    <row r="2886" spans="1:21" ht="48" x14ac:dyDescent="0.2">
      <c r="A2886">
        <v>4062</v>
      </c>
      <c r="B2886" s="3" t="s">
        <v>4058</v>
      </c>
      <c r="C2886" s="3" t="s">
        <v>8166</v>
      </c>
      <c r="D2886" s="6">
        <v>20000</v>
      </c>
      <c r="E2886" s="8">
        <v>490</v>
      </c>
      <c r="F2886" t="s">
        <v>8220</v>
      </c>
      <c r="G2886" t="s">
        <v>8223</v>
      </c>
      <c r="H2886" t="s">
        <v>8245</v>
      </c>
      <c r="I2886">
        <v>1467481468</v>
      </c>
      <c r="J2886">
        <v>1464889468</v>
      </c>
      <c r="K2886" t="b">
        <v>0</v>
      </c>
      <c r="L2886">
        <v>3</v>
      </c>
      <c r="M2886" t="b">
        <v>0</v>
      </c>
      <c r="N2886" t="s">
        <v>8269</v>
      </c>
      <c r="O2886">
        <f>ROUND(E2886/D2886*100,0)</f>
        <v>2</v>
      </c>
      <c r="P2886">
        <f>IFERROR(ROUND(E2886/L2886,2),0)</f>
        <v>163.33000000000001</v>
      </c>
      <c r="Q2886" s="10" t="s">
        <v>8308</v>
      </c>
      <c r="R2886" t="s">
        <v>8309</v>
      </c>
      <c r="S2886" s="15">
        <f>(((J2886/60)/60)/24)+DATE(1970,1,1)</f>
        <v>42523.739212962959</v>
      </c>
      <c r="T2886" s="15">
        <f>(((I2886/60)/60)/24)+DATE(1970,1,1)</f>
        <v>42553.739212962959</v>
      </c>
      <c r="U2886">
        <f>YEAR(S2886)</f>
        <v>2016</v>
      </c>
    </row>
    <row r="2887" spans="1:21" ht="48" x14ac:dyDescent="0.2">
      <c r="A2887">
        <v>4071</v>
      </c>
      <c r="B2887" s="3" t="s">
        <v>4067</v>
      </c>
      <c r="C2887" s="3" t="s">
        <v>8174</v>
      </c>
      <c r="D2887" s="6">
        <v>20000</v>
      </c>
      <c r="E2887" s="8">
        <v>0</v>
      </c>
      <c r="F2887" t="s">
        <v>8220</v>
      </c>
      <c r="G2887" t="s">
        <v>8237</v>
      </c>
      <c r="H2887" t="s">
        <v>8255</v>
      </c>
      <c r="I2887">
        <v>1482779931</v>
      </c>
      <c r="J2887">
        <v>1480187931</v>
      </c>
      <c r="K2887" t="b">
        <v>0</v>
      </c>
      <c r="L2887">
        <v>0</v>
      </c>
      <c r="M2887" t="b">
        <v>0</v>
      </c>
      <c r="N2887" t="s">
        <v>8269</v>
      </c>
      <c r="O2887">
        <f>ROUND(E2887/D2887*100,0)</f>
        <v>0</v>
      </c>
      <c r="P2887">
        <f>IFERROR(ROUND(E2887/L2887,2),0)</f>
        <v>0</v>
      </c>
      <c r="Q2887" s="10" t="s">
        <v>8308</v>
      </c>
      <c r="R2887" t="s">
        <v>8309</v>
      </c>
      <c r="S2887" s="15">
        <f>(((J2887/60)/60)/24)+DATE(1970,1,1)</f>
        <v>42700.804756944446</v>
      </c>
      <c r="T2887" s="15">
        <f>(((I2887/60)/60)/24)+DATE(1970,1,1)</f>
        <v>42730.804756944446</v>
      </c>
      <c r="U2887">
        <f>YEAR(S2887)</f>
        <v>2016</v>
      </c>
    </row>
    <row r="2888" spans="1:21" ht="48" x14ac:dyDescent="0.2">
      <c r="A2888">
        <v>2704</v>
      </c>
      <c r="B2888" s="3" t="s">
        <v>2704</v>
      </c>
      <c r="C2888" s="3" t="s">
        <v>6814</v>
      </c>
      <c r="D2888" s="6">
        <v>19000</v>
      </c>
      <c r="E2888" s="8">
        <v>1145</v>
      </c>
      <c r="F2888" t="s">
        <v>8221</v>
      </c>
      <c r="G2888" t="s">
        <v>8223</v>
      </c>
      <c r="H2888" t="s">
        <v>8245</v>
      </c>
      <c r="I2888">
        <v>1491421314</v>
      </c>
      <c r="J2888">
        <v>1487709714</v>
      </c>
      <c r="K2888" t="b">
        <v>0</v>
      </c>
      <c r="L2888">
        <v>7</v>
      </c>
      <c r="M2888" t="b">
        <v>0</v>
      </c>
      <c r="N2888" t="s">
        <v>8301</v>
      </c>
      <c r="O2888">
        <f>ROUND(E2888/D2888*100,0)</f>
        <v>6</v>
      </c>
      <c r="P2888">
        <f>IFERROR(ROUND(E2888/L2888,2),0)</f>
        <v>163.57</v>
      </c>
      <c r="Q2888" s="10" t="s">
        <v>8308</v>
      </c>
      <c r="R2888" t="s">
        <v>8310</v>
      </c>
      <c r="S2888" s="15">
        <f>(((J2888/60)/60)/24)+DATE(1970,1,1)</f>
        <v>42787.862430555557</v>
      </c>
      <c r="T2888" s="15">
        <f>(((I2888/60)/60)/24)+DATE(1970,1,1)</f>
        <v>42830.820763888885</v>
      </c>
      <c r="U2888">
        <f>YEAR(S2888)</f>
        <v>2017</v>
      </c>
    </row>
    <row r="2889" spans="1:21" ht="48" x14ac:dyDescent="0.2">
      <c r="A2889">
        <v>2718</v>
      </c>
      <c r="B2889" s="3" t="s">
        <v>2718</v>
      </c>
      <c r="C2889" s="3" t="s">
        <v>6828</v>
      </c>
      <c r="D2889" s="6">
        <v>18000</v>
      </c>
      <c r="E2889" s="8">
        <v>18645</v>
      </c>
      <c r="F2889" t="s">
        <v>8218</v>
      </c>
      <c r="G2889" t="s">
        <v>8223</v>
      </c>
      <c r="H2889" t="s">
        <v>8245</v>
      </c>
      <c r="I2889">
        <v>1462316400</v>
      </c>
      <c r="J2889">
        <v>1459865945</v>
      </c>
      <c r="K2889" t="b">
        <v>1</v>
      </c>
      <c r="L2889">
        <v>148</v>
      </c>
      <c r="M2889" t="b">
        <v>1</v>
      </c>
      <c r="N2889" t="s">
        <v>8301</v>
      </c>
      <c r="O2889">
        <f>ROUND(E2889/D2889*100,0)</f>
        <v>104</v>
      </c>
      <c r="P2889">
        <f>IFERROR(ROUND(E2889/L2889,2),0)</f>
        <v>125.98</v>
      </c>
      <c r="Q2889" s="10" t="s">
        <v>8308</v>
      </c>
      <c r="R2889" t="s">
        <v>8310</v>
      </c>
      <c r="S2889" s="15">
        <f>(((J2889/60)/60)/24)+DATE(1970,1,1)</f>
        <v>42465.596585648149</v>
      </c>
      <c r="T2889" s="15">
        <f>(((I2889/60)/60)/24)+DATE(1970,1,1)</f>
        <v>42493.958333333328</v>
      </c>
      <c r="U2889">
        <f>YEAR(S2889)</f>
        <v>2016</v>
      </c>
    </row>
    <row r="2890" spans="1:21" ht="48" x14ac:dyDescent="0.2">
      <c r="A2890">
        <v>3058</v>
      </c>
      <c r="B2890" s="3" t="s">
        <v>3058</v>
      </c>
      <c r="C2890" s="3" t="s">
        <v>7168</v>
      </c>
      <c r="D2890" s="6">
        <v>18000</v>
      </c>
      <c r="E2890" s="8">
        <v>3</v>
      </c>
      <c r="F2890" t="s">
        <v>8220</v>
      </c>
      <c r="G2890" t="s">
        <v>8236</v>
      </c>
      <c r="H2890" t="s">
        <v>8248</v>
      </c>
      <c r="I2890">
        <v>1463734740</v>
      </c>
      <c r="J2890">
        <v>1459414740</v>
      </c>
      <c r="K2890" t="b">
        <v>0</v>
      </c>
      <c r="L2890">
        <v>3</v>
      </c>
      <c r="M2890" t="b">
        <v>0</v>
      </c>
      <c r="N2890" t="s">
        <v>8301</v>
      </c>
      <c r="O2890">
        <f>ROUND(E2890/D2890*100,0)</f>
        <v>0</v>
      </c>
      <c r="P2890">
        <f>IFERROR(ROUND(E2890/L2890,2),0)</f>
        <v>1</v>
      </c>
      <c r="Q2890" s="10" t="s">
        <v>8308</v>
      </c>
      <c r="R2890" t="s">
        <v>8310</v>
      </c>
      <c r="S2890" s="15">
        <f>(((J2890/60)/60)/24)+DATE(1970,1,1)</f>
        <v>42460.374305555553</v>
      </c>
      <c r="T2890" s="15">
        <f>(((I2890/60)/60)/24)+DATE(1970,1,1)</f>
        <v>42510.374305555553</v>
      </c>
      <c r="U2890">
        <f>YEAR(S2890)</f>
        <v>2016</v>
      </c>
    </row>
    <row r="2891" spans="1:21" ht="48" x14ac:dyDescent="0.2">
      <c r="A2891">
        <v>3878</v>
      </c>
      <c r="B2891" s="3" t="s">
        <v>3875</v>
      </c>
      <c r="C2891" s="3" t="s">
        <v>7987</v>
      </c>
      <c r="D2891" s="6">
        <v>18000</v>
      </c>
      <c r="E2891" s="8">
        <v>10</v>
      </c>
      <c r="F2891" t="s">
        <v>8219</v>
      </c>
      <c r="G2891" t="s">
        <v>8223</v>
      </c>
      <c r="H2891" t="s">
        <v>8245</v>
      </c>
      <c r="I2891">
        <v>1435636740</v>
      </c>
      <c r="J2891">
        <v>1433014746</v>
      </c>
      <c r="K2891" t="b">
        <v>0</v>
      </c>
      <c r="L2891">
        <v>1</v>
      </c>
      <c r="M2891" t="b">
        <v>0</v>
      </c>
      <c r="N2891" t="s">
        <v>8303</v>
      </c>
      <c r="O2891">
        <f>ROUND(E2891/D2891*100,0)</f>
        <v>0</v>
      </c>
      <c r="P2891">
        <f>IFERROR(ROUND(E2891/L2891,2),0)</f>
        <v>10</v>
      </c>
      <c r="Q2891" s="10" t="s">
        <v>8308</v>
      </c>
      <c r="R2891" t="s">
        <v>8364</v>
      </c>
      <c r="S2891" s="15">
        <f>(((J2891/60)/60)/24)+DATE(1970,1,1)</f>
        <v>42154.818819444445</v>
      </c>
      <c r="T2891" s="15">
        <f>(((I2891/60)/60)/24)+DATE(1970,1,1)</f>
        <v>42185.165972222225</v>
      </c>
      <c r="U2891">
        <f>YEAR(S2891)</f>
        <v>2015</v>
      </c>
    </row>
    <row r="2892" spans="1:21" ht="32" x14ac:dyDescent="0.2">
      <c r="A2892">
        <v>4022</v>
      </c>
      <c r="B2892" s="3" t="s">
        <v>4018</v>
      </c>
      <c r="C2892" s="3" t="s">
        <v>8127</v>
      </c>
      <c r="D2892" s="6">
        <v>18000</v>
      </c>
      <c r="E2892" s="8">
        <v>12521</v>
      </c>
      <c r="F2892" t="s">
        <v>8220</v>
      </c>
      <c r="G2892" t="s">
        <v>8223</v>
      </c>
      <c r="H2892" t="s">
        <v>8245</v>
      </c>
      <c r="I2892">
        <v>1422759240</v>
      </c>
      <c r="J2892">
        <v>1418824867</v>
      </c>
      <c r="K2892" t="b">
        <v>0</v>
      </c>
      <c r="L2892">
        <v>197</v>
      </c>
      <c r="M2892" t="b">
        <v>0</v>
      </c>
      <c r="N2892" t="s">
        <v>8269</v>
      </c>
      <c r="O2892">
        <f>ROUND(E2892/D2892*100,0)</f>
        <v>70</v>
      </c>
      <c r="P2892">
        <f>IFERROR(ROUND(E2892/L2892,2),0)</f>
        <v>63.56</v>
      </c>
      <c r="Q2892" s="10" t="s">
        <v>8308</v>
      </c>
      <c r="R2892" t="s">
        <v>8309</v>
      </c>
      <c r="S2892" s="15">
        <f>(((J2892/60)/60)/24)+DATE(1970,1,1)</f>
        <v>41990.584108796291</v>
      </c>
      <c r="T2892" s="15">
        <f>(((I2892/60)/60)/24)+DATE(1970,1,1)</f>
        <v>42036.120833333334</v>
      </c>
      <c r="U2892">
        <f>YEAR(S2892)</f>
        <v>2014</v>
      </c>
    </row>
    <row r="2893" spans="1:21" ht="48" x14ac:dyDescent="0.2">
      <c r="A2893">
        <v>3953</v>
      </c>
      <c r="B2893" s="3" t="s">
        <v>3950</v>
      </c>
      <c r="C2893" s="3" t="s">
        <v>8060</v>
      </c>
      <c r="D2893" s="6">
        <v>17600</v>
      </c>
      <c r="E2893" s="8">
        <v>0</v>
      </c>
      <c r="F2893" t="s">
        <v>8220</v>
      </c>
      <c r="G2893" t="s">
        <v>8223</v>
      </c>
      <c r="H2893" t="s">
        <v>8245</v>
      </c>
      <c r="I2893">
        <v>1469834940</v>
      </c>
      <c r="J2893">
        <v>1467162586</v>
      </c>
      <c r="K2893" t="b">
        <v>0</v>
      </c>
      <c r="L2893">
        <v>0</v>
      </c>
      <c r="M2893" t="b">
        <v>0</v>
      </c>
      <c r="N2893" t="s">
        <v>8269</v>
      </c>
      <c r="O2893">
        <f>ROUND(E2893/D2893*100,0)</f>
        <v>0</v>
      </c>
      <c r="P2893">
        <f>IFERROR(ROUND(E2893/L2893,2),0)</f>
        <v>0</v>
      </c>
      <c r="Q2893" s="10" t="s">
        <v>8308</v>
      </c>
      <c r="R2893" t="s">
        <v>8309</v>
      </c>
      <c r="S2893" s="15">
        <f>(((J2893/60)/60)/24)+DATE(1970,1,1)</f>
        <v>42550.048449074078</v>
      </c>
      <c r="T2893" s="15">
        <f>(((I2893/60)/60)/24)+DATE(1970,1,1)</f>
        <v>42580.978472222225</v>
      </c>
      <c r="U2893">
        <f>YEAR(S2893)</f>
        <v>2016</v>
      </c>
    </row>
    <row r="2894" spans="1:21" ht="48" x14ac:dyDescent="0.2">
      <c r="A2894">
        <v>3631</v>
      </c>
      <c r="B2894" s="3" t="s">
        <v>3629</v>
      </c>
      <c r="C2894" s="3" t="s">
        <v>7741</v>
      </c>
      <c r="D2894" s="6">
        <v>17100</v>
      </c>
      <c r="E2894" s="8">
        <v>8725</v>
      </c>
      <c r="F2894" t="s">
        <v>8220</v>
      </c>
      <c r="G2894" t="s">
        <v>8223</v>
      </c>
      <c r="H2894" t="s">
        <v>8245</v>
      </c>
      <c r="I2894">
        <v>1411444740</v>
      </c>
      <c r="J2894">
        <v>1409335497</v>
      </c>
      <c r="K2894" t="b">
        <v>0</v>
      </c>
      <c r="L2894">
        <v>59</v>
      </c>
      <c r="M2894" t="b">
        <v>0</v>
      </c>
      <c r="N2894" t="s">
        <v>8303</v>
      </c>
      <c r="O2894">
        <f>ROUND(E2894/D2894*100,0)</f>
        <v>51</v>
      </c>
      <c r="P2894">
        <f>IFERROR(ROUND(E2894/L2894,2),0)</f>
        <v>147.88</v>
      </c>
      <c r="Q2894" s="10" t="s">
        <v>8308</v>
      </c>
      <c r="R2894" t="s">
        <v>8364</v>
      </c>
      <c r="S2894" s="15">
        <f>(((J2894/60)/60)/24)+DATE(1970,1,1)</f>
        <v>41880.753437499996</v>
      </c>
      <c r="T2894" s="15">
        <f>(((I2894/60)/60)/24)+DATE(1970,1,1)</f>
        <v>41905.165972222225</v>
      </c>
      <c r="U2894">
        <f>YEAR(S2894)</f>
        <v>2014</v>
      </c>
    </row>
    <row r="2895" spans="1:21" ht="48" x14ac:dyDescent="0.2">
      <c r="A2895">
        <v>4048</v>
      </c>
      <c r="B2895" s="3" t="s">
        <v>4044</v>
      </c>
      <c r="C2895" s="3" t="s">
        <v>8152</v>
      </c>
      <c r="D2895" s="6">
        <v>17000</v>
      </c>
      <c r="E2895" s="8">
        <v>3001</v>
      </c>
      <c r="F2895" t="s">
        <v>8220</v>
      </c>
      <c r="G2895" t="s">
        <v>8224</v>
      </c>
      <c r="H2895" t="s">
        <v>8246</v>
      </c>
      <c r="I2895">
        <v>1460373187</v>
      </c>
      <c r="J2895">
        <v>1457352787</v>
      </c>
      <c r="K2895" t="b">
        <v>0</v>
      </c>
      <c r="L2895">
        <v>91</v>
      </c>
      <c r="M2895" t="b">
        <v>0</v>
      </c>
      <c r="N2895" t="s">
        <v>8269</v>
      </c>
      <c r="O2895">
        <f>ROUND(E2895/D2895*100,0)</f>
        <v>18</v>
      </c>
      <c r="P2895">
        <f>IFERROR(ROUND(E2895/L2895,2),0)</f>
        <v>32.979999999999997</v>
      </c>
      <c r="Q2895" s="10" t="s">
        <v>8308</v>
      </c>
      <c r="R2895" t="s">
        <v>8309</v>
      </c>
      <c r="S2895" s="15">
        <f>(((J2895/60)/60)/24)+DATE(1970,1,1)</f>
        <v>42436.509108796294</v>
      </c>
      <c r="T2895" s="15">
        <f>(((I2895/60)/60)/24)+DATE(1970,1,1)</f>
        <v>42471.467442129629</v>
      </c>
      <c r="U2895">
        <f>YEAR(S2895)</f>
        <v>2016</v>
      </c>
    </row>
    <row r="2896" spans="1:21" ht="32" x14ac:dyDescent="0.2">
      <c r="A2896">
        <v>2705</v>
      </c>
      <c r="B2896" s="3" t="s">
        <v>2705</v>
      </c>
      <c r="C2896" s="3" t="s">
        <v>6815</v>
      </c>
      <c r="D2896" s="6">
        <v>16500</v>
      </c>
      <c r="E2896" s="8">
        <v>1739</v>
      </c>
      <c r="F2896" t="s">
        <v>8221</v>
      </c>
      <c r="G2896" t="s">
        <v>8223</v>
      </c>
      <c r="H2896" t="s">
        <v>8245</v>
      </c>
      <c r="I2896">
        <v>1490389158</v>
      </c>
      <c r="J2896">
        <v>1486504758</v>
      </c>
      <c r="K2896" t="b">
        <v>0</v>
      </c>
      <c r="L2896">
        <v>8</v>
      </c>
      <c r="M2896" t="b">
        <v>0</v>
      </c>
      <c r="N2896" t="s">
        <v>8301</v>
      </c>
      <c r="O2896">
        <f>ROUND(E2896/D2896*100,0)</f>
        <v>11</v>
      </c>
      <c r="P2896">
        <f>IFERROR(ROUND(E2896/L2896,2),0)</f>
        <v>217.38</v>
      </c>
      <c r="Q2896" s="10" t="s">
        <v>8308</v>
      </c>
      <c r="R2896" t="s">
        <v>8310</v>
      </c>
      <c r="S2896" s="15">
        <f>(((J2896/60)/60)/24)+DATE(1970,1,1)</f>
        <v>42773.916180555556</v>
      </c>
      <c r="T2896" s="15">
        <f>(((I2896/60)/60)/24)+DATE(1970,1,1)</f>
        <v>42818.874513888892</v>
      </c>
      <c r="U2896">
        <f>YEAR(S2896)</f>
        <v>2017</v>
      </c>
    </row>
    <row r="2897" spans="1:21" ht="48" x14ac:dyDescent="0.2">
      <c r="A2897">
        <v>3102</v>
      </c>
      <c r="B2897" s="3" t="s">
        <v>3102</v>
      </c>
      <c r="C2897" s="3" t="s">
        <v>7212</v>
      </c>
      <c r="D2897" s="6">
        <v>16000</v>
      </c>
      <c r="E2897" s="8">
        <v>6258</v>
      </c>
      <c r="F2897" t="s">
        <v>8220</v>
      </c>
      <c r="G2897" t="s">
        <v>8224</v>
      </c>
      <c r="H2897" t="s">
        <v>8246</v>
      </c>
      <c r="I2897">
        <v>1471939818</v>
      </c>
      <c r="J2897">
        <v>1467619818</v>
      </c>
      <c r="K2897" t="b">
        <v>0</v>
      </c>
      <c r="L2897">
        <v>90</v>
      </c>
      <c r="M2897" t="b">
        <v>0</v>
      </c>
      <c r="N2897" t="s">
        <v>8301</v>
      </c>
      <c r="O2897">
        <f>ROUND(E2897/D2897*100,0)</f>
        <v>39</v>
      </c>
      <c r="P2897">
        <f>IFERROR(ROUND(E2897/L2897,2),0)</f>
        <v>69.53</v>
      </c>
      <c r="Q2897" s="10" t="s">
        <v>8308</v>
      </c>
      <c r="R2897" t="s">
        <v>8310</v>
      </c>
      <c r="S2897" s="15">
        <f>(((J2897/60)/60)/24)+DATE(1970,1,1)</f>
        <v>42555.340486111112</v>
      </c>
      <c r="T2897" s="15">
        <f>(((I2897/60)/60)/24)+DATE(1970,1,1)</f>
        <v>42605.340486111112</v>
      </c>
      <c r="U2897">
        <f>YEAR(S2897)</f>
        <v>2016</v>
      </c>
    </row>
    <row r="2898" spans="1:21" ht="48" x14ac:dyDescent="0.2">
      <c r="A2898">
        <v>3274</v>
      </c>
      <c r="B2898" s="3" t="s">
        <v>3274</v>
      </c>
      <c r="C2898" s="3" t="s">
        <v>7384</v>
      </c>
      <c r="D2898" s="6">
        <v>15500</v>
      </c>
      <c r="E2898" s="8">
        <v>15705</v>
      </c>
      <c r="F2898" t="s">
        <v>8218</v>
      </c>
      <c r="G2898" t="s">
        <v>8223</v>
      </c>
      <c r="H2898" t="s">
        <v>8245</v>
      </c>
      <c r="I2898">
        <v>1458075600</v>
      </c>
      <c r="J2898">
        <v>1454259272</v>
      </c>
      <c r="K2898" t="b">
        <v>1</v>
      </c>
      <c r="L2898">
        <v>286</v>
      </c>
      <c r="M2898" t="b">
        <v>1</v>
      </c>
      <c r="N2898" t="s">
        <v>8269</v>
      </c>
      <c r="O2898">
        <f>ROUND(E2898/D2898*100,0)</f>
        <v>101</v>
      </c>
      <c r="P2898">
        <f>IFERROR(ROUND(E2898/L2898,2),0)</f>
        <v>54.91</v>
      </c>
      <c r="Q2898" s="10" t="s">
        <v>8308</v>
      </c>
      <c r="R2898" t="s">
        <v>8309</v>
      </c>
      <c r="S2898" s="15">
        <f>(((J2898/60)/60)/24)+DATE(1970,1,1)</f>
        <v>42400.704537037032</v>
      </c>
      <c r="T2898" s="15">
        <f>(((I2898/60)/60)/24)+DATE(1970,1,1)</f>
        <v>42444.875</v>
      </c>
      <c r="U2898">
        <f>YEAR(S2898)</f>
        <v>2016</v>
      </c>
    </row>
    <row r="2899" spans="1:21" ht="48" x14ac:dyDescent="0.2">
      <c r="A2899">
        <v>534</v>
      </c>
      <c r="B2899" s="3" t="s">
        <v>535</v>
      </c>
      <c r="C2899" s="3" t="s">
        <v>4644</v>
      </c>
      <c r="D2899" s="6">
        <v>15000</v>
      </c>
      <c r="E2899" s="8">
        <v>15700</v>
      </c>
      <c r="F2899" t="s">
        <v>8218</v>
      </c>
      <c r="G2899" t="s">
        <v>8233</v>
      </c>
      <c r="H2899" t="s">
        <v>8253</v>
      </c>
      <c r="I2899">
        <v>1446418800</v>
      </c>
      <c r="J2899">
        <v>1443036470</v>
      </c>
      <c r="K2899" t="b">
        <v>0</v>
      </c>
      <c r="L2899">
        <v>48</v>
      </c>
      <c r="M2899" t="b">
        <v>1</v>
      </c>
      <c r="N2899" t="s">
        <v>8269</v>
      </c>
      <c r="O2899">
        <f>ROUND(E2899/D2899*100,0)</f>
        <v>105</v>
      </c>
      <c r="P2899">
        <f>IFERROR(ROUND(E2899/L2899,2),0)</f>
        <v>327.08</v>
      </c>
      <c r="Q2899" s="10" t="s">
        <v>8308</v>
      </c>
      <c r="R2899" t="s">
        <v>8309</v>
      </c>
      <c r="S2899" s="15">
        <f>(((J2899/60)/60)/24)+DATE(1970,1,1)</f>
        <v>42270.810995370368</v>
      </c>
      <c r="T2899" s="15">
        <f>(((I2899/60)/60)/24)+DATE(1970,1,1)</f>
        <v>42309.958333333328</v>
      </c>
      <c r="U2899">
        <f>YEAR(S2899)</f>
        <v>2015</v>
      </c>
    </row>
    <row r="2900" spans="1:21" ht="48" x14ac:dyDescent="0.2">
      <c r="A2900">
        <v>1293</v>
      </c>
      <c r="B2900" s="3" t="s">
        <v>1294</v>
      </c>
      <c r="C2900" s="3" t="s">
        <v>5403</v>
      </c>
      <c r="D2900" s="6">
        <v>15000</v>
      </c>
      <c r="E2900" s="8">
        <v>15335</v>
      </c>
      <c r="F2900" t="s">
        <v>8218</v>
      </c>
      <c r="G2900" t="s">
        <v>8223</v>
      </c>
      <c r="H2900" t="s">
        <v>8245</v>
      </c>
      <c r="I2900">
        <v>1447523371</v>
      </c>
      <c r="J2900">
        <v>1444927771</v>
      </c>
      <c r="K2900" t="b">
        <v>0</v>
      </c>
      <c r="L2900">
        <v>120</v>
      </c>
      <c r="M2900" t="b">
        <v>1</v>
      </c>
      <c r="N2900" t="s">
        <v>8269</v>
      </c>
      <c r="O2900">
        <f>ROUND(E2900/D2900*100,0)</f>
        <v>102</v>
      </c>
      <c r="P2900">
        <f>IFERROR(ROUND(E2900/L2900,2),0)</f>
        <v>127.79</v>
      </c>
      <c r="Q2900" s="10" t="s">
        <v>8308</v>
      </c>
      <c r="R2900" t="s">
        <v>8309</v>
      </c>
      <c r="S2900" s="15">
        <f>(((J2900/60)/60)/24)+DATE(1970,1,1)</f>
        <v>42292.701053240744</v>
      </c>
      <c r="T2900" s="15">
        <f>(((I2900/60)/60)/24)+DATE(1970,1,1)</f>
        <v>42322.742719907401</v>
      </c>
      <c r="U2900">
        <f>YEAR(S2900)</f>
        <v>2015</v>
      </c>
    </row>
    <row r="2901" spans="1:21" ht="48" x14ac:dyDescent="0.2">
      <c r="A2901">
        <v>2868</v>
      </c>
      <c r="B2901" s="3" t="s">
        <v>2868</v>
      </c>
      <c r="C2901" s="3" t="s">
        <v>6978</v>
      </c>
      <c r="D2901" s="6">
        <v>15000</v>
      </c>
      <c r="E2901" s="8">
        <v>6301.76</v>
      </c>
      <c r="F2901" t="s">
        <v>8220</v>
      </c>
      <c r="G2901" t="s">
        <v>8223</v>
      </c>
      <c r="H2901" t="s">
        <v>8245</v>
      </c>
      <c r="I2901">
        <v>1475697054</v>
      </c>
      <c r="J2901">
        <v>1473105054</v>
      </c>
      <c r="K2901" t="b">
        <v>0</v>
      </c>
      <c r="L2901">
        <v>60</v>
      </c>
      <c r="M2901" t="b">
        <v>0</v>
      </c>
      <c r="N2901" t="s">
        <v>8269</v>
      </c>
      <c r="O2901">
        <f>ROUND(E2901/D2901*100,0)</f>
        <v>42</v>
      </c>
      <c r="P2901">
        <f>IFERROR(ROUND(E2901/L2901,2),0)</f>
        <v>105.03</v>
      </c>
      <c r="Q2901" s="10" t="s">
        <v>8308</v>
      </c>
      <c r="R2901" t="s">
        <v>8309</v>
      </c>
      <c r="S2901" s="15">
        <f>(((J2901/60)/60)/24)+DATE(1970,1,1)</f>
        <v>42618.827013888891</v>
      </c>
      <c r="T2901" s="15">
        <f>(((I2901/60)/60)/24)+DATE(1970,1,1)</f>
        <v>42648.827013888891</v>
      </c>
      <c r="U2901">
        <f>YEAR(S2901)</f>
        <v>2016</v>
      </c>
    </row>
    <row r="2902" spans="1:21" ht="48" x14ac:dyDescent="0.2">
      <c r="A2902">
        <v>2954</v>
      </c>
      <c r="B2902" s="3" t="s">
        <v>2954</v>
      </c>
      <c r="C2902" s="3" t="s">
        <v>7064</v>
      </c>
      <c r="D2902" s="6">
        <v>15000</v>
      </c>
      <c r="E2902" s="8">
        <v>0</v>
      </c>
      <c r="F2902" t="s">
        <v>8219</v>
      </c>
      <c r="G2902" t="s">
        <v>8223</v>
      </c>
      <c r="H2902" t="s">
        <v>8245</v>
      </c>
      <c r="I2902">
        <v>1489669203</v>
      </c>
      <c r="J2902">
        <v>1487944803</v>
      </c>
      <c r="K2902" t="b">
        <v>0</v>
      </c>
      <c r="L2902">
        <v>0</v>
      </c>
      <c r="M2902" t="b">
        <v>0</v>
      </c>
      <c r="N2902" t="s">
        <v>8301</v>
      </c>
      <c r="O2902">
        <f>ROUND(E2902/D2902*100,0)</f>
        <v>0</v>
      </c>
      <c r="P2902">
        <f>IFERROR(ROUND(E2902/L2902,2),0)</f>
        <v>0</v>
      </c>
      <c r="Q2902" s="10" t="s">
        <v>8308</v>
      </c>
      <c r="R2902" t="s">
        <v>8310</v>
      </c>
      <c r="S2902" s="15">
        <f>(((J2902/60)/60)/24)+DATE(1970,1,1)</f>
        <v>42790.583368055552</v>
      </c>
      <c r="T2902" s="15">
        <f>(((I2902/60)/60)/24)+DATE(1970,1,1)</f>
        <v>42810.541701388895</v>
      </c>
      <c r="U2902">
        <f>YEAR(S2902)</f>
        <v>2017</v>
      </c>
    </row>
    <row r="2903" spans="1:21" ht="48" x14ac:dyDescent="0.2">
      <c r="A2903">
        <v>2957</v>
      </c>
      <c r="B2903" s="3" t="s">
        <v>2957</v>
      </c>
      <c r="C2903" s="3" t="s">
        <v>7067</v>
      </c>
      <c r="D2903" s="6">
        <v>15000</v>
      </c>
      <c r="E2903" s="8">
        <v>280</v>
      </c>
      <c r="F2903" t="s">
        <v>8219</v>
      </c>
      <c r="G2903" t="s">
        <v>8223</v>
      </c>
      <c r="H2903" t="s">
        <v>8245</v>
      </c>
      <c r="I2903">
        <v>1427498172</v>
      </c>
      <c r="J2903">
        <v>1422317772</v>
      </c>
      <c r="K2903" t="b">
        <v>0</v>
      </c>
      <c r="L2903">
        <v>3</v>
      </c>
      <c r="M2903" t="b">
        <v>0</v>
      </c>
      <c r="N2903" t="s">
        <v>8301</v>
      </c>
      <c r="O2903">
        <f>ROUND(E2903/D2903*100,0)</f>
        <v>2</v>
      </c>
      <c r="P2903">
        <f>IFERROR(ROUND(E2903/L2903,2),0)</f>
        <v>93.33</v>
      </c>
      <c r="Q2903" s="10" t="s">
        <v>8308</v>
      </c>
      <c r="R2903" t="s">
        <v>8310</v>
      </c>
      <c r="S2903" s="15">
        <f>(((J2903/60)/60)/24)+DATE(1970,1,1)</f>
        <v>42031.011249999996</v>
      </c>
      <c r="T2903" s="15">
        <f>(((I2903/60)/60)/24)+DATE(1970,1,1)</f>
        <v>42090.969583333332</v>
      </c>
      <c r="U2903">
        <f>YEAR(S2903)</f>
        <v>2015</v>
      </c>
    </row>
    <row r="2904" spans="1:21" ht="48" x14ac:dyDescent="0.2">
      <c r="A2904">
        <v>2995</v>
      </c>
      <c r="B2904" s="3" t="s">
        <v>2995</v>
      </c>
      <c r="C2904" s="3" t="s">
        <v>7105</v>
      </c>
      <c r="D2904" s="6">
        <v>15000</v>
      </c>
      <c r="E2904" s="8">
        <v>15744</v>
      </c>
      <c r="F2904" t="s">
        <v>8218</v>
      </c>
      <c r="G2904" t="s">
        <v>8223</v>
      </c>
      <c r="H2904" t="s">
        <v>8245</v>
      </c>
      <c r="I2904">
        <v>1484841471</v>
      </c>
      <c r="J2904">
        <v>1482249471</v>
      </c>
      <c r="K2904" t="b">
        <v>0</v>
      </c>
      <c r="L2904">
        <v>249</v>
      </c>
      <c r="M2904" t="b">
        <v>1</v>
      </c>
      <c r="N2904" t="s">
        <v>8301</v>
      </c>
      <c r="O2904">
        <f>ROUND(E2904/D2904*100,0)</f>
        <v>105</v>
      </c>
      <c r="P2904">
        <f>IFERROR(ROUND(E2904/L2904,2),0)</f>
        <v>63.23</v>
      </c>
      <c r="Q2904" s="10" t="s">
        <v>8308</v>
      </c>
      <c r="R2904" t="s">
        <v>8310</v>
      </c>
      <c r="S2904" s="15">
        <f>(((J2904/60)/60)/24)+DATE(1970,1,1)</f>
        <v>42724.665173611109</v>
      </c>
      <c r="T2904" s="15">
        <f>(((I2904/60)/60)/24)+DATE(1970,1,1)</f>
        <v>42754.665173611109</v>
      </c>
      <c r="U2904">
        <f>YEAR(S2904)</f>
        <v>2016</v>
      </c>
    </row>
    <row r="2905" spans="1:21" ht="48" x14ac:dyDescent="0.2">
      <c r="A2905">
        <v>3019</v>
      </c>
      <c r="B2905" s="3" t="s">
        <v>3019</v>
      </c>
      <c r="C2905" s="3" t="s">
        <v>7129</v>
      </c>
      <c r="D2905" s="6">
        <v>15000</v>
      </c>
      <c r="E2905" s="8">
        <v>18185</v>
      </c>
      <c r="F2905" t="s">
        <v>8218</v>
      </c>
      <c r="G2905" t="s">
        <v>8223</v>
      </c>
      <c r="H2905" t="s">
        <v>8245</v>
      </c>
      <c r="I2905">
        <v>1401159600</v>
      </c>
      <c r="J2905">
        <v>1398801620</v>
      </c>
      <c r="K2905" t="b">
        <v>0</v>
      </c>
      <c r="L2905">
        <v>226</v>
      </c>
      <c r="M2905" t="b">
        <v>1</v>
      </c>
      <c r="N2905" t="s">
        <v>8301</v>
      </c>
      <c r="O2905">
        <f>ROUND(E2905/D2905*100,0)</f>
        <v>121</v>
      </c>
      <c r="P2905">
        <f>IFERROR(ROUND(E2905/L2905,2),0)</f>
        <v>80.459999999999994</v>
      </c>
      <c r="Q2905" s="10" t="s">
        <v>8308</v>
      </c>
      <c r="R2905" t="s">
        <v>8310</v>
      </c>
      <c r="S2905" s="15">
        <f>(((J2905/60)/60)/24)+DATE(1970,1,1)</f>
        <v>41758.833564814813</v>
      </c>
      <c r="T2905" s="15">
        <f>(((I2905/60)/60)/24)+DATE(1970,1,1)</f>
        <v>41786.125</v>
      </c>
      <c r="U2905">
        <f>YEAR(S2905)</f>
        <v>2014</v>
      </c>
    </row>
    <row r="2906" spans="1:21" ht="48" x14ac:dyDescent="0.2">
      <c r="A2906">
        <v>3043</v>
      </c>
      <c r="B2906" s="3" t="s">
        <v>3043</v>
      </c>
      <c r="C2906" s="3" t="s">
        <v>7153</v>
      </c>
      <c r="D2906" s="6">
        <v>15000</v>
      </c>
      <c r="E2906" s="8">
        <v>16501</v>
      </c>
      <c r="F2906" t="s">
        <v>8218</v>
      </c>
      <c r="G2906" t="s">
        <v>8228</v>
      </c>
      <c r="H2906" t="s">
        <v>8250</v>
      </c>
      <c r="I2906">
        <v>1429152600</v>
      </c>
      <c r="J2906">
        <v>1426815699</v>
      </c>
      <c r="K2906" t="b">
        <v>0</v>
      </c>
      <c r="L2906">
        <v>128</v>
      </c>
      <c r="M2906" t="b">
        <v>1</v>
      </c>
      <c r="N2906" t="s">
        <v>8301</v>
      </c>
      <c r="O2906">
        <f>ROUND(E2906/D2906*100,0)</f>
        <v>110</v>
      </c>
      <c r="P2906">
        <f>IFERROR(ROUND(E2906/L2906,2),0)</f>
        <v>128.91</v>
      </c>
      <c r="Q2906" s="10" t="s">
        <v>8308</v>
      </c>
      <c r="R2906" t="s">
        <v>8310</v>
      </c>
      <c r="S2906" s="15">
        <f>(((J2906/60)/60)/24)+DATE(1970,1,1)</f>
        <v>42083.070590277777</v>
      </c>
      <c r="T2906" s="15">
        <f>(((I2906/60)/60)/24)+DATE(1970,1,1)</f>
        <v>42110.118055555555</v>
      </c>
      <c r="U2906">
        <f>YEAR(S2906)</f>
        <v>2015</v>
      </c>
    </row>
    <row r="2907" spans="1:21" ht="48" x14ac:dyDescent="0.2">
      <c r="A2907">
        <v>3059</v>
      </c>
      <c r="B2907" s="3" t="s">
        <v>3059</v>
      </c>
      <c r="C2907" s="3" t="s">
        <v>7169</v>
      </c>
      <c r="D2907" s="6">
        <v>15000</v>
      </c>
      <c r="E2907" s="8">
        <v>451</v>
      </c>
      <c r="F2907" t="s">
        <v>8220</v>
      </c>
      <c r="G2907" t="s">
        <v>8223</v>
      </c>
      <c r="H2907" t="s">
        <v>8245</v>
      </c>
      <c r="I2907">
        <v>1407536846</v>
      </c>
      <c r="J2907">
        <v>1404944846</v>
      </c>
      <c r="K2907" t="b">
        <v>0</v>
      </c>
      <c r="L2907">
        <v>11</v>
      </c>
      <c r="M2907" t="b">
        <v>0</v>
      </c>
      <c r="N2907" t="s">
        <v>8301</v>
      </c>
      <c r="O2907">
        <f>ROUND(E2907/D2907*100,0)</f>
        <v>3</v>
      </c>
      <c r="P2907">
        <f>IFERROR(ROUND(E2907/L2907,2),0)</f>
        <v>41</v>
      </c>
      <c r="Q2907" s="10" t="s">
        <v>8308</v>
      </c>
      <c r="R2907" t="s">
        <v>8310</v>
      </c>
      <c r="S2907" s="15">
        <f>(((J2907/60)/60)/24)+DATE(1970,1,1)</f>
        <v>41829.935717592591</v>
      </c>
      <c r="T2907" s="15">
        <f>(((I2907/60)/60)/24)+DATE(1970,1,1)</f>
        <v>41859.935717592591</v>
      </c>
      <c r="U2907">
        <f>YEAR(S2907)</f>
        <v>2014</v>
      </c>
    </row>
    <row r="2908" spans="1:21" ht="48" x14ac:dyDescent="0.2">
      <c r="A2908">
        <v>3075</v>
      </c>
      <c r="B2908" s="3" t="s">
        <v>3075</v>
      </c>
      <c r="C2908" s="3" t="s">
        <v>7185</v>
      </c>
      <c r="D2908" s="6">
        <v>15000</v>
      </c>
      <c r="E2908" s="8">
        <v>1296</v>
      </c>
      <c r="F2908" t="s">
        <v>8220</v>
      </c>
      <c r="G2908" t="s">
        <v>8223</v>
      </c>
      <c r="H2908" t="s">
        <v>8245</v>
      </c>
      <c r="I2908">
        <v>1471573640</v>
      </c>
      <c r="J2908">
        <v>1467253640</v>
      </c>
      <c r="K2908" t="b">
        <v>0</v>
      </c>
      <c r="L2908">
        <v>20</v>
      </c>
      <c r="M2908" t="b">
        <v>0</v>
      </c>
      <c r="N2908" t="s">
        <v>8301</v>
      </c>
      <c r="O2908">
        <f>ROUND(E2908/D2908*100,0)</f>
        <v>9</v>
      </c>
      <c r="P2908">
        <f>IFERROR(ROUND(E2908/L2908,2),0)</f>
        <v>64.8</v>
      </c>
      <c r="Q2908" s="10" t="s">
        <v>8308</v>
      </c>
      <c r="R2908" t="s">
        <v>8310</v>
      </c>
      <c r="S2908" s="15">
        <f>(((J2908/60)/60)/24)+DATE(1970,1,1)</f>
        <v>42551.102314814809</v>
      </c>
      <c r="T2908" s="15">
        <f>(((I2908/60)/60)/24)+DATE(1970,1,1)</f>
        <v>42601.102314814809</v>
      </c>
      <c r="U2908">
        <f>YEAR(S2908)</f>
        <v>2016</v>
      </c>
    </row>
    <row r="2909" spans="1:21" ht="48" x14ac:dyDescent="0.2">
      <c r="A2909">
        <v>3128</v>
      </c>
      <c r="B2909" s="3" t="s">
        <v>3128</v>
      </c>
      <c r="C2909" s="3" t="s">
        <v>7238</v>
      </c>
      <c r="D2909" s="6">
        <v>15000</v>
      </c>
      <c r="E2909" s="8">
        <v>16291</v>
      </c>
      <c r="F2909" t="s">
        <v>8221</v>
      </c>
      <c r="G2909" t="s">
        <v>8223</v>
      </c>
      <c r="H2909" t="s">
        <v>8245</v>
      </c>
      <c r="I2909">
        <v>1489690141</v>
      </c>
      <c r="J2909">
        <v>1487101741</v>
      </c>
      <c r="K2909" t="b">
        <v>0</v>
      </c>
      <c r="L2909">
        <v>117</v>
      </c>
      <c r="M2909" t="b">
        <v>0</v>
      </c>
      <c r="N2909" t="s">
        <v>8269</v>
      </c>
      <c r="O2909">
        <f>ROUND(E2909/D2909*100,0)</f>
        <v>109</v>
      </c>
      <c r="P2909">
        <f>IFERROR(ROUND(E2909/L2909,2),0)</f>
        <v>139.24</v>
      </c>
      <c r="Q2909" s="10" t="s">
        <v>8308</v>
      </c>
      <c r="R2909" t="s">
        <v>8309</v>
      </c>
      <c r="S2909" s="15">
        <f>(((J2909/60)/60)/24)+DATE(1970,1,1)</f>
        <v>42780.825706018513</v>
      </c>
      <c r="T2909" s="15">
        <f>(((I2909/60)/60)/24)+DATE(1970,1,1)</f>
        <v>42810.784039351856</v>
      </c>
      <c r="U2909">
        <f>YEAR(S2909)</f>
        <v>2017</v>
      </c>
    </row>
    <row r="2910" spans="1:21" ht="48" x14ac:dyDescent="0.2">
      <c r="A2910">
        <v>3187</v>
      </c>
      <c r="B2910" s="3" t="s">
        <v>3187</v>
      </c>
      <c r="C2910" s="3" t="s">
        <v>7297</v>
      </c>
      <c r="D2910" s="6">
        <v>15000</v>
      </c>
      <c r="E2910" s="8">
        <v>17444</v>
      </c>
      <c r="F2910" t="s">
        <v>8218</v>
      </c>
      <c r="G2910" t="s">
        <v>8223</v>
      </c>
      <c r="H2910" t="s">
        <v>8245</v>
      </c>
      <c r="I2910">
        <v>1407167973</v>
      </c>
      <c r="J2910">
        <v>1405439973</v>
      </c>
      <c r="K2910" t="b">
        <v>1</v>
      </c>
      <c r="L2910">
        <v>244</v>
      </c>
      <c r="M2910" t="b">
        <v>1</v>
      </c>
      <c r="N2910" t="s">
        <v>8269</v>
      </c>
      <c r="O2910">
        <f>ROUND(E2910/D2910*100,0)</f>
        <v>116</v>
      </c>
      <c r="P2910">
        <f>IFERROR(ROUND(E2910/L2910,2),0)</f>
        <v>71.489999999999995</v>
      </c>
      <c r="Q2910" s="10" t="s">
        <v>8308</v>
      </c>
      <c r="R2910" t="s">
        <v>8309</v>
      </c>
      <c r="S2910" s="15">
        <f>(((J2910/60)/60)/24)+DATE(1970,1,1)</f>
        <v>41835.666354166664</v>
      </c>
      <c r="T2910" s="15">
        <f>(((I2910/60)/60)/24)+DATE(1970,1,1)</f>
        <v>41855.666354166664</v>
      </c>
      <c r="U2910">
        <f>YEAR(S2910)</f>
        <v>2014</v>
      </c>
    </row>
    <row r="2911" spans="1:21" ht="32" x14ac:dyDescent="0.2">
      <c r="A2911">
        <v>3220</v>
      </c>
      <c r="B2911" s="3" t="s">
        <v>3220</v>
      </c>
      <c r="C2911" s="3" t="s">
        <v>7330</v>
      </c>
      <c r="D2911" s="6">
        <v>15000</v>
      </c>
      <c r="E2911" s="8">
        <v>15126</v>
      </c>
      <c r="F2911" t="s">
        <v>8218</v>
      </c>
      <c r="G2911" t="s">
        <v>8223</v>
      </c>
      <c r="H2911" t="s">
        <v>8245</v>
      </c>
      <c r="I2911">
        <v>1489352400</v>
      </c>
      <c r="J2911">
        <v>1486411204</v>
      </c>
      <c r="K2911" t="b">
        <v>1</v>
      </c>
      <c r="L2911">
        <v>59</v>
      </c>
      <c r="M2911" t="b">
        <v>1</v>
      </c>
      <c r="N2911" t="s">
        <v>8269</v>
      </c>
      <c r="O2911">
        <f>ROUND(E2911/D2911*100,0)</f>
        <v>101</v>
      </c>
      <c r="P2911">
        <f>IFERROR(ROUND(E2911/L2911,2),0)</f>
        <v>256.37</v>
      </c>
      <c r="Q2911" s="10" t="s">
        <v>8308</v>
      </c>
      <c r="R2911" t="s">
        <v>8309</v>
      </c>
      <c r="S2911" s="15">
        <f>(((J2911/60)/60)/24)+DATE(1970,1,1)</f>
        <v>42772.833379629628</v>
      </c>
      <c r="T2911" s="15">
        <f>(((I2911/60)/60)/24)+DATE(1970,1,1)</f>
        <v>42806.875</v>
      </c>
      <c r="U2911">
        <f>YEAR(S2911)</f>
        <v>2017</v>
      </c>
    </row>
    <row r="2912" spans="1:21" ht="48" x14ac:dyDescent="0.2">
      <c r="A2912">
        <v>3235</v>
      </c>
      <c r="B2912" s="3" t="s">
        <v>3235</v>
      </c>
      <c r="C2912" s="3" t="s">
        <v>7345</v>
      </c>
      <c r="D2912" s="6">
        <v>15000</v>
      </c>
      <c r="E2912" s="8">
        <v>15481</v>
      </c>
      <c r="F2912" t="s">
        <v>8218</v>
      </c>
      <c r="G2912" t="s">
        <v>8223</v>
      </c>
      <c r="H2912" t="s">
        <v>8245</v>
      </c>
      <c r="I2912">
        <v>1467361251</v>
      </c>
      <c r="J2912">
        <v>1464769251</v>
      </c>
      <c r="K2912" t="b">
        <v>1</v>
      </c>
      <c r="L2912">
        <v>181</v>
      </c>
      <c r="M2912" t="b">
        <v>1</v>
      </c>
      <c r="N2912" t="s">
        <v>8269</v>
      </c>
      <c r="O2912">
        <f>ROUND(E2912/D2912*100,0)</f>
        <v>103</v>
      </c>
      <c r="P2912">
        <f>IFERROR(ROUND(E2912/L2912,2),0)</f>
        <v>85.53</v>
      </c>
      <c r="Q2912" s="10" t="s">
        <v>8308</v>
      </c>
      <c r="R2912" t="s">
        <v>8309</v>
      </c>
      <c r="S2912" s="15">
        <f>(((J2912/60)/60)/24)+DATE(1970,1,1)</f>
        <v>42522.347812499997</v>
      </c>
      <c r="T2912" s="15">
        <f>(((I2912/60)/60)/24)+DATE(1970,1,1)</f>
        <v>42552.347812499997</v>
      </c>
      <c r="U2912">
        <f>YEAR(S2912)</f>
        <v>2016</v>
      </c>
    </row>
    <row r="2913" spans="1:21" ht="48" x14ac:dyDescent="0.2">
      <c r="A2913">
        <v>3267</v>
      </c>
      <c r="B2913" s="3" t="s">
        <v>3267</v>
      </c>
      <c r="C2913" s="3" t="s">
        <v>7377</v>
      </c>
      <c r="D2913" s="6">
        <v>15000</v>
      </c>
      <c r="E2913" s="8">
        <v>15315</v>
      </c>
      <c r="F2913" t="s">
        <v>8218</v>
      </c>
      <c r="G2913" t="s">
        <v>8223</v>
      </c>
      <c r="H2913" t="s">
        <v>8245</v>
      </c>
      <c r="I2913">
        <v>1437156660</v>
      </c>
      <c r="J2913">
        <v>1434564660</v>
      </c>
      <c r="K2913" t="b">
        <v>1</v>
      </c>
      <c r="L2913">
        <v>288</v>
      </c>
      <c r="M2913" t="b">
        <v>1</v>
      </c>
      <c r="N2913" t="s">
        <v>8269</v>
      </c>
      <c r="O2913">
        <f>ROUND(E2913/D2913*100,0)</f>
        <v>102</v>
      </c>
      <c r="P2913">
        <f>IFERROR(ROUND(E2913/L2913,2),0)</f>
        <v>53.18</v>
      </c>
      <c r="Q2913" s="10" t="s">
        <v>8308</v>
      </c>
      <c r="R2913" t="s">
        <v>8309</v>
      </c>
      <c r="S2913" s="15">
        <f>(((J2913/60)/60)/24)+DATE(1970,1,1)</f>
        <v>42172.757638888885</v>
      </c>
      <c r="T2913" s="15">
        <f>(((I2913/60)/60)/24)+DATE(1970,1,1)</f>
        <v>42202.757638888885</v>
      </c>
      <c r="U2913">
        <f>YEAR(S2913)</f>
        <v>2015</v>
      </c>
    </row>
    <row r="2914" spans="1:21" ht="48" x14ac:dyDescent="0.2">
      <c r="A2914">
        <v>3286</v>
      </c>
      <c r="B2914" s="3" t="s">
        <v>3286</v>
      </c>
      <c r="C2914" s="3" t="s">
        <v>7396</v>
      </c>
      <c r="D2914" s="6">
        <v>15000</v>
      </c>
      <c r="E2914" s="8">
        <v>15265</v>
      </c>
      <c r="F2914" t="s">
        <v>8218</v>
      </c>
      <c r="G2914" t="s">
        <v>8223</v>
      </c>
      <c r="H2914" t="s">
        <v>8245</v>
      </c>
      <c r="I2914">
        <v>1471291782</v>
      </c>
      <c r="J2914">
        <v>1468699782</v>
      </c>
      <c r="K2914" t="b">
        <v>0</v>
      </c>
      <c r="L2914">
        <v>122</v>
      </c>
      <c r="M2914" t="b">
        <v>1</v>
      </c>
      <c r="N2914" t="s">
        <v>8269</v>
      </c>
      <c r="O2914">
        <f>ROUND(E2914/D2914*100,0)</f>
        <v>102</v>
      </c>
      <c r="P2914">
        <f>IFERROR(ROUND(E2914/L2914,2),0)</f>
        <v>125.12</v>
      </c>
      <c r="Q2914" s="10" t="s">
        <v>8308</v>
      </c>
      <c r="R2914" t="s">
        <v>8309</v>
      </c>
      <c r="S2914" s="15">
        <f>(((J2914/60)/60)/24)+DATE(1970,1,1)</f>
        <v>42567.840069444443</v>
      </c>
      <c r="T2914" s="15">
        <f>(((I2914/60)/60)/24)+DATE(1970,1,1)</f>
        <v>42597.840069444443</v>
      </c>
      <c r="U2914">
        <f>YEAR(S2914)</f>
        <v>2016</v>
      </c>
    </row>
    <row r="2915" spans="1:21" ht="48" x14ac:dyDescent="0.2">
      <c r="A2915">
        <v>3304</v>
      </c>
      <c r="B2915" s="3" t="s">
        <v>3304</v>
      </c>
      <c r="C2915" s="3" t="s">
        <v>7414</v>
      </c>
      <c r="D2915" s="6">
        <v>15000</v>
      </c>
      <c r="E2915" s="8">
        <v>15677.5</v>
      </c>
      <c r="F2915" t="s">
        <v>8218</v>
      </c>
      <c r="G2915" t="s">
        <v>8223</v>
      </c>
      <c r="H2915" t="s">
        <v>8245</v>
      </c>
      <c r="I2915">
        <v>1482418752</v>
      </c>
      <c r="J2915">
        <v>1479826752</v>
      </c>
      <c r="K2915" t="b">
        <v>0</v>
      </c>
      <c r="L2915">
        <v>175</v>
      </c>
      <c r="M2915" t="b">
        <v>1</v>
      </c>
      <c r="N2915" t="s">
        <v>8269</v>
      </c>
      <c r="O2915">
        <f>ROUND(E2915/D2915*100,0)</f>
        <v>105</v>
      </c>
      <c r="P2915">
        <f>IFERROR(ROUND(E2915/L2915,2),0)</f>
        <v>89.59</v>
      </c>
      <c r="Q2915" s="10" t="s">
        <v>8308</v>
      </c>
      <c r="R2915" t="s">
        <v>8309</v>
      </c>
      <c r="S2915" s="15">
        <f>(((J2915/60)/60)/24)+DATE(1970,1,1)</f>
        <v>42696.624444444446</v>
      </c>
      <c r="T2915" s="15">
        <f>(((I2915/60)/60)/24)+DATE(1970,1,1)</f>
        <v>42726.624444444446</v>
      </c>
      <c r="U2915">
        <f>YEAR(S2915)</f>
        <v>2016</v>
      </c>
    </row>
    <row r="2916" spans="1:21" ht="32" x14ac:dyDescent="0.2">
      <c r="A2916">
        <v>3338</v>
      </c>
      <c r="B2916" s="3" t="s">
        <v>3338</v>
      </c>
      <c r="C2916" s="3" t="s">
        <v>7448</v>
      </c>
      <c r="D2916" s="6">
        <v>15000</v>
      </c>
      <c r="E2916" s="8">
        <v>15327</v>
      </c>
      <c r="F2916" t="s">
        <v>8218</v>
      </c>
      <c r="G2916" t="s">
        <v>8223</v>
      </c>
      <c r="H2916" t="s">
        <v>8245</v>
      </c>
      <c r="I2916">
        <v>1487944080</v>
      </c>
      <c r="J2916">
        <v>1486129680</v>
      </c>
      <c r="K2916" t="b">
        <v>0</v>
      </c>
      <c r="L2916">
        <v>112</v>
      </c>
      <c r="M2916" t="b">
        <v>1</v>
      </c>
      <c r="N2916" t="s">
        <v>8269</v>
      </c>
      <c r="O2916">
        <f>ROUND(E2916/D2916*100,0)</f>
        <v>102</v>
      </c>
      <c r="P2916">
        <f>IFERROR(ROUND(E2916/L2916,2),0)</f>
        <v>136.85</v>
      </c>
      <c r="Q2916" s="10" t="s">
        <v>8308</v>
      </c>
      <c r="R2916" t="s">
        <v>8309</v>
      </c>
      <c r="S2916" s="15">
        <f>(((J2916/60)/60)/24)+DATE(1970,1,1)</f>
        <v>42769.574999999997</v>
      </c>
      <c r="T2916" s="15">
        <f>(((I2916/60)/60)/24)+DATE(1970,1,1)</f>
        <v>42790.574999999997</v>
      </c>
      <c r="U2916">
        <f>YEAR(S2916)</f>
        <v>2017</v>
      </c>
    </row>
    <row r="2917" spans="1:21" ht="48" x14ac:dyDescent="0.2">
      <c r="A2917">
        <v>3402</v>
      </c>
      <c r="B2917" s="3" t="s">
        <v>3401</v>
      </c>
      <c r="C2917" s="3" t="s">
        <v>7512</v>
      </c>
      <c r="D2917" s="6">
        <v>15000</v>
      </c>
      <c r="E2917" s="8">
        <v>16465</v>
      </c>
      <c r="F2917" t="s">
        <v>8218</v>
      </c>
      <c r="G2917" t="s">
        <v>8223</v>
      </c>
      <c r="H2917" t="s">
        <v>8245</v>
      </c>
      <c r="I2917">
        <v>1447295460</v>
      </c>
      <c r="J2917">
        <v>1444747843</v>
      </c>
      <c r="K2917" t="b">
        <v>0</v>
      </c>
      <c r="L2917">
        <v>165</v>
      </c>
      <c r="M2917" t="b">
        <v>1</v>
      </c>
      <c r="N2917" t="s">
        <v>8269</v>
      </c>
      <c r="O2917">
        <f>ROUND(E2917/D2917*100,0)</f>
        <v>110</v>
      </c>
      <c r="P2917">
        <f>IFERROR(ROUND(E2917/L2917,2),0)</f>
        <v>99.79</v>
      </c>
      <c r="Q2917" s="10" t="s">
        <v>8308</v>
      </c>
      <c r="R2917" t="s">
        <v>8309</v>
      </c>
      <c r="S2917" s="15">
        <f>(((J2917/60)/60)/24)+DATE(1970,1,1)</f>
        <v>42290.61855324074</v>
      </c>
      <c r="T2917" s="15">
        <f>(((I2917/60)/60)/24)+DATE(1970,1,1)</f>
        <v>42320.104861111111</v>
      </c>
      <c r="U2917">
        <f>YEAR(S2917)</f>
        <v>2015</v>
      </c>
    </row>
    <row r="2918" spans="1:21" ht="48" x14ac:dyDescent="0.2">
      <c r="A2918">
        <v>3411</v>
      </c>
      <c r="B2918" s="3" t="s">
        <v>3410</v>
      </c>
      <c r="C2918" s="3" t="s">
        <v>7521</v>
      </c>
      <c r="D2918" s="6">
        <v>15000</v>
      </c>
      <c r="E2918" s="8">
        <v>15535</v>
      </c>
      <c r="F2918" t="s">
        <v>8218</v>
      </c>
      <c r="G2918" t="s">
        <v>8223</v>
      </c>
      <c r="H2918" t="s">
        <v>8245</v>
      </c>
      <c r="I2918">
        <v>1444264372</v>
      </c>
      <c r="J2918">
        <v>1442536372</v>
      </c>
      <c r="K2918" t="b">
        <v>0</v>
      </c>
      <c r="L2918">
        <v>78</v>
      </c>
      <c r="M2918" t="b">
        <v>1</v>
      </c>
      <c r="N2918" t="s">
        <v>8269</v>
      </c>
      <c r="O2918">
        <f>ROUND(E2918/D2918*100,0)</f>
        <v>104</v>
      </c>
      <c r="P2918">
        <f>IFERROR(ROUND(E2918/L2918,2),0)</f>
        <v>199.17</v>
      </c>
      <c r="Q2918" s="10" t="s">
        <v>8308</v>
      </c>
      <c r="R2918" t="s">
        <v>8309</v>
      </c>
      <c r="S2918" s="15">
        <f>(((J2918/60)/60)/24)+DATE(1970,1,1)</f>
        <v>42265.022824074069</v>
      </c>
      <c r="T2918" s="15">
        <f>(((I2918/60)/60)/24)+DATE(1970,1,1)</f>
        <v>42285.022824074069</v>
      </c>
      <c r="U2918">
        <f>YEAR(S2918)</f>
        <v>2015</v>
      </c>
    </row>
    <row r="2919" spans="1:21" ht="32" x14ac:dyDescent="0.2">
      <c r="A2919">
        <v>3779</v>
      </c>
      <c r="B2919" s="3" t="s">
        <v>3776</v>
      </c>
      <c r="C2919" s="3" t="s">
        <v>7889</v>
      </c>
      <c r="D2919" s="6">
        <v>15000</v>
      </c>
      <c r="E2919" s="8">
        <v>15597</v>
      </c>
      <c r="F2919" t="s">
        <v>8218</v>
      </c>
      <c r="G2919" t="s">
        <v>8223</v>
      </c>
      <c r="H2919" t="s">
        <v>8245</v>
      </c>
      <c r="I2919">
        <v>1459010340</v>
      </c>
      <c r="J2919">
        <v>1456421940</v>
      </c>
      <c r="K2919" t="b">
        <v>0</v>
      </c>
      <c r="L2919">
        <v>115</v>
      </c>
      <c r="M2919" t="b">
        <v>1</v>
      </c>
      <c r="N2919" t="s">
        <v>8303</v>
      </c>
      <c r="O2919">
        <f>ROUND(E2919/D2919*100,0)</f>
        <v>104</v>
      </c>
      <c r="P2919">
        <f>IFERROR(ROUND(E2919/L2919,2),0)</f>
        <v>135.63</v>
      </c>
      <c r="Q2919" s="10" t="s">
        <v>8308</v>
      </c>
      <c r="R2919" t="s">
        <v>8364</v>
      </c>
      <c r="S2919" s="15">
        <f>(((J2919/60)/60)/24)+DATE(1970,1,1)</f>
        <v>42425.735416666663</v>
      </c>
      <c r="T2919" s="15">
        <f>(((I2919/60)/60)/24)+DATE(1970,1,1)</f>
        <v>42455.693750000006</v>
      </c>
      <c r="U2919">
        <f>YEAR(S2919)</f>
        <v>2016</v>
      </c>
    </row>
    <row r="2920" spans="1:21" ht="48" x14ac:dyDescent="0.2">
      <c r="A2920">
        <v>3790</v>
      </c>
      <c r="B2920" s="3" t="s">
        <v>3787</v>
      </c>
      <c r="C2920" s="3" t="s">
        <v>7900</v>
      </c>
      <c r="D2920" s="6">
        <v>15000</v>
      </c>
      <c r="E2920" s="8">
        <v>0</v>
      </c>
      <c r="F2920" t="s">
        <v>8220</v>
      </c>
      <c r="G2920" t="s">
        <v>8223</v>
      </c>
      <c r="H2920" t="s">
        <v>8245</v>
      </c>
      <c r="I2920">
        <v>1479834023</v>
      </c>
      <c r="J2920">
        <v>1477238423</v>
      </c>
      <c r="K2920" t="b">
        <v>0</v>
      </c>
      <c r="L2920">
        <v>0</v>
      </c>
      <c r="M2920" t="b">
        <v>0</v>
      </c>
      <c r="N2920" t="s">
        <v>8303</v>
      </c>
      <c r="O2920">
        <f>ROUND(E2920/D2920*100,0)</f>
        <v>0</v>
      </c>
      <c r="P2920">
        <f>IFERROR(ROUND(E2920/L2920,2),0)</f>
        <v>0</v>
      </c>
      <c r="Q2920" s="10" t="s">
        <v>8308</v>
      </c>
      <c r="R2920" t="s">
        <v>8364</v>
      </c>
      <c r="S2920" s="15">
        <f>(((J2920/60)/60)/24)+DATE(1970,1,1)</f>
        <v>42666.666932870372</v>
      </c>
      <c r="T2920" s="15">
        <f>(((I2920/60)/60)/24)+DATE(1970,1,1)</f>
        <v>42696.708599537036</v>
      </c>
      <c r="U2920">
        <f>YEAR(S2920)</f>
        <v>2016</v>
      </c>
    </row>
    <row r="2921" spans="1:21" ht="48" x14ac:dyDescent="0.2">
      <c r="A2921">
        <v>3872</v>
      </c>
      <c r="B2921" s="3" t="s">
        <v>3869</v>
      </c>
      <c r="C2921" s="3" t="s">
        <v>7981</v>
      </c>
      <c r="D2921" s="6">
        <v>15000</v>
      </c>
      <c r="E2921" s="8">
        <v>0</v>
      </c>
      <c r="F2921" t="s">
        <v>8219</v>
      </c>
      <c r="G2921" t="s">
        <v>8223</v>
      </c>
      <c r="H2921" t="s">
        <v>8245</v>
      </c>
      <c r="I2921">
        <v>1439522996</v>
      </c>
      <c r="J2921">
        <v>1435202996</v>
      </c>
      <c r="K2921" t="b">
        <v>0</v>
      </c>
      <c r="L2921">
        <v>0</v>
      </c>
      <c r="M2921" t="b">
        <v>0</v>
      </c>
      <c r="N2921" t="s">
        <v>8303</v>
      </c>
      <c r="O2921">
        <f>ROUND(E2921/D2921*100,0)</f>
        <v>0</v>
      </c>
      <c r="P2921">
        <f>IFERROR(ROUND(E2921/L2921,2),0)</f>
        <v>0</v>
      </c>
      <c r="Q2921" s="10" t="s">
        <v>8308</v>
      </c>
      <c r="R2921" t="s">
        <v>8364</v>
      </c>
      <c r="S2921" s="15">
        <f>(((J2921/60)/60)/24)+DATE(1970,1,1)</f>
        <v>42180.145787037036</v>
      </c>
      <c r="T2921" s="15">
        <f>(((I2921/60)/60)/24)+DATE(1970,1,1)</f>
        <v>42230.145787037036</v>
      </c>
      <c r="U2921">
        <f>YEAR(S2921)</f>
        <v>2015</v>
      </c>
    </row>
    <row r="2922" spans="1:21" ht="48" x14ac:dyDescent="0.2">
      <c r="A2922">
        <v>3879</v>
      </c>
      <c r="B2922" s="3" t="s">
        <v>3876</v>
      </c>
      <c r="C2922" s="3" t="s">
        <v>7988</v>
      </c>
      <c r="D2922" s="6">
        <v>15000</v>
      </c>
      <c r="E2922" s="8">
        <v>0</v>
      </c>
      <c r="F2922" t="s">
        <v>8219</v>
      </c>
      <c r="G2922" t="s">
        <v>8224</v>
      </c>
      <c r="H2922" t="s">
        <v>8246</v>
      </c>
      <c r="I2922">
        <v>1422218396</v>
      </c>
      <c r="J2922">
        <v>1419626396</v>
      </c>
      <c r="K2922" t="b">
        <v>0</v>
      </c>
      <c r="L2922">
        <v>0</v>
      </c>
      <c r="M2922" t="b">
        <v>0</v>
      </c>
      <c r="N2922" t="s">
        <v>8303</v>
      </c>
      <c r="O2922">
        <f>ROUND(E2922/D2922*100,0)</f>
        <v>0</v>
      </c>
      <c r="P2922">
        <f>IFERROR(ROUND(E2922/L2922,2),0)</f>
        <v>0</v>
      </c>
      <c r="Q2922" s="10" t="s">
        <v>8308</v>
      </c>
      <c r="R2922" t="s">
        <v>8364</v>
      </c>
      <c r="S2922" s="15">
        <f>(((J2922/60)/60)/24)+DATE(1970,1,1)</f>
        <v>41999.861064814817</v>
      </c>
      <c r="T2922" s="15">
        <f>(((I2922/60)/60)/24)+DATE(1970,1,1)</f>
        <v>42029.861064814817</v>
      </c>
      <c r="U2922">
        <f>YEAR(S2922)</f>
        <v>2014</v>
      </c>
    </row>
    <row r="2923" spans="1:21" ht="48" x14ac:dyDescent="0.2">
      <c r="A2923">
        <v>3883</v>
      </c>
      <c r="B2923" s="3" t="s">
        <v>3880</v>
      </c>
      <c r="C2923" s="3" t="s">
        <v>7992</v>
      </c>
      <c r="D2923" s="6">
        <v>15000</v>
      </c>
      <c r="E2923" s="8">
        <v>0</v>
      </c>
      <c r="F2923" t="s">
        <v>8219</v>
      </c>
      <c r="G2923" t="s">
        <v>8224</v>
      </c>
      <c r="H2923" t="s">
        <v>8246</v>
      </c>
      <c r="I2923">
        <v>1409668069</v>
      </c>
      <c r="J2923">
        <v>1407076069</v>
      </c>
      <c r="K2923" t="b">
        <v>0</v>
      </c>
      <c r="L2923">
        <v>0</v>
      </c>
      <c r="M2923" t="b">
        <v>0</v>
      </c>
      <c r="N2923" t="s">
        <v>8303</v>
      </c>
      <c r="O2923">
        <f>ROUND(E2923/D2923*100,0)</f>
        <v>0</v>
      </c>
      <c r="P2923">
        <f>IFERROR(ROUND(E2923/L2923,2),0)</f>
        <v>0</v>
      </c>
      <c r="Q2923" s="10" t="s">
        <v>8308</v>
      </c>
      <c r="R2923" t="s">
        <v>8364</v>
      </c>
      <c r="S2923" s="15">
        <f>(((J2923/60)/60)/24)+DATE(1970,1,1)</f>
        <v>41854.602650462963</v>
      </c>
      <c r="T2923" s="15">
        <f>(((I2923/60)/60)/24)+DATE(1970,1,1)</f>
        <v>41884.602650462963</v>
      </c>
      <c r="U2923">
        <f>YEAR(S2923)</f>
        <v>2014</v>
      </c>
    </row>
    <row r="2924" spans="1:21" ht="48" x14ac:dyDescent="0.2">
      <c r="A2924">
        <v>3890</v>
      </c>
      <c r="B2924" s="3" t="s">
        <v>3887</v>
      </c>
      <c r="C2924" s="3" t="s">
        <v>7998</v>
      </c>
      <c r="D2924" s="6">
        <v>15000</v>
      </c>
      <c r="E2924" s="8">
        <v>2524</v>
      </c>
      <c r="F2924" t="s">
        <v>8220</v>
      </c>
      <c r="G2924" t="s">
        <v>8223</v>
      </c>
      <c r="H2924" t="s">
        <v>8245</v>
      </c>
      <c r="I2924">
        <v>1439662344</v>
      </c>
      <c r="J2924">
        <v>1434478344</v>
      </c>
      <c r="K2924" t="b">
        <v>0</v>
      </c>
      <c r="L2924">
        <v>8</v>
      </c>
      <c r="M2924" t="b">
        <v>0</v>
      </c>
      <c r="N2924" t="s">
        <v>8269</v>
      </c>
      <c r="O2924">
        <f>ROUND(E2924/D2924*100,0)</f>
        <v>17</v>
      </c>
      <c r="P2924">
        <f>IFERROR(ROUND(E2924/L2924,2),0)</f>
        <v>315.5</v>
      </c>
      <c r="Q2924" s="10" t="s">
        <v>8308</v>
      </c>
      <c r="R2924" t="s">
        <v>8309</v>
      </c>
      <c r="S2924" s="15">
        <f>(((J2924/60)/60)/24)+DATE(1970,1,1)</f>
        <v>42171.758611111116</v>
      </c>
      <c r="T2924" s="15">
        <f>(((I2924/60)/60)/24)+DATE(1970,1,1)</f>
        <v>42231.758611111116</v>
      </c>
      <c r="U2924">
        <f>YEAR(S2924)</f>
        <v>2015</v>
      </c>
    </row>
    <row r="2925" spans="1:21" ht="48" x14ac:dyDescent="0.2">
      <c r="A2925">
        <v>3894</v>
      </c>
      <c r="B2925" s="3" t="s">
        <v>3891</v>
      </c>
      <c r="C2925" s="3" t="s">
        <v>8002</v>
      </c>
      <c r="D2925" s="6">
        <v>15000</v>
      </c>
      <c r="E2925" s="8">
        <v>520</v>
      </c>
      <c r="F2925" t="s">
        <v>8220</v>
      </c>
      <c r="G2925" t="s">
        <v>8223</v>
      </c>
      <c r="H2925" t="s">
        <v>8245</v>
      </c>
      <c r="I2925">
        <v>1481000340</v>
      </c>
      <c r="J2925">
        <v>1478386812</v>
      </c>
      <c r="K2925" t="b">
        <v>0</v>
      </c>
      <c r="L2925">
        <v>11</v>
      </c>
      <c r="M2925" t="b">
        <v>0</v>
      </c>
      <c r="N2925" t="s">
        <v>8269</v>
      </c>
      <c r="O2925">
        <f>ROUND(E2925/D2925*100,0)</f>
        <v>3</v>
      </c>
      <c r="P2925">
        <f>IFERROR(ROUND(E2925/L2925,2),0)</f>
        <v>47.27</v>
      </c>
      <c r="Q2925" s="10" t="s">
        <v>8308</v>
      </c>
      <c r="R2925" t="s">
        <v>8309</v>
      </c>
      <c r="S2925" s="15">
        <f>(((J2925/60)/60)/24)+DATE(1970,1,1)</f>
        <v>42679.958472222221</v>
      </c>
      <c r="T2925" s="15">
        <f>(((I2925/60)/60)/24)+DATE(1970,1,1)</f>
        <v>42710.207638888889</v>
      </c>
      <c r="U2925">
        <f>YEAR(S2925)</f>
        <v>2016</v>
      </c>
    </row>
    <row r="2926" spans="1:21" ht="48" x14ac:dyDescent="0.2">
      <c r="A2926">
        <v>3912</v>
      </c>
      <c r="B2926" s="3" t="s">
        <v>3909</v>
      </c>
      <c r="C2926" s="3" t="s">
        <v>8020</v>
      </c>
      <c r="D2926" s="6">
        <v>15000</v>
      </c>
      <c r="E2926" s="8">
        <v>1</v>
      </c>
      <c r="F2926" t="s">
        <v>8220</v>
      </c>
      <c r="G2926" t="s">
        <v>8223</v>
      </c>
      <c r="H2926" t="s">
        <v>8245</v>
      </c>
      <c r="I2926">
        <v>1429936500</v>
      </c>
      <c r="J2926">
        <v>1424759330</v>
      </c>
      <c r="K2926" t="b">
        <v>0</v>
      </c>
      <c r="L2926">
        <v>1</v>
      </c>
      <c r="M2926" t="b">
        <v>0</v>
      </c>
      <c r="N2926" t="s">
        <v>8269</v>
      </c>
      <c r="O2926">
        <f>ROUND(E2926/D2926*100,0)</f>
        <v>0</v>
      </c>
      <c r="P2926">
        <f>IFERROR(ROUND(E2926/L2926,2),0)</f>
        <v>1</v>
      </c>
      <c r="Q2926" s="10" t="s">
        <v>8308</v>
      </c>
      <c r="R2926" t="s">
        <v>8309</v>
      </c>
      <c r="S2926" s="15">
        <f>(((J2926/60)/60)/24)+DATE(1970,1,1)</f>
        <v>42059.270023148143</v>
      </c>
      <c r="T2926" s="15">
        <f>(((I2926/60)/60)/24)+DATE(1970,1,1)</f>
        <v>42119.190972222219</v>
      </c>
      <c r="U2926">
        <f>YEAR(S2926)</f>
        <v>2015</v>
      </c>
    </row>
    <row r="2927" spans="1:21" ht="48" x14ac:dyDescent="0.2">
      <c r="A2927">
        <v>3924</v>
      </c>
      <c r="B2927" s="3" t="s">
        <v>3921</v>
      </c>
      <c r="C2927" s="3" t="s">
        <v>8032</v>
      </c>
      <c r="D2927" s="6">
        <v>15000</v>
      </c>
      <c r="E2927" s="8">
        <v>2290</v>
      </c>
      <c r="F2927" t="s">
        <v>8220</v>
      </c>
      <c r="G2927" t="s">
        <v>8223</v>
      </c>
      <c r="H2927" t="s">
        <v>8245</v>
      </c>
      <c r="I2927">
        <v>1403823722</v>
      </c>
      <c r="J2927">
        <v>1401231722</v>
      </c>
      <c r="K2927" t="b">
        <v>0</v>
      </c>
      <c r="L2927">
        <v>40</v>
      </c>
      <c r="M2927" t="b">
        <v>0</v>
      </c>
      <c r="N2927" t="s">
        <v>8269</v>
      </c>
      <c r="O2927">
        <f>ROUND(E2927/D2927*100,0)</f>
        <v>15</v>
      </c>
      <c r="P2927">
        <f>IFERROR(ROUND(E2927/L2927,2),0)</f>
        <v>57.25</v>
      </c>
      <c r="Q2927" s="10" t="s">
        <v>8308</v>
      </c>
      <c r="R2927" t="s">
        <v>8309</v>
      </c>
      <c r="S2927" s="15">
        <f>(((J2927/60)/60)/24)+DATE(1970,1,1)</f>
        <v>41786.959745370368</v>
      </c>
      <c r="T2927" s="15">
        <f>(((I2927/60)/60)/24)+DATE(1970,1,1)</f>
        <v>41816.959745370368</v>
      </c>
      <c r="U2927">
        <f>YEAR(S2927)</f>
        <v>2014</v>
      </c>
    </row>
    <row r="2928" spans="1:21" ht="64" x14ac:dyDescent="0.2">
      <c r="A2928">
        <v>3970</v>
      </c>
      <c r="B2928" s="3" t="s">
        <v>3967</v>
      </c>
      <c r="C2928" s="3" t="s">
        <v>8077</v>
      </c>
      <c r="D2928" s="6">
        <v>15000</v>
      </c>
      <c r="E2928" s="8">
        <v>11</v>
      </c>
      <c r="F2928" t="s">
        <v>8220</v>
      </c>
      <c r="G2928" t="s">
        <v>8223</v>
      </c>
      <c r="H2928" t="s">
        <v>8245</v>
      </c>
      <c r="I2928">
        <v>1460925811</v>
      </c>
      <c r="J2928">
        <v>1458333811</v>
      </c>
      <c r="K2928" t="b">
        <v>0</v>
      </c>
      <c r="L2928">
        <v>2</v>
      </c>
      <c r="M2928" t="b">
        <v>0</v>
      </c>
      <c r="N2928" t="s">
        <v>8269</v>
      </c>
      <c r="O2928">
        <f>ROUND(E2928/D2928*100,0)</f>
        <v>0</v>
      </c>
      <c r="P2928">
        <f>IFERROR(ROUND(E2928/L2928,2),0)</f>
        <v>5.5</v>
      </c>
      <c r="Q2928" s="10" t="s">
        <v>8308</v>
      </c>
      <c r="R2928" t="s">
        <v>8309</v>
      </c>
      <c r="S2928" s="15">
        <f>(((J2928/60)/60)/24)+DATE(1970,1,1)</f>
        <v>42447.863553240735</v>
      </c>
      <c r="T2928" s="15">
        <f>(((I2928/60)/60)/24)+DATE(1970,1,1)</f>
        <v>42477.863553240735</v>
      </c>
      <c r="U2928">
        <f>YEAR(S2928)</f>
        <v>2016</v>
      </c>
    </row>
    <row r="2929" spans="1:21" ht="48" x14ac:dyDescent="0.2">
      <c r="A2929">
        <v>4021</v>
      </c>
      <c r="B2929" s="3" t="s">
        <v>4017</v>
      </c>
      <c r="C2929" s="3" t="s">
        <v>8126</v>
      </c>
      <c r="D2929" s="6">
        <v>15000</v>
      </c>
      <c r="E2929" s="8">
        <v>125</v>
      </c>
      <c r="F2929" t="s">
        <v>8220</v>
      </c>
      <c r="G2929" t="s">
        <v>8223</v>
      </c>
      <c r="H2929" t="s">
        <v>8245</v>
      </c>
      <c r="I2929">
        <v>1414360358</v>
      </c>
      <c r="J2929">
        <v>1409176358</v>
      </c>
      <c r="K2929" t="b">
        <v>0</v>
      </c>
      <c r="L2929">
        <v>2</v>
      </c>
      <c r="M2929" t="b">
        <v>0</v>
      </c>
      <c r="N2929" t="s">
        <v>8269</v>
      </c>
      <c r="O2929">
        <f>ROUND(E2929/D2929*100,0)</f>
        <v>1</v>
      </c>
      <c r="P2929">
        <f>IFERROR(ROUND(E2929/L2929,2),0)</f>
        <v>62.5</v>
      </c>
      <c r="Q2929" s="10" t="s">
        <v>8308</v>
      </c>
      <c r="R2929" t="s">
        <v>8309</v>
      </c>
      <c r="S2929" s="15">
        <f>(((J2929/60)/60)/24)+DATE(1970,1,1)</f>
        <v>41878.911550925928</v>
      </c>
      <c r="T2929" s="15">
        <f>(((I2929/60)/60)/24)+DATE(1970,1,1)</f>
        <v>41938.911550925928</v>
      </c>
      <c r="U2929">
        <f>YEAR(S2929)</f>
        <v>2014</v>
      </c>
    </row>
    <row r="2930" spans="1:21" ht="48" x14ac:dyDescent="0.2">
      <c r="A2930">
        <v>4066</v>
      </c>
      <c r="B2930" s="3" t="s">
        <v>4062</v>
      </c>
      <c r="C2930" s="3" t="s">
        <v>8170</v>
      </c>
      <c r="D2930" s="6">
        <v>15000</v>
      </c>
      <c r="E2930" s="8">
        <v>25</v>
      </c>
      <c r="F2930" t="s">
        <v>8220</v>
      </c>
      <c r="G2930" t="s">
        <v>8223</v>
      </c>
      <c r="H2930" t="s">
        <v>8245</v>
      </c>
      <c r="I2930">
        <v>1463619388</v>
      </c>
      <c r="J2930">
        <v>1461027388</v>
      </c>
      <c r="K2930" t="b">
        <v>0</v>
      </c>
      <c r="L2930">
        <v>1</v>
      </c>
      <c r="M2930" t="b">
        <v>0</v>
      </c>
      <c r="N2930" t="s">
        <v>8269</v>
      </c>
      <c r="O2930">
        <f>ROUND(E2930/D2930*100,0)</f>
        <v>0</v>
      </c>
      <c r="P2930">
        <f>IFERROR(ROUND(E2930/L2930,2),0)</f>
        <v>25</v>
      </c>
      <c r="Q2930" s="10" t="s">
        <v>8308</v>
      </c>
      <c r="R2930" t="s">
        <v>8309</v>
      </c>
      <c r="S2930" s="15">
        <f>(((J2930/60)/60)/24)+DATE(1970,1,1)</f>
        <v>42479.039212962962</v>
      </c>
      <c r="T2930" s="15">
        <f>(((I2930/60)/60)/24)+DATE(1970,1,1)</f>
        <v>42509.039212962962</v>
      </c>
      <c r="U2930">
        <f>YEAR(S2930)</f>
        <v>2016</v>
      </c>
    </row>
    <row r="2931" spans="1:21" ht="48" x14ac:dyDescent="0.2">
      <c r="A2931">
        <v>4077</v>
      </c>
      <c r="B2931" s="3" t="s">
        <v>4073</v>
      </c>
      <c r="C2931" s="3" t="s">
        <v>8180</v>
      </c>
      <c r="D2931" s="6">
        <v>15000</v>
      </c>
      <c r="E2931" s="8">
        <v>1335</v>
      </c>
      <c r="F2931" t="s">
        <v>8220</v>
      </c>
      <c r="G2931" t="s">
        <v>8223</v>
      </c>
      <c r="H2931" t="s">
        <v>8245</v>
      </c>
      <c r="I2931">
        <v>1482339794</v>
      </c>
      <c r="J2931">
        <v>1479747794</v>
      </c>
      <c r="K2931" t="b">
        <v>0</v>
      </c>
      <c r="L2931">
        <v>6</v>
      </c>
      <c r="M2931" t="b">
        <v>0</v>
      </c>
      <c r="N2931" t="s">
        <v>8269</v>
      </c>
      <c r="O2931">
        <f>ROUND(E2931/D2931*100,0)</f>
        <v>9</v>
      </c>
      <c r="P2931">
        <f>IFERROR(ROUND(E2931/L2931,2),0)</f>
        <v>222.5</v>
      </c>
      <c r="Q2931" s="10" t="s">
        <v>8308</v>
      </c>
      <c r="R2931" t="s">
        <v>8309</v>
      </c>
      <c r="S2931" s="15">
        <f>(((J2931/60)/60)/24)+DATE(1970,1,1)</f>
        <v>42695.7105787037</v>
      </c>
      <c r="T2931" s="15">
        <f>(((I2931/60)/60)/24)+DATE(1970,1,1)</f>
        <v>42725.7105787037</v>
      </c>
      <c r="U2931">
        <f>YEAR(S2931)</f>
        <v>2016</v>
      </c>
    </row>
    <row r="2932" spans="1:21" ht="48" x14ac:dyDescent="0.2">
      <c r="A2932">
        <v>3095</v>
      </c>
      <c r="B2932" s="3" t="s">
        <v>3095</v>
      </c>
      <c r="C2932" s="3" t="s">
        <v>7205</v>
      </c>
      <c r="D2932" s="6">
        <v>14920</v>
      </c>
      <c r="E2932" s="8">
        <v>50</v>
      </c>
      <c r="F2932" t="s">
        <v>8220</v>
      </c>
      <c r="G2932" t="s">
        <v>8223</v>
      </c>
      <c r="H2932" t="s">
        <v>8245</v>
      </c>
      <c r="I2932">
        <v>1470011780</v>
      </c>
      <c r="J2932">
        <v>1464827780</v>
      </c>
      <c r="K2932" t="b">
        <v>0</v>
      </c>
      <c r="L2932">
        <v>1</v>
      </c>
      <c r="M2932" t="b">
        <v>0</v>
      </c>
      <c r="N2932" t="s">
        <v>8301</v>
      </c>
      <c r="O2932">
        <f>ROUND(E2932/D2932*100,0)</f>
        <v>0</v>
      </c>
      <c r="P2932">
        <f>IFERROR(ROUND(E2932/L2932,2),0)</f>
        <v>50</v>
      </c>
      <c r="Q2932" s="10" t="s">
        <v>8308</v>
      </c>
      <c r="R2932" t="s">
        <v>8310</v>
      </c>
      <c r="S2932" s="15">
        <f>(((J2932/60)/60)/24)+DATE(1970,1,1)</f>
        <v>42523.025231481486</v>
      </c>
      <c r="T2932" s="15">
        <f>(((I2932/60)/60)/24)+DATE(1970,1,1)</f>
        <v>42583.025231481486</v>
      </c>
      <c r="U2932">
        <f>YEAR(S2932)</f>
        <v>2016</v>
      </c>
    </row>
    <row r="2933" spans="1:21" ht="48" x14ac:dyDescent="0.2">
      <c r="A2933">
        <v>2912</v>
      </c>
      <c r="B2933" s="3" t="s">
        <v>2912</v>
      </c>
      <c r="C2933" s="3" t="s">
        <v>7022</v>
      </c>
      <c r="D2933" s="6">
        <v>14440</v>
      </c>
      <c r="E2933" s="8">
        <v>2030</v>
      </c>
      <c r="F2933" t="s">
        <v>8220</v>
      </c>
      <c r="G2933" t="s">
        <v>8223</v>
      </c>
      <c r="H2933" t="s">
        <v>8245</v>
      </c>
      <c r="I2933">
        <v>1452827374</v>
      </c>
      <c r="J2933">
        <v>1450235374</v>
      </c>
      <c r="K2933" t="b">
        <v>0</v>
      </c>
      <c r="L2933">
        <v>26</v>
      </c>
      <c r="M2933" t="b">
        <v>0</v>
      </c>
      <c r="N2933" t="s">
        <v>8269</v>
      </c>
      <c r="O2933">
        <f>ROUND(E2933/D2933*100,0)</f>
        <v>14</v>
      </c>
      <c r="P2933">
        <f>IFERROR(ROUND(E2933/L2933,2),0)</f>
        <v>78.08</v>
      </c>
      <c r="Q2933" s="10" t="s">
        <v>8308</v>
      </c>
      <c r="R2933" t="s">
        <v>8309</v>
      </c>
      <c r="S2933" s="15">
        <f>(((J2933/60)/60)/24)+DATE(1970,1,1)</f>
        <v>42354.131643518514</v>
      </c>
      <c r="T2933" s="15">
        <f>(((I2933/60)/60)/24)+DATE(1970,1,1)</f>
        <v>42384.131643518514</v>
      </c>
      <c r="U2933">
        <f>YEAR(S2933)</f>
        <v>2015</v>
      </c>
    </row>
    <row r="2934" spans="1:21" ht="48" x14ac:dyDescent="0.2">
      <c r="A2934">
        <v>3971</v>
      </c>
      <c r="B2934" s="3" t="s">
        <v>3968</v>
      </c>
      <c r="C2934" s="3" t="s">
        <v>8078</v>
      </c>
      <c r="D2934" s="6">
        <v>14000</v>
      </c>
      <c r="E2934" s="8">
        <v>136</v>
      </c>
      <c r="F2934" t="s">
        <v>8220</v>
      </c>
      <c r="G2934" t="s">
        <v>8223</v>
      </c>
      <c r="H2934" t="s">
        <v>8245</v>
      </c>
      <c r="I2934">
        <v>1405947126</v>
      </c>
      <c r="J2934">
        <v>1403355126</v>
      </c>
      <c r="K2934" t="b">
        <v>0</v>
      </c>
      <c r="L2934">
        <v>6</v>
      </c>
      <c r="M2934" t="b">
        <v>0</v>
      </c>
      <c r="N2934" t="s">
        <v>8269</v>
      </c>
      <c r="O2934">
        <f>ROUND(E2934/D2934*100,0)</f>
        <v>1</v>
      </c>
      <c r="P2934">
        <f>IFERROR(ROUND(E2934/L2934,2),0)</f>
        <v>22.67</v>
      </c>
      <c r="Q2934" s="10" t="s">
        <v>8308</v>
      </c>
      <c r="R2934" t="s">
        <v>8309</v>
      </c>
      <c r="S2934" s="15">
        <f>(((J2934/60)/60)/24)+DATE(1970,1,1)</f>
        <v>41811.536180555559</v>
      </c>
      <c r="T2934" s="15">
        <f>(((I2934/60)/60)/24)+DATE(1970,1,1)</f>
        <v>41841.536180555559</v>
      </c>
      <c r="U2934">
        <f>YEAR(S2934)</f>
        <v>2014</v>
      </c>
    </row>
    <row r="2935" spans="1:21" ht="48" x14ac:dyDescent="0.2">
      <c r="A2935">
        <v>4034</v>
      </c>
      <c r="B2935" s="3" t="s">
        <v>4030</v>
      </c>
      <c r="C2935" s="3" t="s">
        <v>8139</v>
      </c>
      <c r="D2935" s="6">
        <v>13500</v>
      </c>
      <c r="E2935" s="8">
        <v>200</v>
      </c>
      <c r="F2935" t="s">
        <v>8220</v>
      </c>
      <c r="G2935" t="s">
        <v>8223</v>
      </c>
      <c r="H2935" t="s">
        <v>8245</v>
      </c>
      <c r="I2935">
        <v>1428097450</v>
      </c>
      <c r="J2935">
        <v>1425509050</v>
      </c>
      <c r="K2935" t="b">
        <v>0</v>
      </c>
      <c r="L2935">
        <v>2</v>
      </c>
      <c r="M2935" t="b">
        <v>0</v>
      </c>
      <c r="N2935" t="s">
        <v>8269</v>
      </c>
      <c r="O2935">
        <f>ROUND(E2935/D2935*100,0)</f>
        <v>1</v>
      </c>
      <c r="P2935">
        <f>IFERROR(ROUND(E2935/L2935,2),0)</f>
        <v>100</v>
      </c>
      <c r="Q2935" s="10" t="s">
        <v>8308</v>
      </c>
      <c r="R2935" t="s">
        <v>8309</v>
      </c>
      <c r="S2935" s="15">
        <f>(((J2935/60)/60)/24)+DATE(1970,1,1)</f>
        <v>42067.947337962964</v>
      </c>
      <c r="T2935" s="15">
        <f>(((I2935/60)/60)/24)+DATE(1970,1,1)</f>
        <v>42097.905671296292</v>
      </c>
      <c r="U2935">
        <f>YEAR(S2935)</f>
        <v>2015</v>
      </c>
    </row>
    <row r="2936" spans="1:21" ht="32" x14ac:dyDescent="0.2">
      <c r="A2936">
        <v>3869</v>
      </c>
      <c r="B2936" s="3" t="s">
        <v>3866</v>
      </c>
      <c r="C2936" s="3" t="s">
        <v>7978</v>
      </c>
      <c r="D2936" s="6">
        <v>13111</v>
      </c>
      <c r="E2936" s="8">
        <v>452</v>
      </c>
      <c r="F2936" t="s">
        <v>8219</v>
      </c>
      <c r="G2936" t="s">
        <v>8223</v>
      </c>
      <c r="H2936" t="s">
        <v>8245</v>
      </c>
      <c r="I2936">
        <v>1426302660</v>
      </c>
      <c r="J2936">
        <v>1423761792</v>
      </c>
      <c r="K2936" t="b">
        <v>0</v>
      </c>
      <c r="L2936">
        <v>15</v>
      </c>
      <c r="M2936" t="b">
        <v>0</v>
      </c>
      <c r="N2936" t="s">
        <v>8303</v>
      </c>
      <c r="O2936">
        <f>ROUND(E2936/D2936*100,0)</f>
        <v>3</v>
      </c>
      <c r="P2936">
        <f>IFERROR(ROUND(E2936/L2936,2),0)</f>
        <v>30.13</v>
      </c>
      <c r="Q2936" s="10" t="s">
        <v>8308</v>
      </c>
      <c r="R2936" t="s">
        <v>8364</v>
      </c>
      <c r="S2936" s="15">
        <f>(((J2936/60)/60)/24)+DATE(1970,1,1)</f>
        <v>42047.724444444444</v>
      </c>
      <c r="T2936" s="15">
        <f>(((I2936/60)/60)/24)+DATE(1970,1,1)</f>
        <v>42077.132638888885</v>
      </c>
      <c r="U2936">
        <f>YEAR(S2936)</f>
        <v>2015</v>
      </c>
    </row>
    <row r="2937" spans="1:21" ht="48" x14ac:dyDescent="0.2">
      <c r="A2937">
        <v>3163</v>
      </c>
      <c r="B2937" s="3" t="s">
        <v>3163</v>
      </c>
      <c r="C2937" s="3" t="s">
        <v>7273</v>
      </c>
      <c r="D2937" s="6">
        <v>13000</v>
      </c>
      <c r="E2937" s="8">
        <v>14450</v>
      </c>
      <c r="F2937" t="s">
        <v>8218</v>
      </c>
      <c r="G2937" t="s">
        <v>8223</v>
      </c>
      <c r="H2937" t="s">
        <v>8245</v>
      </c>
      <c r="I2937">
        <v>1402855525</v>
      </c>
      <c r="J2937">
        <v>1400263525</v>
      </c>
      <c r="K2937" t="b">
        <v>1</v>
      </c>
      <c r="L2937">
        <v>72</v>
      </c>
      <c r="M2937" t="b">
        <v>1</v>
      </c>
      <c r="N2937" t="s">
        <v>8269</v>
      </c>
      <c r="O2937">
        <f>ROUND(E2937/D2937*100,0)</f>
        <v>111</v>
      </c>
      <c r="P2937">
        <f>IFERROR(ROUND(E2937/L2937,2),0)</f>
        <v>200.69</v>
      </c>
      <c r="Q2937" s="10" t="s">
        <v>8308</v>
      </c>
      <c r="R2937" t="s">
        <v>8309</v>
      </c>
      <c r="S2937" s="15">
        <f>(((J2937/60)/60)/24)+DATE(1970,1,1)</f>
        <v>41775.753761574073</v>
      </c>
      <c r="T2937" s="15">
        <f>(((I2937/60)/60)/24)+DATE(1970,1,1)</f>
        <v>41805.753761574073</v>
      </c>
      <c r="U2937">
        <f>YEAR(S2937)</f>
        <v>2014</v>
      </c>
    </row>
    <row r="2938" spans="1:21" ht="48" x14ac:dyDescent="0.2">
      <c r="A2938">
        <v>3254</v>
      </c>
      <c r="B2938" s="3" t="s">
        <v>3254</v>
      </c>
      <c r="C2938" s="3" t="s">
        <v>7364</v>
      </c>
      <c r="D2938" s="6">
        <v>13000</v>
      </c>
      <c r="E2938" s="8">
        <v>13163.5</v>
      </c>
      <c r="F2938" t="s">
        <v>8218</v>
      </c>
      <c r="G2938" t="s">
        <v>8224</v>
      </c>
      <c r="H2938" t="s">
        <v>8246</v>
      </c>
      <c r="I2938">
        <v>1427331809</v>
      </c>
      <c r="J2938">
        <v>1424743409</v>
      </c>
      <c r="K2938" t="b">
        <v>1</v>
      </c>
      <c r="L2938">
        <v>186</v>
      </c>
      <c r="M2938" t="b">
        <v>1</v>
      </c>
      <c r="N2938" t="s">
        <v>8269</v>
      </c>
      <c r="O2938">
        <f>ROUND(E2938/D2938*100,0)</f>
        <v>101</v>
      </c>
      <c r="P2938">
        <f>IFERROR(ROUND(E2938/L2938,2),0)</f>
        <v>70.77</v>
      </c>
      <c r="Q2938" s="10" t="s">
        <v>8308</v>
      </c>
      <c r="R2938" t="s">
        <v>8309</v>
      </c>
      <c r="S2938" s="15">
        <f>(((J2938/60)/60)/24)+DATE(1970,1,1)</f>
        <v>42059.085752314815</v>
      </c>
      <c r="T2938" s="15">
        <f>(((I2938/60)/60)/24)+DATE(1970,1,1)</f>
        <v>42089.044085648144</v>
      </c>
      <c r="U2938">
        <f>YEAR(S2938)</f>
        <v>2015</v>
      </c>
    </row>
    <row r="2939" spans="1:21" ht="48" x14ac:dyDescent="0.2">
      <c r="A2939">
        <v>3848</v>
      </c>
      <c r="B2939" s="3" t="s">
        <v>3845</v>
      </c>
      <c r="C2939" s="3" t="s">
        <v>7957</v>
      </c>
      <c r="D2939" s="6">
        <v>13000</v>
      </c>
      <c r="E2939" s="8">
        <v>2129</v>
      </c>
      <c r="F2939" t="s">
        <v>8220</v>
      </c>
      <c r="G2939" t="s">
        <v>8223</v>
      </c>
      <c r="H2939" t="s">
        <v>8245</v>
      </c>
      <c r="I2939">
        <v>1445196989</v>
      </c>
      <c r="J2939">
        <v>1442604989</v>
      </c>
      <c r="K2939" t="b">
        <v>1</v>
      </c>
      <c r="L2939">
        <v>43</v>
      </c>
      <c r="M2939" t="b">
        <v>0</v>
      </c>
      <c r="N2939" t="s">
        <v>8269</v>
      </c>
      <c r="O2939">
        <f>ROUND(E2939/D2939*100,0)</f>
        <v>16</v>
      </c>
      <c r="P2939">
        <f>IFERROR(ROUND(E2939/L2939,2),0)</f>
        <v>49.51</v>
      </c>
      <c r="Q2939" s="10" t="s">
        <v>8308</v>
      </c>
      <c r="R2939" t="s">
        <v>8309</v>
      </c>
      <c r="S2939" s="15">
        <f>(((J2939/60)/60)/24)+DATE(1970,1,1)</f>
        <v>42265.817002314812</v>
      </c>
      <c r="T2939" s="15">
        <f>(((I2939/60)/60)/24)+DATE(1970,1,1)</f>
        <v>42295.817002314812</v>
      </c>
      <c r="U2939">
        <f>YEAR(S2939)</f>
        <v>2015</v>
      </c>
    </row>
    <row r="2940" spans="1:21" ht="48" x14ac:dyDescent="0.2">
      <c r="A2940">
        <v>2862</v>
      </c>
      <c r="B2940" s="3" t="s">
        <v>2862</v>
      </c>
      <c r="C2940" s="3" t="s">
        <v>6972</v>
      </c>
      <c r="D2940" s="6">
        <v>12700</v>
      </c>
      <c r="E2940" s="8">
        <v>55</v>
      </c>
      <c r="F2940" t="s">
        <v>8220</v>
      </c>
      <c r="G2940" t="s">
        <v>8223</v>
      </c>
      <c r="H2940" t="s">
        <v>8245</v>
      </c>
      <c r="I2940">
        <v>1403636229</v>
      </c>
      <c r="J2940">
        <v>1401044229</v>
      </c>
      <c r="K2940" t="b">
        <v>0</v>
      </c>
      <c r="L2940">
        <v>3</v>
      </c>
      <c r="M2940" t="b">
        <v>0</v>
      </c>
      <c r="N2940" t="s">
        <v>8269</v>
      </c>
      <c r="O2940">
        <f>ROUND(E2940/D2940*100,0)</f>
        <v>0</v>
      </c>
      <c r="P2940">
        <f>IFERROR(ROUND(E2940/L2940,2),0)</f>
        <v>18.329999999999998</v>
      </c>
      <c r="Q2940" s="10" t="s">
        <v>8308</v>
      </c>
      <c r="R2940" t="s">
        <v>8309</v>
      </c>
      <c r="S2940" s="15">
        <f>(((J2940/60)/60)/24)+DATE(1970,1,1)</f>
        <v>41784.789687500001</v>
      </c>
      <c r="T2940" s="15">
        <f>(((I2940/60)/60)/24)+DATE(1970,1,1)</f>
        <v>41814.789687500001</v>
      </c>
      <c r="U2940">
        <f>YEAR(S2940)</f>
        <v>2014</v>
      </c>
    </row>
    <row r="2941" spans="1:21" ht="32" x14ac:dyDescent="0.2">
      <c r="A2941">
        <v>3792</v>
      </c>
      <c r="B2941" s="3" t="s">
        <v>3789</v>
      </c>
      <c r="C2941" s="3" t="s">
        <v>7902</v>
      </c>
      <c r="D2941" s="6">
        <v>12500</v>
      </c>
      <c r="E2941" s="8">
        <v>35</v>
      </c>
      <c r="F2941" t="s">
        <v>8220</v>
      </c>
      <c r="G2941" t="s">
        <v>8223</v>
      </c>
      <c r="H2941" t="s">
        <v>8245</v>
      </c>
      <c r="I2941">
        <v>1436957022</v>
      </c>
      <c r="J2941">
        <v>1434365022</v>
      </c>
      <c r="K2941" t="b">
        <v>0</v>
      </c>
      <c r="L2941">
        <v>2</v>
      </c>
      <c r="M2941" t="b">
        <v>0</v>
      </c>
      <c r="N2941" t="s">
        <v>8303</v>
      </c>
      <c r="O2941">
        <f>ROUND(E2941/D2941*100,0)</f>
        <v>0</v>
      </c>
      <c r="P2941">
        <f>IFERROR(ROUND(E2941/L2941,2),0)</f>
        <v>17.5</v>
      </c>
      <c r="Q2941" s="10" t="s">
        <v>8308</v>
      </c>
      <c r="R2941" t="s">
        <v>8364</v>
      </c>
      <c r="S2941" s="15">
        <f>(((J2941/60)/60)/24)+DATE(1970,1,1)</f>
        <v>42170.447013888886</v>
      </c>
      <c r="T2941" s="15">
        <f>(((I2941/60)/60)/24)+DATE(1970,1,1)</f>
        <v>42200.447013888886</v>
      </c>
      <c r="U2941">
        <f>YEAR(S2941)</f>
        <v>2015</v>
      </c>
    </row>
    <row r="2942" spans="1:21" ht="32" x14ac:dyDescent="0.2">
      <c r="A2942">
        <v>3262</v>
      </c>
      <c r="B2942" s="3" t="s">
        <v>3262</v>
      </c>
      <c r="C2942" s="3" t="s">
        <v>7372</v>
      </c>
      <c r="D2942" s="6">
        <v>12200</v>
      </c>
      <c r="E2942" s="8">
        <v>12571</v>
      </c>
      <c r="F2942" t="s">
        <v>8218</v>
      </c>
      <c r="G2942" t="s">
        <v>8223</v>
      </c>
      <c r="H2942" t="s">
        <v>8245</v>
      </c>
      <c r="I2942">
        <v>1419220800</v>
      </c>
      <c r="J2942">
        <v>1416555262</v>
      </c>
      <c r="K2942" t="b">
        <v>1</v>
      </c>
      <c r="L2942">
        <v>134</v>
      </c>
      <c r="M2942" t="b">
        <v>1</v>
      </c>
      <c r="N2942" t="s">
        <v>8269</v>
      </c>
      <c r="O2942">
        <f>ROUND(E2942/D2942*100,0)</f>
        <v>103</v>
      </c>
      <c r="P2942">
        <f>IFERROR(ROUND(E2942/L2942,2),0)</f>
        <v>93.81</v>
      </c>
      <c r="Q2942" s="10" t="s">
        <v>8308</v>
      </c>
      <c r="R2942" t="s">
        <v>8309</v>
      </c>
      <c r="S2942" s="15">
        <f>(((J2942/60)/60)/24)+DATE(1970,1,1)</f>
        <v>41964.315532407403</v>
      </c>
      <c r="T2942" s="15">
        <f>(((I2942/60)/60)/24)+DATE(1970,1,1)</f>
        <v>41995.166666666672</v>
      </c>
      <c r="U2942">
        <f>YEAR(S2942)</f>
        <v>2014</v>
      </c>
    </row>
    <row r="2943" spans="1:21" ht="48" x14ac:dyDescent="0.2">
      <c r="A2943">
        <v>525</v>
      </c>
      <c r="B2943" s="3" t="s">
        <v>526</v>
      </c>
      <c r="C2943" s="3" t="s">
        <v>4635</v>
      </c>
      <c r="D2943" s="6">
        <v>12000</v>
      </c>
      <c r="E2943" s="8">
        <v>12000</v>
      </c>
      <c r="F2943" t="s">
        <v>8218</v>
      </c>
      <c r="G2943" t="s">
        <v>8223</v>
      </c>
      <c r="H2943" t="s">
        <v>8245</v>
      </c>
      <c r="I2943">
        <v>1410601041</v>
      </c>
      <c r="J2943">
        <v>1406713041</v>
      </c>
      <c r="K2943" t="b">
        <v>0</v>
      </c>
      <c r="L2943">
        <v>12</v>
      </c>
      <c r="M2943" t="b">
        <v>1</v>
      </c>
      <c r="N2943" t="s">
        <v>8269</v>
      </c>
      <c r="O2943">
        <f>ROUND(E2943/D2943*100,0)</f>
        <v>100</v>
      </c>
      <c r="P2943">
        <f>IFERROR(ROUND(E2943/L2943,2),0)</f>
        <v>1000</v>
      </c>
      <c r="Q2943" s="10" t="s">
        <v>8308</v>
      </c>
      <c r="R2943" t="s">
        <v>8309</v>
      </c>
      <c r="S2943" s="15">
        <f>(((J2943/60)/60)/24)+DATE(1970,1,1)</f>
        <v>41850.400937500002</v>
      </c>
      <c r="T2943" s="15">
        <f>(((I2943/60)/60)/24)+DATE(1970,1,1)</f>
        <v>41895.400937500002</v>
      </c>
      <c r="U2943">
        <f>YEAR(S2943)</f>
        <v>2014</v>
      </c>
    </row>
    <row r="2944" spans="1:21" ht="48" x14ac:dyDescent="0.2">
      <c r="A2944">
        <v>2715</v>
      </c>
      <c r="B2944" s="3" t="s">
        <v>2715</v>
      </c>
      <c r="C2944" s="3" t="s">
        <v>6825</v>
      </c>
      <c r="D2944" s="6">
        <v>12000</v>
      </c>
      <c r="E2944" s="8">
        <v>31754.69</v>
      </c>
      <c r="F2944" t="s">
        <v>8218</v>
      </c>
      <c r="G2944" t="s">
        <v>8223</v>
      </c>
      <c r="H2944" t="s">
        <v>8245</v>
      </c>
      <c r="I2944">
        <v>1456047228</v>
      </c>
      <c r="J2944">
        <v>1453109628</v>
      </c>
      <c r="K2944" t="b">
        <v>1</v>
      </c>
      <c r="L2944">
        <v>551</v>
      </c>
      <c r="M2944" t="b">
        <v>1</v>
      </c>
      <c r="N2944" t="s">
        <v>8301</v>
      </c>
      <c r="O2944">
        <f>ROUND(E2944/D2944*100,0)</f>
        <v>265</v>
      </c>
      <c r="P2944">
        <f>IFERROR(ROUND(E2944/L2944,2),0)</f>
        <v>57.63</v>
      </c>
      <c r="Q2944" s="10" t="s">
        <v>8308</v>
      </c>
      <c r="R2944" t="s">
        <v>8310</v>
      </c>
      <c r="S2944" s="15">
        <f>(((J2944/60)/60)/24)+DATE(1970,1,1)</f>
        <v>42387.398472222223</v>
      </c>
      <c r="T2944" s="15">
        <f>(((I2944/60)/60)/24)+DATE(1970,1,1)</f>
        <v>42421.398472222223</v>
      </c>
      <c r="U2944">
        <f>YEAR(S2944)</f>
        <v>2016</v>
      </c>
    </row>
    <row r="2945" spans="1:21" ht="48" x14ac:dyDescent="0.2">
      <c r="A2945">
        <v>2880</v>
      </c>
      <c r="B2945" s="3" t="s">
        <v>2880</v>
      </c>
      <c r="C2945" s="3" t="s">
        <v>6990</v>
      </c>
      <c r="D2945" s="6">
        <v>12000</v>
      </c>
      <c r="E2945" s="8">
        <v>2800</v>
      </c>
      <c r="F2945" t="s">
        <v>8220</v>
      </c>
      <c r="G2945" t="s">
        <v>8223</v>
      </c>
      <c r="H2945" t="s">
        <v>8245</v>
      </c>
      <c r="I2945">
        <v>1440090300</v>
      </c>
      <c r="J2945">
        <v>1436305452</v>
      </c>
      <c r="K2945" t="b">
        <v>0</v>
      </c>
      <c r="L2945">
        <v>29</v>
      </c>
      <c r="M2945" t="b">
        <v>0</v>
      </c>
      <c r="N2945" t="s">
        <v>8269</v>
      </c>
      <c r="O2945">
        <f>ROUND(E2945/D2945*100,0)</f>
        <v>23</v>
      </c>
      <c r="P2945">
        <f>IFERROR(ROUND(E2945/L2945,2),0)</f>
        <v>96.55</v>
      </c>
      <c r="Q2945" s="10" t="s">
        <v>8308</v>
      </c>
      <c r="R2945" t="s">
        <v>8309</v>
      </c>
      <c r="S2945" s="15">
        <f>(((J2945/60)/60)/24)+DATE(1970,1,1)</f>
        <v>42192.905694444446</v>
      </c>
      <c r="T2945" s="15">
        <f>(((I2945/60)/60)/24)+DATE(1970,1,1)</f>
        <v>42236.711805555555</v>
      </c>
      <c r="U2945">
        <f>YEAR(S2945)</f>
        <v>2015</v>
      </c>
    </row>
    <row r="2946" spans="1:21" ht="48" x14ac:dyDescent="0.2">
      <c r="A2946">
        <v>2897</v>
      </c>
      <c r="B2946" s="3" t="s">
        <v>2897</v>
      </c>
      <c r="C2946" s="3" t="s">
        <v>7007</v>
      </c>
      <c r="D2946" s="6">
        <v>12000</v>
      </c>
      <c r="E2946" s="8">
        <v>550</v>
      </c>
      <c r="F2946" t="s">
        <v>8220</v>
      </c>
      <c r="G2946" t="s">
        <v>8223</v>
      </c>
      <c r="H2946" t="s">
        <v>8245</v>
      </c>
      <c r="I2946">
        <v>1444577345</v>
      </c>
      <c r="J2946">
        <v>1441985458</v>
      </c>
      <c r="K2946" t="b">
        <v>0</v>
      </c>
      <c r="L2946">
        <v>3</v>
      </c>
      <c r="M2946" t="b">
        <v>0</v>
      </c>
      <c r="N2946" t="s">
        <v>8269</v>
      </c>
      <c r="O2946">
        <f>ROUND(E2946/D2946*100,0)</f>
        <v>5</v>
      </c>
      <c r="P2946">
        <f>IFERROR(ROUND(E2946/L2946,2),0)</f>
        <v>183.33</v>
      </c>
      <c r="Q2946" s="10" t="s">
        <v>8308</v>
      </c>
      <c r="R2946" t="s">
        <v>8309</v>
      </c>
      <c r="S2946" s="15">
        <f>(((J2946/60)/60)/24)+DATE(1970,1,1)</f>
        <v>42258.646504629629</v>
      </c>
      <c r="T2946" s="15">
        <f>(((I2946/60)/60)/24)+DATE(1970,1,1)</f>
        <v>42288.645196759258</v>
      </c>
      <c r="U2946">
        <f>YEAR(S2946)</f>
        <v>2015</v>
      </c>
    </row>
    <row r="2947" spans="1:21" ht="48" x14ac:dyDescent="0.2">
      <c r="A2947">
        <v>3044</v>
      </c>
      <c r="B2947" s="3" t="s">
        <v>3044</v>
      </c>
      <c r="C2947" s="3" t="s">
        <v>7154</v>
      </c>
      <c r="D2947" s="6">
        <v>12000</v>
      </c>
      <c r="E2947" s="8">
        <v>13121</v>
      </c>
      <c r="F2947" t="s">
        <v>8218</v>
      </c>
      <c r="G2947" t="s">
        <v>8223</v>
      </c>
      <c r="H2947" t="s">
        <v>8245</v>
      </c>
      <c r="I2947">
        <v>1454433998</v>
      </c>
      <c r="J2947">
        <v>1453137998</v>
      </c>
      <c r="K2947" t="b">
        <v>0</v>
      </c>
      <c r="L2947">
        <v>156</v>
      </c>
      <c r="M2947" t="b">
        <v>1</v>
      </c>
      <c r="N2947" t="s">
        <v>8301</v>
      </c>
      <c r="O2947">
        <f>ROUND(E2947/D2947*100,0)</f>
        <v>109</v>
      </c>
      <c r="P2947">
        <f>IFERROR(ROUND(E2947/L2947,2),0)</f>
        <v>84.11</v>
      </c>
      <c r="Q2947" s="10" t="s">
        <v>8308</v>
      </c>
      <c r="R2947" t="s">
        <v>8310</v>
      </c>
      <c r="S2947" s="15">
        <f>(((J2947/60)/60)/24)+DATE(1970,1,1)</f>
        <v>42387.7268287037</v>
      </c>
      <c r="T2947" s="15">
        <f>(((I2947/60)/60)/24)+DATE(1970,1,1)</f>
        <v>42402.7268287037</v>
      </c>
      <c r="U2947">
        <f>YEAR(S2947)</f>
        <v>2016</v>
      </c>
    </row>
    <row r="2948" spans="1:21" ht="48" x14ac:dyDescent="0.2">
      <c r="A2948">
        <v>3071</v>
      </c>
      <c r="B2948" s="3" t="s">
        <v>3071</v>
      </c>
      <c r="C2948" s="3" t="s">
        <v>7181</v>
      </c>
      <c r="D2948" s="6">
        <v>12000</v>
      </c>
      <c r="E2948" s="8">
        <v>7173</v>
      </c>
      <c r="F2948" t="s">
        <v>8220</v>
      </c>
      <c r="G2948" t="s">
        <v>8223</v>
      </c>
      <c r="H2948" t="s">
        <v>8245</v>
      </c>
      <c r="I2948">
        <v>1429595940</v>
      </c>
      <c r="J2948">
        <v>1428082481</v>
      </c>
      <c r="K2948" t="b">
        <v>0</v>
      </c>
      <c r="L2948">
        <v>117</v>
      </c>
      <c r="M2948" t="b">
        <v>0</v>
      </c>
      <c r="N2948" t="s">
        <v>8301</v>
      </c>
      <c r="O2948">
        <f>ROUND(E2948/D2948*100,0)</f>
        <v>60</v>
      </c>
      <c r="P2948">
        <f>IFERROR(ROUND(E2948/L2948,2),0)</f>
        <v>61.31</v>
      </c>
      <c r="Q2948" s="10" t="s">
        <v>8308</v>
      </c>
      <c r="R2948" t="s">
        <v>8310</v>
      </c>
      <c r="S2948" s="15">
        <f>(((J2948/60)/60)/24)+DATE(1970,1,1)</f>
        <v>42097.732418981483</v>
      </c>
      <c r="T2948" s="15">
        <f>(((I2948/60)/60)/24)+DATE(1970,1,1)</f>
        <v>42115.249305555553</v>
      </c>
      <c r="U2948">
        <f>YEAR(S2948)</f>
        <v>2015</v>
      </c>
    </row>
    <row r="2949" spans="1:21" ht="48" x14ac:dyDescent="0.2">
      <c r="A2949">
        <v>3072</v>
      </c>
      <c r="B2949" s="3" t="s">
        <v>3072</v>
      </c>
      <c r="C2949" s="3" t="s">
        <v>7182</v>
      </c>
      <c r="D2949" s="6">
        <v>12000</v>
      </c>
      <c r="E2949" s="8">
        <v>2</v>
      </c>
      <c r="F2949" t="s">
        <v>8220</v>
      </c>
      <c r="G2949" t="s">
        <v>8223</v>
      </c>
      <c r="H2949" t="s">
        <v>8245</v>
      </c>
      <c r="I2949">
        <v>1477791960</v>
      </c>
      <c r="J2949">
        <v>1476549262</v>
      </c>
      <c r="K2949" t="b">
        <v>0</v>
      </c>
      <c r="L2949">
        <v>2</v>
      </c>
      <c r="M2949" t="b">
        <v>0</v>
      </c>
      <c r="N2949" t="s">
        <v>8301</v>
      </c>
      <c r="O2949">
        <f>ROUND(E2949/D2949*100,0)</f>
        <v>0</v>
      </c>
      <c r="P2949">
        <f>IFERROR(ROUND(E2949/L2949,2),0)</f>
        <v>1</v>
      </c>
      <c r="Q2949" s="10" t="s">
        <v>8308</v>
      </c>
      <c r="R2949" t="s">
        <v>8310</v>
      </c>
      <c r="S2949" s="15">
        <f>(((J2949/60)/60)/24)+DATE(1970,1,1)</f>
        <v>42658.690532407403</v>
      </c>
      <c r="T2949" s="15">
        <f>(((I2949/60)/60)/24)+DATE(1970,1,1)</f>
        <v>42673.073611111111</v>
      </c>
      <c r="U2949">
        <f>YEAR(S2949)</f>
        <v>2016</v>
      </c>
    </row>
    <row r="2950" spans="1:21" ht="48" x14ac:dyDescent="0.2">
      <c r="A2950">
        <v>3100</v>
      </c>
      <c r="B2950" s="3" t="s">
        <v>3100</v>
      </c>
      <c r="C2950" s="3" t="s">
        <v>7210</v>
      </c>
      <c r="D2950" s="6">
        <v>12000</v>
      </c>
      <c r="E2950" s="8">
        <v>1827</v>
      </c>
      <c r="F2950" t="s">
        <v>8220</v>
      </c>
      <c r="G2950" t="s">
        <v>8223</v>
      </c>
      <c r="H2950" t="s">
        <v>8245</v>
      </c>
      <c r="I2950">
        <v>1413816975</v>
      </c>
      <c r="J2950">
        <v>1411224975</v>
      </c>
      <c r="K2950" t="b">
        <v>0</v>
      </c>
      <c r="L2950">
        <v>13</v>
      </c>
      <c r="M2950" t="b">
        <v>0</v>
      </c>
      <c r="N2950" t="s">
        <v>8301</v>
      </c>
      <c r="O2950">
        <f>ROUND(E2950/D2950*100,0)</f>
        <v>15</v>
      </c>
      <c r="P2950">
        <f>IFERROR(ROUND(E2950/L2950,2),0)</f>
        <v>140.54</v>
      </c>
      <c r="Q2950" s="10" t="s">
        <v>8308</v>
      </c>
      <c r="R2950" t="s">
        <v>8310</v>
      </c>
      <c r="S2950" s="15">
        <f>(((J2950/60)/60)/24)+DATE(1970,1,1)</f>
        <v>41902.622395833336</v>
      </c>
      <c r="T2950" s="15">
        <f>(((I2950/60)/60)/24)+DATE(1970,1,1)</f>
        <v>41932.622395833336</v>
      </c>
      <c r="U2950">
        <f>YEAR(S2950)</f>
        <v>2014</v>
      </c>
    </row>
    <row r="2951" spans="1:21" ht="48" x14ac:dyDescent="0.2">
      <c r="A2951">
        <v>3214</v>
      </c>
      <c r="B2951" s="3" t="s">
        <v>3214</v>
      </c>
      <c r="C2951" s="3" t="s">
        <v>7324</v>
      </c>
      <c r="D2951" s="6">
        <v>12000</v>
      </c>
      <c r="E2951" s="8">
        <v>12256</v>
      </c>
      <c r="F2951" t="s">
        <v>8218</v>
      </c>
      <c r="G2951" t="s">
        <v>8224</v>
      </c>
      <c r="H2951" t="s">
        <v>8246</v>
      </c>
      <c r="I2951">
        <v>1452038100</v>
      </c>
      <c r="J2951">
        <v>1448823673</v>
      </c>
      <c r="K2951" t="b">
        <v>1</v>
      </c>
      <c r="L2951">
        <v>115</v>
      </c>
      <c r="M2951" t="b">
        <v>1</v>
      </c>
      <c r="N2951" t="s">
        <v>8269</v>
      </c>
      <c r="O2951">
        <f>ROUND(E2951/D2951*100,0)</f>
        <v>102</v>
      </c>
      <c r="P2951">
        <f>IFERROR(ROUND(E2951/L2951,2),0)</f>
        <v>106.57</v>
      </c>
      <c r="Q2951" s="10" t="s">
        <v>8308</v>
      </c>
      <c r="R2951" t="s">
        <v>8309</v>
      </c>
      <c r="S2951" s="15">
        <f>(((J2951/60)/60)/24)+DATE(1970,1,1)</f>
        <v>42337.792511574073</v>
      </c>
      <c r="T2951" s="15">
        <f>(((I2951/60)/60)/24)+DATE(1970,1,1)</f>
        <v>42374.996527777781</v>
      </c>
      <c r="U2951">
        <f>YEAR(S2951)</f>
        <v>2015</v>
      </c>
    </row>
    <row r="2952" spans="1:21" ht="48" x14ac:dyDescent="0.2">
      <c r="A2952">
        <v>3218</v>
      </c>
      <c r="B2952" s="3" t="s">
        <v>3218</v>
      </c>
      <c r="C2952" s="3" t="s">
        <v>7328</v>
      </c>
      <c r="D2952" s="6">
        <v>12000</v>
      </c>
      <c r="E2952" s="8">
        <v>12252</v>
      </c>
      <c r="F2952" t="s">
        <v>8218</v>
      </c>
      <c r="G2952" t="s">
        <v>8224</v>
      </c>
      <c r="H2952" t="s">
        <v>8246</v>
      </c>
      <c r="I2952">
        <v>1419984000</v>
      </c>
      <c r="J2952">
        <v>1417132986</v>
      </c>
      <c r="K2952" t="b">
        <v>1</v>
      </c>
      <c r="L2952">
        <v>184</v>
      </c>
      <c r="M2952" t="b">
        <v>1</v>
      </c>
      <c r="N2952" t="s">
        <v>8269</v>
      </c>
      <c r="O2952">
        <f>ROUND(E2952/D2952*100,0)</f>
        <v>102</v>
      </c>
      <c r="P2952">
        <f>IFERROR(ROUND(E2952/L2952,2),0)</f>
        <v>66.59</v>
      </c>
      <c r="Q2952" s="10" t="s">
        <v>8308</v>
      </c>
      <c r="R2952" t="s">
        <v>8309</v>
      </c>
      <c r="S2952" s="15">
        <f>(((J2952/60)/60)/24)+DATE(1970,1,1)</f>
        <v>41971.002152777779</v>
      </c>
      <c r="T2952" s="15">
        <f>(((I2952/60)/60)/24)+DATE(1970,1,1)</f>
        <v>42004</v>
      </c>
      <c r="U2952">
        <f>YEAR(S2952)</f>
        <v>2014</v>
      </c>
    </row>
    <row r="2953" spans="1:21" ht="32" x14ac:dyDescent="0.2">
      <c r="A2953">
        <v>3248</v>
      </c>
      <c r="B2953" s="3" t="s">
        <v>3248</v>
      </c>
      <c r="C2953" s="3" t="s">
        <v>7358</v>
      </c>
      <c r="D2953" s="6">
        <v>12000</v>
      </c>
      <c r="E2953" s="8">
        <v>12095</v>
      </c>
      <c r="F2953" t="s">
        <v>8218</v>
      </c>
      <c r="G2953" t="s">
        <v>8223</v>
      </c>
      <c r="H2953" t="s">
        <v>8245</v>
      </c>
      <c r="I2953">
        <v>1428178757</v>
      </c>
      <c r="J2953">
        <v>1425590357</v>
      </c>
      <c r="K2953" t="b">
        <v>1</v>
      </c>
      <c r="L2953">
        <v>200</v>
      </c>
      <c r="M2953" t="b">
        <v>1</v>
      </c>
      <c r="N2953" t="s">
        <v>8269</v>
      </c>
      <c r="O2953">
        <f>ROUND(E2953/D2953*100,0)</f>
        <v>101</v>
      </c>
      <c r="P2953">
        <f>IFERROR(ROUND(E2953/L2953,2),0)</f>
        <v>60.48</v>
      </c>
      <c r="Q2953" s="10" t="s">
        <v>8308</v>
      </c>
      <c r="R2953" t="s">
        <v>8309</v>
      </c>
      <c r="S2953" s="15">
        <f>(((J2953/60)/60)/24)+DATE(1970,1,1)</f>
        <v>42068.888391203705</v>
      </c>
      <c r="T2953" s="15">
        <f>(((I2953/60)/60)/24)+DATE(1970,1,1)</f>
        <v>42098.846724537041</v>
      </c>
      <c r="U2953">
        <f>YEAR(S2953)</f>
        <v>2015</v>
      </c>
    </row>
    <row r="2954" spans="1:21" ht="32" x14ac:dyDescent="0.2">
      <c r="A2954">
        <v>3677</v>
      </c>
      <c r="B2954" s="3" t="s">
        <v>3674</v>
      </c>
      <c r="C2954" s="3" t="s">
        <v>7787</v>
      </c>
      <c r="D2954" s="6">
        <v>12000</v>
      </c>
      <c r="E2954" s="8">
        <v>12348.5</v>
      </c>
      <c r="F2954" t="s">
        <v>8218</v>
      </c>
      <c r="G2954" t="s">
        <v>8223</v>
      </c>
      <c r="H2954" t="s">
        <v>8245</v>
      </c>
      <c r="I2954">
        <v>1404359940</v>
      </c>
      <c r="J2954">
        <v>1402580818</v>
      </c>
      <c r="K2954" t="b">
        <v>0</v>
      </c>
      <c r="L2954">
        <v>199</v>
      </c>
      <c r="M2954" t="b">
        <v>1</v>
      </c>
      <c r="N2954" t="s">
        <v>8269</v>
      </c>
      <c r="O2954">
        <f>ROUND(E2954/D2954*100,0)</f>
        <v>103</v>
      </c>
      <c r="P2954">
        <f>IFERROR(ROUND(E2954/L2954,2),0)</f>
        <v>62.05</v>
      </c>
      <c r="Q2954" s="10" t="s">
        <v>8308</v>
      </c>
      <c r="R2954" t="s">
        <v>8309</v>
      </c>
      <c r="S2954" s="15">
        <f>(((J2954/60)/60)/24)+DATE(1970,1,1)</f>
        <v>41802.574282407404</v>
      </c>
      <c r="T2954" s="15">
        <f>(((I2954/60)/60)/24)+DATE(1970,1,1)</f>
        <v>41823.165972222225</v>
      </c>
      <c r="U2954">
        <f>YEAR(S2954)</f>
        <v>2014</v>
      </c>
    </row>
    <row r="2955" spans="1:21" ht="32" x14ac:dyDescent="0.2">
      <c r="A2955">
        <v>3803</v>
      </c>
      <c r="B2955" s="3" t="s">
        <v>3800</v>
      </c>
      <c r="C2955" s="3" t="s">
        <v>7913</v>
      </c>
      <c r="D2955" s="6">
        <v>12000</v>
      </c>
      <c r="E2955" s="8">
        <v>2358</v>
      </c>
      <c r="F2955" t="s">
        <v>8220</v>
      </c>
      <c r="G2955" t="s">
        <v>8223</v>
      </c>
      <c r="H2955" t="s">
        <v>8245</v>
      </c>
      <c r="I2955">
        <v>1457133568</v>
      </c>
      <c r="J2955">
        <v>1454541568</v>
      </c>
      <c r="K2955" t="b">
        <v>0</v>
      </c>
      <c r="L2955">
        <v>40</v>
      </c>
      <c r="M2955" t="b">
        <v>0</v>
      </c>
      <c r="N2955" t="s">
        <v>8303</v>
      </c>
      <c r="O2955">
        <f>ROUND(E2955/D2955*100,0)</f>
        <v>20</v>
      </c>
      <c r="P2955">
        <f>IFERROR(ROUND(E2955/L2955,2),0)</f>
        <v>58.95</v>
      </c>
      <c r="Q2955" s="10" t="s">
        <v>8308</v>
      </c>
      <c r="R2955" t="s">
        <v>8364</v>
      </c>
      <c r="S2955" s="15">
        <f>(((J2955/60)/60)/24)+DATE(1970,1,1)</f>
        <v>42403.971851851849</v>
      </c>
      <c r="T2955" s="15">
        <f>(((I2955/60)/60)/24)+DATE(1970,1,1)</f>
        <v>42433.971851851849</v>
      </c>
      <c r="U2955">
        <f>YEAR(S2955)</f>
        <v>2016</v>
      </c>
    </row>
    <row r="2956" spans="1:21" ht="48" x14ac:dyDescent="0.2">
      <c r="A2956">
        <v>3932</v>
      </c>
      <c r="B2956" s="3" t="s">
        <v>3929</v>
      </c>
      <c r="C2956" s="3" t="s">
        <v>8040</v>
      </c>
      <c r="D2956" s="6">
        <v>12000</v>
      </c>
      <c r="E2956" s="8">
        <v>1</v>
      </c>
      <c r="F2956" t="s">
        <v>8220</v>
      </c>
      <c r="G2956" t="s">
        <v>8223</v>
      </c>
      <c r="H2956" t="s">
        <v>8245</v>
      </c>
      <c r="I2956">
        <v>1458097364</v>
      </c>
      <c r="J2956">
        <v>1455508964</v>
      </c>
      <c r="K2956" t="b">
        <v>0</v>
      </c>
      <c r="L2956">
        <v>1</v>
      </c>
      <c r="M2956" t="b">
        <v>0</v>
      </c>
      <c r="N2956" t="s">
        <v>8269</v>
      </c>
      <c r="O2956">
        <f>ROUND(E2956/D2956*100,0)</f>
        <v>0</v>
      </c>
      <c r="P2956">
        <f>IFERROR(ROUND(E2956/L2956,2),0)</f>
        <v>1</v>
      </c>
      <c r="Q2956" s="10" t="s">
        <v>8308</v>
      </c>
      <c r="R2956" t="s">
        <v>8309</v>
      </c>
      <c r="S2956" s="15">
        <f>(((J2956/60)/60)/24)+DATE(1970,1,1)</f>
        <v>42415.168564814812</v>
      </c>
      <c r="T2956" s="15">
        <f>(((I2956/60)/60)/24)+DATE(1970,1,1)</f>
        <v>42445.126898148148</v>
      </c>
      <c r="U2956">
        <f>YEAR(S2956)</f>
        <v>2016</v>
      </c>
    </row>
    <row r="2957" spans="1:21" ht="80" x14ac:dyDescent="0.2">
      <c r="A2957">
        <v>3316</v>
      </c>
      <c r="B2957" s="3" t="s">
        <v>3316</v>
      </c>
      <c r="C2957" s="3" t="s">
        <v>7426</v>
      </c>
      <c r="D2957" s="6">
        <v>11737</v>
      </c>
      <c r="E2957" s="8">
        <v>11747.18</v>
      </c>
      <c r="F2957" t="s">
        <v>8218</v>
      </c>
      <c r="G2957" t="s">
        <v>8223</v>
      </c>
      <c r="H2957" t="s">
        <v>8245</v>
      </c>
      <c r="I2957">
        <v>1407506040</v>
      </c>
      <c r="J2957">
        <v>1404680075</v>
      </c>
      <c r="K2957" t="b">
        <v>0</v>
      </c>
      <c r="L2957">
        <v>125</v>
      </c>
      <c r="M2957" t="b">
        <v>1</v>
      </c>
      <c r="N2957" t="s">
        <v>8269</v>
      </c>
      <c r="O2957">
        <f>ROUND(E2957/D2957*100,0)</f>
        <v>100</v>
      </c>
      <c r="P2957">
        <f>IFERROR(ROUND(E2957/L2957,2),0)</f>
        <v>93.98</v>
      </c>
      <c r="Q2957" s="10" t="s">
        <v>8308</v>
      </c>
      <c r="R2957" t="s">
        <v>8309</v>
      </c>
      <c r="S2957" s="15">
        <f>(((J2957/60)/60)/24)+DATE(1970,1,1)</f>
        <v>41826.871238425927</v>
      </c>
      <c r="T2957" s="15">
        <f>(((I2957/60)/60)/24)+DATE(1970,1,1)</f>
        <v>41859.57916666667</v>
      </c>
      <c r="U2957">
        <f>YEAR(S2957)</f>
        <v>2014</v>
      </c>
    </row>
    <row r="2958" spans="1:21" ht="48" x14ac:dyDescent="0.2">
      <c r="A2958">
        <v>3923</v>
      </c>
      <c r="B2958" s="3" t="s">
        <v>3920</v>
      </c>
      <c r="C2958" s="3" t="s">
        <v>8031</v>
      </c>
      <c r="D2958" s="6">
        <v>11500</v>
      </c>
      <c r="E2958" s="8">
        <v>1384</v>
      </c>
      <c r="F2958" t="s">
        <v>8220</v>
      </c>
      <c r="G2958" t="s">
        <v>8224</v>
      </c>
      <c r="H2958" t="s">
        <v>8246</v>
      </c>
      <c r="I2958">
        <v>1428622271</v>
      </c>
      <c r="J2958">
        <v>1426203071</v>
      </c>
      <c r="K2958" t="b">
        <v>0</v>
      </c>
      <c r="L2958">
        <v>17</v>
      </c>
      <c r="M2958" t="b">
        <v>0</v>
      </c>
      <c r="N2958" t="s">
        <v>8269</v>
      </c>
      <c r="O2958">
        <f>ROUND(E2958/D2958*100,0)</f>
        <v>12</v>
      </c>
      <c r="P2958">
        <f>IFERROR(ROUND(E2958/L2958,2),0)</f>
        <v>81.41</v>
      </c>
      <c r="Q2958" s="10" t="s">
        <v>8308</v>
      </c>
      <c r="R2958" t="s">
        <v>8309</v>
      </c>
      <c r="S2958" s="15">
        <f>(((J2958/60)/60)/24)+DATE(1970,1,1)</f>
        <v>42075.979988425926</v>
      </c>
      <c r="T2958" s="15">
        <f>(((I2958/60)/60)/24)+DATE(1970,1,1)</f>
        <v>42103.979988425926</v>
      </c>
      <c r="U2958">
        <f>YEAR(S2958)</f>
        <v>2015</v>
      </c>
    </row>
    <row r="2959" spans="1:21" ht="48" x14ac:dyDescent="0.2">
      <c r="A2959">
        <v>2879</v>
      </c>
      <c r="B2959" s="3" t="s">
        <v>2879</v>
      </c>
      <c r="C2959" s="3" t="s">
        <v>6989</v>
      </c>
      <c r="D2959" s="6">
        <v>11200</v>
      </c>
      <c r="E2959" s="8">
        <v>29</v>
      </c>
      <c r="F2959" t="s">
        <v>8220</v>
      </c>
      <c r="G2959" t="s">
        <v>8223</v>
      </c>
      <c r="H2959" t="s">
        <v>8245</v>
      </c>
      <c r="I2959">
        <v>1453310661</v>
      </c>
      <c r="J2959">
        <v>1450718661</v>
      </c>
      <c r="K2959" t="b">
        <v>0</v>
      </c>
      <c r="L2959">
        <v>1</v>
      </c>
      <c r="M2959" t="b">
        <v>0</v>
      </c>
      <c r="N2959" t="s">
        <v>8269</v>
      </c>
      <c r="O2959">
        <f>ROUND(E2959/D2959*100,0)</f>
        <v>0</v>
      </c>
      <c r="P2959">
        <f>IFERROR(ROUND(E2959/L2959,2),0)</f>
        <v>29</v>
      </c>
      <c r="Q2959" s="10" t="s">
        <v>8308</v>
      </c>
      <c r="R2959" t="s">
        <v>8309</v>
      </c>
      <c r="S2959" s="15">
        <f>(((J2959/60)/60)/24)+DATE(1970,1,1)</f>
        <v>42359.725243055553</v>
      </c>
      <c r="T2959" s="15">
        <f>(((I2959/60)/60)/24)+DATE(1970,1,1)</f>
        <v>42389.725243055553</v>
      </c>
      <c r="U2959">
        <f>YEAR(S2959)</f>
        <v>2015</v>
      </c>
    </row>
    <row r="2960" spans="1:21" ht="48" x14ac:dyDescent="0.2">
      <c r="A2960">
        <v>3983</v>
      </c>
      <c r="B2960" s="3" t="s">
        <v>3979</v>
      </c>
      <c r="C2960" s="3" t="s">
        <v>8089</v>
      </c>
      <c r="D2960" s="6">
        <v>11140</v>
      </c>
      <c r="E2960" s="8">
        <v>3877</v>
      </c>
      <c r="F2960" t="s">
        <v>8220</v>
      </c>
      <c r="G2960" t="s">
        <v>8223</v>
      </c>
      <c r="H2960" t="s">
        <v>8245</v>
      </c>
      <c r="I2960">
        <v>1400569140</v>
      </c>
      <c r="J2960">
        <v>1397854356</v>
      </c>
      <c r="K2960" t="b">
        <v>0</v>
      </c>
      <c r="L2960">
        <v>46</v>
      </c>
      <c r="M2960" t="b">
        <v>0</v>
      </c>
      <c r="N2960" t="s">
        <v>8269</v>
      </c>
      <c r="O2960">
        <f>ROUND(E2960/D2960*100,0)</f>
        <v>35</v>
      </c>
      <c r="P2960">
        <f>IFERROR(ROUND(E2960/L2960,2),0)</f>
        <v>84.28</v>
      </c>
      <c r="Q2960" s="10" t="s">
        <v>8308</v>
      </c>
      <c r="R2960" t="s">
        <v>8309</v>
      </c>
      <c r="S2960" s="15">
        <f>(((J2960/60)/60)/24)+DATE(1970,1,1)</f>
        <v>41747.86986111111</v>
      </c>
      <c r="T2960" s="15">
        <f>(((I2960/60)/60)/24)+DATE(1970,1,1)</f>
        <v>41779.290972222225</v>
      </c>
      <c r="U2960">
        <f>YEAR(S2960)</f>
        <v>2014</v>
      </c>
    </row>
    <row r="2961" spans="1:21" ht="48" x14ac:dyDescent="0.2">
      <c r="A2961">
        <v>3112</v>
      </c>
      <c r="B2961" s="3" t="s">
        <v>3112</v>
      </c>
      <c r="C2961" s="3" t="s">
        <v>7222</v>
      </c>
      <c r="D2961" s="6">
        <v>11000</v>
      </c>
      <c r="E2961" s="8">
        <v>521</v>
      </c>
      <c r="F2961" t="s">
        <v>8220</v>
      </c>
      <c r="G2961" t="s">
        <v>8223</v>
      </c>
      <c r="H2961" t="s">
        <v>8245</v>
      </c>
      <c r="I2961">
        <v>1477968934</v>
      </c>
      <c r="J2961">
        <v>1472784934</v>
      </c>
      <c r="K2961" t="b">
        <v>0</v>
      </c>
      <c r="L2961">
        <v>9</v>
      </c>
      <c r="M2961" t="b">
        <v>0</v>
      </c>
      <c r="N2961" t="s">
        <v>8301</v>
      </c>
      <c r="O2961">
        <f>ROUND(E2961/D2961*100,0)</f>
        <v>5</v>
      </c>
      <c r="P2961">
        <f>IFERROR(ROUND(E2961/L2961,2),0)</f>
        <v>57.89</v>
      </c>
      <c r="Q2961" s="10" t="s">
        <v>8308</v>
      </c>
      <c r="R2961" t="s">
        <v>8310</v>
      </c>
      <c r="S2961" s="15">
        <f>(((J2961/60)/60)/24)+DATE(1970,1,1)</f>
        <v>42615.121921296297</v>
      </c>
      <c r="T2961" s="15">
        <f>(((I2961/60)/60)/24)+DATE(1970,1,1)</f>
        <v>42675.121921296297</v>
      </c>
      <c r="U2961">
        <f>YEAR(S2961)</f>
        <v>2016</v>
      </c>
    </row>
    <row r="2962" spans="1:21" ht="48" x14ac:dyDescent="0.2">
      <c r="A2962">
        <v>3194</v>
      </c>
      <c r="B2962" s="3" t="s">
        <v>3194</v>
      </c>
      <c r="C2962" s="3" t="s">
        <v>7304</v>
      </c>
      <c r="D2962" s="6">
        <v>11000</v>
      </c>
      <c r="E2962" s="8">
        <v>0</v>
      </c>
      <c r="F2962" t="s">
        <v>8220</v>
      </c>
      <c r="G2962" t="s">
        <v>8223</v>
      </c>
      <c r="H2962" t="s">
        <v>8245</v>
      </c>
      <c r="I2962">
        <v>1437960598</v>
      </c>
      <c r="J2962">
        <v>1435368598</v>
      </c>
      <c r="K2962" t="b">
        <v>0</v>
      </c>
      <c r="L2962">
        <v>0</v>
      </c>
      <c r="M2962" t="b">
        <v>0</v>
      </c>
      <c r="N2962" t="s">
        <v>8303</v>
      </c>
      <c r="O2962">
        <f>ROUND(E2962/D2962*100,0)</f>
        <v>0</v>
      </c>
      <c r="P2962">
        <f>IFERROR(ROUND(E2962/L2962,2),0)</f>
        <v>0</v>
      </c>
      <c r="Q2962" s="10" t="s">
        <v>8308</v>
      </c>
      <c r="R2962" t="s">
        <v>8364</v>
      </c>
      <c r="S2962" s="15">
        <f>(((J2962/60)/60)/24)+DATE(1970,1,1)</f>
        <v>42182.062476851846</v>
      </c>
      <c r="T2962" s="15">
        <f>(((I2962/60)/60)/24)+DATE(1970,1,1)</f>
        <v>42212.062476851846</v>
      </c>
      <c r="U2962">
        <f>YEAR(S2962)</f>
        <v>2015</v>
      </c>
    </row>
    <row r="2963" spans="1:21" ht="32" x14ac:dyDescent="0.2">
      <c r="A2963">
        <v>3854</v>
      </c>
      <c r="B2963" s="3" t="s">
        <v>3851</v>
      </c>
      <c r="C2963" s="3" t="s">
        <v>7963</v>
      </c>
      <c r="D2963" s="6">
        <v>11000</v>
      </c>
      <c r="E2963" s="8">
        <v>1788</v>
      </c>
      <c r="F2963" t="s">
        <v>8220</v>
      </c>
      <c r="G2963" t="s">
        <v>8223</v>
      </c>
      <c r="H2963" t="s">
        <v>8245</v>
      </c>
      <c r="I2963">
        <v>1431206058</v>
      </c>
      <c r="J2963">
        <v>1428614058</v>
      </c>
      <c r="K2963" t="b">
        <v>0</v>
      </c>
      <c r="L2963">
        <v>20</v>
      </c>
      <c r="M2963" t="b">
        <v>0</v>
      </c>
      <c r="N2963" t="s">
        <v>8269</v>
      </c>
      <c r="O2963">
        <f>ROUND(E2963/D2963*100,0)</f>
        <v>16</v>
      </c>
      <c r="P2963">
        <f>IFERROR(ROUND(E2963/L2963,2),0)</f>
        <v>89.4</v>
      </c>
      <c r="Q2963" s="10" t="s">
        <v>8308</v>
      </c>
      <c r="R2963" t="s">
        <v>8309</v>
      </c>
      <c r="S2963" s="15">
        <f>(((J2963/60)/60)/24)+DATE(1970,1,1)</f>
        <v>42103.884930555556</v>
      </c>
      <c r="T2963" s="15">
        <f>(((I2963/60)/60)/24)+DATE(1970,1,1)</f>
        <v>42133.884930555556</v>
      </c>
      <c r="U2963">
        <f>YEAR(S2963)</f>
        <v>2015</v>
      </c>
    </row>
    <row r="2964" spans="1:21" ht="48" x14ac:dyDescent="0.2">
      <c r="A2964">
        <v>3005</v>
      </c>
      <c r="B2964" s="3" t="s">
        <v>3005</v>
      </c>
      <c r="C2964" s="3" t="s">
        <v>7115</v>
      </c>
      <c r="D2964" s="6">
        <v>10600</v>
      </c>
      <c r="E2964" s="8">
        <v>12772.6</v>
      </c>
      <c r="F2964" t="s">
        <v>8218</v>
      </c>
      <c r="G2964" t="s">
        <v>8223</v>
      </c>
      <c r="H2964" t="s">
        <v>8245</v>
      </c>
      <c r="I2964">
        <v>1412611905</v>
      </c>
      <c r="J2964">
        <v>1410019905</v>
      </c>
      <c r="K2964" t="b">
        <v>0</v>
      </c>
      <c r="L2964">
        <v>118</v>
      </c>
      <c r="M2964" t="b">
        <v>1</v>
      </c>
      <c r="N2964" t="s">
        <v>8301</v>
      </c>
      <c r="O2964">
        <f>ROUND(E2964/D2964*100,0)</f>
        <v>120</v>
      </c>
      <c r="P2964">
        <f>IFERROR(ROUND(E2964/L2964,2),0)</f>
        <v>108.24</v>
      </c>
      <c r="Q2964" s="10" t="s">
        <v>8308</v>
      </c>
      <c r="R2964" t="s">
        <v>8310</v>
      </c>
      <c r="S2964" s="15">
        <f>(((J2964/60)/60)/24)+DATE(1970,1,1)</f>
        <v>41888.674826388888</v>
      </c>
      <c r="T2964" s="15">
        <f>(((I2964/60)/60)/24)+DATE(1970,1,1)</f>
        <v>41918.674826388888</v>
      </c>
      <c r="U2964">
        <f>YEAR(S2964)</f>
        <v>2014</v>
      </c>
    </row>
    <row r="2965" spans="1:21" ht="48" x14ac:dyDescent="0.2">
      <c r="A2965">
        <v>3620</v>
      </c>
      <c r="B2965" s="3" t="s">
        <v>3618</v>
      </c>
      <c r="C2965" s="3" t="s">
        <v>7730</v>
      </c>
      <c r="D2965" s="6">
        <v>10500</v>
      </c>
      <c r="E2965" s="8">
        <v>11045</v>
      </c>
      <c r="F2965" t="s">
        <v>8218</v>
      </c>
      <c r="G2965" t="s">
        <v>8223</v>
      </c>
      <c r="H2965" t="s">
        <v>8245</v>
      </c>
      <c r="I2965">
        <v>1425528000</v>
      </c>
      <c r="J2965">
        <v>1422916261</v>
      </c>
      <c r="K2965" t="b">
        <v>0</v>
      </c>
      <c r="L2965">
        <v>197</v>
      </c>
      <c r="M2965" t="b">
        <v>1</v>
      </c>
      <c r="N2965" t="s">
        <v>8269</v>
      </c>
      <c r="O2965">
        <f>ROUND(E2965/D2965*100,0)</f>
        <v>105</v>
      </c>
      <c r="P2965">
        <f>IFERROR(ROUND(E2965/L2965,2),0)</f>
        <v>56.07</v>
      </c>
      <c r="Q2965" s="10" t="s">
        <v>8308</v>
      </c>
      <c r="R2965" t="s">
        <v>8309</v>
      </c>
      <c r="S2965" s="15">
        <f>(((J2965/60)/60)/24)+DATE(1970,1,1)</f>
        <v>42037.938206018516</v>
      </c>
      <c r="T2965" s="15">
        <f>(((I2965/60)/60)/24)+DATE(1970,1,1)</f>
        <v>42068.166666666672</v>
      </c>
      <c r="U2965">
        <f>YEAR(S2965)</f>
        <v>2015</v>
      </c>
    </row>
    <row r="2966" spans="1:21" ht="48" x14ac:dyDescent="0.2">
      <c r="A2966">
        <v>3847</v>
      </c>
      <c r="B2966" s="3" t="s">
        <v>3844</v>
      </c>
      <c r="C2966" s="3" t="s">
        <v>7956</v>
      </c>
      <c r="D2966" s="6">
        <v>10500</v>
      </c>
      <c r="E2966" s="8">
        <v>1697</v>
      </c>
      <c r="F2966" t="s">
        <v>8220</v>
      </c>
      <c r="G2966" t="s">
        <v>8223</v>
      </c>
      <c r="H2966" t="s">
        <v>8245</v>
      </c>
      <c r="I2966">
        <v>1437283391</v>
      </c>
      <c r="J2966">
        <v>1433395391</v>
      </c>
      <c r="K2966" t="b">
        <v>1</v>
      </c>
      <c r="L2966">
        <v>9</v>
      </c>
      <c r="M2966" t="b">
        <v>0</v>
      </c>
      <c r="N2966" t="s">
        <v>8269</v>
      </c>
      <c r="O2966">
        <f>ROUND(E2966/D2966*100,0)</f>
        <v>16</v>
      </c>
      <c r="P2966">
        <f>IFERROR(ROUND(E2966/L2966,2),0)</f>
        <v>188.56</v>
      </c>
      <c r="Q2966" s="10" t="s">
        <v>8308</v>
      </c>
      <c r="R2966" t="s">
        <v>8309</v>
      </c>
      <c r="S2966" s="15">
        <f>(((J2966/60)/60)/24)+DATE(1970,1,1)</f>
        <v>42159.224432870367</v>
      </c>
      <c r="T2966" s="15">
        <f>(((I2966/60)/60)/24)+DATE(1970,1,1)</f>
        <v>42204.224432870367</v>
      </c>
      <c r="U2966">
        <f>YEAR(S2966)</f>
        <v>2015</v>
      </c>
    </row>
    <row r="2967" spans="1:21" ht="48" x14ac:dyDescent="0.2">
      <c r="A2967">
        <v>527</v>
      </c>
      <c r="B2967" s="3" t="s">
        <v>528</v>
      </c>
      <c r="C2967" s="3" t="s">
        <v>4637</v>
      </c>
      <c r="D2967" s="6">
        <v>10000</v>
      </c>
      <c r="E2967" s="8">
        <v>10085</v>
      </c>
      <c r="F2967" t="s">
        <v>8218</v>
      </c>
      <c r="G2967" t="s">
        <v>8223</v>
      </c>
      <c r="H2967" t="s">
        <v>8245</v>
      </c>
      <c r="I2967">
        <v>1487347500</v>
      </c>
      <c r="J2967">
        <v>1484715366</v>
      </c>
      <c r="K2967" t="b">
        <v>0</v>
      </c>
      <c r="L2967">
        <v>158</v>
      </c>
      <c r="M2967" t="b">
        <v>1</v>
      </c>
      <c r="N2967" t="s">
        <v>8269</v>
      </c>
      <c r="O2967">
        <f>ROUND(E2967/D2967*100,0)</f>
        <v>101</v>
      </c>
      <c r="P2967">
        <f>IFERROR(ROUND(E2967/L2967,2),0)</f>
        <v>63.83</v>
      </c>
      <c r="Q2967" s="10" t="s">
        <v>8308</v>
      </c>
      <c r="R2967" t="s">
        <v>8309</v>
      </c>
      <c r="S2967" s="15">
        <f>(((J2967/60)/60)/24)+DATE(1970,1,1)</f>
        <v>42753.205625000002</v>
      </c>
      <c r="T2967" s="15">
        <f>(((I2967/60)/60)/24)+DATE(1970,1,1)</f>
        <v>42783.670138888891</v>
      </c>
      <c r="U2967">
        <f>YEAR(S2967)</f>
        <v>2017</v>
      </c>
    </row>
    <row r="2968" spans="1:21" ht="48" x14ac:dyDescent="0.2">
      <c r="A2968">
        <v>532</v>
      </c>
      <c r="B2968" s="3" t="s">
        <v>533</v>
      </c>
      <c r="C2968" s="3" t="s">
        <v>4642</v>
      </c>
      <c r="D2968" s="6">
        <v>10000</v>
      </c>
      <c r="E2968" s="8">
        <v>12325</v>
      </c>
      <c r="F2968" t="s">
        <v>8218</v>
      </c>
      <c r="G2968" t="s">
        <v>8223</v>
      </c>
      <c r="H2968" t="s">
        <v>8245</v>
      </c>
      <c r="I2968">
        <v>1463098208</v>
      </c>
      <c r="J2968">
        <v>1460506208</v>
      </c>
      <c r="K2968" t="b">
        <v>0</v>
      </c>
      <c r="L2968">
        <v>173</v>
      </c>
      <c r="M2968" t="b">
        <v>1</v>
      </c>
      <c r="N2968" t="s">
        <v>8269</v>
      </c>
      <c r="O2968">
        <f>ROUND(E2968/D2968*100,0)</f>
        <v>123</v>
      </c>
      <c r="P2968">
        <f>IFERROR(ROUND(E2968/L2968,2),0)</f>
        <v>71.239999999999995</v>
      </c>
      <c r="Q2968" s="10" t="s">
        <v>8308</v>
      </c>
      <c r="R2968" t="s">
        <v>8309</v>
      </c>
      <c r="S2968" s="15">
        <f>(((J2968/60)/60)/24)+DATE(1970,1,1)</f>
        <v>42473.007037037038</v>
      </c>
      <c r="T2968" s="15">
        <f>(((I2968/60)/60)/24)+DATE(1970,1,1)</f>
        <v>42503.007037037038</v>
      </c>
      <c r="U2968">
        <f>YEAR(S2968)</f>
        <v>2016</v>
      </c>
    </row>
    <row r="2969" spans="1:21" ht="48" x14ac:dyDescent="0.2">
      <c r="A2969">
        <v>2702</v>
      </c>
      <c r="B2969" s="3" t="s">
        <v>2702</v>
      </c>
      <c r="C2969" s="3" t="s">
        <v>6812</v>
      </c>
      <c r="D2969" s="6">
        <v>10000</v>
      </c>
      <c r="E2969" s="8">
        <v>3441</v>
      </c>
      <c r="F2969" t="s">
        <v>8221</v>
      </c>
      <c r="G2969" t="s">
        <v>8223</v>
      </c>
      <c r="H2969" t="s">
        <v>8245</v>
      </c>
      <c r="I2969">
        <v>1491416077</v>
      </c>
      <c r="J2969">
        <v>1488827677</v>
      </c>
      <c r="K2969" t="b">
        <v>1</v>
      </c>
      <c r="L2969">
        <v>26</v>
      </c>
      <c r="M2969" t="b">
        <v>0</v>
      </c>
      <c r="N2969" t="s">
        <v>8301</v>
      </c>
      <c r="O2969">
        <f>ROUND(E2969/D2969*100,0)</f>
        <v>34</v>
      </c>
      <c r="P2969">
        <f>IFERROR(ROUND(E2969/L2969,2),0)</f>
        <v>132.35</v>
      </c>
      <c r="Q2969" s="10" t="s">
        <v>8308</v>
      </c>
      <c r="R2969" t="s">
        <v>8310</v>
      </c>
      <c r="S2969" s="15">
        <f>(((J2969/60)/60)/24)+DATE(1970,1,1)</f>
        <v>42800.801817129628</v>
      </c>
      <c r="T2969" s="15">
        <f>(((I2969/60)/60)/24)+DATE(1970,1,1)</f>
        <v>42830.760150462964</v>
      </c>
      <c r="U2969">
        <f>YEAR(S2969)</f>
        <v>2017</v>
      </c>
    </row>
    <row r="2970" spans="1:21" ht="64" x14ac:dyDescent="0.2">
      <c r="A2970">
        <v>2716</v>
      </c>
      <c r="B2970" s="3" t="s">
        <v>2716</v>
      </c>
      <c r="C2970" s="3" t="s">
        <v>6826</v>
      </c>
      <c r="D2970" s="6">
        <v>10000</v>
      </c>
      <c r="E2970" s="8">
        <v>11998.01</v>
      </c>
      <c r="F2970" t="s">
        <v>8218</v>
      </c>
      <c r="G2970" t="s">
        <v>8235</v>
      </c>
      <c r="H2970" t="s">
        <v>8248</v>
      </c>
      <c r="I2970">
        <v>1444291193</v>
      </c>
      <c r="J2970">
        <v>1441699193</v>
      </c>
      <c r="K2970" t="b">
        <v>1</v>
      </c>
      <c r="L2970">
        <v>187</v>
      </c>
      <c r="M2970" t="b">
        <v>1</v>
      </c>
      <c r="N2970" t="s">
        <v>8301</v>
      </c>
      <c r="O2970">
        <f>ROUND(E2970/D2970*100,0)</f>
        <v>120</v>
      </c>
      <c r="P2970">
        <f>IFERROR(ROUND(E2970/L2970,2),0)</f>
        <v>64.16</v>
      </c>
      <c r="Q2970" s="10" t="s">
        <v>8308</v>
      </c>
      <c r="R2970" t="s">
        <v>8310</v>
      </c>
      <c r="S2970" s="15">
        <f>(((J2970/60)/60)/24)+DATE(1970,1,1)</f>
        <v>42255.333252314813</v>
      </c>
      <c r="T2970" s="15">
        <f>(((I2970/60)/60)/24)+DATE(1970,1,1)</f>
        <v>42285.333252314813</v>
      </c>
      <c r="U2970">
        <f>YEAR(S2970)</f>
        <v>2015</v>
      </c>
    </row>
    <row r="2971" spans="1:21" ht="64" x14ac:dyDescent="0.2">
      <c r="A2971">
        <v>2793</v>
      </c>
      <c r="B2971" s="3" t="s">
        <v>2793</v>
      </c>
      <c r="C2971" s="3" t="s">
        <v>6903</v>
      </c>
      <c r="D2971" s="6">
        <v>10000</v>
      </c>
      <c r="E2971" s="8">
        <v>11056.75</v>
      </c>
      <c r="F2971" t="s">
        <v>8218</v>
      </c>
      <c r="G2971" t="s">
        <v>8225</v>
      </c>
      <c r="H2971" t="s">
        <v>8247</v>
      </c>
      <c r="I2971">
        <v>1437473005</v>
      </c>
      <c r="J2971">
        <v>1434881005</v>
      </c>
      <c r="K2971" t="b">
        <v>0</v>
      </c>
      <c r="L2971">
        <v>73</v>
      </c>
      <c r="M2971" t="b">
        <v>1</v>
      </c>
      <c r="N2971" t="s">
        <v>8269</v>
      </c>
      <c r="O2971">
        <f>ROUND(E2971/D2971*100,0)</f>
        <v>111</v>
      </c>
      <c r="P2971">
        <f>IFERROR(ROUND(E2971/L2971,2),0)</f>
        <v>151.46</v>
      </c>
      <c r="Q2971" s="10" t="s">
        <v>8308</v>
      </c>
      <c r="R2971" t="s">
        <v>8309</v>
      </c>
      <c r="S2971" s="15">
        <f>(((J2971/60)/60)/24)+DATE(1970,1,1)</f>
        <v>42176.419039351851</v>
      </c>
      <c r="T2971" s="15">
        <f>(((I2971/60)/60)/24)+DATE(1970,1,1)</f>
        <v>42206.419039351851</v>
      </c>
      <c r="U2971">
        <f>YEAR(S2971)</f>
        <v>2015</v>
      </c>
    </row>
    <row r="2972" spans="1:21" ht="48" x14ac:dyDescent="0.2">
      <c r="A2972">
        <v>2803</v>
      </c>
      <c r="B2972" s="3" t="s">
        <v>2803</v>
      </c>
      <c r="C2972" s="3" t="s">
        <v>6913</v>
      </c>
      <c r="D2972" s="6">
        <v>10000</v>
      </c>
      <c r="E2972" s="8">
        <v>12795</v>
      </c>
      <c r="F2972" t="s">
        <v>8218</v>
      </c>
      <c r="G2972" t="s">
        <v>8223</v>
      </c>
      <c r="H2972" t="s">
        <v>8245</v>
      </c>
      <c r="I2972">
        <v>1437004800</v>
      </c>
      <c r="J2972">
        <v>1433295276</v>
      </c>
      <c r="K2972" t="b">
        <v>0</v>
      </c>
      <c r="L2972">
        <v>141</v>
      </c>
      <c r="M2972" t="b">
        <v>1</v>
      </c>
      <c r="N2972" t="s">
        <v>8269</v>
      </c>
      <c r="O2972">
        <f>ROUND(E2972/D2972*100,0)</f>
        <v>128</v>
      </c>
      <c r="P2972">
        <f>IFERROR(ROUND(E2972/L2972,2),0)</f>
        <v>90.74</v>
      </c>
      <c r="Q2972" s="10" t="s">
        <v>8308</v>
      </c>
      <c r="R2972" t="s">
        <v>8309</v>
      </c>
      <c r="S2972" s="15">
        <f>(((J2972/60)/60)/24)+DATE(1970,1,1)</f>
        <v>42158.065694444449</v>
      </c>
      <c r="T2972" s="15">
        <f>(((I2972/60)/60)/24)+DATE(1970,1,1)</f>
        <v>42201</v>
      </c>
      <c r="U2972">
        <f>YEAR(S2972)</f>
        <v>2015</v>
      </c>
    </row>
    <row r="2973" spans="1:21" ht="48" x14ac:dyDescent="0.2">
      <c r="A2973">
        <v>2811</v>
      </c>
      <c r="B2973" s="3" t="s">
        <v>2811</v>
      </c>
      <c r="C2973" s="3" t="s">
        <v>6921</v>
      </c>
      <c r="D2973" s="6">
        <v>10000</v>
      </c>
      <c r="E2973" s="8">
        <v>10027</v>
      </c>
      <c r="F2973" t="s">
        <v>8218</v>
      </c>
      <c r="G2973" t="s">
        <v>8224</v>
      </c>
      <c r="H2973" t="s">
        <v>8246</v>
      </c>
      <c r="I2973">
        <v>1424692503</v>
      </c>
      <c r="J2973">
        <v>1422100503</v>
      </c>
      <c r="K2973" t="b">
        <v>0</v>
      </c>
      <c r="L2973">
        <v>108</v>
      </c>
      <c r="M2973" t="b">
        <v>1</v>
      </c>
      <c r="N2973" t="s">
        <v>8269</v>
      </c>
      <c r="O2973">
        <f>ROUND(E2973/D2973*100,0)</f>
        <v>100</v>
      </c>
      <c r="P2973">
        <f>IFERROR(ROUND(E2973/L2973,2),0)</f>
        <v>92.84</v>
      </c>
      <c r="Q2973" s="10" t="s">
        <v>8308</v>
      </c>
      <c r="R2973" t="s">
        <v>8309</v>
      </c>
      <c r="S2973" s="15">
        <f>(((J2973/60)/60)/24)+DATE(1970,1,1)</f>
        <v>42028.496562500004</v>
      </c>
      <c r="T2973" s="15">
        <f>(((I2973/60)/60)/24)+DATE(1970,1,1)</f>
        <v>42058.496562500004</v>
      </c>
      <c r="U2973">
        <f>YEAR(S2973)</f>
        <v>2015</v>
      </c>
    </row>
    <row r="2974" spans="1:21" ht="48" x14ac:dyDescent="0.2">
      <c r="A2974">
        <v>2818</v>
      </c>
      <c r="B2974" s="3" t="s">
        <v>2818</v>
      </c>
      <c r="C2974" s="3" t="s">
        <v>6928</v>
      </c>
      <c r="D2974" s="6">
        <v>10000</v>
      </c>
      <c r="E2974" s="8">
        <v>10603</v>
      </c>
      <c r="F2974" t="s">
        <v>8218</v>
      </c>
      <c r="G2974" t="s">
        <v>8223</v>
      </c>
      <c r="H2974" t="s">
        <v>8245</v>
      </c>
      <c r="I2974">
        <v>1443018086</v>
      </c>
      <c r="J2974">
        <v>1441290086</v>
      </c>
      <c r="K2974" t="b">
        <v>0</v>
      </c>
      <c r="L2974">
        <v>102</v>
      </c>
      <c r="M2974" t="b">
        <v>1</v>
      </c>
      <c r="N2974" t="s">
        <v>8269</v>
      </c>
      <c r="O2974">
        <f>ROUND(E2974/D2974*100,0)</f>
        <v>106</v>
      </c>
      <c r="P2974">
        <f>IFERROR(ROUND(E2974/L2974,2),0)</f>
        <v>103.95</v>
      </c>
      <c r="Q2974" s="10" t="s">
        <v>8308</v>
      </c>
      <c r="R2974" t="s">
        <v>8309</v>
      </c>
      <c r="S2974" s="15">
        <f>(((J2974/60)/60)/24)+DATE(1970,1,1)</f>
        <v>42250.598217592589</v>
      </c>
      <c r="T2974" s="15">
        <f>(((I2974/60)/60)/24)+DATE(1970,1,1)</f>
        <v>42270.598217592589</v>
      </c>
      <c r="U2974">
        <f>YEAR(S2974)</f>
        <v>2015</v>
      </c>
    </row>
    <row r="2975" spans="1:21" ht="48" x14ac:dyDescent="0.2">
      <c r="A2975">
        <v>2871</v>
      </c>
      <c r="B2975" s="3" t="s">
        <v>2871</v>
      </c>
      <c r="C2975" s="3" t="s">
        <v>6981</v>
      </c>
      <c r="D2975" s="6">
        <v>10000</v>
      </c>
      <c r="E2975" s="8">
        <v>467</v>
      </c>
      <c r="F2975" t="s">
        <v>8220</v>
      </c>
      <c r="G2975" t="s">
        <v>8223</v>
      </c>
      <c r="H2975" t="s">
        <v>8245</v>
      </c>
      <c r="I2975">
        <v>1419183813</v>
      </c>
      <c r="J2975">
        <v>1417455813</v>
      </c>
      <c r="K2975" t="b">
        <v>0</v>
      </c>
      <c r="L2975">
        <v>13</v>
      </c>
      <c r="M2975" t="b">
        <v>0</v>
      </c>
      <c r="N2975" t="s">
        <v>8269</v>
      </c>
      <c r="O2975">
        <f>ROUND(E2975/D2975*100,0)</f>
        <v>5</v>
      </c>
      <c r="P2975">
        <f>IFERROR(ROUND(E2975/L2975,2),0)</f>
        <v>35.92</v>
      </c>
      <c r="Q2975" s="10" t="s">
        <v>8308</v>
      </c>
      <c r="R2975" t="s">
        <v>8309</v>
      </c>
      <c r="S2975" s="15">
        <f>(((J2975/60)/60)/24)+DATE(1970,1,1)</f>
        <v>41974.738576388889</v>
      </c>
      <c r="T2975" s="15">
        <f>(((I2975/60)/60)/24)+DATE(1970,1,1)</f>
        <v>41994.738576388889</v>
      </c>
      <c r="U2975">
        <f>YEAR(S2975)</f>
        <v>2014</v>
      </c>
    </row>
    <row r="2976" spans="1:21" ht="48" x14ac:dyDescent="0.2">
      <c r="A2976">
        <v>2883</v>
      </c>
      <c r="B2976" s="3" t="s">
        <v>2883</v>
      </c>
      <c r="C2976" s="3" t="s">
        <v>6993</v>
      </c>
      <c r="D2976" s="6">
        <v>10000</v>
      </c>
      <c r="E2976" s="8">
        <v>1908</v>
      </c>
      <c r="F2976" t="s">
        <v>8220</v>
      </c>
      <c r="G2976" t="s">
        <v>8223</v>
      </c>
      <c r="H2976" t="s">
        <v>8245</v>
      </c>
      <c r="I2976">
        <v>1454734740</v>
      </c>
      <c r="J2976">
        <v>1451684437</v>
      </c>
      <c r="K2976" t="b">
        <v>0</v>
      </c>
      <c r="L2976">
        <v>5</v>
      </c>
      <c r="M2976" t="b">
        <v>0</v>
      </c>
      <c r="N2976" t="s">
        <v>8269</v>
      </c>
      <c r="O2976">
        <f>ROUND(E2976/D2976*100,0)</f>
        <v>19</v>
      </c>
      <c r="P2976">
        <f>IFERROR(ROUND(E2976/L2976,2),0)</f>
        <v>381.6</v>
      </c>
      <c r="Q2976" s="10" t="s">
        <v>8308</v>
      </c>
      <c r="R2976" t="s">
        <v>8309</v>
      </c>
      <c r="S2976" s="15">
        <f>(((J2976/60)/60)/24)+DATE(1970,1,1)</f>
        <v>42370.90320601852</v>
      </c>
      <c r="T2976" s="15">
        <f>(((I2976/60)/60)/24)+DATE(1970,1,1)</f>
        <v>42406.207638888889</v>
      </c>
      <c r="U2976">
        <f>YEAR(S2976)</f>
        <v>2016</v>
      </c>
    </row>
    <row r="2977" spans="1:21" ht="48" x14ac:dyDescent="0.2">
      <c r="A2977">
        <v>2891</v>
      </c>
      <c r="B2977" s="3" t="s">
        <v>2891</v>
      </c>
      <c r="C2977" s="3" t="s">
        <v>7001</v>
      </c>
      <c r="D2977" s="6">
        <v>10000</v>
      </c>
      <c r="E2977" s="8">
        <v>273</v>
      </c>
      <c r="F2977" t="s">
        <v>8220</v>
      </c>
      <c r="G2977" t="s">
        <v>8223</v>
      </c>
      <c r="H2977" t="s">
        <v>8245</v>
      </c>
      <c r="I2977">
        <v>1460751128</v>
      </c>
      <c r="J2977">
        <v>1455570728</v>
      </c>
      <c r="K2977" t="b">
        <v>0</v>
      </c>
      <c r="L2977">
        <v>10</v>
      </c>
      <c r="M2977" t="b">
        <v>0</v>
      </c>
      <c r="N2977" t="s">
        <v>8269</v>
      </c>
      <c r="O2977">
        <f>ROUND(E2977/D2977*100,0)</f>
        <v>3</v>
      </c>
      <c r="P2977">
        <f>IFERROR(ROUND(E2977/L2977,2),0)</f>
        <v>27.3</v>
      </c>
      <c r="Q2977" s="10" t="s">
        <v>8308</v>
      </c>
      <c r="R2977" t="s">
        <v>8309</v>
      </c>
      <c r="S2977" s="15">
        <f>(((J2977/60)/60)/24)+DATE(1970,1,1)</f>
        <v>42415.883425925931</v>
      </c>
      <c r="T2977" s="15">
        <f>(((I2977/60)/60)/24)+DATE(1970,1,1)</f>
        <v>42475.84175925926</v>
      </c>
      <c r="U2977">
        <f>YEAR(S2977)</f>
        <v>2016</v>
      </c>
    </row>
    <row r="2978" spans="1:21" ht="48" x14ac:dyDescent="0.2">
      <c r="A2978">
        <v>2899</v>
      </c>
      <c r="B2978" s="3" t="s">
        <v>2899</v>
      </c>
      <c r="C2978" s="3" t="s">
        <v>7009</v>
      </c>
      <c r="D2978" s="6">
        <v>10000</v>
      </c>
      <c r="E2978" s="8">
        <v>0</v>
      </c>
      <c r="F2978" t="s">
        <v>8220</v>
      </c>
      <c r="G2978" t="s">
        <v>8223</v>
      </c>
      <c r="H2978" t="s">
        <v>8245</v>
      </c>
      <c r="I2978">
        <v>1469325158</v>
      </c>
      <c r="J2978">
        <v>1464141158</v>
      </c>
      <c r="K2978" t="b">
        <v>0</v>
      </c>
      <c r="L2978">
        <v>0</v>
      </c>
      <c r="M2978" t="b">
        <v>0</v>
      </c>
      <c r="N2978" t="s">
        <v>8269</v>
      </c>
      <c r="O2978">
        <f>ROUND(E2978/D2978*100,0)</f>
        <v>0</v>
      </c>
      <c r="P2978">
        <f>IFERROR(ROUND(E2978/L2978,2),0)</f>
        <v>0</v>
      </c>
      <c r="Q2978" s="10" t="s">
        <v>8308</v>
      </c>
      <c r="R2978" t="s">
        <v>8309</v>
      </c>
      <c r="S2978" s="15">
        <f>(((J2978/60)/60)/24)+DATE(1970,1,1)</f>
        <v>42515.078217592592</v>
      </c>
      <c r="T2978" s="15">
        <f>(((I2978/60)/60)/24)+DATE(1970,1,1)</f>
        <v>42575.078217592592</v>
      </c>
      <c r="U2978">
        <f>YEAR(S2978)</f>
        <v>2016</v>
      </c>
    </row>
    <row r="2979" spans="1:21" ht="48" x14ac:dyDescent="0.2">
      <c r="A2979">
        <v>2913</v>
      </c>
      <c r="B2979" s="3" t="s">
        <v>2913</v>
      </c>
      <c r="C2979" s="3" t="s">
        <v>7023</v>
      </c>
      <c r="D2979" s="6">
        <v>10000</v>
      </c>
      <c r="E2979" s="8">
        <v>2</v>
      </c>
      <c r="F2979" t="s">
        <v>8220</v>
      </c>
      <c r="G2979" t="s">
        <v>8223</v>
      </c>
      <c r="H2979" t="s">
        <v>8245</v>
      </c>
      <c r="I2979">
        <v>1410041339</v>
      </c>
      <c r="J2979">
        <v>1404857339</v>
      </c>
      <c r="K2979" t="b">
        <v>0</v>
      </c>
      <c r="L2979">
        <v>2</v>
      </c>
      <c r="M2979" t="b">
        <v>0</v>
      </c>
      <c r="N2979" t="s">
        <v>8269</v>
      </c>
      <c r="O2979">
        <f>ROUND(E2979/D2979*100,0)</f>
        <v>0</v>
      </c>
      <c r="P2979">
        <f>IFERROR(ROUND(E2979/L2979,2),0)</f>
        <v>1</v>
      </c>
      <c r="Q2979" s="10" t="s">
        <v>8308</v>
      </c>
      <c r="R2979" t="s">
        <v>8309</v>
      </c>
      <c r="S2979" s="15">
        <f>(((J2979/60)/60)/24)+DATE(1970,1,1)</f>
        <v>41828.922905092593</v>
      </c>
      <c r="T2979" s="15">
        <f>(((I2979/60)/60)/24)+DATE(1970,1,1)</f>
        <v>41888.922905092593</v>
      </c>
      <c r="U2979">
        <f>YEAR(S2979)</f>
        <v>2014</v>
      </c>
    </row>
    <row r="2980" spans="1:21" ht="48" x14ac:dyDescent="0.2">
      <c r="A2980">
        <v>2930</v>
      </c>
      <c r="B2980" s="3" t="s">
        <v>2930</v>
      </c>
      <c r="C2980" s="3" t="s">
        <v>7040</v>
      </c>
      <c r="D2980" s="6">
        <v>10000</v>
      </c>
      <c r="E2980" s="8">
        <v>10092</v>
      </c>
      <c r="F2980" t="s">
        <v>8218</v>
      </c>
      <c r="G2980" t="s">
        <v>8224</v>
      </c>
      <c r="H2980" t="s">
        <v>8246</v>
      </c>
      <c r="I2980">
        <v>1431007264</v>
      </c>
      <c r="J2980">
        <v>1428415264</v>
      </c>
      <c r="K2980" t="b">
        <v>0</v>
      </c>
      <c r="L2980">
        <v>62</v>
      </c>
      <c r="M2980" t="b">
        <v>1</v>
      </c>
      <c r="N2980" t="s">
        <v>8303</v>
      </c>
      <c r="O2980">
        <f>ROUND(E2980/D2980*100,0)</f>
        <v>101</v>
      </c>
      <c r="P2980">
        <f>IFERROR(ROUND(E2980/L2980,2),0)</f>
        <v>162.77000000000001</v>
      </c>
      <c r="Q2980" s="10" t="s">
        <v>8308</v>
      </c>
      <c r="R2980" t="s">
        <v>8364</v>
      </c>
      <c r="S2980" s="15">
        <f>(((J2980/60)/60)/24)+DATE(1970,1,1)</f>
        <v>42101.584074074075</v>
      </c>
      <c r="T2980" s="15">
        <f>(((I2980/60)/60)/24)+DATE(1970,1,1)</f>
        <v>42131.584074074075</v>
      </c>
      <c r="U2980">
        <f>YEAR(S2980)</f>
        <v>2015</v>
      </c>
    </row>
    <row r="2981" spans="1:21" ht="32" x14ac:dyDescent="0.2">
      <c r="A2981">
        <v>2944</v>
      </c>
      <c r="B2981" s="3" t="s">
        <v>2944</v>
      </c>
      <c r="C2981" s="3" t="s">
        <v>7054</v>
      </c>
      <c r="D2981" s="6">
        <v>10000</v>
      </c>
      <c r="E2981" s="8">
        <v>100</v>
      </c>
      <c r="F2981" t="s">
        <v>8220</v>
      </c>
      <c r="G2981" t="s">
        <v>8223</v>
      </c>
      <c r="H2981" t="s">
        <v>8245</v>
      </c>
      <c r="I2981">
        <v>1433714198</v>
      </c>
      <c r="J2981">
        <v>1431122198</v>
      </c>
      <c r="K2981" t="b">
        <v>0</v>
      </c>
      <c r="L2981">
        <v>1</v>
      </c>
      <c r="M2981" t="b">
        <v>0</v>
      </c>
      <c r="N2981" t="s">
        <v>8301</v>
      </c>
      <c r="O2981">
        <f>ROUND(E2981/D2981*100,0)</f>
        <v>1</v>
      </c>
      <c r="P2981">
        <f>IFERROR(ROUND(E2981/L2981,2),0)</f>
        <v>100</v>
      </c>
      <c r="Q2981" s="10" t="s">
        <v>8308</v>
      </c>
      <c r="R2981" t="s">
        <v>8310</v>
      </c>
      <c r="S2981" s="15">
        <f>(((J2981/60)/60)/24)+DATE(1970,1,1)</f>
        <v>42132.9143287037</v>
      </c>
      <c r="T2981" s="15">
        <f>(((I2981/60)/60)/24)+DATE(1970,1,1)</f>
        <v>42162.9143287037</v>
      </c>
      <c r="U2981">
        <f>YEAR(S2981)</f>
        <v>2015</v>
      </c>
    </row>
    <row r="2982" spans="1:21" ht="48" x14ac:dyDescent="0.2">
      <c r="A2982">
        <v>2959</v>
      </c>
      <c r="B2982" s="3" t="s">
        <v>2959</v>
      </c>
      <c r="C2982" s="3" t="s">
        <v>7069</v>
      </c>
      <c r="D2982" s="6">
        <v>10000</v>
      </c>
      <c r="E2982" s="8">
        <v>0</v>
      </c>
      <c r="F2982" t="s">
        <v>8219</v>
      </c>
      <c r="G2982" t="s">
        <v>8224</v>
      </c>
      <c r="H2982" t="s">
        <v>8246</v>
      </c>
      <c r="I2982">
        <v>1465258325</v>
      </c>
      <c r="J2982">
        <v>1462666325</v>
      </c>
      <c r="K2982" t="b">
        <v>0</v>
      </c>
      <c r="L2982">
        <v>0</v>
      </c>
      <c r="M2982" t="b">
        <v>0</v>
      </c>
      <c r="N2982" t="s">
        <v>8301</v>
      </c>
      <c r="O2982">
        <f>ROUND(E2982/D2982*100,0)</f>
        <v>0</v>
      </c>
      <c r="P2982">
        <f>IFERROR(ROUND(E2982/L2982,2),0)</f>
        <v>0</v>
      </c>
      <c r="Q2982" s="10" t="s">
        <v>8308</v>
      </c>
      <c r="R2982" t="s">
        <v>8310</v>
      </c>
      <c r="S2982" s="15">
        <f>(((J2982/60)/60)/24)+DATE(1970,1,1)</f>
        <v>42498.008391203708</v>
      </c>
      <c r="T2982" s="15">
        <f>(((I2982/60)/60)/24)+DATE(1970,1,1)</f>
        <v>42528.008391203708</v>
      </c>
      <c r="U2982">
        <f>YEAR(S2982)</f>
        <v>2016</v>
      </c>
    </row>
    <row r="2983" spans="1:21" ht="64" x14ac:dyDescent="0.2">
      <c r="A2983">
        <v>2963</v>
      </c>
      <c r="B2983" s="3" t="s">
        <v>2963</v>
      </c>
      <c r="C2983" s="3" t="s">
        <v>7073</v>
      </c>
      <c r="D2983" s="6">
        <v>10000</v>
      </c>
      <c r="E2983" s="8">
        <v>10685</v>
      </c>
      <c r="F2983" t="s">
        <v>8218</v>
      </c>
      <c r="G2983" t="s">
        <v>8223</v>
      </c>
      <c r="H2983" t="s">
        <v>8245</v>
      </c>
      <c r="I2983">
        <v>1435835824</v>
      </c>
      <c r="J2983">
        <v>1433243824</v>
      </c>
      <c r="K2983" t="b">
        <v>0</v>
      </c>
      <c r="L2983">
        <v>98</v>
      </c>
      <c r="M2983" t="b">
        <v>1</v>
      </c>
      <c r="N2983" t="s">
        <v>8269</v>
      </c>
      <c r="O2983">
        <f>ROUND(E2983/D2983*100,0)</f>
        <v>107</v>
      </c>
      <c r="P2983">
        <f>IFERROR(ROUND(E2983/L2983,2),0)</f>
        <v>109.03</v>
      </c>
      <c r="Q2983" s="10" t="s">
        <v>8308</v>
      </c>
      <c r="R2983" t="s">
        <v>8309</v>
      </c>
      <c r="S2983" s="15">
        <f>(((J2983/60)/60)/24)+DATE(1970,1,1)</f>
        <v>42157.470185185186</v>
      </c>
      <c r="T2983" s="15">
        <f>(((I2983/60)/60)/24)+DATE(1970,1,1)</f>
        <v>42187.470185185186</v>
      </c>
      <c r="U2983">
        <f>YEAR(S2983)</f>
        <v>2015</v>
      </c>
    </row>
    <row r="2984" spans="1:21" ht="48" x14ac:dyDescent="0.2">
      <c r="A2984">
        <v>2966</v>
      </c>
      <c r="B2984" s="3" t="s">
        <v>2966</v>
      </c>
      <c r="C2984" s="3" t="s">
        <v>7076</v>
      </c>
      <c r="D2984" s="6">
        <v>10000</v>
      </c>
      <c r="E2984" s="8">
        <v>11363</v>
      </c>
      <c r="F2984" t="s">
        <v>8218</v>
      </c>
      <c r="G2984" t="s">
        <v>8223</v>
      </c>
      <c r="H2984" t="s">
        <v>8245</v>
      </c>
      <c r="I2984">
        <v>1442425412</v>
      </c>
      <c r="J2984">
        <v>1439833412</v>
      </c>
      <c r="K2984" t="b">
        <v>0</v>
      </c>
      <c r="L2984">
        <v>128</v>
      </c>
      <c r="M2984" t="b">
        <v>1</v>
      </c>
      <c r="N2984" t="s">
        <v>8269</v>
      </c>
      <c r="O2984">
        <f>ROUND(E2984/D2984*100,0)</f>
        <v>114</v>
      </c>
      <c r="P2984">
        <f>IFERROR(ROUND(E2984/L2984,2),0)</f>
        <v>88.77</v>
      </c>
      <c r="Q2984" s="10" t="s">
        <v>8308</v>
      </c>
      <c r="R2984" t="s">
        <v>8309</v>
      </c>
      <c r="S2984" s="15">
        <f>(((J2984/60)/60)/24)+DATE(1970,1,1)</f>
        <v>42233.738564814819</v>
      </c>
      <c r="T2984" s="15">
        <f>(((I2984/60)/60)/24)+DATE(1970,1,1)</f>
        <v>42263.738564814819</v>
      </c>
      <c r="U2984">
        <f>YEAR(S2984)</f>
        <v>2015</v>
      </c>
    </row>
    <row r="2985" spans="1:21" ht="48" x14ac:dyDescent="0.2">
      <c r="A2985">
        <v>2985</v>
      </c>
      <c r="B2985" s="3" t="s">
        <v>2985</v>
      </c>
      <c r="C2985" s="3" t="s">
        <v>7095</v>
      </c>
      <c r="D2985" s="6">
        <v>10000</v>
      </c>
      <c r="E2985" s="8">
        <v>12165</v>
      </c>
      <c r="F2985" t="s">
        <v>8218</v>
      </c>
      <c r="G2985" t="s">
        <v>8227</v>
      </c>
      <c r="H2985" t="s">
        <v>8249</v>
      </c>
      <c r="I2985">
        <v>1477886400</v>
      </c>
      <c r="J2985">
        <v>1476228128</v>
      </c>
      <c r="K2985" t="b">
        <v>0</v>
      </c>
      <c r="L2985">
        <v>111</v>
      </c>
      <c r="M2985" t="b">
        <v>1</v>
      </c>
      <c r="N2985" t="s">
        <v>8301</v>
      </c>
      <c r="O2985">
        <f>ROUND(E2985/D2985*100,0)</f>
        <v>122</v>
      </c>
      <c r="P2985">
        <f>IFERROR(ROUND(E2985/L2985,2),0)</f>
        <v>109.59</v>
      </c>
      <c r="Q2985" s="10" t="s">
        <v>8308</v>
      </c>
      <c r="R2985" t="s">
        <v>8310</v>
      </c>
      <c r="S2985" s="15">
        <f>(((J2985/60)/60)/24)+DATE(1970,1,1)</f>
        <v>42654.973703703698</v>
      </c>
      <c r="T2985" s="15">
        <f>(((I2985/60)/60)/24)+DATE(1970,1,1)</f>
        <v>42674.166666666672</v>
      </c>
      <c r="U2985">
        <f>YEAR(S2985)</f>
        <v>2016</v>
      </c>
    </row>
    <row r="2986" spans="1:21" ht="48" x14ac:dyDescent="0.2">
      <c r="A2986">
        <v>2990</v>
      </c>
      <c r="B2986" s="3" t="s">
        <v>2990</v>
      </c>
      <c r="C2986" s="3" t="s">
        <v>7100</v>
      </c>
      <c r="D2986" s="6">
        <v>10000</v>
      </c>
      <c r="E2986" s="8">
        <v>10000</v>
      </c>
      <c r="F2986" t="s">
        <v>8218</v>
      </c>
      <c r="G2986" t="s">
        <v>8223</v>
      </c>
      <c r="H2986" t="s">
        <v>8245</v>
      </c>
      <c r="I2986">
        <v>1452174420</v>
      </c>
      <c r="J2986">
        <v>1449150420</v>
      </c>
      <c r="K2986" t="b">
        <v>0</v>
      </c>
      <c r="L2986">
        <v>27</v>
      </c>
      <c r="M2986" t="b">
        <v>1</v>
      </c>
      <c r="N2986" t="s">
        <v>8301</v>
      </c>
      <c r="O2986">
        <f>ROUND(E2986/D2986*100,0)</f>
        <v>100</v>
      </c>
      <c r="P2986">
        <f>IFERROR(ROUND(E2986/L2986,2),0)</f>
        <v>370.37</v>
      </c>
      <c r="Q2986" s="10" t="s">
        <v>8308</v>
      </c>
      <c r="R2986" t="s">
        <v>8310</v>
      </c>
      <c r="S2986" s="15">
        <f>(((J2986/60)/60)/24)+DATE(1970,1,1)</f>
        <v>42341.57430555555</v>
      </c>
      <c r="T2986" s="15">
        <f>(((I2986/60)/60)/24)+DATE(1970,1,1)</f>
        <v>42376.57430555555</v>
      </c>
      <c r="U2986">
        <f>YEAR(S2986)</f>
        <v>2015</v>
      </c>
    </row>
    <row r="2987" spans="1:21" ht="48" x14ac:dyDescent="0.2">
      <c r="A2987">
        <v>2997</v>
      </c>
      <c r="B2987" s="3" t="s">
        <v>2997</v>
      </c>
      <c r="C2987" s="3" t="s">
        <v>7107</v>
      </c>
      <c r="D2987" s="6">
        <v>10000</v>
      </c>
      <c r="E2987" s="8">
        <v>10373</v>
      </c>
      <c r="F2987" t="s">
        <v>8218</v>
      </c>
      <c r="G2987" t="s">
        <v>8223</v>
      </c>
      <c r="H2987" t="s">
        <v>8245</v>
      </c>
      <c r="I2987">
        <v>1488171540</v>
      </c>
      <c r="J2987">
        <v>1486661793</v>
      </c>
      <c r="K2987" t="b">
        <v>0</v>
      </c>
      <c r="L2987">
        <v>115</v>
      </c>
      <c r="M2987" t="b">
        <v>1</v>
      </c>
      <c r="N2987" t="s">
        <v>8301</v>
      </c>
      <c r="O2987">
        <f>ROUND(E2987/D2987*100,0)</f>
        <v>104</v>
      </c>
      <c r="P2987">
        <f>IFERROR(ROUND(E2987/L2987,2),0)</f>
        <v>90.2</v>
      </c>
      <c r="Q2987" s="10" t="s">
        <v>8308</v>
      </c>
      <c r="R2987" t="s">
        <v>8310</v>
      </c>
      <c r="S2987" s="15">
        <f>(((J2987/60)/60)/24)+DATE(1970,1,1)</f>
        <v>42775.733715277776</v>
      </c>
      <c r="T2987" s="15">
        <f>(((I2987/60)/60)/24)+DATE(1970,1,1)</f>
        <v>42793.207638888889</v>
      </c>
      <c r="U2987">
        <f>YEAR(S2987)</f>
        <v>2017</v>
      </c>
    </row>
    <row r="2988" spans="1:21" ht="48" x14ac:dyDescent="0.2">
      <c r="A2988">
        <v>3013</v>
      </c>
      <c r="B2988" s="3" t="s">
        <v>3013</v>
      </c>
      <c r="C2988" s="3" t="s">
        <v>7123</v>
      </c>
      <c r="D2988" s="6">
        <v>10000</v>
      </c>
      <c r="E2988" s="8">
        <v>15696</v>
      </c>
      <c r="F2988" t="s">
        <v>8218</v>
      </c>
      <c r="G2988" t="s">
        <v>8223</v>
      </c>
      <c r="H2988" t="s">
        <v>8245</v>
      </c>
      <c r="I2988">
        <v>1434917049</v>
      </c>
      <c r="J2988">
        <v>1432325049</v>
      </c>
      <c r="K2988" t="b">
        <v>0</v>
      </c>
      <c r="L2988">
        <v>107</v>
      </c>
      <c r="M2988" t="b">
        <v>1</v>
      </c>
      <c r="N2988" t="s">
        <v>8301</v>
      </c>
      <c r="O2988">
        <f>ROUND(E2988/D2988*100,0)</f>
        <v>157</v>
      </c>
      <c r="P2988">
        <f>IFERROR(ROUND(E2988/L2988,2),0)</f>
        <v>146.69</v>
      </c>
      <c r="Q2988" s="10" t="s">
        <v>8308</v>
      </c>
      <c r="R2988" t="s">
        <v>8310</v>
      </c>
      <c r="S2988" s="15">
        <f>(((J2988/60)/60)/24)+DATE(1970,1,1)</f>
        <v>42146.836215277777</v>
      </c>
      <c r="T2988" s="15">
        <f>(((I2988/60)/60)/24)+DATE(1970,1,1)</f>
        <v>42176.836215277777</v>
      </c>
      <c r="U2988">
        <f>YEAR(S2988)</f>
        <v>2015</v>
      </c>
    </row>
    <row r="2989" spans="1:21" ht="48" x14ac:dyDescent="0.2">
      <c r="A2989">
        <v>3022</v>
      </c>
      <c r="B2989" s="3" t="s">
        <v>3022</v>
      </c>
      <c r="C2989" s="3" t="s">
        <v>7132</v>
      </c>
      <c r="D2989" s="6">
        <v>10000</v>
      </c>
      <c r="E2989" s="8">
        <v>10088</v>
      </c>
      <c r="F2989" t="s">
        <v>8218</v>
      </c>
      <c r="G2989" t="s">
        <v>8223</v>
      </c>
      <c r="H2989" t="s">
        <v>8245</v>
      </c>
      <c r="I2989">
        <v>1472338409</v>
      </c>
      <c r="J2989">
        <v>1468450409</v>
      </c>
      <c r="K2989" t="b">
        <v>0</v>
      </c>
      <c r="L2989">
        <v>62</v>
      </c>
      <c r="M2989" t="b">
        <v>1</v>
      </c>
      <c r="N2989" t="s">
        <v>8301</v>
      </c>
      <c r="O2989">
        <f>ROUND(E2989/D2989*100,0)</f>
        <v>101</v>
      </c>
      <c r="P2989">
        <f>IFERROR(ROUND(E2989/L2989,2),0)</f>
        <v>162.71</v>
      </c>
      <c r="Q2989" s="10" t="s">
        <v>8308</v>
      </c>
      <c r="R2989" t="s">
        <v>8310</v>
      </c>
      <c r="S2989" s="15">
        <f>(((J2989/60)/60)/24)+DATE(1970,1,1)</f>
        <v>42564.95380787037</v>
      </c>
      <c r="T2989" s="15">
        <f>(((I2989/60)/60)/24)+DATE(1970,1,1)</f>
        <v>42609.95380787037</v>
      </c>
      <c r="U2989">
        <f>YEAR(S2989)</f>
        <v>2016</v>
      </c>
    </row>
    <row r="2990" spans="1:21" ht="48" x14ac:dyDescent="0.2">
      <c r="A2990">
        <v>3053</v>
      </c>
      <c r="B2990" s="3" t="s">
        <v>3053</v>
      </c>
      <c r="C2990" s="3" t="s">
        <v>7163</v>
      </c>
      <c r="D2990" s="6">
        <v>10000</v>
      </c>
      <c r="E2990" s="8">
        <v>40</v>
      </c>
      <c r="F2990" t="s">
        <v>8220</v>
      </c>
      <c r="G2990" t="s">
        <v>8223</v>
      </c>
      <c r="H2990" t="s">
        <v>8245</v>
      </c>
      <c r="I2990">
        <v>1412222340</v>
      </c>
      <c r="J2990">
        <v>1407781013</v>
      </c>
      <c r="K2990" t="b">
        <v>0</v>
      </c>
      <c r="L2990">
        <v>3</v>
      </c>
      <c r="M2990" t="b">
        <v>0</v>
      </c>
      <c r="N2990" t="s">
        <v>8301</v>
      </c>
      <c r="O2990">
        <f>ROUND(E2990/D2990*100,0)</f>
        <v>0</v>
      </c>
      <c r="P2990">
        <f>IFERROR(ROUND(E2990/L2990,2),0)</f>
        <v>13.33</v>
      </c>
      <c r="Q2990" s="10" t="s">
        <v>8308</v>
      </c>
      <c r="R2990" t="s">
        <v>8310</v>
      </c>
      <c r="S2990" s="15">
        <f>(((J2990/60)/60)/24)+DATE(1970,1,1)</f>
        <v>41862.761724537035</v>
      </c>
      <c r="T2990" s="15">
        <f>(((I2990/60)/60)/24)+DATE(1970,1,1)</f>
        <v>41914.165972222225</v>
      </c>
      <c r="U2990">
        <f>YEAR(S2990)</f>
        <v>2014</v>
      </c>
    </row>
    <row r="2991" spans="1:21" ht="48" x14ac:dyDescent="0.2">
      <c r="A2991">
        <v>3062</v>
      </c>
      <c r="B2991" s="3" t="s">
        <v>3062</v>
      </c>
      <c r="C2991" s="3" t="s">
        <v>7172</v>
      </c>
      <c r="D2991" s="6">
        <v>10000</v>
      </c>
      <c r="E2991" s="8">
        <v>6684</v>
      </c>
      <c r="F2991" t="s">
        <v>8220</v>
      </c>
      <c r="G2991" t="s">
        <v>8223</v>
      </c>
      <c r="H2991" t="s">
        <v>8245</v>
      </c>
      <c r="I2991">
        <v>1443636000</v>
      </c>
      <c r="J2991">
        <v>1441111892</v>
      </c>
      <c r="K2991" t="b">
        <v>0</v>
      </c>
      <c r="L2991">
        <v>67</v>
      </c>
      <c r="M2991" t="b">
        <v>0</v>
      </c>
      <c r="N2991" t="s">
        <v>8301</v>
      </c>
      <c r="O2991">
        <f>ROUND(E2991/D2991*100,0)</f>
        <v>67</v>
      </c>
      <c r="P2991">
        <f>IFERROR(ROUND(E2991/L2991,2),0)</f>
        <v>99.76</v>
      </c>
      <c r="Q2991" s="10" t="s">
        <v>8308</v>
      </c>
      <c r="R2991" t="s">
        <v>8310</v>
      </c>
      <c r="S2991" s="15">
        <f>(((J2991/60)/60)/24)+DATE(1970,1,1)</f>
        <v>42248.535787037035</v>
      </c>
      <c r="T2991" s="15">
        <f>(((I2991/60)/60)/24)+DATE(1970,1,1)</f>
        <v>42277.75</v>
      </c>
      <c r="U2991">
        <f>YEAR(S2991)</f>
        <v>2015</v>
      </c>
    </row>
    <row r="2992" spans="1:21" ht="48" x14ac:dyDescent="0.2">
      <c r="A2992">
        <v>3070</v>
      </c>
      <c r="B2992" s="3" t="s">
        <v>3070</v>
      </c>
      <c r="C2992" s="3" t="s">
        <v>7180</v>
      </c>
      <c r="D2992" s="6">
        <v>10000</v>
      </c>
      <c r="E2992" s="8">
        <v>334</v>
      </c>
      <c r="F2992" t="s">
        <v>8220</v>
      </c>
      <c r="G2992" t="s">
        <v>8224</v>
      </c>
      <c r="H2992" t="s">
        <v>8246</v>
      </c>
      <c r="I2992">
        <v>1481132169</v>
      </c>
      <c r="J2992">
        <v>1479317769</v>
      </c>
      <c r="K2992" t="b">
        <v>0</v>
      </c>
      <c r="L2992">
        <v>16</v>
      </c>
      <c r="M2992" t="b">
        <v>0</v>
      </c>
      <c r="N2992" t="s">
        <v>8301</v>
      </c>
      <c r="O2992">
        <f>ROUND(E2992/D2992*100,0)</f>
        <v>3</v>
      </c>
      <c r="P2992">
        <f>IFERROR(ROUND(E2992/L2992,2),0)</f>
        <v>20.88</v>
      </c>
      <c r="Q2992" s="10" t="s">
        <v>8308</v>
      </c>
      <c r="R2992" t="s">
        <v>8310</v>
      </c>
      <c r="S2992" s="15">
        <f>(((J2992/60)/60)/24)+DATE(1970,1,1)</f>
        <v>42690.733437499999</v>
      </c>
      <c r="T2992" s="15">
        <f>(((I2992/60)/60)/24)+DATE(1970,1,1)</f>
        <v>42711.733437499999</v>
      </c>
      <c r="U2992">
        <f>YEAR(S2992)</f>
        <v>2016</v>
      </c>
    </row>
    <row r="2993" spans="1:21" ht="32" x14ac:dyDescent="0.2">
      <c r="A2993">
        <v>3076</v>
      </c>
      <c r="B2993" s="3" t="s">
        <v>3076</v>
      </c>
      <c r="C2993" s="3" t="s">
        <v>7186</v>
      </c>
      <c r="D2993" s="6">
        <v>10000</v>
      </c>
      <c r="E2993" s="8">
        <v>1506</v>
      </c>
      <c r="F2993" t="s">
        <v>8220</v>
      </c>
      <c r="G2993" t="s">
        <v>8223</v>
      </c>
      <c r="H2993" t="s">
        <v>8245</v>
      </c>
      <c r="I2993">
        <v>1444405123</v>
      </c>
      <c r="J2993">
        <v>1439221123</v>
      </c>
      <c r="K2993" t="b">
        <v>0</v>
      </c>
      <c r="L2993">
        <v>50</v>
      </c>
      <c r="M2993" t="b">
        <v>0</v>
      </c>
      <c r="N2993" t="s">
        <v>8301</v>
      </c>
      <c r="O2993">
        <f>ROUND(E2993/D2993*100,0)</f>
        <v>15</v>
      </c>
      <c r="P2993">
        <f>IFERROR(ROUND(E2993/L2993,2),0)</f>
        <v>30.12</v>
      </c>
      <c r="Q2993" s="10" t="s">
        <v>8308</v>
      </c>
      <c r="R2993" t="s">
        <v>8310</v>
      </c>
      <c r="S2993" s="15">
        <f>(((J2993/60)/60)/24)+DATE(1970,1,1)</f>
        <v>42226.651886574073</v>
      </c>
      <c r="T2993" s="15">
        <f>(((I2993/60)/60)/24)+DATE(1970,1,1)</f>
        <v>42286.651886574073</v>
      </c>
      <c r="U2993">
        <f>YEAR(S2993)</f>
        <v>2015</v>
      </c>
    </row>
    <row r="2994" spans="1:21" ht="48" x14ac:dyDescent="0.2">
      <c r="A2994">
        <v>3097</v>
      </c>
      <c r="B2994" s="3" t="s">
        <v>3097</v>
      </c>
      <c r="C2994" s="3" t="s">
        <v>7207</v>
      </c>
      <c r="D2994" s="6">
        <v>10000</v>
      </c>
      <c r="E2994" s="8">
        <v>1715</v>
      </c>
      <c r="F2994" t="s">
        <v>8220</v>
      </c>
      <c r="G2994" t="s">
        <v>8224</v>
      </c>
      <c r="H2994" t="s">
        <v>8246</v>
      </c>
      <c r="I2994">
        <v>1475848800</v>
      </c>
      <c r="J2994">
        <v>1474027501</v>
      </c>
      <c r="K2994" t="b">
        <v>0</v>
      </c>
      <c r="L2994">
        <v>42</v>
      </c>
      <c r="M2994" t="b">
        <v>0</v>
      </c>
      <c r="N2994" t="s">
        <v>8301</v>
      </c>
      <c r="O2994">
        <f>ROUND(E2994/D2994*100,0)</f>
        <v>17</v>
      </c>
      <c r="P2994">
        <f>IFERROR(ROUND(E2994/L2994,2),0)</f>
        <v>40.83</v>
      </c>
      <c r="Q2994" s="10" t="s">
        <v>8308</v>
      </c>
      <c r="R2994" t="s">
        <v>8310</v>
      </c>
      <c r="S2994" s="15">
        <f>(((J2994/60)/60)/24)+DATE(1970,1,1)</f>
        <v>42629.503483796296</v>
      </c>
      <c r="T2994" s="15">
        <f>(((I2994/60)/60)/24)+DATE(1970,1,1)</f>
        <v>42650.583333333328</v>
      </c>
      <c r="U2994">
        <f>YEAR(S2994)</f>
        <v>2016</v>
      </c>
    </row>
    <row r="2995" spans="1:21" ht="48" x14ac:dyDescent="0.2">
      <c r="A2995">
        <v>3115</v>
      </c>
      <c r="B2995" s="3" t="s">
        <v>3115</v>
      </c>
      <c r="C2995" s="3" t="s">
        <v>7225</v>
      </c>
      <c r="D2995" s="6">
        <v>10000</v>
      </c>
      <c r="E2995" s="8">
        <v>300</v>
      </c>
      <c r="F2995" t="s">
        <v>8220</v>
      </c>
      <c r="G2995" t="s">
        <v>8234</v>
      </c>
      <c r="H2995" t="s">
        <v>8254</v>
      </c>
      <c r="I2995">
        <v>1465123427</v>
      </c>
      <c r="J2995">
        <v>1462531427</v>
      </c>
      <c r="K2995" t="b">
        <v>0</v>
      </c>
      <c r="L2995">
        <v>1</v>
      </c>
      <c r="M2995" t="b">
        <v>0</v>
      </c>
      <c r="N2995" t="s">
        <v>8301</v>
      </c>
      <c r="O2995">
        <f>ROUND(E2995/D2995*100,0)</f>
        <v>3</v>
      </c>
      <c r="P2995">
        <f>IFERROR(ROUND(E2995/L2995,2),0)</f>
        <v>300</v>
      </c>
      <c r="Q2995" s="10" t="s">
        <v>8308</v>
      </c>
      <c r="R2995" t="s">
        <v>8310</v>
      </c>
      <c r="S2995" s="15">
        <f>(((J2995/60)/60)/24)+DATE(1970,1,1)</f>
        <v>42496.447071759263</v>
      </c>
      <c r="T2995" s="15">
        <f>(((I2995/60)/60)/24)+DATE(1970,1,1)</f>
        <v>42526.447071759263</v>
      </c>
      <c r="U2995">
        <f>YEAR(S2995)</f>
        <v>2016</v>
      </c>
    </row>
    <row r="2996" spans="1:21" ht="48" x14ac:dyDescent="0.2">
      <c r="A2996">
        <v>3119</v>
      </c>
      <c r="B2996" s="3" t="s">
        <v>3119</v>
      </c>
      <c r="C2996" s="3" t="s">
        <v>7229</v>
      </c>
      <c r="D2996" s="6">
        <v>10000</v>
      </c>
      <c r="E2996" s="8">
        <v>5</v>
      </c>
      <c r="F2996" t="s">
        <v>8220</v>
      </c>
      <c r="G2996" t="s">
        <v>8223</v>
      </c>
      <c r="H2996" t="s">
        <v>8245</v>
      </c>
      <c r="I2996">
        <v>1427414732</v>
      </c>
      <c r="J2996">
        <v>1424826332</v>
      </c>
      <c r="K2996" t="b">
        <v>0</v>
      </c>
      <c r="L2996">
        <v>1</v>
      </c>
      <c r="M2996" t="b">
        <v>0</v>
      </c>
      <c r="N2996" t="s">
        <v>8301</v>
      </c>
      <c r="O2996">
        <f>ROUND(E2996/D2996*100,0)</f>
        <v>0</v>
      </c>
      <c r="P2996">
        <f>IFERROR(ROUND(E2996/L2996,2),0)</f>
        <v>5</v>
      </c>
      <c r="Q2996" s="10" t="s">
        <v>8308</v>
      </c>
      <c r="R2996" t="s">
        <v>8310</v>
      </c>
      <c r="S2996" s="15">
        <f>(((J2996/60)/60)/24)+DATE(1970,1,1)</f>
        <v>42060.04550925926</v>
      </c>
      <c r="T2996" s="15">
        <f>(((I2996/60)/60)/24)+DATE(1970,1,1)</f>
        <v>42090.003842592589</v>
      </c>
      <c r="U2996">
        <f>YEAR(S2996)</f>
        <v>2015</v>
      </c>
    </row>
    <row r="2997" spans="1:21" ht="32" x14ac:dyDescent="0.2">
      <c r="A2997">
        <v>3130</v>
      </c>
      <c r="B2997" s="3" t="s">
        <v>3130</v>
      </c>
      <c r="C2997" s="3" t="s">
        <v>7240</v>
      </c>
      <c r="D2997" s="6">
        <v>10000</v>
      </c>
      <c r="E2997" s="8">
        <v>375</v>
      </c>
      <c r="F2997" t="s">
        <v>8221</v>
      </c>
      <c r="G2997" t="s">
        <v>8223</v>
      </c>
      <c r="H2997" t="s">
        <v>8245</v>
      </c>
      <c r="I2997">
        <v>1492145940</v>
      </c>
      <c r="J2997">
        <v>1489504916</v>
      </c>
      <c r="K2997" t="b">
        <v>0</v>
      </c>
      <c r="L2997">
        <v>4</v>
      </c>
      <c r="M2997" t="b">
        <v>0</v>
      </c>
      <c r="N2997" t="s">
        <v>8269</v>
      </c>
      <c r="O2997">
        <f>ROUND(E2997/D2997*100,0)</f>
        <v>4</v>
      </c>
      <c r="P2997">
        <f>IFERROR(ROUND(E2997/L2997,2),0)</f>
        <v>93.75</v>
      </c>
      <c r="Q2997" s="10" t="s">
        <v>8308</v>
      </c>
      <c r="R2997" t="s">
        <v>8309</v>
      </c>
      <c r="S2997" s="15">
        <f>(((J2997/60)/60)/24)+DATE(1970,1,1)</f>
        <v>42808.640231481477</v>
      </c>
      <c r="T2997" s="15">
        <f>(((I2997/60)/60)/24)+DATE(1970,1,1)</f>
        <v>42839.207638888889</v>
      </c>
      <c r="U2997">
        <f>YEAR(S2997)</f>
        <v>2017</v>
      </c>
    </row>
    <row r="2998" spans="1:21" ht="48" x14ac:dyDescent="0.2">
      <c r="A2998">
        <v>3140</v>
      </c>
      <c r="B2998" s="3" t="s">
        <v>3140</v>
      </c>
      <c r="C2998" s="3" t="s">
        <v>7250</v>
      </c>
      <c r="D2998" s="6">
        <v>10000</v>
      </c>
      <c r="E2998" s="8">
        <v>96</v>
      </c>
      <c r="F2998" t="s">
        <v>8221</v>
      </c>
      <c r="G2998" t="s">
        <v>8229</v>
      </c>
      <c r="H2998" t="s">
        <v>8248</v>
      </c>
      <c r="I2998">
        <v>1491581703</v>
      </c>
      <c r="J2998">
        <v>1488993303</v>
      </c>
      <c r="K2998" t="b">
        <v>0</v>
      </c>
      <c r="L2998">
        <v>4</v>
      </c>
      <c r="M2998" t="b">
        <v>0</v>
      </c>
      <c r="N2998" t="s">
        <v>8269</v>
      </c>
      <c r="O2998">
        <f>ROUND(E2998/D2998*100,0)</f>
        <v>1</v>
      </c>
      <c r="P2998">
        <f>IFERROR(ROUND(E2998/L2998,2),0)</f>
        <v>24</v>
      </c>
      <c r="Q2998" s="10" t="s">
        <v>8308</v>
      </c>
      <c r="R2998" t="s">
        <v>8309</v>
      </c>
      <c r="S2998" s="15">
        <f>(((J2998/60)/60)/24)+DATE(1970,1,1)</f>
        <v>42802.718784722223</v>
      </c>
      <c r="T2998" s="15">
        <f>(((I2998/60)/60)/24)+DATE(1970,1,1)</f>
        <v>42832.677118055552</v>
      </c>
      <c r="U2998">
        <f>YEAR(S2998)</f>
        <v>2017</v>
      </c>
    </row>
    <row r="2999" spans="1:21" ht="64" x14ac:dyDescent="0.2">
      <c r="A2999">
        <v>3144</v>
      </c>
      <c r="B2999" s="3" t="s">
        <v>3144</v>
      </c>
      <c r="C2999" s="3" t="s">
        <v>7254</v>
      </c>
      <c r="D2999" s="6">
        <v>10000</v>
      </c>
      <c r="E2999" s="8">
        <v>7540</v>
      </c>
      <c r="F2999" t="s">
        <v>8221</v>
      </c>
      <c r="G2999" t="s">
        <v>8223</v>
      </c>
      <c r="H2999" t="s">
        <v>8245</v>
      </c>
      <c r="I2999">
        <v>1489903200</v>
      </c>
      <c r="J2999">
        <v>1488459307</v>
      </c>
      <c r="K2999" t="b">
        <v>0</v>
      </c>
      <c r="L2999">
        <v>30</v>
      </c>
      <c r="M2999" t="b">
        <v>0</v>
      </c>
      <c r="N2999" t="s">
        <v>8269</v>
      </c>
      <c r="O2999">
        <f>ROUND(E2999/D2999*100,0)</f>
        <v>75</v>
      </c>
      <c r="P2999">
        <f>IFERROR(ROUND(E2999/L2999,2),0)</f>
        <v>251.33</v>
      </c>
      <c r="Q2999" s="10" t="s">
        <v>8308</v>
      </c>
      <c r="R2999" t="s">
        <v>8309</v>
      </c>
      <c r="S2999" s="15">
        <f>(((J2999/60)/60)/24)+DATE(1970,1,1)</f>
        <v>42796.538275462968</v>
      </c>
      <c r="T2999" s="15">
        <f>(((I2999/60)/60)/24)+DATE(1970,1,1)</f>
        <v>42813.25</v>
      </c>
      <c r="U2999">
        <f>YEAR(S2999)</f>
        <v>2017</v>
      </c>
    </row>
    <row r="3000" spans="1:21" ht="48" x14ac:dyDescent="0.2">
      <c r="A3000">
        <v>3173</v>
      </c>
      <c r="B3000" s="3" t="s">
        <v>3173</v>
      </c>
      <c r="C3000" s="3" t="s">
        <v>7283</v>
      </c>
      <c r="D3000" s="6">
        <v>10000</v>
      </c>
      <c r="E3000" s="8">
        <v>10300</v>
      </c>
      <c r="F3000" t="s">
        <v>8218</v>
      </c>
      <c r="G3000" t="s">
        <v>8223</v>
      </c>
      <c r="H3000" t="s">
        <v>8245</v>
      </c>
      <c r="I3000">
        <v>1411765492</v>
      </c>
      <c r="J3000">
        <v>1409173492</v>
      </c>
      <c r="K3000" t="b">
        <v>1</v>
      </c>
      <c r="L3000">
        <v>74</v>
      </c>
      <c r="M3000" t="b">
        <v>1</v>
      </c>
      <c r="N3000" t="s">
        <v>8269</v>
      </c>
      <c r="O3000">
        <f>ROUND(E3000/D3000*100,0)</f>
        <v>103</v>
      </c>
      <c r="P3000">
        <f>IFERROR(ROUND(E3000/L3000,2),0)</f>
        <v>139.19</v>
      </c>
      <c r="Q3000" s="10" t="s">
        <v>8308</v>
      </c>
      <c r="R3000" t="s">
        <v>8309</v>
      </c>
      <c r="S3000" s="15">
        <f>(((J3000/60)/60)/24)+DATE(1970,1,1)</f>
        <v>41878.878379629627</v>
      </c>
      <c r="T3000" s="15">
        <f>(((I3000/60)/60)/24)+DATE(1970,1,1)</f>
        <v>41908.878379629627</v>
      </c>
      <c r="U3000">
        <f>YEAR(S3000)</f>
        <v>2014</v>
      </c>
    </row>
    <row r="3001" spans="1:21" ht="48" x14ac:dyDescent="0.2">
      <c r="A3001">
        <v>3192</v>
      </c>
      <c r="B3001" s="3" t="s">
        <v>3192</v>
      </c>
      <c r="C3001" s="3" t="s">
        <v>7302</v>
      </c>
      <c r="D3001" s="6">
        <v>10000</v>
      </c>
      <c r="E3001" s="8">
        <v>102</v>
      </c>
      <c r="F3001" t="s">
        <v>8220</v>
      </c>
      <c r="G3001" t="s">
        <v>8224</v>
      </c>
      <c r="H3001" t="s">
        <v>8246</v>
      </c>
      <c r="I3001">
        <v>1425160800</v>
      </c>
      <c r="J3001">
        <v>1421274859</v>
      </c>
      <c r="K3001" t="b">
        <v>0</v>
      </c>
      <c r="L3001">
        <v>8</v>
      </c>
      <c r="M3001" t="b">
        <v>0</v>
      </c>
      <c r="N3001" t="s">
        <v>8303</v>
      </c>
      <c r="O3001">
        <f>ROUND(E3001/D3001*100,0)</f>
        <v>1</v>
      </c>
      <c r="P3001">
        <f>IFERROR(ROUND(E3001/L3001,2),0)</f>
        <v>12.75</v>
      </c>
      <c r="Q3001" s="10" t="s">
        <v>8308</v>
      </c>
      <c r="R3001" t="s">
        <v>8364</v>
      </c>
      <c r="S3001" s="15">
        <f>(((J3001/60)/60)/24)+DATE(1970,1,1)</f>
        <v>42018.94049768518</v>
      </c>
      <c r="T3001" s="15">
        <f>(((I3001/60)/60)/24)+DATE(1970,1,1)</f>
        <v>42063.916666666672</v>
      </c>
      <c r="U3001">
        <f>YEAR(S3001)</f>
        <v>2015</v>
      </c>
    </row>
    <row r="3002" spans="1:21" ht="32" x14ac:dyDescent="0.2">
      <c r="A3002">
        <v>3197</v>
      </c>
      <c r="B3002" s="3" t="s">
        <v>3197</v>
      </c>
      <c r="C3002" s="3" t="s">
        <v>7307</v>
      </c>
      <c r="D3002" s="6">
        <v>10000</v>
      </c>
      <c r="E3002" s="8">
        <v>1145</v>
      </c>
      <c r="F3002" t="s">
        <v>8220</v>
      </c>
      <c r="G3002" t="s">
        <v>8233</v>
      </c>
      <c r="H3002" t="s">
        <v>8253</v>
      </c>
      <c r="I3002">
        <v>1423050618</v>
      </c>
      <c r="J3002">
        <v>1420458618</v>
      </c>
      <c r="K3002" t="b">
        <v>0</v>
      </c>
      <c r="L3002">
        <v>4</v>
      </c>
      <c r="M3002" t="b">
        <v>0</v>
      </c>
      <c r="N3002" t="s">
        <v>8303</v>
      </c>
      <c r="O3002">
        <f>ROUND(E3002/D3002*100,0)</f>
        <v>11</v>
      </c>
      <c r="P3002">
        <f>IFERROR(ROUND(E3002/L3002,2),0)</f>
        <v>286.25</v>
      </c>
      <c r="Q3002" s="10" t="s">
        <v>8308</v>
      </c>
      <c r="R3002" t="s">
        <v>8364</v>
      </c>
      <c r="S3002" s="15">
        <f>(((J3002/60)/60)/24)+DATE(1970,1,1)</f>
        <v>42009.493263888886</v>
      </c>
      <c r="T3002" s="15">
        <f>(((I3002/60)/60)/24)+DATE(1970,1,1)</f>
        <v>42039.493263888886</v>
      </c>
      <c r="U3002">
        <f>YEAR(S3002)</f>
        <v>2015</v>
      </c>
    </row>
    <row r="3003" spans="1:21" ht="32" x14ac:dyDescent="0.2">
      <c r="A3003">
        <v>3242</v>
      </c>
      <c r="B3003" s="3" t="s">
        <v>3242</v>
      </c>
      <c r="C3003" s="3" t="s">
        <v>7352</v>
      </c>
      <c r="D3003" s="6">
        <v>10000</v>
      </c>
      <c r="E3003" s="8">
        <v>12730.42</v>
      </c>
      <c r="F3003" t="s">
        <v>8218</v>
      </c>
      <c r="G3003" t="s">
        <v>8223</v>
      </c>
      <c r="H3003" t="s">
        <v>8245</v>
      </c>
      <c r="I3003">
        <v>1411150092</v>
      </c>
      <c r="J3003">
        <v>1408558092</v>
      </c>
      <c r="K3003" t="b">
        <v>1</v>
      </c>
      <c r="L3003">
        <v>183</v>
      </c>
      <c r="M3003" t="b">
        <v>1</v>
      </c>
      <c r="N3003" t="s">
        <v>8269</v>
      </c>
      <c r="O3003">
        <f>ROUND(E3003/D3003*100,0)</f>
        <v>127</v>
      </c>
      <c r="P3003">
        <f>IFERROR(ROUND(E3003/L3003,2),0)</f>
        <v>69.569999999999993</v>
      </c>
      <c r="Q3003" s="10" t="s">
        <v>8308</v>
      </c>
      <c r="R3003" t="s">
        <v>8309</v>
      </c>
      <c r="S3003" s="15">
        <f>(((J3003/60)/60)/24)+DATE(1970,1,1)</f>
        <v>41871.755694444444</v>
      </c>
      <c r="T3003" s="15">
        <f>(((I3003/60)/60)/24)+DATE(1970,1,1)</f>
        <v>41901.755694444444</v>
      </c>
      <c r="U3003">
        <f>YEAR(S3003)</f>
        <v>2014</v>
      </c>
    </row>
    <row r="3004" spans="1:21" ht="48" x14ac:dyDescent="0.2">
      <c r="A3004">
        <v>3246</v>
      </c>
      <c r="B3004" s="3" t="s">
        <v>3246</v>
      </c>
      <c r="C3004" s="3" t="s">
        <v>7356</v>
      </c>
      <c r="D3004" s="6">
        <v>10000</v>
      </c>
      <c r="E3004" s="8">
        <v>11122</v>
      </c>
      <c r="F3004" t="s">
        <v>8218</v>
      </c>
      <c r="G3004" t="s">
        <v>8223</v>
      </c>
      <c r="H3004" t="s">
        <v>8245</v>
      </c>
      <c r="I3004">
        <v>1442030340</v>
      </c>
      <c r="J3004">
        <v>1439551200</v>
      </c>
      <c r="K3004" t="b">
        <v>1</v>
      </c>
      <c r="L3004">
        <v>193</v>
      </c>
      <c r="M3004" t="b">
        <v>1</v>
      </c>
      <c r="N3004" t="s">
        <v>8269</v>
      </c>
      <c r="O3004">
        <f>ROUND(E3004/D3004*100,0)</f>
        <v>111</v>
      </c>
      <c r="P3004">
        <f>IFERROR(ROUND(E3004/L3004,2),0)</f>
        <v>57.63</v>
      </c>
      <c r="Q3004" s="10" t="s">
        <v>8308</v>
      </c>
      <c r="R3004" t="s">
        <v>8309</v>
      </c>
      <c r="S3004" s="15">
        <f>(((J3004/60)/60)/24)+DATE(1970,1,1)</f>
        <v>42230.472222222219</v>
      </c>
      <c r="T3004" s="15">
        <f>(((I3004/60)/60)/24)+DATE(1970,1,1)</f>
        <v>42259.165972222225</v>
      </c>
      <c r="U3004">
        <f>YEAR(S3004)</f>
        <v>2015</v>
      </c>
    </row>
    <row r="3005" spans="1:21" ht="48" x14ac:dyDescent="0.2">
      <c r="A3005">
        <v>3256</v>
      </c>
      <c r="B3005" s="3" t="s">
        <v>3256</v>
      </c>
      <c r="C3005" s="3" t="s">
        <v>7366</v>
      </c>
      <c r="D3005" s="6">
        <v>10000</v>
      </c>
      <c r="E3005" s="8">
        <v>12806</v>
      </c>
      <c r="F3005" t="s">
        <v>8218</v>
      </c>
      <c r="G3005" t="s">
        <v>8223</v>
      </c>
      <c r="H3005" t="s">
        <v>8245</v>
      </c>
      <c r="I3005">
        <v>1433995140</v>
      </c>
      <c r="J3005">
        <v>1432129577</v>
      </c>
      <c r="K3005" t="b">
        <v>1</v>
      </c>
      <c r="L3005">
        <v>176</v>
      </c>
      <c r="M3005" t="b">
        <v>1</v>
      </c>
      <c r="N3005" t="s">
        <v>8269</v>
      </c>
      <c r="O3005">
        <f>ROUND(E3005/D3005*100,0)</f>
        <v>128</v>
      </c>
      <c r="P3005">
        <f>IFERROR(ROUND(E3005/L3005,2),0)</f>
        <v>72.760000000000005</v>
      </c>
      <c r="Q3005" s="10" t="s">
        <v>8308</v>
      </c>
      <c r="R3005" t="s">
        <v>8309</v>
      </c>
      <c r="S3005" s="15">
        <f>(((J3005/60)/60)/24)+DATE(1970,1,1)</f>
        <v>42144.573807870373</v>
      </c>
      <c r="T3005" s="15">
        <f>(((I3005/60)/60)/24)+DATE(1970,1,1)</f>
        <v>42166.165972222225</v>
      </c>
      <c r="U3005">
        <f>YEAR(S3005)</f>
        <v>2015</v>
      </c>
    </row>
    <row r="3006" spans="1:21" ht="48" x14ac:dyDescent="0.2">
      <c r="A3006">
        <v>3272</v>
      </c>
      <c r="B3006" s="3" t="s">
        <v>3272</v>
      </c>
      <c r="C3006" s="3" t="s">
        <v>7382</v>
      </c>
      <c r="D3006" s="6">
        <v>10000</v>
      </c>
      <c r="E3006" s="8">
        <v>15443</v>
      </c>
      <c r="F3006" t="s">
        <v>8218</v>
      </c>
      <c r="G3006" t="s">
        <v>8223</v>
      </c>
      <c r="H3006" t="s">
        <v>8245</v>
      </c>
      <c r="I3006">
        <v>1446814809</v>
      </c>
      <c r="J3006">
        <v>1444219209</v>
      </c>
      <c r="K3006" t="b">
        <v>1</v>
      </c>
      <c r="L3006">
        <v>145</v>
      </c>
      <c r="M3006" t="b">
        <v>1</v>
      </c>
      <c r="N3006" t="s">
        <v>8269</v>
      </c>
      <c r="O3006">
        <f>ROUND(E3006/D3006*100,0)</f>
        <v>154</v>
      </c>
      <c r="P3006">
        <f>IFERROR(ROUND(E3006/L3006,2),0)</f>
        <v>106.5</v>
      </c>
      <c r="Q3006" s="10" t="s">
        <v>8308</v>
      </c>
      <c r="R3006" t="s">
        <v>8309</v>
      </c>
      <c r="S3006" s="15">
        <f>(((J3006/60)/60)/24)+DATE(1970,1,1)</f>
        <v>42284.500104166669</v>
      </c>
      <c r="T3006" s="15">
        <f>(((I3006/60)/60)/24)+DATE(1970,1,1)</f>
        <v>42314.541770833333</v>
      </c>
      <c r="U3006">
        <f>YEAR(S3006)</f>
        <v>2015</v>
      </c>
    </row>
    <row r="3007" spans="1:21" ht="48" x14ac:dyDescent="0.2">
      <c r="A3007">
        <v>3288</v>
      </c>
      <c r="B3007" s="3" t="s">
        <v>3288</v>
      </c>
      <c r="C3007" s="3" t="s">
        <v>7398</v>
      </c>
      <c r="D3007" s="6">
        <v>10000</v>
      </c>
      <c r="E3007" s="8">
        <v>10026.49</v>
      </c>
      <c r="F3007" t="s">
        <v>8218</v>
      </c>
      <c r="G3007" t="s">
        <v>8224</v>
      </c>
      <c r="H3007" t="s">
        <v>8246</v>
      </c>
      <c r="I3007">
        <v>1466463600</v>
      </c>
      <c r="J3007">
        <v>1463337315</v>
      </c>
      <c r="K3007" t="b">
        <v>0</v>
      </c>
      <c r="L3007">
        <v>207</v>
      </c>
      <c r="M3007" t="b">
        <v>1</v>
      </c>
      <c r="N3007" t="s">
        <v>8269</v>
      </c>
      <c r="O3007">
        <f>ROUND(E3007/D3007*100,0)</f>
        <v>100</v>
      </c>
      <c r="P3007">
        <f>IFERROR(ROUND(E3007/L3007,2),0)</f>
        <v>48.44</v>
      </c>
      <c r="Q3007" s="10" t="s">
        <v>8308</v>
      </c>
      <c r="R3007" t="s">
        <v>8309</v>
      </c>
      <c r="S3007" s="15">
        <f>(((J3007/60)/60)/24)+DATE(1970,1,1)</f>
        <v>42505.774479166663</v>
      </c>
      <c r="T3007" s="15">
        <f>(((I3007/60)/60)/24)+DATE(1970,1,1)</f>
        <v>42541.958333333328</v>
      </c>
      <c r="U3007">
        <f>YEAR(S3007)</f>
        <v>2016</v>
      </c>
    </row>
    <row r="3008" spans="1:21" ht="48" x14ac:dyDescent="0.2">
      <c r="A3008">
        <v>3298</v>
      </c>
      <c r="B3008" s="3" t="s">
        <v>3298</v>
      </c>
      <c r="C3008" s="3" t="s">
        <v>7408</v>
      </c>
      <c r="D3008" s="6">
        <v>10000</v>
      </c>
      <c r="E3008" s="8">
        <v>10173</v>
      </c>
      <c r="F3008" t="s">
        <v>8218</v>
      </c>
      <c r="G3008" t="s">
        <v>8223</v>
      </c>
      <c r="H3008" t="s">
        <v>8245</v>
      </c>
      <c r="I3008">
        <v>1442102400</v>
      </c>
      <c r="J3008">
        <v>1440370768</v>
      </c>
      <c r="K3008" t="b">
        <v>0</v>
      </c>
      <c r="L3008">
        <v>72</v>
      </c>
      <c r="M3008" t="b">
        <v>1</v>
      </c>
      <c r="N3008" t="s">
        <v>8269</v>
      </c>
      <c r="O3008">
        <f>ROUND(E3008/D3008*100,0)</f>
        <v>102</v>
      </c>
      <c r="P3008">
        <f>IFERROR(ROUND(E3008/L3008,2),0)</f>
        <v>141.29</v>
      </c>
      <c r="Q3008" s="10" t="s">
        <v>8308</v>
      </c>
      <c r="R3008" t="s">
        <v>8309</v>
      </c>
      <c r="S3008" s="15">
        <f>(((J3008/60)/60)/24)+DATE(1970,1,1)</f>
        <v>42239.957962962959</v>
      </c>
      <c r="T3008" s="15">
        <f>(((I3008/60)/60)/24)+DATE(1970,1,1)</f>
        <v>42260</v>
      </c>
      <c r="U3008">
        <f>YEAR(S3008)</f>
        <v>2015</v>
      </c>
    </row>
    <row r="3009" spans="1:21" ht="48" x14ac:dyDescent="0.2">
      <c r="A3009">
        <v>3358</v>
      </c>
      <c r="B3009" s="3" t="s">
        <v>3357</v>
      </c>
      <c r="C3009" s="3" t="s">
        <v>7468</v>
      </c>
      <c r="D3009" s="6">
        <v>10000</v>
      </c>
      <c r="E3009" s="8">
        <v>10299</v>
      </c>
      <c r="F3009" t="s">
        <v>8218</v>
      </c>
      <c r="G3009" t="s">
        <v>8223</v>
      </c>
      <c r="H3009" t="s">
        <v>8245</v>
      </c>
      <c r="I3009">
        <v>1416385679</v>
      </c>
      <c r="J3009">
        <v>1413790079</v>
      </c>
      <c r="K3009" t="b">
        <v>0</v>
      </c>
      <c r="L3009">
        <v>162</v>
      </c>
      <c r="M3009" t="b">
        <v>1</v>
      </c>
      <c r="N3009" t="s">
        <v>8269</v>
      </c>
      <c r="O3009">
        <f>ROUND(E3009/D3009*100,0)</f>
        <v>103</v>
      </c>
      <c r="P3009">
        <f>IFERROR(ROUND(E3009/L3009,2),0)</f>
        <v>63.57</v>
      </c>
      <c r="Q3009" s="10" t="s">
        <v>8308</v>
      </c>
      <c r="R3009" t="s">
        <v>8309</v>
      </c>
      <c r="S3009" s="15">
        <f>(((J3009/60)/60)/24)+DATE(1970,1,1)</f>
        <v>41932.311099537037</v>
      </c>
      <c r="T3009" s="15">
        <f>(((I3009/60)/60)/24)+DATE(1970,1,1)</f>
        <v>41962.352766203709</v>
      </c>
      <c r="U3009">
        <f>YEAR(S3009)</f>
        <v>2014</v>
      </c>
    </row>
    <row r="3010" spans="1:21" ht="48" x14ac:dyDescent="0.2">
      <c r="A3010">
        <v>3389</v>
      </c>
      <c r="B3010" s="3" t="s">
        <v>3388</v>
      </c>
      <c r="C3010" s="3" t="s">
        <v>7499</v>
      </c>
      <c r="D3010" s="6">
        <v>10000</v>
      </c>
      <c r="E3010" s="8">
        <v>11450</v>
      </c>
      <c r="F3010" t="s">
        <v>8218</v>
      </c>
      <c r="G3010" t="s">
        <v>8223</v>
      </c>
      <c r="H3010" t="s">
        <v>8245</v>
      </c>
      <c r="I3010">
        <v>1464960682</v>
      </c>
      <c r="J3010">
        <v>1462368682</v>
      </c>
      <c r="K3010" t="b">
        <v>0</v>
      </c>
      <c r="L3010">
        <v>62</v>
      </c>
      <c r="M3010" t="b">
        <v>1</v>
      </c>
      <c r="N3010" t="s">
        <v>8269</v>
      </c>
      <c r="O3010">
        <f>ROUND(E3010/D3010*100,0)</f>
        <v>115</v>
      </c>
      <c r="P3010">
        <f>IFERROR(ROUND(E3010/L3010,2),0)</f>
        <v>184.68</v>
      </c>
      <c r="Q3010" s="10" t="s">
        <v>8308</v>
      </c>
      <c r="R3010" t="s">
        <v>8309</v>
      </c>
      <c r="S3010" s="15">
        <f>(((J3010/60)/60)/24)+DATE(1970,1,1)</f>
        <v>42494.563449074078</v>
      </c>
      <c r="T3010" s="15">
        <f>(((I3010/60)/60)/24)+DATE(1970,1,1)</f>
        <v>42524.563449074078</v>
      </c>
      <c r="U3010">
        <f>YEAR(S3010)</f>
        <v>2016</v>
      </c>
    </row>
    <row r="3011" spans="1:21" ht="48" x14ac:dyDescent="0.2">
      <c r="A3011">
        <v>3400</v>
      </c>
      <c r="B3011" s="3" t="s">
        <v>3399</v>
      </c>
      <c r="C3011" s="3" t="s">
        <v>7510</v>
      </c>
      <c r="D3011" s="6">
        <v>10000</v>
      </c>
      <c r="E3011" s="8">
        <v>10041</v>
      </c>
      <c r="F3011" t="s">
        <v>8218</v>
      </c>
      <c r="G3011" t="s">
        <v>8223</v>
      </c>
      <c r="H3011" t="s">
        <v>8245</v>
      </c>
      <c r="I3011">
        <v>1409266414</v>
      </c>
      <c r="J3011">
        <v>1405378414</v>
      </c>
      <c r="K3011" t="b">
        <v>0</v>
      </c>
      <c r="L3011">
        <v>85</v>
      </c>
      <c r="M3011" t="b">
        <v>1</v>
      </c>
      <c r="N3011" t="s">
        <v>8269</v>
      </c>
      <c r="O3011">
        <f>ROUND(E3011/D3011*100,0)</f>
        <v>100</v>
      </c>
      <c r="P3011">
        <f>IFERROR(ROUND(E3011/L3011,2),0)</f>
        <v>118.13</v>
      </c>
      <c r="Q3011" s="10" t="s">
        <v>8308</v>
      </c>
      <c r="R3011" t="s">
        <v>8309</v>
      </c>
      <c r="S3011" s="15">
        <f>(((J3011/60)/60)/24)+DATE(1970,1,1)</f>
        <v>41834.953865740739</v>
      </c>
      <c r="T3011" s="15">
        <f>(((I3011/60)/60)/24)+DATE(1970,1,1)</f>
        <v>41879.953865740739</v>
      </c>
      <c r="U3011">
        <f>YEAR(S3011)</f>
        <v>2014</v>
      </c>
    </row>
    <row r="3012" spans="1:21" ht="32" x14ac:dyDescent="0.2">
      <c r="A3012">
        <v>3406</v>
      </c>
      <c r="B3012" s="3" t="s">
        <v>3405</v>
      </c>
      <c r="C3012" s="3" t="s">
        <v>7516</v>
      </c>
      <c r="D3012" s="6">
        <v>10000</v>
      </c>
      <c r="E3012" s="8">
        <v>10031</v>
      </c>
      <c r="F3012" t="s">
        <v>8218</v>
      </c>
      <c r="G3012" t="s">
        <v>8223</v>
      </c>
      <c r="H3012" t="s">
        <v>8245</v>
      </c>
      <c r="I3012">
        <v>1405511376</v>
      </c>
      <c r="J3012">
        <v>1401623376</v>
      </c>
      <c r="K3012" t="b">
        <v>0</v>
      </c>
      <c r="L3012">
        <v>91</v>
      </c>
      <c r="M3012" t="b">
        <v>1</v>
      </c>
      <c r="N3012" t="s">
        <v>8269</v>
      </c>
      <c r="O3012">
        <f>ROUND(E3012/D3012*100,0)</f>
        <v>100</v>
      </c>
      <c r="P3012">
        <f>IFERROR(ROUND(E3012/L3012,2),0)</f>
        <v>110.23</v>
      </c>
      <c r="Q3012" s="10" t="s">
        <v>8308</v>
      </c>
      <c r="R3012" t="s">
        <v>8309</v>
      </c>
      <c r="S3012" s="15">
        <f>(((J3012/60)/60)/24)+DATE(1970,1,1)</f>
        <v>41791.492777777778</v>
      </c>
      <c r="T3012" s="15">
        <f>(((I3012/60)/60)/24)+DATE(1970,1,1)</f>
        <v>41836.492777777778</v>
      </c>
      <c r="U3012">
        <f>YEAR(S3012)</f>
        <v>2014</v>
      </c>
    </row>
    <row r="3013" spans="1:21" ht="48" x14ac:dyDescent="0.2">
      <c r="A3013">
        <v>3421</v>
      </c>
      <c r="B3013" s="3" t="s">
        <v>3420</v>
      </c>
      <c r="C3013" s="3" t="s">
        <v>7531</v>
      </c>
      <c r="D3013" s="6">
        <v>10000</v>
      </c>
      <c r="E3013" s="8">
        <v>10115</v>
      </c>
      <c r="F3013" t="s">
        <v>8218</v>
      </c>
      <c r="G3013" t="s">
        <v>8223</v>
      </c>
      <c r="H3013" t="s">
        <v>8245</v>
      </c>
      <c r="I3013">
        <v>1425495563</v>
      </c>
      <c r="J3013">
        <v>1422903563</v>
      </c>
      <c r="K3013" t="b">
        <v>0</v>
      </c>
      <c r="L3013">
        <v>98</v>
      </c>
      <c r="M3013" t="b">
        <v>1</v>
      </c>
      <c r="N3013" t="s">
        <v>8269</v>
      </c>
      <c r="O3013">
        <f>ROUND(E3013/D3013*100,0)</f>
        <v>101</v>
      </c>
      <c r="P3013">
        <f>IFERROR(ROUND(E3013/L3013,2),0)</f>
        <v>103.21</v>
      </c>
      <c r="Q3013" s="10" t="s">
        <v>8308</v>
      </c>
      <c r="R3013" t="s">
        <v>8309</v>
      </c>
      <c r="S3013" s="15">
        <f>(((J3013/60)/60)/24)+DATE(1970,1,1)</f>
        <v>42037.791238425925</v>
      </c>
      <c r="T3013" s="15">
        <f>(((I3013/60)/60)/24)+DATE(1970,1,1)</f>
        <v>42067.791238425925</v>
      </c>
      <c r="U3013">
        <f>YEAR(S3013)</f>
        <v>2015</v>
      </c>
    </row>
    <row r="3014" spans="1:21" ht="48" x14ac:dyDescent="0.2">
      <c r="A3014">
        <v>3434</v>
      </c>
      <c r="B3014" s="3" t="s">
        <v>3433</v>
      </c>
      <c r="C3014" s="3" t="s">
        <v>7544</v>
      </c>
      <c r="D3014" s="6">
        <v>10000</v>
      </c>
      <c r="E3014" s="8">
        <v>10555</v>
      </c>
      <c r="F3014" t="s">
        <v>8218</v>
      </c>
      <c r="G3014" t="s">
        <v>8223</v>
      </c>
      <c r="H3014" t="s">
        <v>8245</v>
      </c>
      <c r="I3014">
        <v>1404983269</v>
      </c>
      <c r="J3014">
        <v>1402391269</v>
      </c>
      <c r="K3014" t="b">
        <v>0</v>
      </c>
      <c r="L3014">
        <v>168</v>
      </c>
      <c r="M3014" t="b">
        <v>1</v>
      </c>
      <c r="N3014" t="s">
        <v>8269</v>
      </c>
      <c r="O3014">
        <f>ROUND(E3014/D3014*100,0)</f>
        <v>106</v>
      </c>
      <c r="P3014">
        <f>IFERROR(ROUND(E3014/L3014,2),0)</f>
        <v>62.83</v>
      </c>
      <c r="Q3014" s="10" t="s">
        <v>8308</v>
      </c>
      <c r="R3014" t="s">
        <v>8309</v>
      </c>
      <c r="S3014" s="15">
        <f>(((J3014/60)/60)/24)+DATE(1970,1,1)</f>
        <v>41800.380428240744</v>
      </c>
      <c r="T3014" s="15">
        <f>(((I3014/60)/60)/24)+DATE(1970,1,1)</f>
        <v>41830.380428240744</v>
      </c>
      <c r="U3014">
        <f>YEAR(S3014)</f>
        <v>2014</v>
      </c>
    </row>
    <row r="3015" spans="1:21" ht="48" x14ac:dyDescent="0.2">
      <c r="A3015">
        <v>3455</v>
      </c>
      <c r="B3015" s="3" t="s">
        <v>3454</v>
      </c>
      <c r="C3015" s="3" t="s">
        <v>7565</v>
      </c>
      <c r="D3015" s="6">
        <v>10000</v>
      </c>
      <c r="E3015" s="8">
        <v>10065</v>
      </c>
      <c r="F3015" t="s">
        <v>8218</v>
      </c>
      <c r="G3015" t="s">
        <v>8223</v>
      </c>
      <c r="H3015" t="s">
        <v>8245</v>
      </c>
      <c r="I3015">
        <v>1476381627</v>
      </c>
      <c r="J3015">
        <v>1473789627</v>
      </c>
      <c r="K3015" t="b">
        <v>0</v>
      </c>
      <c r="L3015">
        <v>69</v>
      </c>
      <c r="M3015" t="b">
        <v>1</v>
      </c>
      <c r="N3015" t="s">
        <v>8269</v>
      </c>
      <c r="O3015">
        <f>ROUND(E3015/D3015*100,0)</f>
        <v>101</v>
      </c>
      <c r="P3015">
        <f>IFERROR(ROUND(E3015/L3015,2),0)</f>
        <v>145.87</v>
      </c>
      <c r="Q3015" s="10" t="s">
        <v>8308</v>
      </c>
      <c r="R3015" t="s">
        <v>8309</v>
      </c>
      <c r="S3015" s="15">
        <f>(((J3015/60)/60)/24)+DATE(1970,1,1)</f>
        <v>42626.7503125</v>
      </c>
      <c r="T3015" s="15">
        <f>(((I3015/60)/60)/24)+DATE(1970,1,1)</f>
        <v>42656.7503125</v>
      </c>
      <c r="U3015">
        <f>YEAR(S3015)</f>
        <v>2016</v>
      </c>
    </row>
    <row r="3016" spans="1:21" ht="48" x14ac:dyDescent="0.2">
      <c r="A3016">
        <v>3463</v>
      </c>
      <c r="B3016" s="3" t="s">
        <v>3462</v>
      </c>
      <c r="C3016" s="3" t="s">
        <v>7573</v>
      </c>
      <c r="D3016" s="6">
        <v>10000</v>
      </c>
      <c r="E3016" s="8">
        <v>10338</v>
      </c>
      <c r="F3016" t="s">
        <v>8218</v>
      </c>
      <c r="G3016" t="s">
        <v>8228</v>
      </c>
      <c r="H3016" t="s">
        <v>8250</v>
      </c>
      <c r="I3016">
        <v>1476158340</v>
      </c>
      <c r="J3016">
        <v>1472594585</v>
      </c>
      <c r="K3016" t="b">
        <v>0</v>
      </c>
      <c r="L3016">
        <v>114</v>
      </c>
      <c r="M3016" t="b">
        <v>1</v>
      </c>
      <c r="N3016" t="s">
        <v>8269</v>
      </c>
      <c r="O3016">
        <f>ROUND(E3016/D3016*100,0)</f>
        <v>103</v>
      </c>
      <c r="P3016">
        <f>IFERROR(ROUND(E3016/L3016,2),0)</f>
        <v>90.68</v>
      </c>
      <c r="Q3016" s="10" t="s">
        <v>8308</v>
      </c>
      <c r="R3016" t="s">
        <v>8309</v>
      </c>
      <c r="S3016" s="15">
        <f>(((J3016/60)/60)/24)+DATE(1970,1,1)</f>
        <v>42612.918807870374</v>
      </c>
      <c r="T3016" s="15">
        <f>(((I3016/60)/60)/24)+DATE(1970,1,1)</f>
        <v>42654.165972222225</v>
      </c>
      <c r="U3016">
        <f>YEAR(S3016)</f>
        <v>2016</v>
      </c>
    </row>
    <row r="3017" spans="1:21" ht="48" x14ac:dyDescent="0.2">
      <c r="A3017">
        <v>3468</v>
      </c>
      <c r="B3017" s="3" t="s">
        <v>3467</v>
      </c>
      <c r="C3017" s="3" t="s">
        <v>7578</v>
      </c>
      <c r="D3017" s="6">
        <v>10000</v>
      </c>
      <c r="E3017" s="8">
        <v>12178</v>
      </c>
      <c r="F3017" t="s">
        <v>8218</v>
      </c>
      <c r="G3017" t="s">
        <v>8223</v>
      </c>
      <c r="H3017" t="s">
        <v>8245</v>
      </c>
      <c r="I3017">
        <v>1474426800</v>
      </c>
      <c r="J3017">
        <v>1471976529</v>
      </c>
      <c r="K3017" t="b">
        <v>0</v>
      </c>
      <c r="L3017">
        <v>17</v>
      </c>
      <c r="M3017" t="b">
        <v>1</v>
      </c>
      <c r="N3017" t="s">
        <v>8269</v>
      </c>
      <c r="O3017">
        <f>ROUND(E3017/D3017*100,0)</f>
        <v>122</v>
      </c>
      <c r="P3017">
        <f>IFERROR(ROUND(E3017/L3017,2),0)</f>
        <v>716.35</v>
      </c>
      <c r="Q3017" s="10" t="s">
        <v>8308</v>
      </c>
      <c r="R3017" t="s">
        <v>8309</v>
      </c>
      <c r="S3017" s="15">
        <f>(((J3017/60)/60)/24)+DATE(1970,1,1)</f>
        <v>42605.765381944439</v>
      </c>
      <c r="T3017" s="15">
        <f>(((I3017/60)/60)/24)+DATE(1970,1,1)</f>
        <v>42634.125</v>
      </c>
      <c r="U3017">
        <f>YEAR(S3017)</f>
        <v>2016</v>
      </c>
    </row>
    <row r="3018" spans="1:21" ht="48" x14ac:dyDescent="0.2">
      <c r="A3018">
        <v>3481</v>
      </c>
      <c r="B3018" s="3" t="s">
        <v>3480</v>
      </c>
      <c r="C3018" s="3" t="s">
        <v>7591</v>
      </c>
      <c r="D3018" s="6">
        <v>10000</v>
      </c>
      <c r="E3018" s="8">
        <v>11880</v>
      </c>
      <c r="F3018" t="s">
        <v>8218</v>
      </c>
      <c r="G3018" t="s">
        <v>8225</v>
      </c>
      <c r="H3018" t="s">
        <v>8247</v>
      </c>
      <c r="I3018">
        <v>1420178188</v>
      </c>
      <c r="J3018">
        <v>1418709388</v>
      </c>
      <c r="K3018" t="b">
        <v>0</v>
      </c>
      <c r="L3018">
        <v>95</v>
      </c>
      <c r="M3018" t="b">
        <v>1</v>
      </c>
      <c r="N3018" t="s">
        <v>8269</v>
      </c>
      <c r="O3018">
        <f>ROUND(E3018/D3018*100,0)</f>
        <v>119</v>
      </c>
      <c r="P3018">
        <f>IFERROR(ROUND(E3018/L3018,2),0)</f>
        <v>125.05</v>
      </c>
      <c r="Q3018" s="10" t="s">
        <v>8308</v>
      </c>
      <c r="R3018" t="s">
        <v>8309</v>
      </c>
      <c r="S3018" s="15">
        <f>(((J3018/60)/60)/24)+DATE(1970,1,1)</f>
        <v>41989.24754629629</v>
      </c>
      <c r="T3018" s="15">
        <f>(((I3018/60)/60)/24)+DATE(1970,1,1)</f>
        <v>42006.24754629629</v>
      </c>
      <c r="U3018">
        <f>YEAR(S3018)</f>
        <v>2014</v>
      </c>
    </row>
    <row r="3019" spans="1:21" ht="32" x14ac:dyDescent="0.2">
      <c r="A3019">
        <v>3507</v>
      </c>
      <c r="B3019" s="3" t="s">
        <v>3506</v>
      </c>
      <c r="C3019" s="3" t="s">
        <v>7617</v>
      </c>
      <c r="D3019" s="6">
        <v>10000</v>
      </c>
      <c r="E3019" s="8">
        <v>10440</v>
      </c>
      <c r="F3019" t="s">
        <v>8218</v>
      </c>
      <c r="G3019" t="s">
        <v>8223</v>
      </c>
      <c r="H3019" t="s">
        <v>8245</v>
      </c>
      <c r="I3019">
        <v>1464732537</v>
      </c>
      <c r="J3019">
        <v>1462140537</v>
      </c>
      <c r="K3019" t="b">
        <v>0</v>
      </c>
      <c r="L3019">
        <v>72</v>
      </c>
      <c r="M3019" t="b">
        <v>1</v>
      </c>
      <c r="N3019" t="s">
        <v>8269</v>
      </c>
      <c r="O3019">
        <f>ROUND(E3019/D3019*100,0)</f>
        <v>104</v>
      </c>
      <c r="P3019">
        <f>IFERROR(ROUND(E3019/L3019,2),0)</f>
        <v>145</v>
      </c>
      <c r="Q3019" s="10" t="s">
        <v>8308</v>
      </c>
      <c r="R3019" t="s">
        <v>8309</v>
      </c>
      <c r="S3019" s="15">
        <f>(((J3019/60)/60)/24)+DATE(1970,1,1)</f>
        <v>42491.92288194444</v>
      </c>
      <c r="T3019" s="15">
        <f>(((I3019/60)/60)/24)+DATE(1970,1,1)</f>
        <v>42521.92288194444</v>
      </c>
      <c r="U3019">
        <f>YEAR(S3019)</f>
        <v>2016</v>
      </c>
    </row>
    <row r="3020" spans="1:21" ht="48" x14ac:dyDescent="0.2">
      <c r="A3020">
        <v>3524</v>
      </c>
      <c r="B3020" s="3" t="s">
        <v>3523</v>
      </c>
      <c r="C3020" s="3" t="s">
        <v>7634</v>
      </c>
      <c r="D3020" s="6">
        <v>10000</v>
      </c>
      <c r="E3020" s="8">
        <v>10156</v>
      </c>
      <c r="F3020" t="s">
        <v>8218</v>
      </c>
      <c r="G3020" t="s">
        <v>8223</v>
      </c>
      <c r="H3020" t="s">
        <v>8245</v>
      </c>
      <c r="I3020">
        <v>1410580800</v>
      </c>
      <c r="J3020">
        <v>1409336373</v>
      </c>
      <c r="K3020" t="b">
        <v>0</v>
      </c>
      <c r="L3020">
        <v>74</v>
      </c>
      <c r="M3020" t="b">
        <v>1</v>
      </c>
      <c r="N3020" t="s">
        <v>8269</v>
      </c>
      <c r="O3020">
        <f>ROUND(E3020/D3020*100,0)</f>
        <v>102</v>
      </c>
      <c r="P3020">
        <f>IFERROR(ROUND(E3020/L3020,2),0)</f>
        <v>137.24</v>
      </c>
      <c r="Q3020" s="10" t="s">
        <v>8308</v>
      </c>
      <c r="R3020" t="s">
        <v>8309</v>
      </c>
      <c r="S3020" s="15">
        <f>(((J3020/60)/60)/24)+DATE(1970,1,1)</f>
        <v>41880.76357638889</v>
      </c>
      <c r="T3020" s="15">
        <f>(((I3020/60)/60)/24)+DATE(1970,1,1)</f>
        <v>41895.166666666664</v>
      </c>
      <c r="U3020">
        <f>YEAR(S3020)</f>
        <v>2014</v>
      </c>
    </row>
    <row r="3021" spans="1:21" ht="48" x14ac:dyDescent="0.2">
      <c r="A3021">
        <v>3575</v>
      </c>
      <c r="B3021" s="3" t="s">
        <v>3574</v>
      </c>
      <c r="C3021" s="3" t="s">
        <v>7685</v>
      </c>
      <c r="D3021" s="6">
        <v>10000</v>
      </c>
      <c r="E3021" s="8">
        <v>10133</v>
      </c>
      <c r="F3021" t="s">
        <v>8218</v>
      </c>
      <c r="G3021" t="s">
        <v>8223</v>
      </c>
      <c r="H3021" t="s">
        <v>8245</v>
      </c>
      <c r="I3021">
        <v>1470887940</v>
      </c>
      <c r="J3021">
        <v>1468176527</v>
      </c>
      <c r="K3021" t="b">
        <v>0</v>
      </c>
      <c r="L3021">
        <v>102</v>
      </c>
      <c r="M3021" t="b">
        <v>1</v>
      </c>
      <c r="N3021" t="s">
        <v>8269</v>
      </c>
      <c r="O3021">
        <f>ROUND(E3021/D3021*100,0)</f>
        <v>101</v>
      </c>
      <c r="P3021">
        <f>IFERROR(ROUND(E3021/L3021,2),0)</f>
        <v>99.34</v>
      </c>
      <c r="Q3021" s="10" t="s">
        <v>8308</v>
      </c>
      <c r="R3021" t="s">
        <v>8309</v>
      </c>
      <c r="S3021" s="15">
        <f>(((J3021/60)/60)/24)+DATE(1970,1,1)</f>
        <v>42561.783877314811</v>
      </c>
      <c r="T3021" s="15">
        <f>(((I3021/60)/60)/24)+DATE(1970,1,1)</f>
        <v>42593.165972222225</v>
      </c>
      <c r="U3021">
        <f>YEAR(S3021)</f>
        <v>2016</v>
      </c>
    </row>
    <row r="3022" spans="1:21" ht="48" x14ac:dyDescent="0.2">
      <c r="A3022">
        <v>3646</v>
      </c>
      <c r="B3022" s="3" t="s">
        <v>3644</v>
      </c>
      <c r="C3022" s="3" t="s">
        <v>7756</v>
      </c>
      <c r="D3022" s="6">
        <v>10000</v>
      </c>
      <c r="E3022" s="8">
        <v>481</v>
      </c>
      <c r="F3022" t="s">
        <v>8220</v>
      </c>
      <c r="G3022" t="s">
        <v>8223</v>
      </c>
      <c r="H3022" t="s">
        <v>8245</v>
      </c>
      <c r="I3022">
        <v>1434497400</v>
      </c>
      <c r="J3022">
        <v>1431770802</v>
      </c>
      <c r="K3022" t="b">
        <v>0</v>
      </c>
      <c r="L3022">
        <v>8</v>
      </c>
      <c r="M3022" t="b">
        <v>0</v>
      </c>
      <c r="N3022" t="s">
        <v>8303</v>
      </c>
      <c r="O3022">
        <f>ROUND(E3022/D3022*100,0)</f>
        <v>5</v>
      </c>
      <c r="P3022">
        <f>IFERROR(ROUND(E3022/L3022,2),0)</f>
        <v>60.13</v>
      </c>
      <c r="Q3022" s="10" t="s">
        <v>8308</v>
      </c>
      <c r="R3022" t="s">
        <v>8364</v>
      </c>
      <c r="S3022" s="15">
        <f>(((J3022/60)/60)/24)+DATE(1970,1,1)</f>
        <v>42140.421319444446</v>
      </c>
      <c r="T3022" s="15">
        <f>(((I3022/60)/60)/24)+DATE(1970,1,1)</f>
        <v>42171.979166666672</v>
      </c>
      <c r="U3022">
        <f>YEAR(S3022)</f>
        <v>2015</v>
      </c>
    </row>
    <row r="3023" spans="1:21" ht="48" x14ac:dyDescent="0.2">
      <c r="A3023">
        <v>3714</v>
      </c>
      <c r="B3023" s="3" t="s">
        <v>3711</v>
      </c>
      <c r="C3023" s="3" t="s">
        <v>7824</v>
      </c>
      <c r="D3023" s="6">
        <v>10000</v>
      </c>
      <c r="E3023" s="8">
        <v>10235</v>
      </c>
      <c r="F3023" t="s">
        <v>8218</v>
      </c>
      <c r="G3023" t="s">
        <v>8223</v>
      </c>
      <c r="H3023" t="s">
        <v>8245</v>
      </c>
      <c r="I3023">
        <v>1432612740</v>
      </c>
      <c r="J3023">
        <v>1429881667</v>
      </c>
      <c r="K3023" t="b">
        <v>0</v>
      </c>
      <c r="L3023">
        <v>97</v>
      </c>
      <c r="M3023" t="b">
        <v>1</v>
      </c>
      <c r="N3023" t="s">
        <v>8269</v>
      </c>
      <c r="O3023">
        <f>ROUND(E3023/D3023*100,0)</f>
        <v>102</v>
      </c>
      <c r="P3023">
        <f>IFERROR(ROUND(E3023/L3023,2),0)</f>
        <v>105.52</v>
      </c>
      <c r="Q3023" s="10" t="s">
        <v>8308</v>
      </c>
      <c r="R3023" t="s">
        <v>8309</v>
      </c>
      <c r="S3023" s="15">
        <f>(((J3023/60)/60)/24)+DATE(1970,1,1)</f>
        <v>42118.556331018524</v>
      </c>
      <c r="T3023" s="15">
        <f>(((I3023/60)/60)/24)+DATE(1970,1,1)</f>
        <v>42150.165972222225</v>
      </c>
      <c r="U3023">
        <f>YEAR(S3023)</f>
        <v>2015</v>
      </c>
    </row>
    <row r="3024" spans="1:21" ht="32" x14ac:dyDescent="0.2">
      <c r="A3024">
        <v>3766</v>
      </c>
      <c r="B3024" s="3" t="s">
        <v>3763</v>
      </c>
      <c r="C3024" s="3" t="s">
        <v>7876</v>
      </c>
      <c r="D3024" s="6">
        <v>10000</v>
      </c>
      <c r="E3024" s="8">
        <v>10265.01</v>
      </c>
      <c r="F3024" t="s">
        <v>8218</v>
      </c>
      <c r="G3024" t="s">
        <v>8223</v>
      </c>
      <c r="H3024" t="s">
        <v>8245</v>
      </c>
      <c r="I3024">
        <v>1404360045</v>
      </c>
      <c r="J3024">
        <v>1401336045</v>
      </c>
      <c r="K3024" t="b">
        <v>0</v>
      </c>
      <c r="L3024">
        <v>96</v>
      </c>
      <c r="M3024" t="b">
        <v>1</v>
      </c>
      <c r="N3024" t="s">
        <v>8303</v>
      </c>
      <c r="O3024">
        <f>ROUND(E3024/D3024*100,0)</f>
        <v>103</v>
      </c>
      <c r="P3024">
        <f>IFERROR(ROUND(E3024/L3024,2),0)</f>
        <v>106.93</v>
      </c>
      <c r="Q3024" s="10" t="s">
        <v>8308</v>
      </c>
      <c r="R3024" t="s">
        <v>8364</v>
      </c>
      <c r="S3024" s="15">
        <f>(((J3024/60)/60)/24)+DATE(1970,1,1)</f>
        <v>41788.167187500003</v>
      </c>
      <c r="T3024" s="15">
        <f>(((I3024/60)/60)/24)+DATE(1970,1,1)</f>
        <v>41823.167187500003</v>
      </c>
      <c r="U3024">
        <f>YEAR(S3024)</f>
        <v>2014</v>
      </c>
    </row>
    <row r="3025" spans="1:21" ht="32" x14ac:dyDescent="0.2">
      <c r="A3025">
        <v>3799</v>
      </c>
      <c r="B3025" s="3" t="s">
        <v>3796</v>
      </c>
      <c r="C3025" s="3" t="s">
        <v>7909</v>
      </c>
      <c r="D3025" s="6">
        <v>10000</v>
      </c>
      <c r="E3025" s="8">
        <v>402</v>
      </c>
      <c r="F3025" t="s">
        <v>8220</v>
      </c>
      <c r="G3025" t="s">
        <v>8223</v>
      </c>
      <c r="H3025" t="s">
        <v>8245</v>
      </c>
      <c r="I3025">
        <v>1457734843</v>
      </c>
      <c r="J3025">
        <v>1455142843</v>
      </c>
      <c r="K3025" t="b">
        <v>0</v>
      </c>
      <c r="L3025">
        <v>4</v>
      </c>
      <c r="M3025" t="b">
        <v>0</v>
      </c>
      <c r="N3025" t="s">
        <v>8303</v>
      </c>
      <c r="O3025">
        <f>ROUND(E3025/D3025*100,0)</f>
        <v>4</v>
      </c>
      <c r="P3025">
        <f>IFERROR(ROUND(E3025/L3025,2),0)</f>
        <v>100.5</v>
      </c>
      <c r="Q3025" s="10" t="s">
        <v>8308</v>
      </c>
      <c r="R3025" t="s">
        <v>8364</v>
      </c>
      <c r="S3025" s="15">
        <f>(((J3025/60)/60)/24)+DATE(1970,1,1)</f>
        <v>42410.93105324074</v>
      </c>
      <c r="T3025" s="15">
        <f>(((I3025/60)/60)/24)+DATE(1970,1,1)</f>
        <v>42440.93105324074</v>
      </c>
      <c r="U3025">
        <f>YEAR(S3025)</f>
        <v>2016</v>
      </c>
    </row>
    <row r="3026" spans="1:21" ht="48" x14ac:dyDescent="0.2">
      <c r="A3026">
        <v>3841</v>
      </c>
      <c r="B3026" s="3" t="s">
        <v>3838</v>
      </c>
      <c r="C3026" s="3" t="s">
        <v>7950</v>
      </c>
      <c r="D3026" s="6">
        <v>10000</v>
      </c>
      <c r="E3026" s="8">
        <v>872</v>
      </c>
      <c r="F3026" t="s">
        <v>8220</v>
      </c>
      <c r="G3026" t="s">
        <v>8223</v>
      </c>
      <c r="H3026" t="s">
        <v>8245</v>
      </c>
      <c r="I3026">
        <v>1405882287</v>
      </c>
      <c r="J3026">
        <v>1400698287</v>
      </c>
      <c r="K3026" t="b">
        <v>1</v>
      </c>
      <c r="L3026">
        <v>34</v>
      </c>
      <c r="M3026" t="b">
        <v>0</v>
      </c>
      <c r="N3026" t="s">
        <v>8269</v>
      </c>
      <c r="O3026">
        <f>ROUND(E3026/D3026*100,0)</f>
        <v>9</v>
      </c>
      <c r="P3026">
        <f>IFERROR(ROUND(E3026/L3026,2),0)</f>
        <v>25.65</v>
      </c>
      <c r="Q3026" s="10" t="s">
        <v>8308</v>
      </c>
      <c r="R3026" t="s">
        <v>8309</v>
      </c>
      <c r="S3026" s="15">
        <f>(((J3026/60)/60)/24)+DATE(1970,1,1)</f>
        <v>41780.785729166666</v>
      </c>
      <c r="T3026" s="15">
        <f>(((I3026/60)/60)/24)+DATE(1970,1,1)</f>
        <v>41840.785729166666</v>
      </c>
      <c r="U3026">
        <f>YEAR(S3026)</f>
        <v>2014</v>
      </c>
    </row>
    <row r="3027" spans="1:21" ht="48" x14ac:dyDescent="0.2">
      <c r="A3027">
        <v>3852</v>
      </c>
      <c r="B3027" s="3" t="s">
        <v>3849</v>
      </c>
      <c r="C3027" s="3" t="s">
        <v>7961</v>
      </c>
      <c r="D3027" s="6">
        <v>10000</v>
      </c>
      <c r="E3027" s="8">
        <v>20</v>
      </c>
      <c r="F3027" t="s">
        <v>8220</v>
      </c>
      <c r="G3027" t="s">
        <v>8223</v>
      </c>
      <c r="H3027" t="s">
        <v>8245</v>
      </c>
      <c r="I3027">
        <v>1427427276</v>
      </c>
      <c r="J3027">
        <v>1425270876</v>
      </c>
      <c r="K3027" t="b">
        <v>0</v>
      </c>
      <c r="L3027">
        <v>2</v>
      </c>
      <c r="M3027" t="b">
        <v>0</v>
      </c>
      <c r="N3027" t="s">
        <v>8269</v>
      </c>
      <c r="O3027">
        <f>ROUND(E3027/D3027*100,0)</f>
        <v>0</v>
      </c>
      <c r="P3027">
        <f>IFERROR(ROUND(E3027/L3027,2),0)</f>
        <v>10</v>
      </c>
      <c r="Q3027" s="10" t="s">
        <v>8308</v>
      </c>
      <c r="R3027" t="s">
        <v>8309</v>
      </c>
      <c r="S3027" s="15">
        <f>(((J3027/60)/60)/24)+DATE(1970,1,1)</f>
        <v>42065.190694444449</v>
      </c>
      <c r="T3027" s="15">
        <f>(((I3027/60)/60)/24)+DATE(1970,1,1)</f>
        <v>42090.149027777778</v>
      </c>
      <c r="U3027">
        <f>YEAR(S3027)</f>
        <v>2015</v>
      </c>
    </row>
    <row r="3028" spans="1:21" ht="48" x14ac:dyDescent="0.2">
      <c r="A3028">
        <v>3870</v>
      </c>
      <c r="B3028" s="3" t="s">
        <v>3867</v>
      </c>
      <c r="C3028" s="3" t="s">
        <v>7979</v>
      </c>
      <c r="D3028" s="6">
        <v>10000</v>
      </c>
      <c r="E3028" s="8">
        <v>1500</v>
      </c>
      <c r="F3028" t="s">
        <v>8219</v>
      </c>
      <c r="G3028" t="s">
        <v>8223</v>
      </c>
      <c r="H3028" t="s">
        <v>8245</v>
      </c>
      <c r="I3028">
        <v>1404360478</v>
      </c>
      <c r="J3028">
        <v>1401768478</v>
      </c>
      <c r="K3028" t="b">
        <v>0</v>
      </c>
      <c r="L3028">
        <v>10</v>
      </c>
      <c r="M3028" t="b">
        <v>0</v>
      </c>
      <c r="N3028" t="s">
        <v>8303</v>
      </c>
      <c r="O3028">
        <f>ROUND(E3028/D3028*100,0)</f>
        <v>15</v>
      </c>
      <c r="P3028">
        <f>IFERROR(ROUND(E3028/L3028,2),0)</f>
        <v>150</v>
      </c>
      <c r="Q3028" s="10" t="s">
        <v>8308</v>
      </c>
      <c r="R3028" t="s">
        <v>8364</v>
      </c>
      <c r="S3028" s="15">
        <f>(((J3028/60)/60)/24)+DATE(1970,1,1)</f>
        <v>41793.17219907407</v>
      </c>
      <c r="T3028" s="15">
        <f>(((I3028/60)/60)/24)+DATE(1970,1,1)</f>
        <v>41823.17219907407</v>
      </c>
      <c r="U3028">
        <f>YEAR(S3028)</f>
        <v>2014</v>
      </c>
    </row>
    <row r="3029" spans="1:21" ht="48" x14ac:dyDescent="0.2">
      <c r="A3029">
        <v>3884</v>
      </c>
      <c r="B3029" s="3" t="s">
        <v>3881</v>
      </c>
      <c r="C3029" s="3" t="s">
        <v>7993</v>
      </c>
      <c r="D3029" s="6">
        <v>10000</v>
      </c>
      <c r="E3029" s="8">
        <v>0</v>
      </c>
      <c r="F3029" t="s">
        <v>8219</v>
      </c>
      <c r="G3029" t="s">
        <v>8223</v>
      </c>
      <c r="H3029" t="s">
        <v>8245</v>
      </c>
      <c r="I3029">
        <v>1427479192</v>
      </c>
      <c r="J3029">
        <v>1425322792</v>
      </c>
      <c r="K3029" t="b">
        <v>0</v>
      </c>
      <c r="L3029">
        <v>0</v>
      </c>
      <c r="M3029" t="b">
        <v>0</v>
      </c>
      <c r="N3029" t="s">
        <v>8303</v>
      </c>
      <c r="O3029">
        <f>ROUND(E3029/D3029*100,0)</f>
        <v>0</v>
      </c>
      <c r="P3029">
        <f>IFERROR(ROUND(E3029/L3029,2),0)</f>
        <v>0</v>
      </c>
      <c r="Q3029" s="10" t="s">
        <v>8308</v>
      </c>
      <c r="R3029" t="s">
        <v>8364</v>
      </c>
      <c r="S3029" s="15">
        <f>(((J3029/60)/60)/24)+DATE(1970,1,1)</f>
        <v>42065.791574074072</v>
      </c>
      <c r="T3029" s="15">
        <f>(((I3029/60)/60)/24)+DATE(1970,1,1)</f>
        <v>42090.749907407408</v>
      </c>
      <c r="U3029">
        <f>YEAR(S3029)</f>
        <v>2015</v>
      </c>
    </row>
    <row r="3030" spans="1:21" ht="16" x14ac:dyDescent="0.2">
      <c r="A3030">
        <v>3886</v>
      </c>
      <c r="B3030" s="3" t="s">
        <v>3883</v>
      </c>
      <c r="C3030" s="3">
        <v>1</v>
      </c>
      <c r="D3030" s="6">
        <v>10000</v>
      </c>
      <c r="E3030" s="8">
        <v>0</v>
      </c>
      <c r="F3030" t="s">
        <v>8219</v>
      </c>
      <c r="G3030" t="s">
        <v>8225</v>
      </c>
      <c r="H3030" t="s">
        <v>8247</v>
      </c>
      <c r="I3030">
        <v>1418275702</v>
      </c>
      <c r="J3030">
        <v>1415683702</v>
      </c>
      <c r="K3030" t="b">
        <v>0</v>
      </c>
      <c r="L3030">
        <v>0</v>
      </c>
      <c r="M3030" t="b">
        <v>0</v>
      </c>
      <c r="N3030" t="s">
        <v>8303</v>
      </c>
      <c r="O3030">
        <f>ROUND(E3030/D3030*100,0)</f>
        <v>0</v>
      </c>
      <c r="P3030">
        <f>IFERROR(ROUND(E3030/L3030,2),0)</f>
        <v>0</v>
      </c>
      <c r="Q3030" s="10" t="s">
        <v>8308</v>
      </c>
      <c r="R3030" t="s">
        <v>8364</v>
      </c>
      <c r="S3030" s="15">
        <f>(((J3030/60)/60)/24)+DATE(1970,1,1)</f>
        <v>41954.228032407409</v>
      </c>
      <c r="T3030" s="15">
        <f>(((I3030/60)/60)/24)+DATE(1970,1,1)</f>
        <v>41984.228032407409</v>
      </c>
      <c r="U3030">
        <f>YEAR(S3030)</f>
        <v>2014</v>
      </c>
    </row>
    <row r="3031" spans="1:21" ht="48" x14ac:dyDescent="0.2">
      <c r="A3031">
        <v>3899</v>
      </c>
      <c r="B3031" s="3" t="s">
        <v>3896</v>
      </c>
      <c r="C3031" s="3" t="s">
        <v>8007</v>
      </c>
      <c r="D3031" s="6">
        <v>10000</v>
      </c>
      <c r="E3031" s="8">
        <v>125</v>
      </c>
      <c r="F3031" t="s">
        <v>8220</v>
      </c>
      <c r="G3031" t="s">
        <v>8223</v>
      </c>
      <c r="H3031" t="s">
        <v>8245</v>
      </c>
      <c r="I3031">
        <v>1407868561</v>
      </c>
      <c r="J3031">
        <v>1406140561</v>
      </c>
      <c r="K3031" t="b">
        <v>0</v>
      </c>
      <c r="L3031">
        <v>2</v>
      </c>
      <c r="M3031" t="b">
        <v>0</v>
      </c>
      <c r="N3031" t="s">
        <v>8269</v>
      </c>
      <c r="O3031">
        <f>ROUND(E3031/D3031*100,0)</f>
        <v>1</v>
      </c>
      <c r="P3031">
        <f>IFERROR(ROUND(E3031/L3031,2),0)</f>
        <v>62.5</v>
      </c>
      <c r="Q3031" s="10" t="s">
        <v>8308</v>
      </c>
      <c r="R3031" t="s">
        <v>8309</v>
      </c>
      <c r="S3031" s="15">
        <f>(((J3031/60)/60)/24)+DATE(1970,1,1)</f>
        <v>41843.775011574071</v>
      </c>
      <c r="T3031" s="15">
        <f>(((I3031/60)/60)/24)+DATE(1970,1,1)</f>
        <v>41863.775011574071</v>
      </c>
      <c r="U3031">
        <f>YEAR(S3031)</f>
        <v>2014</v>
      </c>
    </row>
    <row r="3032" spans="1:21" ht="16" x14ac:dyDescent="0.2">
      <c r="A3032">
        <v>3904</v>
      </c>
      <c r="B3032" s="3" t="s">
        <v>3901</v>
      </c>
      <c r="C3032" s="3" t="s">
        <v>8012</v>
      </c>
      <c r="D3032" s="6">
        <v>10000</v>
      </c>
      <c r="E3032" s="8">
        <v>3</v>
      </c>
      <c r="F3032" t="s">
        <v>8220</v>
      </c>
      <c r="G3032" t="s">
        <v>8223</v>
      </c>
      <c r="H3032" t="s">
        <v>8245</v>
      </c>
      <c r="I3032">
        <v>1429074240</v>
      </c>
      <c r="J3032">
        <v>1427866200</v>
      </c>
      <c r="K3032" t="b">
        <v>0</v>
      </c>
      <c r="L3032">
        <v>2</v>
      </c>
      <c r="M3032" t="b">
        <v>0</v>
      </c>
      <c r="N3032" t="s">
        <v>8269</v>
      </c>
      <c r="O3032">
        <f>ROUND(E3032/D3032*100,0)</f>
        <v>0</v>
      </c>
      <c r="P3032">
        <f>IFERROR(ROUND(E3032/L3032,2),0)</f>
        <v>1.5</v>
      </c>
      <c r="Q3032" s="10" t="s">
        <v>8308</v>
      </c>
      <c r="R3032" t="s">
        <v>8309</v>
      </c>
      <c r="S3032" s="15">
        <f>(((J3032/60)/60)/24)+DATE(1970,1,1)</f>
        <v>42095.229166666672</v>
      </c>
      <c r="T3032" s="15">
        <f>(((I3032/60)/60)/24)+DATE(1970,1,1)</f>
        <v>42109.211111111115</v>
      </c>
      <c r="U3032">
        <f>YEAR(S3032)</f>
        <v>2015</v>
      </c>
    </row>
    <row r="3033" spans="1:21" ht="48" x14ac:dyDescent="0.2">
      <c r="A3033">
        <v>3913</v>
      </c>
      <c r="B3033" s="3" t="s">
        <v>3910</v>
      </c>
      <c r="C3033" s="3" t="s">
        <v>8021</v>
      </c>
      <c r="D3033" s="6">
        <v>10000</v>
      </c>
      <c r="E3033" s="8">
        <v>1000</v>
      </c>
      <c r="F3033" t="s">
        <v>8220</v>
      </c>
      <c r="G3033" t="s">
        <v>8223</v>
      </c>
      <c r="H3033" t="s">
        <v>8245</v>
      </c>
      <c r="I3033">
        <v>1448863449</v>
      </c>
      <c r="J3033">
        <v>1446267849</v>
      </c>
      <c r="K3033" t="b">
        <v>0</v>
      </c>
      <c r="L3033">
        <v>7</v>
      </c>
      <c r="M3033" t="b">
        <v>0</v>
      </c>
      <c r="N3033" t="s">
        <v>8269</v>
      </c>
      <c r="O3033">
        <f>ROUND(E3033/D3033*100,0)</f>
        <v>10</v>
      </c>
      <c r="P3033">
        <f>IFERROR(ROUND(E3033/L3033,2),0)</f>
        <v>142.86000000000001</v>
      </c>
      <c r="Q3033" s="10" t="s">
        <v>8308</v>
      </c>
      <c r="R3033" t="s">
        <v>8309</v>
      </c>
      <c r="S3033" s="15">
        <f>(((J3033/60)/60)/24)+DATE(1970,1,1)</f>
        <v>42308.211215277777</v>
      </c>
      <c r="T3033" s="15">
        <f>(((I3033/60)/60)/24)+DATE(1970,1,1)</f>
        <v>42338.252881944441</v>
      </c>
      <c r="U3033">
        <f>YEAR(S3033)</f>
        <v>2015</v>
      </c>
    </row>
    <row r="3034" spans="1:21" ht="48" x14ac:dyDescent="0.2">
      <c r="A3034">
        <v>3930</v>
      </c>
      <c r="B3034" s="3" t="s">
        <v>3927</v>
      </c>
      <c r="C3034" s="3" t="s">
        <v>8038</v>
      </c>
      <c r="D3034" s="6">
        <v>10000</v>
      </c>
      <c r="E3034" s="8">
        <v>0</v>
      </c>
      <c r="F3034" t="s">
        <v>8220</v>
      </c>
      <c r="G3034" t="s">
        <v>8225</v>
      </c>
      <c r="H3034" t="s">
        <v>8247</v>
      </c>
      <c r="I3034">
        <v>1459490400</v>
      </c>
      <c r="J3034">
        <v>1457078868</v>
      </c>
      <c r="K3034" t="b">
        <v>0</v>
      </c>
      <c r="L3034">
        <v>0</v>
      </c>
      <c r="M3034" t="b">
        <v>0</v>
      </c>
      <c r="N3034" t="s">
        <v>8269</v>
      </c>
      <c r="O3034">
        <f>ROUND(E3034/D3034*100,0)</f>
        <v>0</v>
      </c>
      <c r="P3034">
        <f>IFERROR(ROUND(E3034/L3034,2),0)</f>
        <v>0</v>
      </c>
      <c r="Q3034" s="10" t="s">
        <v>8308</v>
      </c>
      <c r="R3034" t="s">
        <v>8309</v>
      </c>
      <c r="S3034" s="15">
        <f>(((J3034/60)/60)/24)+DATE(1970,1,1)</f>
        <v>42433.338749999995</v>
      </c>
      <c r="T3034" s="15">
        <f>(((I3034/60)/60)/24)+DATE(1970,1,1)</f>
        <v>42461.25</v>
      </c>
      <c r="U3034">
        <f>YEAR(S3034)</f>
        <v>2016</v>
      </c>
    </row>
    <row r="3035" spans="1:21" ht="48" x14ac:dyDescent="0.2">
      <c r="A3035">
        <v>3949</v>
      </c>
      <c r="B3035" s="3" t="s">
        <v>3946</v>
      </c>
      <c r="C3035" s="3" t="s">
        <v>8057</v>
      </c>
      <c r="D3035" s="6">
        <v>10000</v>
      </c>
      <c r="E3035" s="8">
        <v>1577</v>
      </c>
      <c r="F3035" t="s">
        <v>8220</v>
      </c>
      <c r="G3035" t="s">
        <v>8225</v>
      </c>
      <c r="H3035" t="s">
        <v>8247</v>
      </c>
      <c r="I3035">
        <v>1423623221</v>
      </c>
      <c r="J3035">
        <v>1421031221</v>
      </c>
      <c r="K3035" t="b">
        <v>0</v>
      </c>
      <c r="L3035">
        <v>32</v>
      </c>
      <c r="M3035" t="b">
        <v>0</v>
      </c>
      <c r="N3035" t="s">
        <v>8269</v>
      </c>
      <c r="O3035">
        <f>ROUND(E3035/D3035*100,0)</f>
        <v>16</v>
      </c>
      <c r="P3035">
        <f>IFERROR(ROUND(E3035/L3035,2),0)</f>
        <v>49.28</v>
      </c>
      <c r="Q3035" s="10" t="s">
        <v>8308</v>
      </c>
      <c r="R3035" t="s">
        <v>8309</v>
      </c>
      <c r="S3035" s="15">
        <f>(((J3035/60)/60)/24)+DATE(1970,1,1)</f>
        <v>42016.120613425926</v>
      </c>
      <c r="T3035" s="15">
        <f>(((I3035/60)/60)/24)+DATE(1970,1,1)</f>
        <v>42046.120613425926</v>
      </c>
      <c r="U3035">
        <f>YEAR(S3035)</f>
        <v>2015</v>
      </c>
    </row>
    <row r="3036" spans="1:21" ht="48" x14ac:dyDescent="0.2">
      <c r="A3036">
        <v>3963</v>
      </c>
      <c r="B3036" s="3" t="s">
        <v>3960</v>
      </c>
      <c r="C3036" s="3" t="s">
        <v>8070</v>
      </c>
      <c r="D3036" s="6">
        <v>10000</v>
      </c>
      <c r="E3036" s="8">
        <v>0</v>
      </c>
      <c r="F3036" t="s">
        <v>8220</v>
      </c>
      <c r="G3036" t="s">
        <v>8228</v>
      </c>
      <c r="H3036" t="s">
        <v>8250</v>
      </c>
      <c r="I3036">
        <v>1447821717</v>
      </c>
      <c r="J3036">
        <v>1445226117</v>
      </c>
      <c r="K3036" t="b">
        <v>0</v>
      </c>
      <c r="L3036">
        <v>0</v>
      </c>
      <c r="M3036" t="b">
        <v>0</v>
      </c>
      <c r="N3036" t="s">
        <v>8269</v>
      </c>
      <c r="O3036">
        <f>ROUND(E3036/D3036*100,0)</f>
        <v>0</v>
      </c>
      <c r="P3036">
        <f>IFERROR(ROUND(E3036/L3036,2),0)</f>
        <v>0</v>
      </c>
      <c r="Q3036" s="10" t="s">
        <v>8308</v>
      </c>
      <c r="R3036" t="s">
        <v>8309</v>
      </c>
      <c r="S3036" s="15">
        <f>(((J3036/60)/60)/24)+DATE(1970,1,1)</f>
        <v>42296.154131944444</v>
      </c>
      <c r="T3036" s="15">
        <f>(((I3036/60)/60)/24)+DATE(1970,1,1)</f>
        <v>42326.195798611108</v>
      </c>
      <c r="U3036">
        <f>YEAR(S3036)</f>
        <v>2015</v>
      </c>
    </row>
    <row r="3037" spans="1:21" ht="48" x14ac:dyDescent="0.2">
      <c r="A3037">
        <v>3992</v>
      </c>
      <c r="B3037" s="3" t="s">
        <v>3988</v>
      </c>
      <c r="C3037" s="3" t="s">
        <v>8098</v>
      </c>
      <c r="D3037" s="6">
        <v>10000</v>
      </c>
      <c r="E3037" s="8">
        <v>541</v>
      </c>
      <c r="F3037" t="s">
        <v>8220</v>
      </c>
      <c r="G3037" t="s">
        <v>8223</v>
      </c>
      <c r="H3037" t="s">
        <v>8245</v>
      </c>
      <c r="I3037">
        <v>1449876859</v>
      </c>
      <c r="J3037">
        <v>1444689259</v>
      </c>
      <c r="K3037" t="b">
        <v>0</v>
      </c>
      <c r="L3037">
        <v>9</v>
      </c>
      <c r="M3037" t="b">
        <v>0</v>
      </c>
      <c r="N3037" t="s">
        <v>8269</v>
      </c>
      <c r="O3037">
        <f>ROUND(E3037/D3037*100,0)</f>
        <v>5</v>
      </c>
      <c r="P3037">
        <f>IFERROR(ROUND(E3037/L3037,2),0)</f>
        <v>60.11</v>
      </c>
      <c r="Q3037" s="10" t="s">
        <v>8308</v>
      </c>
      <c r="R3037" t="s">
        <v>8309</v>
      </c>
      <c r="S3037" s="15">
        <f>(((J3037/60)/60)/24)+DATE(1970,1,1)</f>
        <v>42289.94049768518</v>
      </c>
      <c r="T3037" s="15">
        <f>(((I3037/60)/60)/24)+DATE(1970,1,1)</f>
        <v>42349.982164351852</v>
      </c>
      <c r="U3037">
        <f>YEAR(S3037)</f>
        <v>2015</v>
      </c>
    </row>
    <row r="3038" spans="1:21" ht="48" x14ac:dyDescent="0.2">
      <c r="A3038">
        <v>4017</v>
      </c>
      <c r="B3038" s="3" t="s">
        <v>4013</v>
      </c>
      <c r="C3038" s="3" t="s">
        <v>8122</v>
      </c>
      <c r="D3038" s="6">
        <v>10000</v>
      </c>
      <c r="E3038" s="8">
        <v>105</v>
      </c>
      <c r="F3038" t="s">
        <v>8220</v>
      </c>
      <c r="G3038" t="s">
        <v>8223</v>
      </c>
      <c r="H3038" t="s">
        <v>8245</v>
      </c>
      <c r="I3038">
        <v>1409846874</v>
      </c>
      <c r="J3038">
        <v>1407254874</v>
      </c>
      <c r="K3038" t="b">
        <v>0</v>
      </c>
      <c r="L3038">
        <v>2</v>
      </c>
      <c r="M3038" t="b">
        <v>0</v>
      </c>
      <c r="N3038" t="s">
        <v>8269</v>
      </c>
      <c r="O3038">
        <f>ROUND(E3038/D3038*100,0)</f>
        <v>1</v>
      </c>
      <c r="P3038">
        <f>IFERROR(ROUND(E3038/L3038,2),0)</f>
        <v>52.5</v>
      </c>
      <c r="Q3038" s="10" t="s">
        <v>8308</v>
      </c>
      <c r="R3038" t="s">
        <v>8309</v>
      </c>
      <c r="S3038" s="15">
        <f>(((J3038/60)/60)/24)+DATE(1970,1,1)</f>
        <v>41856.672152777777</v>
      </c>
      <c r="T3038" s="15">
        <f>(((I3038/60)/60)/24)+DATE(1970,1,1)</f>
        <v>41886.672152777777</v>
      </c>
      <c r="U3038">
        <f>YEAR(S3038)</f>
        <v>2014</v>
      </c>
    </row>
    <row r="3039" spans="1:21" ht="32" x14ac:dyDescent="0.2">
      <c r="A3039">
        <v>4035</v>
      </c>
      <c r="B3039" s="3" t="s">
        <v>4031</v>
      </c>
      <c r="C3039" s="3" t="s">
        <v>8140</v>
      </c>
      <c r="D3039" s="6">
        <v>10000</v>
      </c>
      <c r="E3039" s="8">
        <v>3685</v>
      </c>
      <c r="F3039" t="s">
        <v>8220</v>
      </c>
      <c r="G3039" t="s">
        <v>8223</v>
      </c>
      <c r="H3039" t="s">
        <v>8245</v>
      </c>
      <c r="I3039">
        <v>1413925887</v>
      </c>
      <c r="J3039">
        <v>1411333887</v>
      </c>
      <c r="K3039" t="b">
        <v>0</v>
      </c>
      <c r="L3039">
        <v>25</v>
      </c>
      <c r="M3039" t="b">
        <v>0</v>
      </c>
      <c r="N3039" t="s">
        <v>8269</v>
      </c>
      <c r="O3039">
        <f>ROUND(E3039/D3039*100,0)</f>
        <v>37</v>
      </c>
      <c r="P3039">
        <f>IFERROR(ROUND(E3039/L3039,2),0)</f>
        <v>147.4</v>
      </c>
      <c r="Q3039" s="10" t="s">
        <v>8308</v>
      </c>
      <c r="R3039" t="s">
        <v>8309</v>
      </c>
      <c r="S3039" s="15">
        <f>(((J3039/60)/60)/24)+DATE(1970,1,1)</f>
        <v>41903.882951388885</v>
      </c>
      <c r="T3039" s="15">
        <f>(((I3039/60)/60)/24)+DATE(1970,1,1)</f>
        <v>41933.882951388885</v>
      </c>
      <c r="U3039">
        <f>YEAR(S3039)</f>
        <v>2014</v>
      </c>
    </row>
    <row r="3040" spans="1:21" ht="48" x14ac:dyDescent="0.2">
      <c r="A3040">
        <v>4042</v>
      </c>
      <c r="B3040" s="3" t="s">
        <v>4038</v>
      </c>
      <c r="C3040" s="3" t="s">
        <v>8146</v>
      </c>
      <c r="D3040" s="6">
        <v>10000</v>
      </c>
      <c r="E3040" s="8">
        <v>21</v>
      </c>
      <c r="F3040" t="s">
        <v>8220</v>
      </c>
      <c r="G3040" t="s">
        <v>8223</v>
      </c>
      <c r="H3040" t="s">
        <v>8245</v>
      </c>
      <c r="I3040">
        <v>1421781360</v>
      </c>
      <c r="J3040">
        <v>1419213664</v>
      </c>
      <c r="K3040" t="b">
        <v>0</v>
      </c>
      <c r="L3040">
        <v>3</v>
      </c>
      <c r="M3040" t="b">
        <v>0</v>
      </c>
      <c r="N3040" t="s">
        <v>8269</v>
      </c>
      <c r="O3040">
        <f>ROUND(E3040/D3040*100,0)</f>
        <v>0</v>
      </c>
      <c r="P3040">
        <f>IFERROR(ROUND(E3040/L3040,2),0)</f>
        <v>7</v>
      </c>
      <c r="Q3040" s="10" t="s">
        <v>8308</v>
      </c>
      <c r="R3040" t="s">
        <v>8309</v>
      </c>
      <c r="S3040" s="15">
        <f>(((J3040/60)/60)/24)+DATE(1970,1,1)</f>
        <v>41995.084074074075</v>
      </c>
      <c r="T3040" s="15">
        <f>(((I3040/60)/60)/24)+DATE(1970,1,1)</f>
        <v>42024.802777777775</v>
      </c>
      <c r="U3040">
        <f>YEAR(S3040)</f>
        <v>2014</v>
      </c>
    </row>
    <row r="3041" spans="1:21" ht="48" x14ac:dyDescent="0.2">
      <c r="A3041">
        <v>4059</v>
      </c>
      <c r="B3041" s="3" t="s">
        <v>4055</v>
      </c>
      <c r="C3041" s="3" t="s">
        <v>8163</v>
      </c>
      <c r="D3041" s="6">
        <v>10000</v>
      </c>
      <c r="E3041" s="8">
        <v>250</v>
      </c>
      <c r="F3041" t="s">
        <v>8220</v>
      </c>
      <c r="G3041" t="s">
        <v>8228</v>
      </c>
      <c r="H3041" t="s">
        <v>8250</v>
      </c>
      <c r="I3041">
        <v>1410836400</v>
      </c>
      <c r="J3041">
        <v>1408116152</v>
      </c>
      <c r="K3041" t="b">
        <v>0</v>
      </c>
      <c r="L3041">
        <v>7</v>
      </c>
      <c r="M3041" t="b">
        <v>0</v>
      </c>
      <c r="N3041" t="s">
        <v>8269</v>
      </c>
      <c r="O3041">
        <f>ROUND(E3041/D3041*100,0)</f>
        <v>3</v>
      </c>
      <c r="P3041">
        <f>IFERROR(ROUND(E3041/L3041,2),0)</f>
        <v>35.71</v>
      </c>
      <c r="Q3041" s="10" t="s">
        <v>8308</v>
      </c>
      <c r="R3041" t="s">
        <v>8309</v>
      </c>
      <c r="S3041" s="15">
        <f>(((J3041/60)/60)/24)+DATE(1970,1,1)</f>
        <v>41866.640648148146</v>
      </c>
      <c r="T3041" s="15">
        <f>(((I3041/60)/60)/24)+DATE(1970,1,1)</f>
        <v>41898.125</v>
      </c>
      <c r="U3041">
        <f>YEAR(S3041)</f>
        <v>2014</v>
      </c>
    </row>
    <row r="3042" spans="1:21" ht="48" x14ac:dyDescent="0.2">
      <c r="A3042">
        <v>4060</v>
      </c>
      <c r="B3042" s="3" t="s">
        <v>4056</v>
      </c>
      <c r="C3042" s="3" t="s">
        <v>8164</v>
      </c>
      <c r="D3042" s="6">
        <v>10000</v>
      </c>
      <c r="E3042" s="8">
        <v>285</v>
      </c>
      <c r="F3042" t="s">
        <v>8220</v>
      </c>
      <c r="G3042" t="s">
        <v>8228</v>
      </c>
      <c r="H3042" t="s">
        <v>8250</v>
      </c>
      <c r="I3042">
        <v>1403539200</v>
      </c>
      <c r="J3042">
        <v>1400604056</v>
      </c>
      <c r="K3042" t="b">
        <v>0</v>
      </c>
      <c r="L3042">
        <v>5</v>
      </c>
      <c r="M3042" t="b">
        <v>0</v>
      </c>
      <c r="N3042" t="s">
        <v>8269</v>
      </c>
      <c r="O3042">
        <f>ROUND(E3042/D3042*100,0)</f>
        <v>3</v>
      </c>
      <c r="P3042">
        <f>IFERROR(ROUND(E3042/L3042,2),0)</f>
        <v>57</v>
      </c>
      <c r="Q3042" s="10" t="s">
        <v>8308</v>
      </c>
      <c r="R3042" t="s">
        <v>8309</v>
      </c>
      <c r="S3042" s="15">
        <f>(((J3042/60)/60)/24)+DATE(1970,1,1)</f>
        <v>41779.695092592592</v>
      </c>
      <c r="T3042" s="15">
        <f>(((I3042/60)/60)/24)+DATE(1970,1,1)</f>
        <v>41813.666666666664</v>
      </c>
      <c r="U3042">
        <f>YEAR(S3042)</f>
        <v>2014</v>
      </c>
    </row>
    <row r="3043" spans="1:21" ht="48" x14ac:dyDescent="0.2">
      <c r="A3043">
        <v>4097</v>
      </c>
      <c r="B3043" s="3" t="s">
        <v>4093</v>
      </c>
      <c r="C3043" s="3" t="s">
        <v>8200</v>
      </c>
      <c r="D3043" s="6">
        <v>10000</v>
      </c>
      <c r="E3043" s="8">
        <v>0</v>
      </c>
      <c r="F3043" t="s">
        <v>8220</v>
      </c>
      <c r="G3043" t="s">
        <v>8224</v>
      </c>
      <c r="H3043" t="s">
        <v>8246</v>
      </c>
      <c r="I3043">
        <v>1454284500</v>
      </c>
      <c r="J3043">
        <v>1449431237</v>
      </c>
      <c r="K3043" t="b">
        <v>0</v>
      </c>
      <c r="L3043">
        <v>0</v>
      </c>
      <c r="M3043" t="b">
        <v>0</v>
      </c>
      <c r="N3043" t="s">
        <v>8269</v>
      </c>
      <c r="O3043">
        <f>ROUND(E3043/D3043*100,0)</f>
        <v>0</v>
      </c>
      <c r="P3043">
        <f>IFERROR(ROUND(E3043/L3043,2),0)</f>
        <v>0</v>
      </c>
      <c r="Q3043" s="10" t="s">
        <v>8308</v>
      </c>
      <c r="R3043" t="s">
        <v>8309</v>
      </c>
      <c r="S3043" s="15">
        <f>(((J3043/60)/60)/24)+DATE(1970,1,1)</f>
        <v>42344.824502314819</v>
      </c>
      <c r="T3043" s="15">
        <f>(((I3043/60)/60)/24)+DATE(1970,1,1)</f>
        <v>42400.996527777781</v>
      </c>
      <c r="U3043">
        <f>YEAR(S3043)</f>
        <v>2015</v>
      </c>
    </row>
    <row r="3044" spans="1:21" ht="48" x14ac:dyDescent="0.2">
      <c r="A3044">
        <v>3844</v>
      </c>
      <c r="B3044" s="3" t="s">
        <v>3841</v>
      </c>
      <c r="C3044" s="3" t="s">
        <v>7953</v>
      </c>
      <c r="D3044" s="6">
        <v>9800</v>
      </c>
      <c r="E3044" s="8">
        <v>4066</v>
      </c>
      <c r="F3044" t="s">
        <v>8220</v>
      </c>
      <c r="G3044" t="s">
        <v>8223</v>
      </c>
      <c r="H3044" t="s">
        <v>8245</v>
      </c>
      <c r="I3044">
        <v>1401778740</v>
      </c>
      <c r="J3044">
        <v>1399474134</v>
      </c>
      <c r="K3044" t="b">
        <v>1</v>
      </c>
      <c r="L3044">
        <v>50</v>
      </c>
      <c r="M3044" t="b">
        <v>0</v>
      </c>
      <c r="N3044" t="s">
        <v>8269</v>
      </c>
      <c r="O3044">
        <f>ROUND(E3044/D3044*100,0)</f>
        <v>41</v>
      </c>
      <c r="P3044">
        <f>IFERROR(ROUND(E3044/L3044,2),0)</f>
        <v>81.319999999999993</v>
      </c>
      <c r="Q3044" s="10" t="s">
        <v>8308</v>
      </c>
      <c r="R3044" t="s">
        <v>8309</v>
      </c>
      <c r="S3044" s="15">
        <f>(((J3044/60)/60)/24)+DATE(1970,1,1)</f>
        <v>41766.617291666669</v>
      </c>
      <c r="T3044" s="15">
        <f>(((I3044/60)/60)/24)+DATE(1970,1,1)</f>
        <v>41793.290972222225</v>
      </c>
      <c r="U3044">
        <f>YEAR(S3044)</f>
        <v>2014</v>
      </c>
    </row>
    <row r="3045" spans="1:21" ht="64" x14ac:dyDescent="0.2">
      <c r="A3045">
        <v>2908</v>
      </c>
      <c r="B3045" s="3" t="s">
        <v>2908</v>
      </c>
      <c r="C3045" s="3" t="s">
        <v>7018</v>
      </c>
      <c r="D3045" s="6">
        <v>9600</v>
      </c>
      <c r="E3045" s="8">
        <v>264</v>
      </c>
      <c r="F3045" t="s">
        <v>8220</v>
      </c>
      <c r="G3045" t="s">
        <v>8223</v>
      </c>
      <c r="H3045" t="s">
        <v>8245</v>
      </c>
      <c r="I3045">
        <v>1465407219</v>
      </c>
      <c r="J3045">
        <v>1462815219</v>
      </c>
      <c r="K3045" t="b">
        <v>0</v>
      </c>
      <c r="L3045">
        <v>5</v>
      </c>
      <c r="M3045" t="b">
        <v>0</v>
      </c>
      <c r="N3045" t="s">
        <v>8269</v>
      </c>
      <c r="O3045">
        <f>ROUND(E3045/D3045*100,0)</f>
        <v>3</v>
      </c>
      <c r="P3045">
        <f>IFERROR(ROUND(E3045/L3045,2),0)</f>
        <v>52.8</v>
      </c>
      <c r="Q3045" s="10" t="s">
        <v>8308</v>
      </c>
      <c r="R3045" t="s">
        <v>8309</v>
      </c>
      <c r="S3045" s="15">
        <f>(((J3045/60)/60)/24)+DATE(1970,1,1)</f>
        <v>42499.731701388882</v>
      </c>
      <c r="T3045" s="15">
        <f>(((I3045/60)/60)/24)+DATE(1970,1,1)</f>
        <v>42529.731701388882</v>
      </c>
      <c r="U3045">
        <f>YEAR(S3045)</f>
        <v>2016</v>
      </c>
    </row>
    <row r="3046" spans="1:21" ht="16" x14ac:dyDescent="0.2">
      <c r="A3046">
        <v>4087</v>
      </c>
      <c r="B3046" s="3" t="s">
        <v>4083</v>
      </c>
      <c r="C3046" s="3" t="s">
        <v>8190</v>
      </c>
      <c r="D3046" s="6">
        <v>9600</v>
      </c>
      <c r="E3046" s="8">
        <v>0</v>
      </c>
      <c r="F3046" t="s">
        <v>8220</v>
      </c>
      <c r="G3046" t="s">
        <v>8223</v>
      </c>
      <c r="H3046" t="s">
        <v>8245</v>
      </c>
      <c r="I3046">
        <v>1468777786</v>
      </c>
      <c r="J3046">
        <v>1466185786</v>
      </c>
      <c r="K3046" t="b">
        <v>0</v>
      </c>
      <c r="L3046">
        <v>0</v>
      </c>
      <c r="M3046" t="b">
        <v>0</v>
      </c>
      <c r="N3046" t="s">
        <v>8269</v>
      </c>
      <c r="O3046">
        <f>ROUND(E3046/D3046*100,0)</f>
        <v>0</v>
      </c>
      <c r="P3046">
        <f>IFERROR(ROUND(E3046/L3046,2),0)</f>
        <v>0</v>
      </c>
      <c r="Q3046" s="10" t="s">
        <v>8308</v>
      </c>
      <c r="R3046" t="s">
        <v>8309</v>
      </c>
      <c r="S3046" s="15">
        <f>(((J3046/60)/60)/24)+DATE(1970,1,1)</f>
        <v>42538.742893518516</v>
      </c>
      <c r="T3046" s="15">
        <f>(((I3046/60)/60)/24)+DATE(1970,1,1)</f>
        <v>42568.742893518516</v>
      </c>
      <c r="U3046">
        <f>YEAR(S3046)</f>
        <v>2016</v>
      </c>
    </row>
    <row r="3047" spans="1:21" ht="48" x14ac:dyDescent="0.2">
      <c r="A3047">
        <v>2828</v>
      </c>
      <c r="B3047" s="3" t="s">
        <v>2828</v>
      </c>
      <c r="C3047" s="3" t="s">
        <v>6938</v>
      </c>
      <c r="D3047" s="6">
        <v>9500</v>
      </c>
      <c r="E3047" s="8">
        <v>9536</v>
      </c>
      <c r="F3047" t="s">
        <v>8218</v>
      </c>
      <c r="G3047" t="s">
        <v>8224</v>
      </c>
      <c r="H3047" t="s">
        <v>8246</v>
      </c>
      <c r="I3047">
        <v>1443826800</v>
      </c>
      <c r="J3047">
        <v>1441606869</v>
      </c>
      <c r="K3047" t="b">
        <v>0</v>
      </c>
      <c r="L3047">
        <v>97</v>
      </c>
      <c r="M3047" t="b">
        <v>1</v>
      </c>
      <c r="N3047" t="s">
        <v>8269</v>
      </c>
      <c r="O3047">
        <f>ROUND(E3047/D3047*100,0)</f>
        <v>100</v>
      </c>
      <c r="P3047">
        <f>IFERROR(ROUND(E3047/L3047,2),0)</f>
        <v>98.31</v>
      </c>
      <c r="Q3047" s="10" t="s">
        <v>8308</v>
      </c>
      <c r="R3047" t="s">
        <v>8309</v>
      </c>
      <c r="S3047" s="15">
        <f>(((J3047/60)/60)/24)+DATE(1970,1,1)</f>
        <v>42254.264687499999</v>
      </c>
      <c r="T3047" s="15">
        <f>(((I3047/60)/60)/24)+DATE(1970,1,1)</f>
        <v>42279.958333333328</v>
      </c>
      <c r="U3047">
        <f>YEAR(S3047)</f>
        <v>2015</v>
      </c>
    </row>
    <row r="3048" spans="1:21" ht="48" x14ac:dyDescent="0.2">
      <c r="A3048">
        <v>2853</v>
      </c>
      <c r="B3048" s="3" t="s">
        <v>2853</v>
      </c>
      <c r="C3048" s="3" t="s">
        <v>6963</v>
      </c>
      <c r="D3048" s="6">
        <v>9500</v>
      </c>
      <c r="E3048" s="8">
        <v>0</v>
      </c>
      <c r="F3048" t="s">
        <v>8220</v>
      </c>
      <c r="G3048" t="s">
        <v>8228</v>
      </c>
      <c r="H3048" t="s">
        <v>8250</v>
      </c>
      <c r="I3048">
        <v>1410669297</v>
      </c>
      <c r="J3048">
        <v>1405485297</v>
      </c>
      <c r="K3048" t="b">
        <v>0</v>
      </c>
      <c r="L3048">
        <v>0</v>
      </c>
      <c r="M3048" t="b">
        <v>0</v>
      </c>
      <c r="N3048" t="s">
        <v>8269</v>
      </c>
      <c r="O3048">
        <f>ROUND(E3048/D3048*100,0)</f>
        <v>0</v>
      </c>
      <c r="P3048">
        <f>IFERROR(ROUND(E3048/L3048,2),0)</f>
        <v>0</v>
      </c>
      <c r="Q3048" s="10" t="s">
        <v>8308</v>
      </c>
      <c r="R3048" t="s">
        <v>8309</v>
      </c>
      <c r="S3048" s="15">
        <f>(((J3048/60)/60)/24)+DATE(1970,1,1)</f>
        <v>41836.190937499996</v>
      </c>
      <c r="T3048" s="15">
        <f>(((I3048/60)/60)/24)+DATE(1970,1,1)</f>
        <v>41896.190937499996</v>
      </c>
      <c r="U3048">
        <f>YEAR(S3048)</f>
        <v>2014</v>
      </c>
    </row>
    <row r="3049" spans="1:21" ht="48" x14ac:dyDescent="0.2">
      <c r="A3049">
        <v>3209</v>
      </c>
      <c r="B3049" s="3" t="s">
        <v>3209</v>
      </c>
      <c r="C3049" s="3" t="s">
        <v>7319</v>
      </c>
      <c r="D3049" s="6">
        <v>9500</v>
      </c>
      <c r="E3049" s="8">
        <v>11335.7</v>
      </c>
      <c r="F3049" t="s">
        <v>8218</v>
      </c>
      <c r="G3049" t="s">
        <v>8223</v>
      </c>
      <c r="H3049" t="s">
        <v>8245</v>
      </c>
      <c r="I3049">
        <v>1403305200</v>
      </c>
      <c r="J3049">
        <v>1400512658</v>
      </c>
      <c r="K3049" t="b">
        <v>1</v>
      </c>
      <c r="L3049">
        <v>226</v>
      </c>
      <c r="M3049" t="b">
        <v>1</v>
      </c>
      <c r="N3049" t="s">
        <v>8269</v>
      </c>
      <c r="O3049">
        <f>ROUND(E3049/D3049*100,0)</f>
        <v>119</v>
      </c>
      <c r="P3049">
        <f>IFERROR(ROUND(E3049/L3049,2),0)</f>
        <v>50.16</v>
      </c>
      <c r="Q3049" s="10" t="s">
        <v>8308</v>
      </c>
      <c r="R3049" t="s">
        <v>8309</v>
      </c>
      <c r="S3049" s="15">
        <f>(((J3049/60)/60)/24)+DATE(1970,1,1)</f>
        <v>41778.637245370373</v>
      </c>
      <c r="T3049" s="15">
        <f>(((I3049/60)/60)/24)+DATE(1970,1,1)</f>
        <v>41810.958333333336</v>
      </c>
      <c r="U3049">
        <f>YEAR(S3049)</f>
        <v>2014</v>
      </c>
    </row>
    <row r="3050" spans="1:21" ht="48" x14ac:dyDescent="0.2">
      <c r="A3050">
        <v>3433</v>
      </c>
      <c r="B3050" s="3" t="s">
        <v>3432</v>
      </c>
      <c r="C3050" s="3" t="s">
        <v>7543</v>
      </c>
      <c r="D3050" s="6">
        <v>9500</v>
      </c>
      <c r="E3050" s="8">
        <v>9525</v>
      </c>
      <c r="F3050" t="s">
        <v>8218</v>
      </c>
      <c r="G3050" t="s">
        <v>8223</v>
      </c>
      <c r="H3050" t="s">
        <v>8245</v>
      </c>
      <c r="I3050">
        <v>1402974000</v>
      </c>
      <c r="J3050">
        <v>1400290255</v>
      </c>
      <c r="K3050" t="b">
        <v>0</v>
      </c>
      <c r="L3050">
        <v>71</v>
      </c>
      <c r="M3050" t="b">
        <v>1</v>
      </c>
      <c r="N3050" t="s">
        <v>8269</v>
      </c>
      <c r="O3050">
        <f>ROUND(E3050/D3050*100,0)</f>
        <v>100</v>
      </c>
      <c r="P3050">
        <f>IFERROR(ROUND(E3050/L3050,2),0)</f>
        <v>134.15</v>
      </c>
      <c r="Q3050" s="10" t="s">
        <v>8308</v>
      </c>
      <c r="R3050" t="s">
        <v>8309</v>
      </c>
      <c r="S3050" s="15">
        <f>(((J3050/60)/60)/24)+DATE(1970,1,1)</f>
        <v>41776.063136574077</v>
      </c>
      <c r="T3050" s="15">
        <f>(((I3050/60)/60)/24)+DATE(1970,1,1)</f>
        <v>41807.125</v>
      </c>
      <c r="U3050">
        <f>YEAR(S3050)</f>
        <v>2014</v>
      </c>
    </row>
    <row r="3051" spans="1:21" ht="48" x14ac:dyDescent="0.2">
      <c r="A3051">
        <v>4063</v>
      </c>
      <c r="B3051" s="3" t="s">
        <v>4059</v>
      </c>
      <c r="C3051" s="3" t="s">
        <v>8167</v>
      </c>
      <c r="D3051" s="6">
        <v>9500</v>
      </c>
      <c r="E3051" s="8">
        <v>135</v>
      </c>
      <c r="F3051" t="s">
        <v>8220</v>
      </c>
      <c r="G3051" t="s">
        <v>8224</v>
      </c>
      <c r="H3051" t="s">
        <v>8246</v>
      </c>
      <c r="I3051">
        <v>1403886084</v>
      </c>
      <c r="J3051">
        <v>1401294084</v>
      </c>
      <c r="K3051" t="b">
        <v>0</v>
      </c>
      <c r="L3051">
        <v>9</v>
      </c>
      <c r="M3051" t="b">
        <v>0</v>
      </c>
      <c r="N3051" t="s">
        <v>8269</v>
      </c>
      <c r="O3051">
        <f>ROUND(E3051/D3051*100,0)</f>
        <v>1</v>
      </c>
      <c r="P3051">
        <f>IFERROR(ROUND(E3051/L3051,2),0)</f>
        <v>15</v>
      </c>
      <c r="Q3051" s="10" t="s">
        <v>8308</v>
      </c>
      <c r="R3051" t="s">
        <v>8309</v>
      </c>
      <c r="S3051" s="15">
        <f>(((J3051/60)/60)/24)+DATE(1970,1,1)</f>
        <v>41787.681527777779</v>
      </c>
      <c r="T3051" s="15">
        <f>(((I3051/60)/60)/24)+DATE(1970,1,1)</f>
        <v>41817.681527777779</v>
      </c>
      <c r="U3051">
        <f>YEAR(S3051)</f>
        <v>2014</v>
      </c>
    </row>
    <row r="3052" spans="1:21" ht="48" x14ac:dyDescent="0.2">
      <c r="A3052">
        <v>3082</v>
      </c>
      <c r="B3052" s="3" t="s">
        <v>3082</v>
      </c>
      <c r="C3052" s="3" t="s">
        <v>7192</v>
      </c>
      <c r="D3052" s="6">
        <v>9000</v>
      </c>
      <c r="E3052" s="8">
        <v>0</v>
      </c>
      <c r="F3052" t="s">
        <v>8220</v>
      </c>
      <c r="G3052" t="s">
        <v>8223</v>
      </c>
      <c r="H3052" t="s">
        <v>8245</v>
      </c>
      <c r="I3052">
        <v>1447628946</v>
      </c>
      <c r="J3052">
        <v>1445033346</v>
      </c>
      <c r="K3052" t="b">
        <v>0</v>
      </c>
      <c r="L3052">
        <v>0</v>
      </c>
      <c r="M3052" t="b">
        <v>0</v>
      </c>
      <c r="N3052" t="s">
        <v>8301</v>
      </c>
      <c r="O3052">
        <f>ROUND(E3052/D3052*100,0)</f>
        <v>0</v>
      </c>
      <c r="P3052">
        <f>IFERROR(ROUND(E3052/L3052,2),0)</f>
        <v>0</v>
      </c>
      <c r="Q3052" s="10" t="s">
        <v>8308</v>
      </c>
      <c r="R3052" t="s">
        <v>8310</v>
      </c>
      <c r="S3052" s="15">
        <f>(((J3052/60)/60)/24)+DATE(1970,1,1)</f>
        <v>42293.922986111109</v>
      </c>
      <c r="T3052" s="15">
        <f>(((I3052/60)/60)/24)+DATE(1970,1,1)</f>
        <v>42323.96465277778</v>
      </c>
      <c r="U3052">
        <f>YEAR(S3052)</f>
        <v>2015</v>
      </c>
    </row>
    <row r="3053" spans="1:21" ht="32" x14ac:dyDescent="0.2">
      <c r="A3053">
        <v>3360</v>
      </c>
      <c r="B3053" s="3" t="s">
        <v>3359</v>
      </c>
      <c r="C3053" s="3" t="s">
        <v>7470</v>
      </c>
      <c r="D3053" s="6">
        <v>9000</v>
      </c>
      <c r="E3053" s="8">
        <v>9124</v>
      </c>
      <c r="F3053" t="s">
        <v>8218</v>
      </c>
      <c r="G3053" t="s">
        <v>8243</v>
      </c>
      <c r="H3053" t="s">
        <v>8257</v>
      </c>
      <c r="I3053">
        <v>1481731140</v>
      </c>
      <c r="J3053">
        <v>1479866343</v>
      </c>
      <c r="K3053" t="b">
        <v>0</v>
      </c>
      <c r="L3053">
        <v>72</v>
      </c>
      <c r="M3053" t="b">
        <v>1</v>
      </c>
      <c r="N3053" t="s">
        <v>8269</v>
      </c>
      <c r="O3053">
        <f>ROUND(E3053/D3053*100,0)</f>
        <v>101</v>
      </c>
      <c r="P3053">
        <f>IFERROR(ROUND(E3053/L3053,2),0)</f>
        <v>126.72</v>
      </c>
      <c r="Q3053" s="10" t="s">
        <v>8308</v>
      </c>
      <c r="R3053" t="s">
        <v>8309</v>
      </c>
      <c r="S3053" s="15">
        <f>(((J3053/60)/60)/24)+DATE(1970,1,1)</f>
        <v>42697.082673611112</v>
      </c>
      <c r="T3053" s="15">
        <f>(((I3053/60)/60)/24)+DATE(1970,1,1)</f>
        <v>42718.665972222225</v>
      </c>
      <c r="U3053">
        <f>YEAR(S3053)</f>
        <v>2016</v>
      </c>
    </row>
    <row r="3054" spans="1:21" ht="48" x14ac:dyDescent="0.2">
      <c r="A3054">
        <v>4014</v>
      </c>
      <c r="B3054" s="3" t="s">
        <v>4010</v>
      </c>
      <c r="C3054" s="3" t="s">
        <v>8119</v>
      </c>
      <c r="D3054" s="6">
        <v>9000</v>
      </c>
      <c r="E3054" s="8">
        <v>0</v>
      </c>
      <c r="F3054" t="s">
        <v>8220</v>
      </c>
      <c r="G3054" t="s">
        <v>8223</v>
      </c>
      <c r="H3054" t="s">
        <v>8245</v>
      </c>
      <c r="I3054">
        <v>1457157269</v>
      </c>
      <c r="J3054">
        <v>1455861269</v>
      </c>
      <c r="K3054" t="b">
        <v>0</v>
      </c>
      <c r="L3054">
        <v>0</v>
      </c>
      <c r="M3054" t="b">
        <v>0</v>
      </c>
      <c r="N3054" t="s">
        <v>8269</v>
      </c>
      <c r="O3054">
        <f>ROUND(E3054/D3054*100,0)</f>
        <v>0</v>
      </c>
      <c r="P3054">
        <f>IFERROR(ROUND(E3054/L3054,2),0)</f>
        <v>0</v>
      </c>
      <c r="Q3054" s="10" t="s">
        <v>8308</v>
      </c>
      <c r="R3054" t="s">
        <v>8309</v>
      </c>
      <c r="S3054" s="15">
        <f>(((J3054/60)/60)/24)+DATE(1970,1,1)</f>
        <v>42419.246168981481</v>
      </c>
      <c r="T3054" s="15">
        <f>(((I3054/60)/60)/24)+DATE(1970,1,1)</f>
        <v>42434.246168981481</v>
      </c>
      <c r="U3054">
        <f>YEAR(S3054)</f>
        <v>2016</v>
      </c>
    </row>
    <row r="3055" spans="1:21" ht="48" x14ac:dyDescent="0.2">
      <c r="A3055">
        <v>4054</v>
      </c>
      <c r="B3055" s="3" t="s">
        <v>4050</v>
      </c>
      <c r="C3055" s="3" t="s">
        <v>8158</v>
      </c>
      <c r="D3055" s="6">
        <v>8880</v>
      </c>
      <c r="E3055" s="8">
        <v>0</v>
      </c>
      <c r="F3055" t="s">
        <v>8220</v>
      </c>
      <c r="G3055" t="s">
        <v>8223</v>
      </c>
      <c r="H3055" t="s">
        <v>8245</v>
      </c>
      <c r="I3055">
        <v>1475294400</v>
      </c>
      <c r="J3055">
        <v>1472674285</v>
      </c>
      <c r="K3055" t="b">
        <v>0</v>
      </c>
      <c r="L3055">
        <v>0</v>
      </c>
      <c r="M3055" t="b">
        <v>0</v>
      </c>
      <c r="N3055" t="s">
        <v>8269</v>
      </c>
      <c r="O3055">
        <f>ROUND(E3055/D3055*100,0)</f>
        <v>0</v>
      </c>
      <c r="P3055">
        <f>IFERROR(ROUND(E3055/L3055,2),0)</f>
        <v>0</v>
      </c>
      <c r="Q3055" s="10" t="s">
        <v>8308</v>
      </c>
      <c r="R3055" t="s">
        <v>8309</v>
      </c>
      <c r="S3055" s="15">
        <f>(((J3055/60)/60)/24)+DATE(1970,1,1)</f>
        <v>42613.841261574074</v>
      </c>
      <c r="T3055" s="15">
        <f>(((I3055/60)/60)/24)+DATE(1970,1,1)</f>
        <v>42644.166666666672</v>
      </c>
      <c r="U3055">
        <f>YEAR(S3055)</f>
        <v>2016</v>
      </c>
    </row>
    <row r="3056" spans="1:21" ht="48" x14ac:dyDescent="0.2">
      <c r="A3056">
        <v>2991</v>
      </c>
      <c r="B3056" s="3" t="s">
        <v>2991</v>
      </c>
      <c r="C3056" s="3" t="s">
        <v>7101</v>
      </c>
      <c r="D3056" s="6">
        <v>8500</v>
      </c>
      <c r="E3056" s="8">
        <v>8780</v>
      </c>
      <c r="F3056" t="s">
        <v>8218</v>
      </c>
      <c r="G3056" t="s">
        <v>8223</v>
      </c>
      <c r="H3056" t="s">
        <v>8245</v>
      </c>
      <c r="I3056">
        <v>1485547530</v>
      </c>
      <c r="J3056">
        <v>1483646730</v>
      </c>
      <c r="K3056" t="b">
        <v>0</v>
      </c>
      <c r="L3056">
        <v>93</v>
      </c>
      <c r="M3056" t="b">
        <v>1</v>
      </c>
      <c r="N3056" t="s">
        <v>8301</v>
      </c>
      <c r="O3056">
        <f>ROUND(E3056/D3056*100,0)</f>
        <v>103</v>
      </c>
      <c r="P3056">
        <f>IFERROR(ROUND(E3056/L3056,2),0)</f>
        <v>94.41</v>
      </c>
      <c r="Q3056" s="10" t="s">
        <v>8308</v>
      </c>
      <c r="R3056" t="s">
        <v>8310</v>
      </c>
      <c r="S3056" s="15">
        <f>(((J3056/60)/60)/24)+DATE(1970,1,1)</f>
        <v>42740.837152777778</v>
      </c>
      <c r="T3056" s="15">
        <f>(((I3056/60)/60)/24)+DATE(1970,1,1)</f>
        <v>42762.837152777778</v>
      </c>
      <c r="U3056">
        <f>YEAR(S3056)</f>
        <v>2017</v>
      </c>
    </row>
    <row r="3057" spans="1:21" ht="48" x14ac:dyDescent="0.2">
      <c r="A3057">
        <v>3016</v>
      </c>
      <c r="B3057" s="3" t="s">
        <v>3016</v>
      </c>
      <c r="C3057" s="3" t="s">
        <v>7126</v>
      </c>
      <c r="D3057" s="6">
        <v>8500</v>
      </c>
      <c r="E3057" s="8">
        <v>8722</v>
      </c>
      <c r="F3057" t="s">
        <v>8218</v>
      </c>
      <c r="G3057" t="s">
        <v>8223</v>
      </c>
      <c r="H3057" t="s">
        <v>8245</v>
      </c>
      <c r="I3057">
        <v>1405688952</v>
      </c>
      <c r="J3057">
        <v>1400504952</v>
      </c>
      <c r="K3057" t="b">
        <v>0</v>
      </c>
      <c r="L3057">
        <v>36</v>
      </c>
      <c r="M3057" t="b">
        <v>1</v>
      </c>
      <c r="N3057" t="s">
        <v>8301</v>
      </c>
      <c r="O3057">
        <f>ROUND(E3057/D3057*100,0)</f>
        <v>103</v>
      </c>
      <c r="P3057">
        <f>IFERROR(ROUND(E3057/L3057,2),0)</f>
        <v>242.28</v>
      </c>
      <c r="Q3057" s="10" t="s">
        <v>8308</v>
      </c>
      <c r="R3057" t="s">
        <v>8310</v>
      </c>
      <c r="S3057" s="15">
        <f>(((J3057/60)/60)/24)+DATE(1970,1,1)</f>
        <v>41778.548055555555</v>
      </c>
      <c r="T3057" s="15">
        <f>(((I3057/60)/60)/24)+DATE(1970,1,1)</f>
        <v>41838.548055555555</v>
      </c>
      <c r="U3057">
        <f>YEAR(S3057)</f>
        <v>2014</v>
      </c>
    </row>
    <row r="3058" spans="1:21" ht="64" x14ac:dyDescent="0.2">
      <c r="A3058">
        <v>3241</v>
      </c>
      <c r="B3058" s="3" t="s">
        <v>3241</v>
      </c>
      <c r="C3058" s="3" t="s">
        <v>7351</v>
      </c>
      <c r="D3058" s="6">
        <v>8500</v>
      </c>
      <c r="E3058" s="8">
        <v>9801</v>
      </c>
      <c r="F3058" t="s">
        <v>8218</v>
      </c>
      <c r="G3058" t="s">
        <v>8223</v>
      </c>
      <c r="H3058" t="s">
        <v>8245</v>
      </c>
      <c r="I3058">
        <v>1413269940</v>
      </c>
      <c r="J3058">
        <v>1410421670</v>
      </c>
      <c r="K3058" t="b">
        <v>1</v>
      </c>
      <c r="L3058">
        <v>167</v>
      </c>
      <c r="M3058" t="b">
        <v>1</v>
      </c>
      <c r="N3058" t="s">
        <v>8269</v>
      </c>
      <c r="O3058">
        <f>ROUND(E3058/D3058*100,0)</f>
        <v>115</v>
      </c>
      <c r="P3058">
        <f>IFERROR(ROUND(E3058/L3058,2),0)</f>
        <v>58.69</v>
      </c>
      <c r="Q3058" s="10" t="s">
        <v>8308</v>
      </c>
      <c r="R3058" t="s">
        <v>8309</v>
      </c>
      <c r="S3058" s="15">
        <f>(((J3058/60)/60)/24)+DATE(1970,1,1)</f>
        <v>41893.324884259258</v>
      </c>
      <c r="T3058" s="15">
        <f>(((I3058/60)/60)/24)+DATE(1970,1,1)</f>
        <v>41926.290972222225</v>
      </c>
      <c r="U3058">
        <f>YEAR(S3058)</f>
        <v>2014</v>
      </c>
    </row>
    <row r="3059" spans="1:21" ht="16" x14ac:dyDescent="0.2">
      <c r="A3059">
        <v>3746</v>
      </c>
      <c r="B3059" s="3" t="s">
        <v>3743</v>
      </c>
      <c r="C3059" s="3" t="s">
        <v>7856</v>
      </c>
      <c r="D3059" s="6">
        <v>8500</v>
      </c>
      <c r="E3059" s="8">
        <v>202</v>
      </c>
      <c r="F3059" t="s">
        <v>8220</v>
      </c>
      <c r="G3059" t="s">
        <v>8223</v>
      </c>
      <c r="H3059" t="s">
        <v>8245</v>
      </c>
      <c r="I3059">
        <v>1475918439</v>
      </c>
      <c r="J3059">
        <v>1473326439</v>
      </c>
      <c r="K3059" t="b">
        <v>0</v>
      </c>
      <c r="L3059">
        <v>1</v>
      </c>
      <c r="M3059" t="b">
        <v>0</v>
      </c>
      <c r="N3059" t="s">
        <v>8269</v>
      </c>
      <c r="O3059">
        <f>ROUND(E3059/D3059*100,0)</f>
        <v>2</v>
      </c>
      <c r="P3059">
        <f>IFERROR(ROUND(E3059/L3059,2),0)</f>
        <v>202</v>
      </c>
      <c r="Q3059" s="10" t="s">
        <v>8308</v>
      </c>
      <c r="R3059" t="s">
        <v>8309</v>
      </c>
      <c r="S3059" s="15">
        <f>(((J3059/60)/60)/24)+DATE(1970,1,1)</f>
        <v>42621.389340277776</v>
      </c>
      <c r="T3059" s="15">
        <f>(((I3059/60)/60)/24)+DATE(1970,1,1)</f>
        <v>42651.389340277776</v>
      </c>
      <c r="U3059">
        <f>YEAR(S3059)</f>
        <v>2016</v>
      </c>
    </row>
    <row r="3060" spans="1:21" ht="16" x14ac:dyDescent="0.2">
      <c r="A3060">
        <v>3302</v>
      </c>
      <c r="B3060" s="3" t="s">
        <v>3302</v>
      </c>
      <c r="C3060" s="3" t="s">
        <v>7412</v>
      </c>
      <c r="D3060" s="6">
        <v>8400</v>
      </c>
      <c r="E3060" s="8">
        <v>8685</v>
      </c>
      <c r="F3060" t="s">
        <v>8218</v>
      </c>
      <c r="G3060" t="s">
        <v>8226</v>
      </c>
      <c r="H3060" t="s">
        <v>8248</v>
      </c>
      <c r="I3060">
        <v>1481099176</v>
      </c>
      <c r="J3060">
        <v>1478507176</v>
      </c>
      <c r="K3060" t="b">
        <v>0</v>
      </c>
      <c r="L3060">
        <v>50</v>
      </c>
      <c r="M3060" t="b">
        <v>1</v>
      </c>
      <c r="N3060" t="s">
        <v>8269</v>
      </c>
      <c r="O3060">
        <f>ROUND(E3060/D3060*100,0)</f>
        <v>103</v>
      </c>
      <c r="P3060">
        <f>IFERROR(ROUND(E3060/L3060,2),0)</f>
        <v>173.7</v>
      </c>
      <c r="Q3060" s="10" t="s">
        <v>8308</v>
      </c>
      <c r="R3060" t="s">
        <v>8309</v>
      </c>
      <c r="S3060" s="15">
        <f>(((J3060/60)/60)/24)+DATE(1970,1,1)</f>
        <v>42681.35157407407</v>
      </c>
      <c r="T3060" s="15">
        <f>(((I3060/60)/60)/24)+DATE(1970,1,1)</f>
        <v>42711.35157407407</v>
      </c>
      <c r="U3060">
        <f>YEAR(S3060)</f>
        <v>2016</v>
      </c>
    </row>
    <row r="3061" spans="1:21" ht="32" x14ac:dyDescent="0.2">
      <c r="A3061">
        <v>3041</v>
      </c>
      <c r="B3061" s="3" t="s">
        <v>3041</v>
      </c>
      <c r="C3061" s="3" t="s">
        <v>7151</v>
      </c>
      <c r="D3061" s="6">
        <v>8300</v>
      </c>
      <c r="E3061" s="8">
        <v>9170</v>
      </c>
      <c r="F3061" t="s">
        <v>8218</v>
      </c>
      <c r="G3061" t="s">
        <v>8223</v>
      </c>
      <c r="H3061" t="s">
        <v>8245</v>
      </c>
      <c r="I3061">
        <v>1453323048</v>
      </c>
      <c r="J3061">
        <v>1450731048</v>
      </c>
      <c r="K3061" t="b">
        <v>0</v>
      </c>
      <c r="L3061">
        <v>95</v>
      </c>
      <c r="M3061" t="b">
        <v>1</v>
      </c>
      <c r="N3061" t="s">
        <v>8301</v>
      </c>
      <c r="O3061">
        <f>ROUND(E3061/D3061*100,0)</f>
        <v>110</v>
      </c>
      <c r="P3061">
        <f>IFERROR(ROUND(E3061/L3061,2),0)</f>
        <v>96.53</v>
      </c>
      <c r="Q3061" s="10" t="s">
        <v>8308</v>
      </c>
      <c r="R3061" t="s">
        <v>8310</v>
      </c>
      <c r="S3061" s="15">
        <f>(((J3061/60)/60)/24)+DATE(1970,1,1)</f>
        <v>42359.868611111116</v>
      </c>
      <c r="T3061" s="15">
        <f>(((I3061/60)/60)/24)+DATE(1970,1,1)</f>
        <v>42389.868611111116</v>
      </c>
      <c r="U3061">
        <f>YEAR(S3061)</f>
        <v>2015</v>
      </c>
    </row>
    <row r="3062" spans="1:21" ht="48" x14ac:dyDescent="0.2">
      <c r="A3062">
        <v>2707</v>
      </c>
      <c r="B3062" s="3" t="s">
        <v>2707</v>
      </c>
      <c r="C3062" s="3" t="s">
        <v>6817</v>
      </c>
      <c r="D3062" s="6">
        <v>8000</v>
      </c>
      <c r="E3062" s="8">
        <v>28067.57</v>
      </c>
      <c r="F3062" t="s">
        <v>8218</v>
      </c>
      <c r="G3062" t="s">
        <v>8223</v>
      </c>
      <c r="H3062" t="s">
        <v>8245</v>
      </c>
      <c r="I3062">
        <v>1369637940</v>
      </c>
      <c r="J3062">
        <v>1367088443</v>
      </c>
      <c r="K3062" t="b">
        <v>1</v>
      </c>
      <c r="L3062">
        <v>394</v>
      </c>
      <c r="M3062" t="b">
        <v>1</v>
      </c>
      <c r="N3062" t="s">
        <v>8301</v>
      </c>
      <c r="O3062">
        <f>ROUND(E3062/D3062*100,0)</f>
        <v>351</v>
      </c>
      <c r="P3062">
        <f>IFERROR(ROUND(E3062/L3062,2),0)</f>
        <v>71.239999999999995</v>
      </c>
      <c r="Q3062" s="10" t="s">
        <v>8308</v>
      </c>
      <c r="R3062" t="s">
        <v>8310</v>
      </c>
      <c r="S3062" s="15">
        <f>(((J3062/60)/60)/24)+DATE(1970,1,1)</f>
        <v>41391.782905092594</v>
      </c>
      <c r="T3062" s="15">
        <f>(((I3062/60)/60)/24)+DATE(1970,1,1)</f>
        <v>41421.290972222225</v>
      </c>
      <c r="U3062">
        <f>YEAR(S3062)</f>
        <v>2013</v>
      </c>
    </row>
    <row r="3063" spans="1:21" ht="48" x14ac:dyDescent="0.2">
      <c r="A3063">
        <v>2797</v>
      </c>
      <c r="B3063" s="3" t="s">
        <v>2797</v>
      </c>
      <c r="C3063" s="3" t="s">
        <v>6907</v>
      </c>
      <c r="D3063" s="6">
        <v>8000</v>
      </c>
      <c r="E3063" s="8">
        <v>8211.61</v>
      </c>
      <c r="F3063" t="s">
        <v>8218</v>
      </c>
      <c r="G3063" t="s">
        <v>8224</v>
      </c>
      <c r="H3063" t="s">
        <v>8246</v>
      </c>
      <c r="I3063">
        <v>1404858840</v>
      </c>
      <c r="J3063">
        <v>1402266840</v>
      </c>
      <c r="K3063" t="b">
        <v>0</v>
      </c>
      <c r="L3063">
        <v>94</v>
      </c>
      <c r="M3063" t="b">
        <v>1</v>
      </c>
      <c r="N3063" t="s">
        <v>8269</v>
      </c>
      <c r="O3063">
        <f>ROUND(E3063/D3063*100,0)</f>
        <v>103</v>
      </c>
      <c r="P3063">
        <f>IFERROR(ROUND(E3063/L3063,2),0)</f>
        <v>87.36</v>
      </c>
      <c r="Q3063" s="10" t="s">
        <v>8308</v>
      </c>
      <c r="R3063" t="s">
        <v>8309</v>
      </c>
      <c r="S3063" s="15">
        <f>(((J3063/60)/60)/24)+DATE(1970,1,1)</f>
        <v>41798.94027777778</v>
      </c>
      <c r="T3063" s="15">
        <f>(((I3063/60)/60)/24)+DATE(1970,1,1)</f>
        <v>41828.94027777778</v>
      </c>
      <c r="U3063">
        <f>YEAR(S3063)</f>
        <v>2014</v>
      </c>
    </row>
    <row r="3064" spans="1:21" ht="48" x14ac:dyDescent="0.2">
      <c r="A3064">
        <v>2846</v>
      </c>
      <c r="B3064" s="3" t="s">
        <v>2846</v>
      </c>
      <c r="C3064" s="3" t="s">
        <v>6956</v>
      </c>
      <c r="D3064" s="6">
        <v>8000</v>
      </c>
      <c r="E3064" s="8">
        <v>0</v>
      </c>
      <c r="F3064" t="s">
        <v>8220</v>
      </c>
      <c r="G3064" t="s">
        <v>8223</v>
      </c>
      <c r="H3064" t="s">
        <v>8245</v>
      </c>
      <c r="I3064">
        <v>1432917394</v>
      </c>
      <c r="J3064">
        <v>1429029394</v>
      </c>
      <c r="K3064" t="b">
        <v>0</v>
      </c>
      <c r="L3064">
        <v>0</v>
      </c>
      <c r="M3064" t="b">
        <v>0</v>
      </c>
      <c r="N3064" t="s">
        <v>8269</v>
      </c>
      <c r="O3064">
        <f>ROUND(E3064/D3064*100,0)</f>
        <v>0</v>
      </c>
      <c r="P3064">
        <f>IFERROR(ROUND(E3064/L3064,2),0)</f>
        <v>0</v>
      </c>
      <c r="Q3064" s="10" t="s">
        <v>8308</v>
      </c>
      <c r="R3064" t="s">
        <v>8309</v>
      </c>
      <c r="S3064" s="15">
        <f>(((J3064/60)/60)/24)+DATE(1970,1,1)</f>
        <v>42108.692060185189</v>
      </c>
      <c r="T3064" s="15">
        <f>(((I3064/60)/60)/24)+DATE(1970,1,1)</f>
        <v>42153.692060185189</v>
      </c>
      <c r="U3064">
        <f>YEAR(S3064)</f>
        <v>2015</v>
      </c>
    </row>
    <row r="3065" spans="1:21" ht="48" x14ac:dyDescent="0.2">
      <c r="A3065">
        <v>2850</v>
      </c>
      <c r="B3065" s="3" t="s">
        <v>2850</v>
      </c>
      <c r="C3065" s="3" t="s">
        <v>6960</v>
      </c>
      <c r="D3065" s="6">
        <v>8000</v>
      </c>
      <c r="E3065" s="8">
        <v>311</v>
      </c>
      <c r="F3065" t="s">
        <v>8220</v>
      </c>
      <c r="G3065" t="s">
        <v>8223</v>
      </c>
      <c r="H3065" t="s">
        <v>8245</v>
      </c>
      <c r="I3065">
        <v>1409962211</v>
      </c>
      <c r="J3065">
        <v>1407370211</v>
      </c>
      <c r="K3065" t="b">
        <v>0</v>
      </c>
      <c r="L3065">
        <v>13</v>
      </c>
      <c r="M3065" t="b">
        <v>0</v>
      </c>
      <c r="N3065" t="s">
        <v>8269</v>
      </c>
      <c r="O3065">
        <f>ROUND(E3065/D3065*100,0)</f>
        <v>4</v>
      </c>
      <c r="P3065">
        <f>IFERROR(ROUND(E3065/L3065,2),0)</f>
        <v>23.92</v>
      </c>
      <c r="Q3065" s="10" t="s">
        <v>8308</v>
      </c>
      <c r="R3065" t="s">
        <v>8309</v>
      </c>
      <c r="S3065" s="15">
        <f>(((J3065/60)/60)/24)+DATE(1970,1,1)</f>
        <v>41858.007071759261</v>
      </c>
      <c r="T3065" s="15">
        <f>(((I3065/60)/60)/24)+DATE(1970,1,1)</f>
        <v>41888.007071759261</v>
      </c>
      <c r="U3065">
        <f>YEAR(S3065)</f>
        <v>2014</v>
      </c>
    </row>
    <row r="3066" spans="1:21" ht="48" x14ac:dyDescent="0.2">
      <c r="A3066">
        <v>2929</v>
      </c>
      <c r="B3066" s="3" t="s">
        <v>2929</v>
      </c>
      <c r="C3066" s="3" t="s">
        <v>7039</v>
      </c>
      <c r="D3066" s="6">
        <v>8000</v>
      </c>
      <c r="E3066" s="8">
        <v>8165.55</v>
      </c>
      <c r="F3066" t="s">
        <v>8218</v>
      </c>
      <c r="G3066" t="s">
        <v>8223</v>
      </c>
      <c r="H3066" t="s">
        <v>8245</v>
      </c>
      <c r="I3066">
        <v>1401024758</v>
      </c>
      <c r="J3066">
        <v>1398432758</v>
      </c>
      <c r="K3066" t="b">
        <v>0</v>
      </c>
      <c r="L3066">
        <v>32</v>
      </c>
      <c r="M3066" t="b">
        <v>1</v>
      </c>
      <c r="N3066" t="s">
        <v>8303</v>
      </c>
      <c r="O3066">
        <f>ROUND(E3066/D3066*100,0)</f>
        <v>102</v>
      </c>
      <c r="P3066">
        <f>IFERROR(ROUND(E3066/L3066,2),0)</f>
        <v>255.17</v>
      </c>
      <c r="Q3066" s="10" t="s">
        <v>8308</v>
      </c>
      <c r="R3066" t="s">
        <v>8364</v>
      </c>
      <c r="S3066" s="15">
        <f>(((J3066/60)/60)/24)+DATE(1970,1,1)</f>
        <v>41754.564328703702</v>
      </c>
      <c r="T3066" s="15">
        <f>(((I3066/60)/60)/24)+DATE(1970,1,1)</f>
        <v>41784.564328703702</v>
      </c>
      <c r="U3066">
        <f>YEAR(S3066)</f>
        <v>2014</v>
      </c>
    </row>
    <row r="3067" spans="1:21" ht="48" x14ac:dyDescent="0.2">
      <c r="A3067">
        <v>2939</v>
      </c>
      <c r="B3067" s="3" t="s">
        <v>2939</v>
      </c>
      <c r="C3067" s="3" t="s">
        <v>7049</v>
      </c>
      <c r="D3067" s="6">
        <v>8000</v>
      </c>
      <c r="E3067" s="8">
        <v>8230</v>
      </c>
      <c r="F3067" t="s">
        <v>8218</v>
      </c>
      <c r="G3067" t="s">
        <v>8223</v>
      </c>
      <c r="H3067" t="s">
        <v>8245</v>
      </c>
      <c r="I3067">
        <v>1409187600</v>
      </c>
      <c r="J3067">
        <v>1406316312</v>
      </c>
      <c r="K3067" t="b">
        <v>0</v>
      </c>
      <c r="L3067">
        <v>25</v>
      </c>
      <c r="M3067" t="b">
        <v>1</v>
      </c>
      <c r="N3067" t="s">
        <v>8303</v>
      </c>
      <c r="O3067">
        <f>ROUND(E3067/D3067*100,0)</f>
        <v>103</v>
      </c>
      <c r="P3067">
        <f>IFERROR(ROUND(E3067/L3067,2),0)</f>
        <v>329.2</v>
      </c>
      <c r="Q3067" s="10" t="s">
        <v>8308</v>
      </c>
      <c r="R3067" t="s">
        <v>8364</v>
      </c>
      <c r="S3067" s="15">
        <f>(((J3067/60)/60)/24)+DATE(1970,1,1)</f>
        <v>41845.809166666666</v>
      </c>
      <c r="T3067" s="15">
        <f>(((I3067/60)/60)/24)+DATE(1970,1,1)</f>
        <v>41879.041666666664</v>
      </c>
      <c r="U3067">
        <f>YEAR(S3067)</f>
        <v>2014</v>
      </c>
    </row>
    <row r="3068" spans="1:21" ht="48" x14ac:dyDescent="0.2">
      <c r="A3068">
        <v>2975</v>
      </c>
      <c r="B3068" s="3" t="s">
        <v>2975</v>
      </c>
      <c r="C3068" s="3" t="s">
        <v>7085</v>
      </c>
      <c r="D3068" s="6">
        <v>8000</v>
      </c>
      <c r="E3068" s="8">
        <v>8010</v>
      </c>
      <c r="F3068" t="s">
        <v>8218</v>
      </c>
      <c r="G3068" t="s">
        <v>8223</v>
      </c>
      <c r="H3068" t="s">
        <v>8245</v>
      </c>
      <c r="I3068">
        <v>1417057200</v>
      </c>
      <c r="J3068">
        <v>1414599886</v>
      </c>
      <c r="K3068" t="b">
        <v>0</v>
      </c>
      <c r="L3068">
        <v>113</v>
      </c>
      <c r="M3068" t="b">
        <v>1</v>
      </c>
      <c r="N3068" t="s">
        <v>8269</v>
      </c>
      <c r="O3068">
        <f>ROUND(E3068/D3068*100,0)</f>
        <v>100</v>
      </c>
      <c r="P3068">
        <f>IFERROR(ROUND(E3068/L3068,2),0)</f>
        <v>70.88</v>
      </c>
      <c r="Q3068" s="10" t="s">
        <v>8308</v>
      </c>
      <c r="R3068" t="s">
        <v>8309</v>
      </c>
      <c r="S3068" s="15">
        <f>(((J3068/60)/60)/24)+DATE(1970,1,1)</f>
        <v>41941.683865740742</v>
      </c>
      <c r="T3068" s="15">
        <f>(((I3068/60)/60)/24)+DATE(1970,1,1)</f>
        <v>41970.125</v>
      </c>
      <c r="U3068">
        <f>YEAR(S3068)</f>
        <v>2014</v>
      </c>
    </row>
    <row r="3069" spans="1:21" ht="32" x14ac:dyDescent="0.2">
      <c r="A3069">
        <v>3006</v>
      </c>
      <c r="B3069" s="3" t="s">
        <v>3006</v>
      </c>
      <c r="C3069" s="3" t="s">
        <v>7116</v>
      </c>
      <c r="D3069" s="6">
        <v>8000</v>
      </c>
      <c r="E3069" s="8">
        <v>8620</v>
      </c>
      <c r="F3069" t="s">
        <v>8218</v>
      </c>
      <c r="G3069" t="s">
        <v>8228</v>
      </c>
      <c r="H3069" t="s">
        <v>8250</v>
      </c>
      <c r="I3069">
        <v>1418580591</v>
      </c>
      <c r="J3069">
        <v>1415988591</v>
      </c>
      <c r="K3069" t="b">
        <v>0</v>
      </c>
      <c r="L3069">
        <v>97</v>
      </c>
      <c r="M3069" t="b">
        <v>1</v>
      </c>
      <c r="N3069" t="s">
        <v>8301</v>
      </c>
      <c r="O3069">
        <f>ROUND(E3069/D3069*100,0)</f>
        <v>108</v>
      </c>
      <c r="P3069">
        <f>IFERROR(ROUND(E3069/L3069,2),0)</f>
        <v>88.87</v>
      </c>
      <c r="Q3069" s="10" t="s">
        <v>8308</v>
      </c>
      <c r="R3069" t="s">
        <v>8310</v>
      </c>
      <c r="S3069" s="15">
        <f>(((J3069/60)/60)/24)+DATE(1970,1,1)</f>
        <v>41957.756840277783</v>
      </c>
      <c r="T3069" s="15">
        <f>(((I3069/60)/60)/24)+DATE(1970,1,1)</f>
        <v>41987.756840277783</v>
      </c>
      <c r="U3069">
        <f>YEAR(S3069)</f>
        <v>2014</v>
      </c>
    </row>
    <row r="3070" spans="1:21" ht="48" x14ac:dyDescent="0.2">
      <c r="A3070">
        <v>3067</v>
      </c>
      <c r="B3070" s="3" t="s">
        <v>3067</v>
      </c>
      <c r="C3070" s="3" t="s">
        <v>7177</v>
      </c>
      <c r="D3070" s="6">
        <v>8000</v>
      </c>
      <c r="E3070" s="8">
        <v>200</v>
      </c>
      <c r="F3070" t="s">
        <v>8220</v>
      </c>
      <c r="G3070" t="s">
        <v>8227</v>
      </c>
      <c r="H3070" t="s">
        <v>8249</v>
      </c>
      <c r="I3070">
        <v>1441837879</v>
      </c>
      <c r="J3070">
        <v>1439245879</v>
      </c>
      <c r="K3070" t="b">
        <v>0</v>
      </c>
      <c r="L3070">
        <v>1</v>
      </c>
      <c r="M3070" t="b">
        <v>0</v>
      </c>
      <c r="N3070" t="s">
        <v>8301</v>
      </c>
      <c r="O3070">
        <f>ROUND(E3070/D3070*100,0)</f>
        <v>3</v>
      </c>
      <c r="P3070">
        <f>IFERROR(ROUND(E3070/L3070,2),0)</f>
        <v>200</v>
      </c>
      <c r="Q3070" s="10" t="s">
        <v>8308</v>
      </c>
      <c r="R3070" t="s">
        <v>8310</v>
      </c>
      <c r="S3070" s="15">
        <f>(((J3070/60)/60)/24)+DATE(1970,1,1)</f>
        <v>42226.938414351855</v>
      </c>
      <c r="T3070" s="15">
        <f>(((I3070/60)/60)/24)+DATE(1970,1,1)</f>
        <v>42256.938414351855</v>
      </c>
      <c r="U3070">
        <f>YEAR(S3070)</f>
        <v>2015</v>
      </c>
    </row>
    <row r="3071" spans="1:21" ht="32" x14ac:dyDescent="0.2">
      <c r="A3071">
        <v>3169</v>
      </c>
      <c r="B3071" s="3" t="s">
        <v>3169</v>
      </c>
      <c r="C3071" s="3" t="s">
        <v>7279</v>
      </c>
      <c r="D3071" s="6">
        <v>8000</v>
      </c>
      <c r="E3071" s="8">
        <v>8241</v>
      </c>
      <c r="F3071" t="s">
        <v>8218</v>
      </c>
      <c r="G3071" t="s">
        <v>8223</v>
      </c>
      <c r="H3071" t="s">
        <v>8245</v>
      </c>
      <c r="I3071">
        <v>1386910740</v>
      </c>
      <c r="J3071">
        <v>1384364561</v>
      </c>
      <c r="K3071" t="b">
        <v>1</v>
      </c>
      <c r="L3071">
        <v>82</v>
      </c>
      <c r="M3071" t="b">
        <v>1</v>
      </c>
      <c r="N3071" t="s">
        <v>8269</v>
      </c>
      <c r="O3071">
        <f>ROUND(E3071/D3071*100,0)</f>
        <v>103</v>
      </c>
      <c r="P3071">
        <f>IFERROR(ROUND(E3071/L3071,2),0)</f>
        <v>100.5</v>
      </c>
      <c r="Q3071" s="10" t="s">
        <v>8308</v>
      </c>
      <c r="R3071" t="s">
        <v>8309</v>
      </c>
      <c r="S3071" s="15">
        <f>(((J3071/60)/60)/24)+DATE(1970,1,1)</f>
        <v>41591.737974537034</v>
      </c>
      <c r="T3071" s="15">
        <f>(((I3071/60)/60)/24)+DATE(1970,1,1)</f>
        <v>41621.207638888889</v>
      </c>
      <c r="U3071">
        <f>YEAR(S3071)</f>
        <v>2013</v>
      </c>
    </row>
    <row r="3072" spans="1:21" ht="48" x14ac:dyDescent="0.2">
      <c r="A3072">
        <v>3205</v>
      </c>
      <c r="B3072" s="3" t="s">
        <v>3205</v>
      </c>
      <c r="C3072" s="3" t="s">
        <v>7315</v>
      </c>
      <c r="D3072" s="6">
        <v>8000</v>
      </c>
      <c r="E3072" s="8">
        <v>273</v>
      </c>
      <c r="F3072" t="s">
        <v>8220</v>
      </c>
      <c r="G3072" t="s">
        <v>8224</v>
      </c>
      <c r="H3072" t="s">
        <v>8246</v>
      </c>
      <c r="I3072">
        <v>1430470772</v>
      </c>
      <c r="J3072">
        <v>1427878772</v>
      </c>
      <c r="K3072" t="b">
        <v>0</v>
      </c>
      <c r="L3072">
        <v>12</v>
      </c>
      <c r="M3072" t="b">
        <v>0</v>
      </c>
      <c r="N3072" t="s">
        <v>8303</v>
      </c>
      <c r="O3072">
        <f>ROUND(E3072/D3072*100,0)</f>
        <v>3</v>
      </c>
      <c r="P3072">
        <f>IFERROR(ROUND(E3072/L3072,2),0)</f>
        <v>22.75</v>
      </c>
      <c r="Q3072" s="10" t="s">
        <v>8308</v>
      </c>
      <c r="R3072" t="s">
        <v>8364</v>
      </c>
      <c r="S3072" s="15">
        <f>(((J3072/60)/60)/24)+DATE(1970,1,1)</f>
        <v>42095.374675925923</v>
      </c>
      <c r="T3072" s="15">
        <f>(((I3072/60)/60)/24)+DATE(1970,1,1)</f>
        <v>42125.374675925923</v>
      </c>
      <c r="U3072">
        <f>YEAR(S3072)</f>
        <v>2015</v>
      </c>
    </row>
    <row r="3073" spans="1:21" ht="48" x14ac:dyDescent="0.2">
      <c r="A3073">
        <v>3243</v>
      </c>
      <c r="B3073" s="3" t="s">
        <v>3243</v>
      </c>
      <c r="C3073" s="3" t="s">
        <v>7353</v>
      </c>
      <c r="D3073" s="6">
        <v>8000</v>
      </c>
      <c r="E3073" s="8">
        <v>8227</v>
      </c>
      <c r="F3073" t="s">
        <v>8218</v>
      </c>
      <c r="G3073" t="s">
        <v>8223</v>
      </c>
      <c r="H3073" t="s">
        <v>8245</v>
      </c>
      <c r="I3073">
        <v>1444348800</v>
      </c>
      <c r="J3073">
        <v>1442283562</v>
      </c>
      <c r="K3073" t="b">
        <v>1</v>
      </c>
      <c r="L3073">
        <v>71</v>
      </c>
      <c r="M3073" t="b">
        <v>1</v>
      </c>
      <c r="N3073" t="s">
        <v>8269</v>
      </c>
      <c r="O3073">
        <f>ROUND(E3073/D3073*100,0)</f>
        <v>103</v>
      </c>
      <c r="P3073">
        <f>IFERROR(ROUND(E3073/L3073,2),0)</f>
        <v>115.87</v>
      </c>
      <c r="Q3073" s="10" t="s">
        <v>8308</v>
      </c>
      <c r="R3073" t="s">
        <v>8309</v>
      </c>
      <c r="S3073" s="15">
        <f>(((J3073/60)/60)/24)+DATE(1970,1,1)</f>
        <v>42262.096782407403</v>
      </c>
      <c r="T3073" s="15">
        <f>(((I3073/60)/60)/24)+DATE(1970,1,1)</f>
        <v>42286</v>
      </c>
      <c r="U3073">
        <f>YEAR(S3073)</f>
        <v>2015</v>
      </c>
    </row>
    <row r="3074" spans="1:21" ht="48" x14ac:dyDescent="0.2">
      <c r="A3074">
        <v>3269</v>
      </c>
      <c r="B3074" s="3" t="s">
        <v>3269</v>
      </c>
      <c r="C3074" s="3" t="s">
        <v>7379</v>
      </c>
      <c r="D3074" s="6">
        <v>8000</v>
      </c>
      <c r="E3074" s="8">
        <v>8120</v>
      </c>
      <c r="F3074" t="s">
        <v>8218</v>
      </c>
      <c r="G3074" t="s">
        <v>8224</v>
      </c>
      <c r="H3074" t="s">
        <v>8246</v>
      </c>
      <c r="I3074">
        <v>1434452400</v>
      </c>
      <c r="J3074">
        <v>1431509397</v>
      </c>
      <c r="K3074" t="b">
        <v>1</v>
      </c>
      <c r="L3074">
        <v>70</v>
      </c>
      <c r="M3074" t="b">
        <v>1</v>
      </c>
      <c r="N3074" t="s">
        <v>8269</v>
      </c>
      <c r="O3074">
        <f>ROUND(E3074/D3074*100,0)</f>
        <v>102</v>
      </c>
      <c r="P3074">
        <f>IFERROR(ROUND(E3074/L3074,2),0)</f>
        <v>116</v>
      </c>
      <c r="Q3074" s="10" t="s">
        <v>8308</v>
      </c>
      <c r="R3074" t="s">
        <v>8309</v>
      </c>
      <c r="S3074" s="15">
        <f>(((J3074/60)/60)/24)+DATE(1970,1,1)</f>
        <v>42137.395798611105</v>
      </c>
      <c r="T3074" s="15">
        <f>(((I3074/60)/60)/24)+DATE(1970,1,1)</f>
        <v>42171.458333333328</v>
      </c>
      <c r="U3074">
        <f>YEAR(S3074)</f>
        <v>2015</v>
      </c>
    </row>
    <row r="3075" spans="1:21" ht="48" x14ac:dyDescent="0.2">
      <c r="A3075">
        <v>3326</v>
      </c>
      <c r="B3075" s="3" t="s">
        <v>3326</v>
      </c>
      <c r="C3075" s="3" t="s">
        <v>7436</v>
      </c>
      <c r="D3075" s="6">
        <v>8000</v>
      </c>
      <c r="E3075" s="8">
        <v>8110</v>
      </c>
      <c r="F3075" t="s">
        <v>8218</v>
      </c>
      <c r="G3075" t="s">
        <v>8223</v>
      </c>
      <c r="H3075" t="s">
        <v>8245</v>
      </c>
      <c r="I3075">
        <v>1425830905</v>
      </c>
      <c r="J3075">
        <v>1423242505</v>
      </c>
      <c r="K3075" t="b">
        <v>0</v>
      </c>
      <c r="L3075">
        <v>57</v>
      </c>
      <c r="M3075" t="b">
        <v>1</v>
      </c>
      <c r="N3075" t="s">
        <v>8269</v>
      </c>
      <c r="O3075">
        <f>ROUND(E3075/D3075*100,0)</f>
        <v>101</v>
      </c>
      <c r="P3075">
        <f>IFERROR(ROUND(E3075/L3075,2),0)</f>
        <v>142.28</v>
      </c>
      <c r="Q3075" s="10" t="s">
        <v>8308</v>
      </c>
      <c r="R3075" t="s">
        <v>8309</v>
      </c>
      <c r="S3075" s="15">
        <f>(((J3075/60)/60)/24)+DATE(1970,1,1)</f>
        <v>42041.714178240742</v>
      </c>
      <c r="T3075" s="15">
        <f>(((I3075/60)/60)/24)+DATE(1970,1,1)</f>
        <v>42071.67251157407</v>
      </c>
      <c r="U3075">
        <f>YEAR(S3075)</f>
        <v>2015</v>
      </c>
    </row>
    <row r="3076" spans="1:21" ht="32" x14ac:dyDescent="0.2">
      <c r="A3076">
        <v>3339</v>
      </c>
      <c r="B3076" s="3" t="s">
        <v>3339</v>
      </c>
      <c r="C3076" s="3" t="s">
        <v>7449</v>
      </c>
      <c r="D3076" s="6">
        <v>8000</v>
      </c>
      <c r="E3076" s="8">
        <v>8348</v>
      </c>
      <c r="F3076" t="s">
        <v>8218</v>
      </c>
      <c r="G3076" t="s">
        <v>8223</v>
      </c>
      <c r="H3076" t="s">
        <v>8245</v>
      </c>
      <c r="I3076">
        <v>1469721518</v>
      </c>
      <c r="J3076">
        <v>1467129518</v>
      </c>
      <c r="K3076" t="b">
        <v>0</v>
      </c>
      <c r="L3076">
        <v>47</v>
      </c>
      <c r="M3076" t="b">
        <v>1</v>
      </c>
      <c r="N3076" t="s">
        <v>8269</v>
      </c>
      <c r="O3076">
        <f>ROUND(E3076/D3076*100,0)</f>
        <v>104</v>
      </c>
      <c r="P3076">
        <f>IFERROR(ROUND(E3076/L3076,2),0)</f>
        <v>177.62</v>
      </c>
      <c r="Q3076" s="10" t="s">
        <v>8308</v>
      </c>
      <c r="R3076" t="s">
        <v>8309</v>
      </c>
      <c r="S3076" s="15">
        <f>(((J3076/60)/60)/24)+DATE(1970,1,1)</f>
        <v>42549.665717592594</v>
      </c>
      <c r="T3076" s="15">
        <f>(((I3076/60)/60)/24)+DATE(1970,1,1)</f>
        <v>42579.665717592594</v>
      </c>
      <c r="U3076">
        <f>YEAR(S3076)</f>
        <v>2016</v>
      </c>
    </row>
    <row r="3077" spans="1:21" ht="48" x14ac:dyDescent="0.2">
      <c r="A3077">
        <v>3376</v>
      </c>
      <c r="B3077" s="3" t="s">
        <v>3375</v>
      </c>
      <c r="C3077" s="3" t="s">
        <v>7486</v>
      </c>
      <c r="D3077" s="6">
        <v>8000</v>
      </c>
      <c r="E3077" s="8">
        <v>8001</v>
      </c>
      <c r="F3077" t="s">
        <v>8218</v>
      </c>
      <c r="G3077" t="s">
        <v>8223</v>
      </c>
      <c r="H3077" t="s">
        <v>8245</v>
      </c>
      <c r="I3077">
        <v>1429976994</v>
      </c>
      <c r="J3077">
        <v>1424796594</v>
      </c>
      <c r="K3077" t="b">
        <v>0</v>
      </c>
      <c r="L3077">
        <v>19</v>
      </c>
      <c r="M3077" t="b">
        <v>1</v>
      </c>
      <c r="N3077" t="s">
        <v>8269</v>
      </c>
      <c r="O3077">
        <f>ROUND(E3077/D3077*100,0)</f>
        <v>100</v>
      </c>
      <c r="P3077">
        <f>IFERROR(ROUND(E3077/L3077,2),0)</f>
        <v>421.11</v>
      </c>
      <c r="Q3077" s="10" t="s">
        <v>8308</v>
      </c>
      <c r="R3077" t="s">
        <v>8309</v>
      </c>
      <c r="S3077" s="15">
        <f>(((J3077/60)/60)/24)+DATE(1970,1,1)</f>
        <v>42059.701319444444</v>
      </c>
      <c r="T3077" s="15">
        <f>(((I3077/60)/60)/24)+DATE(1970,1,1)</f>
        <v>42119.659652777773</v>
      </c>
      <c r="U3077">
        <f>YEAR(S3077)</f>
        <v>2015</v>
      </c>
    </row>
    <row r="3078" spans="1:21" ht="48" x14ac:dyDescent="0.2">
      <c r="A3078">
        <v>3377</v>
      </c>
      <c r="B3078" s="3" t="s">
        <v>3376</v>
      </c>
      <c r="C3078" s="3" t="s">
        <v>7487</v>
      </c>
      <c r="D3078" s="6">
        <v>8000</v>
      </c>
      <c r="E3078" s="8">
        <v>8084</v>
      </c>
      <c r="F3078" t="s">
        <v>8218</v>
      </c>
      <c r="G3078" t="s">
        <v>8224</v>
      </c>
      <c r="H3078" t="s">
        <v>8246</v>
      </c>
      <c r="I3078">
        <v>1426870560</v>
      </c>
      <c r="J3078">
        <v>1424280899</v>
      </c>
      <c r="K3078" t="b">
        <v>0</v>
      </c>
      <c r="L3078">
        <v>77</v>
      </c>
      <c r="M3078" t="b">
        <v>1</v>
      </c>
      <c r="N3078" t="s">
        <v>8269</v>
      </c>
      <c r="O3078">
        <f>ROUND(E3078/D3078*100,0)</f>
        <v>101</v>
      </c>
      <c r="P3078">
        <f>IFERROR(ROUND(E3078/L3078,2),0)</f>
        <v>104.99</v>
      </c>
      <c r="Q3078" s="10" t="s">
        <v>8308</v>
      </c>
      <c r="R3078" t="s">
        <v>8309</v>
      </c>
      <c r="S3078" s="15">
        <f>(((J3078/60)/60)/24)+DATE(1970,1,1)</f>
        <v>42053.732627314821</v>
      </c>
      <c r="T3078" s="15">
        <f>(((I3078/60)/60)/24)+DATE(1970,1,1)</f>
        <v>42083.705555555556</v>
      </c>
      <c r="U3078">
        <f>YEAR(S3078)</f>
        <v>2015</v>
      </c>
    </row>
    <row r="3079" spans="1:21" ht="48" x14ac:dyDescent="0.2">
      <c r="A3079">
        <v>3662</v>
      </c>
      <c r="B3079" s="3" t="s">
        <v>3659</v>
      </c>
      <c r="C3079" s="3" t="s">
        <v>7772</v>
      </c>
      <c r="D3079" s="6">
        <v>8000</v>
      </c>
      <c r="E3079" s="8">
        <v>8114</v>
      </c>
      <c r="F3079" t="s">
        <v>8218</v>
      </c>
      <c r="G3079" t="s">
        <v>8228</v>
      </c>
      <c r="H3079" t="s">
        <v>8250</v>
      </c>
      <c r="I3079">
        <v>1427775414</v>
      </c>
      <c r="J3079">
        <v>1425187014</v>
      </c>
      <c r="K3079" t="b">
        <v>0</v>
      </c>
      <c r="L3079">
        <v>40</v>
      </c>
      <c r="M3079" t="b">
        <v>1</v>
      </c>
      <c r="N3079" t="s">
        <v>8269</v>
      </c>
      <c r="O3079">
        <f>ROUND(E3079/D3079*100,0)</f>
        <v>101</v>
      </c>
      <c r="P3079">
        <f>IFERROR(ROUND(E3079/L3079,2),0)</f>
        <v>202.85</v>
      </c>
      <c r="Q3079" s="10" t="s">
        <v>8308</v>
      </c>
      <c r="R3079" t="s">
        <v>8309</v>
      </c>
      <c r="S3079" s="15">
        <f>(((J3079/60)/60)/24)+DATE(1970,1,1)</f>
        <v>42064.220069444447</v>
      </c>
      <c r="T3079" s="15">
        <f>(((I3079/60)/60)/24)+DATE(1970,1,1)</f>
        <v>42094.178402777776</v>
      </c>
      <c r="U3079">
        <f>YEAR(S3079)</f>
        <v>2015</v>
      </c>
    </row>
    <row r="3080" spans="1:21" ht="64" x14ac:dyDescent="0.2">
      <c r="A3080">
        <v>3776</v>
      </c>
      <c r="B3080" s="3" t="s">
        <v>3773</v>
      </c>
      <c r="C3080" s="3" t="s">
        <v>7886</v>
      </c>
      <c r="D3080" s="6">
        <v>8000</v>
      </c>
      <c r="E3080" s="8">
        <v>8537</v>
      </c>
      <c r="F3080" t="s">
        <v>8218</v>
      </c>
      <c r="G3080" t="s">
        <v>8223</v>
      </c>
      <c r="H3080" t="s">
        <v>8245</v>
      </c>
      <c r="I3080">
        <v>1406854800</v>
      </c>
      <c r="J3080">
        <v>1403599778</v>
      </c>
      <c r="K3080" t="b">
        <v>0</v>
      </c>
      <c r="L3080">
        <v>94</v>
      </c>
      <c r="M3080" t="b">
        <v>1</v>
      </c>
      <c r="N3080" t="s">
        <v>8303</v>
      </c>
      <c r="O3080">
        <f>ROUND(E3080/D3080*100,0)</f>
        <v>107</v>
      </c>
      <c r="P3080">
        <f>IFERROR(ROUND(E3080/L3080,2),0)</f>
        <v>90.82</v>
      </c>
      <c r="Q3080" s="10" t="s">
        <v>8308</v>
      </c>
      <c r="R3080" t="s">
        <v>8364</v>
      </c>
      <c r="S3080" s="15">
        <f>(((J3080/60)/60)/24)+DATE(1970,1,1)</f>
        <v>41814.367800925924</v>
      </c>
      <c r="T3080" s="15">
        <f>(((I3080/60)/60)/24)+DATE(1970,1,1)</f>
        <v>41852.041666666664</v>
      </c>
      <c r="U3080">
        <f>YEAR(S3080)</f>
        <v>2014</v>
      </c>
    </row>
    <row r="3081" spans="1:21" ht="48" x14ac:dyDescent="0.2">
      <c r="A3081">
        <v>3804</v>
      </c>
      <c r="B3081" s="3" t="s">
        <v>3801</v>
      </c>
      <c r="C3081" s="3" t="s">
        <v>7914</v>
      </c>
      <c r="D3081" s="6">
        <v>8000</v>
      </c>
      <c r="E3081" s="8">
        <v>0</v>
      </c>
      <c r="F3081" t="s">
        <v>8220</v>
      </c>
      <c r="G3081" t="s">
        <v>8223</v>
      </c>
      <c r="H3081" t="s">
        <v>8245</v>
      </c>
      <c r="I3081">
        <v>1469948400</v>
      </c>
      <c r="J3081">
        <v>1465172024</v>
      </c>
      <c r="K3081" t="b">
        <v>0</v>
      </c>
      <c r="L3081">
        <v>0</v>
      </c>
      <c r="M3081" t="b">
        <v>0</v>
      </c>
      <c r="N3081" t="s">
        <v>8303</v>
      </c>
      <c r="O3081">
        <f>ROUND(E3081/D3081*100,0)</f>
        <v>0</v>
      </c>
      <c r="P3081">
        <f>IFERROR(ROUND(E3081/L3081,2),0)</f>
        <v>0</v>
      </c>
      <c r="Q3081" s="10" t="s">
        <v>8308</v>
      </c>
      <c r="R3081" t="s">
        <v>8364</v>
      </c>
      <c r="S3081" s="15">
        <f>(((J3081/60)/60)/24)+DATE(1970,1,1)</f>
        <v>42527.00953703704</v>
      </c>
      <c r="T3081" s="15">
        <f>(((I3081/60)/60)/24)+DATE(1970,1,1)</f>
        <v>42582.291666666672</v>
      </c>
      <c r="U3081">
        <f>YEAR(S3081)</f>
        <v>2016</v>
      </c>
    </row>
    <row r="3082" spans="1:21" ht="48" x14ac:dyDescent="0.2">
      <c r="A3082">
        <v>3889</v>
      </c>
      <c r="B3082" s="3" t="s">
        <v>3886</v>
      </c>
      <c r="C3082" s="3" t="s">
        <v>7997</v>
      </c>
      <c r="D3082" s="6">
        <v>8000</v>
      </c>
      <c r="E3082" s="8">
        <v>118</v>
      </c>
      <c r="F3082" t="s">
        <v>8220</v>
      </c>
      <c r="G3082" t="s">
        <v>8223</v>
      </c>
      <c r="H3082" t="s">
        <v>8245</v>
      </c>
      <c r="I3082">
        <v>1420413960</v>
      </c>
      <c r="J3082">
        <v>1417651630</v>
      </c>
      <c r="K3082" t="b">
        <v>0</v>
      </c>
      <c r="L3082">
        <v>9</v>
      </c>
      <c r="M3082" t="b">
        <v>0</v>
      </c>
      <c r="N3082" t="s">
        <v>8269</v>
      </c>
      <c r="O3082">
        <f>ROUND(E3082/D3082*100,0)</f>
        <v>1</v>
      </c>
      <c r="P3082">
        <f>IFERROR(ROUND(E3082/L3082,2),0)</f>
        <v>13.11</v>
      </c>
      <c r="Q3082" s="10" t="s">
        <v>8308</v>
      </c>
      <c r="R3082" t="s">
        <v>8309</v>
      </c>
      <c r="S3082" s="15">
        <f>(((J3082/60)/60)/24)+DATE(1970,1,1)</f>
        <v>41977.004976851851</v>
      </c>
      <c r="T3082" s="15">
        <f>(((I3082/60)/60)/24)+DATE(1970,1,1)</f>
        <v>42008.976388888885</v>
      </c>
      <c r="U3082">
        <f>YEAR(S3082)</f>
        <v>2014</v>
      </c>
    </row>
    <row r="3083" spans="1:21" ht="48" x14ac:dyDescent="0.2">
      <c r="A3083">
        <v>3911</v>
      </c>
      <c r="B3083" s="3" t="s">
        <v>3908</v>
      </c>
      <c r="C3083" s="3" t="s">
        <v>8019</v>
      </c>
      <c r="D3083" s="6">
        <v>8000</v>
      </c>
      <c r="E3083" s="8">
        <v>2993</v>
      </c>
      <c r="F3083" t="s">
        <v>8220</v>
      </c>
      <c r="G3083" t="s">
        <v>8223</v>
      </c>
      <c r="H3083" t="s">
        <v>8245</v>
      </c>
      <c r="I3083">
        <v>1417033777</v>
      </c>
      <c r="J3083">
        <v>1414438177</v>
      </c>
      <c r="K3083" t="b">
        <v>0</v>
      </c>
      <c r="L3083">
        <v>36</v>
      </c>
      <c r="M3083" t="b">
        <v>0</v>
      </c>
      <c r="N3083" t="s">
        <v>8269</v>
      </c>
      <c r="O3083">
        <f>ROUND(E3083/D3083*100,0)</f>
        <v>37</v>
      </c>
      <c r="P3083">
        <f>IFERROR(ROUND(E3083/L3083,2),0)</f>
        <v>83.14</v>
      </c>
      <c r="Q3083" s="10" t="s">
        <v>8308</v>
      </c>
      <c r="R3083" t="s">
        <v>8309</v>
      </c>
      <c r="S3083" s="15">
        <f>(((J3083/60)/60)/24)+DATE(1970,1,1)</f>
        <v>41939.8122337963</v>
      </c>
      <c r="T3083" s="15">
        <f>(((I3083/60)/60)/24)+DATE(1970,1,1)</f>
        <v>41969.853900462964</v>
      </c>
      <c r="U3083">
        <f>YEAR(S3083)</f>
        <v>2014</v>
      </c>
    </row>
    <row r="3084" spans="1:21" ht="48" x14ac:dyDescent="0.2">
      <c r="A3084">
        <v>3931</v>
      </c>
      <c r="B3084" s="3" t="s">
        <v>3928</v>
      </c>
      <c r="C3084" s="3" t="s">
        <v>8039</v>
      </c>
      <c r="D3084" s="6">
        <v>8000</v>
      </c>
      <c r="E3084" s="8">
        <v>0</v>
      </c>
      <c r="F3084" t="s">
        <v>8220</v>
      </c>
      <c r="G3084" t="s">
        <v>8223</v>
      </c>
      <c r="H3084" t="s">
        <v>8245</v>
      </c>
      <c r="I3084">
        <v>1441510707</v>
      </c>
      <c r="J3084">
        <v>1439350707</v>
      </c>
      <c r="K3084" t="b">
        <v>0</v>
      </c>
      <c r="L3084">
        <v>0</v>
      </c>
      <c r="M3084" t="b">
        <v>0</v>
      </c>
      <c r="N3084" t="s">
        <v>8269</v>
      </c>
      <c r="O3084">
        <f>ROUND(E3084/D3084*100,0)</f>
        <v>0</v>
      </c>
      <c r="P3084">
        <f>IFERROR(ROUND(E3084/L3084,2),0)</f>
        <v>0</v>
      </c>
      <c r="Q3084" s="10" t="s">
        <v>8308</v>
      </c>
      <c r="R3084" t="s">
        <v>8309</v>
      </c>
      <c r="S3084" s="15">
        <f>(((J3084/60)/60)/24)+DATE(1970,1,1)</f>
        <v>42228.151701388888</v>
      </c>
      <c r="T3084" s="15">
        <f>(((I3084/60)/60)/24)+DATE(1970,1,1)</f>
        <v>42253.151701388888</v>
      </c>
      <c r="U3084">
        <f>YEAR(S3084)</f>
        <v>2015</v>
      </c>
    </row>
    <row r="3085" spans="1:21" ht="16" x14ac:dyDescent="0.2">
      <c r="A3085">
        <v>4000</v>
      </c>
      <c r="B3085" s="3" t="s">
        <v>3996</v>
      </c>
      <c r="C3085" s="3" t="s">
        <v>8106</v>
      </c>
      <c r="D3085" s="6">
        <v>8000</v>
      </c>
      <c r="E3085" s="8">
        <v>10</v>
      </c>
      <c r="F3085" t="s">
        <v>8220</v>
      </c>
      <c r="G3085" t="s">
        <v>8223</v>
      </c>
      <c r="H3085" t="s">
        <v>8245</v>
      </c>
      <c r="I3085">
        <v>1462631358</v>
      </c>
      <c r="J3085">
        <v>1457450958</v>
      </c>
      <c r="K3085" t="b">
        <v>0</v>
      </c>
      <c r="L3085">
        <v>1</v>
      </c>
      <c r="M3085" t="b">
        <v>0</v>
      </c>
      <c r="N3085" t="s">
        <v>8269</v>
      </c>
      <c r="O3085">
        <f>ROUND(E3085/D3085*100,0)</f>
        <v>0</v>
      </c>
      <c r="P3085">
        <f>IFERROR(ROUND(E3085/L3085,2),0)</f>
        <v>10</v>
      </c>
      <c r="Q3085" s="10" t="s">
        <v>8308</v>
      </c>
      <c r="R3085" t="s">
        <v>8309</v>
      </c>
      <c r="S3085" s="15">
        <f>(((J3085/60)/60)/24)+DATE(1970,1,1)</f>
        <v>42437.64534722222</v>
      </c>
      <c r="T3085" s="15">
        <f>(((I3085/60)/60)/24)+DATE(1970,1,1)</f>
        <v>42497.603680555556</v>
      </c>
      <c r="U3085">
        <f>YEAR(S3085)</f>
        <v>2016</v>
      </c>
    </row>
    <row r="3086" spans="1:21" ht="48" x14ac:dyDescent="0.2">
      <c r="A3086">
        <v>4040</v>
      </c>
      <c r="B3086" s="3" t="s">
        <v>4036</v>
      </c>
      <c r="C3086" s="3" t="s">
        <v>8144</v>
      </c>
      <c r="D3086" s="6">
        <v>8000</v>
      </c>
      <c r="E3086" s="8">
        <v>2500</v>
      </c>
      <c r="F3086" t="s">
        <v>8220</v>
      </c>
      <c r="G3086" t="s">
        <v>8223</v>
      </c>
      <c r="H3086" t="s">
        <v>8245</v>
      </c>
      <c r="I3086">
        <v>1437188400</v>
      </c>
      <c r="J3086">
        <v>1432100004</v>
      </c>
      <c r="K3086" t="b">
        <v>0</v>
      </c>
      <c r="L3086">
        <v>2</v>
      </c>
      <c r="M3086" t="b">
        <v>0</v>
      </c>
      <c r="N3086" t="s">
        <v>8269</v>
      </c>
      <c r="O3086">
        <f>ROUND(E3086/D3086*100,0)</f>
        <v>31</v>
      </c>
      <c r="P3086">
        <f>IFERROR(ROUND(E3086/L3086,2),0)</f>
        <v>1250</v>
      </c>
      <c r="Q3086" s="10" t="s">
        <v>8308</v>
      </c>
      <c r="R3086" t="s">
        <v>8309</v>
      </c>
      <c r="S3086" s="15">
        <f>(((J3086/60)/60)/24)+DATE(1970,1,1)</f>
        <v>42144.231527777782</v>
      </c>
      <c r="T3086" s="15">
        <f>(((I3086/60)/60)/24)+DATE(1970,1,1)</f>
        <v>42203.125</v>
      </c>
      <c r="U3086">
        <f>YEAR(S3086)</f>
        <v>2015</v>
      </c>
    </row>
    <row r="3087" spans="1:21" ht="48" x14ac:dyDescent="0.2">
      <c r="A3087">
        <v>2956</v>
      </c>
      <c r="B3087" s="3" t="s">
        <v>2956</v>
      </c>
      <c r="C3087" s="3" t="s">
        <v>7066</v>
      </c>
      <c r="D3087" s="6">
        <v>7900</v>
      </c>
      <c r="E3087" s="8">
        <v>1322</v>
      </c>
      <c r="F3087" t="s">
        <v>8219</v>
      </c>
      <c r="G3087" t="s">
        <v>8223</v>
      </c>
      <c r="H3087" t="s">
        <v>8245</v>
      </c>
      <c r="I3087">
        <v>1462402850</v>
      </c>
      <c r="J3087">
        <v>1459810850</v>
      </c>
      <c r="K3087" t="b">
        <v>0</v>
      </c>
      <c r="L3087">
        <v>20</v>
      </c>
      <c r="M3087" t="b">
        <v>0</v>
      </c>
      <c r="N3087" t="s">
        <v>8301</v>
      </c>
      <c r="O3087">
        <f>ROUND(E3087/D3087*100,0)</f>
        <v>17</v>
      </c>
      <c r="P3087">
        <f>IFERROR(ROUND(E3087/L3087,2),0)</f>
        <v>66.099999999999994</v>
      </c>
      <c r="Q3087" s="10" t="s">
        <v>8308</v>
      </c>
      <c r="R3087" t="s">
        <v>8310</v>
      </c>
      <c r="S3087" s="15">
        <f>(((J3087/60)/60)/24)+DATE(1970,1,1)</f>
        <v>42464.958912037036</v>
      </c>
      <c r="T3087" s="15">
        <f>(((I3087/60)/60)/24)+DATE(1970,1,1)</f>
        <v>42494.958912037036</v>
      </c>
      <c r="U3087">
        <f>YEAR(S3087)</f>
        <v>2016</v>
      </c>
    </row>
    <row r="3088" spans="1:21" ht="48" x14ac:dyDescent="0.2">
      <c r="A3088">
        <v>3046</v>
      </c>
      <c r="B3088" s="3" t="s">
        <v>3046</v>
      </c>
      <c r="C3088" s="3" t="s">
        <v>7156</v>
      </c>
      <c r="D3088" s="6">
        <v>7900</v>
      </c>
      <c r="E3088" s="8">
        <v>15077</v>
      </c>
      <c r="F3088" t="s">
        <v>8218</v>
      </c>
      <c r="G3088" t="s">
        <v>8223</v>
      </c>
      <c r="H3088" t="s">
        <v>8245</v>
      </c>
      <c r="I3088">
        <v>1410324720</v>
      </c>
      <c r="J3088">
        <v>1407784586</v>
      </c>
      <c r="K3088" t="b">
        <v>0</v>
      </c>
      <c r="L3088">
        <v>58</v>
      </c>
      <c r="M3088" t="b">
        <v>1</v>
      </c>
      <c r="N3088" t="s">
        <v>8301</v>
      </c>
      <c r="O3088">
        <f>ROUND(E3088/D3088*100,0)</f>
        <v>191</v>
      </c>
      <c r="P3088">
        <f>IFERROR(ROUND(E3088/L3088,2),0)</f>
        <v>259.95</v>
      </c>
      <c r="Q3088" s="10" t="s">
        <v>8308</v>
      </c>
      <c r="R3088" t="s">
        <v>8310</v>
      </c>
      <c r="S3088" s="15">
        <f>(((J3088/60)/60)/24)+DATE(1970,1,1)</f>
        <v>41862.803078703706</v>
      </c>
      <c r="T3088" s="15">
        <f>(((I3088/60)/60)/24)+DATE(1970,1,1)</f>
        <v>41892.202777777777</v>
      </c>
      <c r="U3088">
        <f>YEAR(S3088)</f>
        <v>2014</v>
      </c>
    </row>
    <row r="3089" spans="1:21" ht="48" x14ac:dyDescent="0.2">
      <c r="A3089">
        <v>3363</v>
      </c>
      <c r="B3089" s="3" t="s">
        <v>3362</v>
      </c>
      <c r="C3089" s="3" t="s">
        <v>7473</v>
      </c>
      <c r="D3089" s="6">
        <v>7750</v>
      </c>
      <c r="E3089" s="8">
        <v>7860</v>
      </c>
      <c r="F3089" t="s">
        <v>8218</v>
      </c>
      <c r="G3089" t="s">
        <v>8223</v>
      </c>
      <c r="H3089" t="s">
        <v>8245</v>
      </c>
      <c r="I3089">
        <v>1408464000</v>
      </c>
      <c r="J3089">
        <v>1406831445</v>
      </c>
      <c r="K3089" t="b">
        <v>0</v>
      </c>
      <c r="L3089">
        <v>26</v>
      </c>
      <c r="M3089" t="b">
        <v>1</v>
      </c>
      <c r="N3089" t="s">
        <v>8269</v>
      </c>
      <c r="O3089">
        <f>ROUND(E3089/D3089*100,0)</f>
        <v>101</v>
      </c>
      <c r="P3089">
        <f>IFERROR(ROUND(E3089/L3089,2),0)</f>
        <v>302.31</v>
      </c>
      <c r="Q3089" s="10" t="s">
        <v>8308</v>
      </c>
      <c r="R3089" t="s">
        <v>8309</v>
      </c>
      <c r="S3089" s="15">
        <f>(((J3089/60)/60)/24)+DATE(1970,1,1)</f>
        <v>41851.771354166667</v>
      </c>
      <c r="T3089" s="15">
        <f>(((I3089/60)/60)/24)+DATE(1970,1,1)</f>
        <v>41870.666666666664</v>
      </c>
      <c r="U3089">
        <f>YEAR(S3089)</f>
        <v>2014</v>
      </c>
    </row>
    <row r="3090" spans="1:21" ht="48" x14ac:dyDescent="0.2">
      <c r="A3090">
        <v>2845</v>
      </c>
      <c r="B3090" s="3" t="s">
        <v>2845</v>
      </c>
      <c r="C3090" s="3" t="s">
        <v>6955</v>
      </c>
      <c r="D3090" s="6">
        <v>7500</v>
      </c>
      <c r="E3090" s="8">
        <v>2366</v>
      </c>
      <c r="F3090" t="s">
        <v>8220</v>
      </c>
      <c r="G3090" t="s">
        <v>8223</v>
      </c>
      <c r="H3090" t="s">
        <v>8245</v>
      </c>
      <c r="I3090">
        <v>1433723033</v>
      </c>
      <c r="J3090">
        <v>1428539033</v>
      </c>
      <c r="K3090" t="b">
        <v>0</v>
      </c>
      <c r="L3090">
        <v>39</v>
      </c>
      <c r="M3090" t="b">
        <v>0</v>
      </c>
      <c r="N3090" t="s">
        <v>8269</v>
      </c>
      <c r="O3090">
        <f>ROUND(E3090/D3090*100,0)</f>
        <v>32</v>
      </c>
      <c r="P3090">
        <f>IFERROR(ROUND(E3090/L3090,2),0)</f>
        <v>60.67</v>
      </c>
      <c r="Q3090" s="10" t="s">
        <v>8308</v>
      </c>
      <c r="R3090" t="s">
        <v>8309</v>
      </c>
      <c r="S3090" s="15">
        <f>(((J3090/60)/60)/24)+DATE(1970,1,1)</f>
        <v>42103.016585648147</v>
      </c>
      <c r="T3090" s="15">
        <f>(((I3090/60)/60)/24)+DATE(1970,1,1)</f>
        <v>42163.016585648147</v>
      </c>
      <c r="U3090">
        <f>YEAR(S3090)</f>
        <v>2015</v>
      </c>
    </row>
    <row r="3091" spans="1:21" ht="48" x14ac:dyDescent="0.2">
      <c r="A3091">
        <v>2898</v>
      </c>
      <c r="B3091" s="3" t="s">
        <v>2898</v>
      </c>
      <c r="C3091" s="3" t="s">
        <v>7008</v>
      </c>
      <c r="D3091" s="6">
        <v>7500</v>
      </c>
      <c r="E3091" s="8">
        <v>316</v>
      </c>
      <c r="F3091" t="s">
        <v>8220</v>
      </c>
      <c r="G3091" t="s">
        <v>8223</v>
      </c>
      <c r="H3091" t="s">
        <v>8245</v>
      </c>
      <c r="I3091">
        <v>1446307053</v>
      </c>
      <c r="J3091">
        <v>1443715053</v>
      </c>
      <c r="K3091" t="b">
        <v>0</v>
      </c>
      <c r="L3091">
        <v>12</v>
      </c>
      <c r="M3091" t="b">
        <v>0</v>
      </c>
      <c r="N3091" t="s">
        <v>8269</v>
      </c>
      <c r="O3091">
        <f>ROUND(E3091/D3091*100,0)</f>
        <v>4</v>
      </c>
      <c r="P3091">
        <f>IFERROR(ROUND(E3091/L3091,2),0)</f>
        <v>26.33</v>
      </c>
      <c r="Q3091" s="10" t="s">
        <v>8308</v>
      </c>
      <c r="R3091" t="s">
        <v>8309</v>
      </c>
      <c r="S3091" s="15">
        <f>(((J3091/60)/60)/24)+DATE(1970,1,1)</f>
        <v>42278.664965277778</v>
      </c>
      <c r="T3091" s="15">
        <f>(((I3091/60)/60)/24)+DATE(1970,1,1)</f>
        <v>42308.664965277778</v>
      </c>
      <c r="U3091">
        <f>YEAR(S3091)</f>
        <v>2015</v>
      </c>
    </row>
    <row r="3092" spans="1:21" ht="16" x14ac:dyDescent="0.2">
      <c r="A3092">
        <v>3586</v>
      </c>
      <c r="B3092" s="3" t="s">
        <v>3585</v>
      </c>
      <c r="C3092" s="3" t="s">
        <v>7696</v>
      </c>
      <c r="D3092" s="6">
        <v>7500</v>
      </c>
      <c r="E3092" s="8">
        <v>8207</v>
      </c>
      <c r="F3092" t="s">
        <v>8218</v>
      </c>
      <c r="G3092" t="s">
        <v>8223</v>
      </c>
      <c r="H3092" t="s">
        <v>8245</v>
      </c>
      <c r="I3092">
        <v>1474649070</v>
      </c>
      <c r="J3092">
        <v>1469465070</v>
      </c>
      <c r="K3092" t="b">
        <v>0</v>
      </c>
      <c r="L3092">
        <v>54</v>
      </c>
      <c r="M3092" t="b">
        <v>1</v>
      </c>
      <c r="N3092" t="s">
        <v>8269</v>
      </c>
      <c r="O3092">
        <f>ROUND(E3092/D3092*100,0)</f>
        <v>109</v>
      </c>
      <c r="P3092">
        <f>IFERROR(ROUND(E3092/L3092,2),0)</f>
        <v>151.97999999999999</v>
      </c>
      <c r="Q3092" s="10" t="s">
        <v>8308</v>
      </c>
      <c r="R3092" t="s">
        <v>8309</v>
      </c>
      <c r="S3092" s="15">
        <f>(((J3092/60)/60)/24)+DATE(1970,1,1)</f>
        <v>42576.697569444441</v>
      </c>
      <c r="T3092" s="15">
        <f>(((I3092/60)/60)/24)+DATE(1970,1,1)</f>
        <v>42636.697569444441</v>
      </c>
      <c r="U3092">
        <f>YEAR(S3092)</f>
        <v>2016</v>
      </c>
    </row>
    <row r="3093" spans="1:21" ht="48" x14ac:dyDescent="0.2">
      <c r="A3093">
        <v>3712</v>
      </c>
      <c r="B3093" s="3" t="s">
        <v>3709</v>
      </c>
      <c r="C3093" s="3" t="s">
        <v>7822</v>
      </c>
      <c r="D3093" s="6">
        <v>7500</v>
      </c>
      <c r="E3093" s="8">
        <v>11530</v>
      </c>
      <c r="F3093" t="s">
        <v>8218</v>
      </c>
      <c r="G3093" t="s">
        <v>8223</v>
      </c>
      <c r="H3093" t="s">
        <v>8245</v>
      </c>
      <c r="I3093">
        <v>1433055540</v>
      </c>
      <c r="J3093">
        <v>1431230867</v>
      </c>
      <c r="K3093" t="b">
        <v>0</v>
      </c>
      <c r="L3093">
        <v>104</v>
      </c>
      <c r="M3093" t="b">
        <v>1</v>
      </c>
      <c r="N3093" t="s">
        <v>8269</v>
      </c>
      <c r="O3093">
        <f>ROUND(E3093/D3093*100,0)</f>
        <v>154</v>
      </c>
      <c r="P3093">
        <f>IFERROR(ROUND(E3093/L3093,2),0)</f>
        <v>110.87</v>
      </c>
      <c r="Q3093" s="10" t="s">
        <v>8308</v>
      </c>
      <c r="R3093" t="s">
        <v>8309</v>
      </c>
      <c r="S3093" s="15">
        <f>(((J3093/60)/60)/24)+DATE(1970,1,1)</f>
        <v>42134.172071759262</v>
      </c>
      <c r="T3093" s="15">
        <f>(((I3093/60)/60)/24)+DATE(1970,1,1)</f>
        <v>42155.290972222225</v>
      </c>
      <c r="U3093">
        <f>YEAR(S3093)</f>
        <v>2015</v>
      </c>
    </row>
    <row r="3094" spans="1:21" ht="48" x14ac:dyDescent="0.2">
      <c r="A3094">
        <v>3806</v>
      </c>
      <c r="B3094" s="3" t="s">
        <v>3803</v>
      </c>
      <c r="C3094" s="3" t="s">
        <v>7916</v>
      </c>
      <c r="D3094" s="6">
        <v>7500</v>
      </c>
      <c r="E3094" s="8">
        <v>5</v>
      </c>
      <c r="F3094" t="s">
        <v>8220</v>
      </c>
      <c r="G3094" t="s">
        <v>8225</v>
      </c>
      <c r="H3094" t="s">
        <v>8247</v>
      </c>
      <c r="I3094">
        <v>1404022381</v>
      </c>
      <c r="J3094">
        <v>1402294381</v>
      </c>
      <c r="K3094" t="b">
        <v>0</v>
      </c>
      <c r="L3094">
        <v>1</v>
      </c>
      <c r="M3094" t="b">
        <v>0</v>
      </c>
      <c r="N3094" t="s">
        <v>8303</v>
      </c>
      <c r="O3094">
        <f>ROUND(E3094/D3094*100,0)</f>
        <v>0</v>
      </c>
      <c r="P3094">
        <f>IFERROR(ROUND(E3094/L3094,2),0)</f>
        <v>5</v>
      </c>
      <c r="Q3094" s="10" t="s">
        <v>8308</v>
      </c>
      <c r="R3094" t="s">
        <v>8364</v>
      </c>
      <c r="S3094" s="15">
        <f>(((J3094/60)/60)/24)+DATE(1970,1,1)</f>
        <v>41799.259039351848</v>
      </c>
      <c r="T3094" s="15">
        <f>(((I3094/60)/60)/24)+DATE(1970,1,1)</f>
        <v>41819.259039351848</v>
      </c>
      <c r="U3094">
        <f>YEAR(S3094)</f>
        <v>2014</v>
      </c>
    </row>
    <row r="3095" spans="1:21" ht="32" x14ac:dyDescent="0.2">
      <c r="A3095">
        <v>3862</v>
      </c>
      <c r="B3095" s="3" t="s">
        <v>3859</v>
      </c>
      <c r="C3095" s="3" t="s">
        <v>7971</v>
      </c>
      <c r="D3095" s="6">
        <v>7500</v>
      </c>
      <c r="E3095" s="8">
        <v>1</v>
      </c>
      <c r="F3095" t="s">
        <v>8220</v>
      </c>
      <c r="G3095" t="s">
        <v>8223</v>
      </c>
      <c r="H3095" t="s">
        <v>8245</v>
      </c>
      <c r="I3095">
        <v>1473699540</v>
      </c>
      <c r="J3095">
        <v>1472451356</v>
      </c>
      <c r="K3095" t="b">
        <v>0</v>
      </c>
      <c r="L3095">
        <v>1</v>
      </c>
      <c r="M3095" t="b">
        <v>0</v>
      </c>
      <c r="N3095" t="s">
        <v>8269</v>
      </c>
      <c r="O3095">
        <f>ROUND(E3095/D3095*100,0)</f>
        <v>0</v>
      </c>
      <c r="P3095">
        <f>IFERROR(ROUND(E3095/L3095,2),0)</f>
        <v>1</v>
      </c>
      <c r="Q3095" s="10" t="s">
        <v>8308</v>
      </c>
      <c r="R3095" t="s">
        <v>8309</v>
      </c>
      <c r="S3095" s="15">
        <f>(((J3095/60)/60)/24)+DATE(1970,1,1)</f>
        <v>42611.261064814811</v>
      </c>
      <c r="T3095" s="15">
        <f>(((I3095/60)/60)/24)+DATE(1970,1,1)</f>
        <v>42625.707638888889</v>
      </c>
      <c r="U3095">
        <f>YEAR(S3095)</f>
        <v>2016</v>
      </c>
    </row>
    <row r="3096" spans="1:21" ht="48" x14ac:dyDescent="0.2">
      <c r="A3096">
        <v>3880</v>
      </c>
      <c r="B3096" s="3" t="s">
        <v>3877</v>
      </c>
      <c r="C3096" s="3" t="s">
        <v>7989</v>
      </c>
      <c r="D3096" s="6">
        <v>7500</v>
      </c>
      <c r="E3096" s="8">
        <v>980</v>
      </c>
      <c r="F3096" t="s">
        <v>8219</v>
      </c>
      <c r="G3096" t="s">
        <v>8224</v>
      </c>
      <c r="H3096" t="s">
        <v>8246</v>
      </c>
      <c r="I3096">
        <v>1406761200</v>
      </c>
      <c r="J3096">
        <v>1403724820</v>
      </c>
      <c r="K3096" t="b">
        <v>0</v>
      </c>
      <c r="L3096">
        <v>17</v>
      </c>
      <c r="M3096" t="b">
        <v>0</v>
      </c>
      <c r="N3096" t="s">
        <v>8303</v>
      </c>
      <c r="O3096">
        <f>ROUND(E3096/D3096*100,0)</f>
        <v>13</v>
      </c>
      <c r="P3096">
        <f>IFERROR(ROUND(E3096/L3096,2),0)</f>
        <v>57.65</v>
      </c>
      <c r="Q3096" s="10" t="s">
        <v>8308</v>
      </c>
      <c r="R3096" t="s">
        <v>8364</v>
      </c>
      <c r="S3096" s="15">
        <f>(((J3096/60)/60)/24)+DATE(1970,1,1)</f>
        <v>41815.815046296295</v>
      </c>
      <c r="T3096" s="15">
        <f>(((I3096/60)/60)/24)+DATE(1970,1,1)</f>
        <v>41850.958333333336</v>
      </c>
      <c r="U3096">
        <f>YEAR(S3096)</f>
        <v>2014</v>
      </c>
    </row>
    <row r="3097" spans="1:21" ht="48" x14ac:dyDescent="0.2">
      <c r="A3097">
        <v>3966</v>
      </c>
      <c r="B3097" s="3" t="s">
        <v>3963</v>
      </c>
      <c r="C3097" s="3" t="s">
        <v>8073</v>
      </c>
      <c r="D3097" s="6">
        <v>7500</v>
      </c>
      <c r="E3097" s="8">
        <v>45</v>
      </c>
      <c r="F3097" t="s">
        <v>8220</v>
      </c>
      <c r="G3097" t="s">
        <v>8223</v>
      </c>
      <c r="H3097" t="s">
        <v>8245</v>
      </c>
      <c r="I3097">
        <v>1406170740</v>
      </c>
      <c r="J3097">
        <v>1402506278</v>
      </c>
      <c r="K3097" t="b">
        <v>0</v>
      </c>
      <c r="L3097">
        <v>2</v>
      </c>
      <c r="M3097" t="b">
        <v>0</v>
      </c>
      <c r="N3097" t="s">
        <v>8269</v>
      </c>
      <c r="O3097">
        <f>ROUND(E3097/D3097*100,0)</f>
        <v>1</v>
      </c>
      <c r="P3097">
        <f>IFERROR(ROUND(E3097/L3097,2),0)</f>
        <v>22.5</v>
      </c>
      <c r="Q3097" s="10" t="s">
        <v>8308</v>
      </c>
      <c r="R3097" t="s">
        <v>8309</v>
      </c>
      <c r="S3097" s="15">
        <f>(((J3097/60)/60)/24)+DATE(1970,1,1)</f>
        <v>41801.711550925924</v>
      </c>
      <c r="T3097" s="15">
        <f>(((I3097/60)/60)/24)+DATE(1970,1,1)</f>
        <v>41844.124305555553</v>
      </c>
      <c r="U3097">
        <f>YEAR(S3097)</f>
        <v>2014</v>
      </c>
    </row>
    <row r="3098" spans="1:21" ht="48" x14ac:dyDescent="0.2">
      <c r="A3098">
        <v>3001</v>
      </c>
      <c r="B3098" s="3" t="s">
        <v>3001</v>
      </c>
      <c r="C3098" s="3" t="s">
        <v>7111</v>
      </c>
      <c r="D3098" s="6">
        <v>7214</v>
      </c>
      <c r="E3098" s="8">
        <v>22991.01</v>
      </c>
      <c r="F3098" t="s">
        <v>8218</v>
      </c>
      <c r="G3098" t="s">
        <v>8223</v>
      </c>
      <c r="H3098" t="s">
        <v>8245</v>
      </c>
      <c r="I3098">
        <v>1468445382</v>
      </c>
      <c r="J3098">
        <v>1465853382</v>
      </c>
      <c r="K3098" t="b">
        <v>0</v>
      </c>
      <c r="L3098">
        <v>175</v>
      </c>
      <c r="M3098" t="b">
        <v>1</v>
      </c>
      <c r="N3098" t="s">
        <v>8301</v>
      </c>
      <c r="O3098">
        <f>ROUND(E3098/D3098*100,0)</f>
        <v>319</v>
      </c>
      <c r="P3098">
        <f>IFERROR(ROUND(E3098/L3098,2),0)</f>
        <v>131.38</v>
      </c>
      <c r="Q3098" s="10" t="s">
        <v>8308</v>
      </c>
      <c r="R3098" t="s">
        <v>8310</v>
      </c>
      <c r="S3098" s="15">
        <f>(((J3098/60)/60)/24)+DATE(1970,1,1)</f>
        <v>42534.895625000005</v>
      </c>
      <c r="T3098" s="15">
        <f>(((I3098/60)/60)/24)+DATE(1970,1,1)</f>
        <v>42564.895625000005</v>
      </c>
      <c r="U3098">
        <f>YEAR(S3098)</f>
        <v>2016</v>
      </c>
    </row>
    <row r="3099" spans="1:21" ht="48" x14ac:dyDescent="0.2">
      <c r="A3099">
        <v>4010</v>
      </c>
      <c r="B3099" s="3" t="s">
        <v>4006</v>
      </c>
      <c r="C3099" s="3" t="s">
        <v>8115</v>
      </c>
      <c r="D3099" s="6">
        <v>7200</v>
      </c>
      <c r="E3099" s="8">
        <v>1742</v>
      </c>
      <c r="F3099" t="s">
        <v>8220</v>
      </c>
      <c r="G3099" t="s">
        <v>8223</v>
      </c>
      <c r="H3099" t="s">
        <v>8245</v>
      </c>
      <c r="I3099">
        <v>1414348166</v>
      </c>
      <c r="J3099">
        <v>1412879366</v>
      </c>
      <c r="K3099" t="b">
        <v>0</v>
      </c>
      <c r="L3099">
        <v>38</v>
      </c>
      <c r="M3099" t="b">
        <v>0</v>
      </c>
      <c r="N3099" t="s">
        <v>8269</v>
      </c>
      <c r="O3099">
        <f>ROUND(E3099/D3099*100,0)</f>
        <v>24</v>
      </c>
      <c r="P3099">
        <f>IFERROR(ROUND(E3099/L3099,2),0)</f>
        <v>45.84</v>
      </c>
      <c r="Q3099" s="10" t="s">
        <v>8308</v>
      </c>
      <c r="R3099" t="s">
        <v>8309</v>
      </c>
      <c r="S3099" s="15">
        <f>(((J3099/60)/60)/24)+DATE(1970,1,1)</f>
        <v>41921.770439814813</v>
      </c>
      <c r="T3099" s="15">
        <f>(((I3099/60)/60)/24)+DATE(1970,1,1)</f>
        <v>41938.770439814813</v>
      </c>
      <c r="U3099">
        <f>YEAR(S3099)</f>
        <v>2014</v>
      </c>
    </row>
    <row r="3100" spans="1:21" ht="32" x14ac:dyDescent="0.2">
      <c r="A3100">
        <v>3002</v>
      </c>
      <c r="B3100" s="3" t="s">
        <v>3002</v>
      </c>
      <c r="C3100" s="3" t="s">
        <v>7112</v>
      </c>
      <c r="D3100" s="6">
        <v>7000</v>
      </c>
      <c r="E3100" s="8">
        <v>7595.43</v>
      </c>
      <c r="F3100" t="s">
        <v>8218</v>
      </c>
      <c r="G3100" t="s">
        <v>8223</v>
      </c>
      <c r="H3100" t="s">
        <v>8245</v>
      </c>
      <c r="I3100">
        <v>1356552252</v>
      </c>
      <c r="J3100">
        <v>1353960252</v>
      </c>
      <c r="K3100" t="b">
        <v>0</v>
      </c>
      <c r="L3100">
        <v>104</v>
      </c>
      <c r="M3100" t="b">
        <v>1</v>
      </c>
      <c r="N3100" t="s">
        <v>8301</v>
      </c>
      <c r="O3100">
        <f>ROUND(E3100/D3100*100,0)</f>
        <v>109</v>
      </c>
      <c r="P3100">
        <f>IFERROR(ROUND(E3100/L3100,2),0)</f>
        <v>73.03</v>
      </c>
      <c r="Q3100" s="10" t="s">
        <v>8308</v>
      </c>
      <c r="R3100" t="s">
        <v>8310</v>
      </c>
      <c r="S3100" s="15">
        <f>(((J3100/60)/60)/24)+DATE(1970,1,1)</f>
        <v>41239.83625</v>
      </c>
      <c r="T3100" s="15">
        <f>(((I3100/60)/60)/24)+DATE(1970,1,1)</f>
        <v>41269.83625</v>
      </c>
      <c r="U3100">
        <f>YEAR(S3100)</f>
        <v>2012</v>
      </c>
    </row>
    <row r="3101" spans="1:21" ht="48" x14ac:dyDescent="0.2">
      <c r="A3101">
        <v>3020</v>
      </c>
      <c r="B3101" s="3" t="s">
        <v>3020</v>
      </c>
      <c r="C3101" s="3" t="s">
        <v>7130</v>
      </c>
      <c r="D3101" s="6">
        <v>7000</v>
      </c>
      <c r="E3101" s="8">
        <v>7040</v>
      </c>
      <c r="F3101" t="s">
        <v>8218</v>
      </c>
      <c r="G3101" t="s">
        <v>8223</v>
      </c>
      <c r="H3101" t="s">
        <v>8245</v>
      </c>
      <c r="I3101">
        <v>1439583533</v>
      </c>
      <c r="J3101">
        <v>1434399533</v>
      </c>
      <c r="K3101" t="b">
        <v>0</v>
      </c>
      <c r="L3101">
        <v>30</v>
      </c>
      <c r="M3101" t="b">
        <v>1</v>
      </c>
      <c r="N3101" t="s">
        <v>8301</v>
      </c>
      <c r="O3101">
        <f>ROUND(E3101/D3101*100,0)</f>
        <v>101</v>
      </c>
      <c r="P3101">
        <f>IFERROR(ROUND(E3101/L3101,2),0)</f>
        <v>234.67</v>
      </c>
      <c r="Q3101" s="10" t="s">
        <v>8308</v>
      </c>
      <c r="R3101" t="s">
        <v>8310</v>
      </c>
      <c r="S3101" s="15">
        <f>(((J3101/60)/60)/24)+DATE(1970,1,1)</f>
        <v>42170.846446759257</v>
      </c>
      <c r="T3101" s="15">
        <f>(((I3101/60)/60)/24)+DATE(1970,1,1)</f>
        <v>42230.846446759257</v>
      </c>
      <c r="U3101">
        <f>YEAR(S3101)</f>
        <v>2015</v>
      </c>
    </row>
    <row r="3102" spans="1:21" ht="48" x14ac:dyDescent="0.2">
      <c r="A3102">
        <v>3154</v>
      </c>
      <c r="B3102" s="3" t="s">
        <v>3154</v>
      </c>
      <c r="C3102" s="3" t="s">
        <v>7264</v>
      </c>
      <c r="D3102" s="6">
        <v>7000</v>
      </c>
      <c r="E3102" s="8">
        <v>7905</v>
      </c>
      <c r="F3102" t="s">
        <v>8218</v>
      </c>
      <c r="G3102" t="s">
        <v>8223</v>
      </c>
      <c r="H3102" t="s">
        <v>8245</v>
      </c>
      <c r="I3102">
        <v>1333310458</v>
      </c>
      <c r="J3102">
        <v>1330722058</v>
      </c>
      <c r="K3102" t="b">
        <v>1</v>
      </c>
      <c r="L3102">
        <v>123</v>
      </c>
      <c r="M3102" t="b">
        <v>1</v>
      </c>
      <c r="N3102" t="s">
        <v>8269</v>
      </c>
      <c r="O3102">
        <f>ROUND(E3102/D3102*100,0)</f>
        <v>113</v>
      </c>
      <c r="P3102">
        <f>IFERROR(ROUND(E3102/L3102,2),0)</f>
        <v>64.27</v>
      </c>
      <c r="Q3102" s="10" t="s">
        <v>8308</v>
      </c>
      <c r="R3102" t="s">
        <v>8309</v>
      </c>
      <c r="S3102" s="15">
        <f>(((J3102/60)/60)/24)+DATE(1970,1,1)</f>
        <v>40970.875671296293</v>
      </c>
      <c r="T3102" s="15">
        <f>(((I3102/60)/60)/24)+DATE(1970,1,1)</f>
        <v>41000.834004629629</v>
      </c>
      <c r="U3102">
        <f>YEAR(S3102)</f>
        <v>2012</v>
      </c>
    </row>
    <row r="3103" spans="1:21" ht="48" x14ac:dyDescent="0.2">
      <c r="A3103">
        <v>3171</v>
      </c>
      <c r="B3103" s="3" t="s">
        <v>3171</v>
      </c>
      <c r="C3103" s="3" t="s">
        <v>7281</v>
      </c>
      <c r="D3103" s="6">
        <v>7000</v>
      </c>
      <c r="E3103" s="8">
        <v>7617</v>
      </c>
      <c r="F3103" t="s">
        <v>8218</v>
      </c>
      <c r="G3103" t="s">
        <v>8224</v>
      </c>
      <c r="H3103" t="s">
        <v>8246</v>
      </c>
      <c r="I3103">
        <v>1462545358</v>
      </c>
      <c r="J3103">
        <v>1459953358</v>
      </c>
      <c r="K3103" t="b">
        <v>1</v>
      </c>
      <c r="L3103">
        <v>117</v>
      </c>
      <c r="M3103" t="b">
        <v>1</v>
      </c>
      <c r="N3103" t="s">
        <v>8269</v>
      </c>
      <c r="O3103">
        <f>ROUND(E3103/D3103*100,0)</f>
        <v>109</v>
      </c>
      <c r="P3103">
        <f>IFERROR(ROUND(E3103/L3103,2),0)</f>
        <v>65.099999999999994</v>
      </c>
      <c r="Q3103" s="10" t="s">
        <v>8308</v>
      </c>
      <c r="R3103" t="s">
        <v>8309</v>
      </c>
      <c r="S3103" s="15">
        <f>(((J3103/60)/60)/24)+DATE(1970,1,1)</f>
        <v>42466.608310185184</v>
      </c>
      <c r="T3103" s="15">
        <f>(((I3103/60)/60)/24)+DATE(1970,1,1)</f>
        <v>42496.608310185184</v>
      </c>
      <c r="U3103">
        <f>YEAR(S3103)</f>
        <v>2016</v>
      </c>
    </row>
    <row r="3104" spans="1:21" ht="64" x14ac:dyDescent="0.2">
      <c r="A3104">
        <v>3182</v>
      </c>
      <c r="B3104" s="3" t="s">
        <v>3182</v>
      </c>
      <c r="C3104" s="3" t="s">
        <v>7292</v>
      </c>
      <c r="D3104" s="6">
        <v>7000</v>
      </c>
      <c r="E3104" s="8">
        <v>7062</v>
      </c>
      <c r="F3104" t="s">
        <v>8218</v>
      </c>
      <c r="G3104" t="s">
        <v>8223</v>
      </c>
      <c r="H3104" t="s">
        <v>8245</v>
      </c>
      <c r="I3104">
        <v>1328029200</v>
      </c>
      <c r="J3104">
        <v>1323211621</v>
      </c>
      <c r="K3104" t="b">
        <v>1</v>
      </c>
      <c r="L3104">
        <v>151</v>
      </c>
      <c r="M3104" t="b">
        <v>1</v>
      </c>
      <c r="N3104" t="s">
        <v>8269</v>
      </c>
      <c r="O3104">
        <f>ROUND(E3104/D3104*100,0)</f>
        <v>101</v>
      </c>
      <c r="P3104">
        <f>IFERROR(ROUND(E3104/L3104,2),0)</f>
        <v>46.77</v>
      </c>
      <c r="Q3104" s="10" t="s">
        <v>8308</v>
      </c>
      <c r="R3104" t="s">
        <v>8309</v>
      </c>
      <c r="S3104" s="15">
        <f>(((J3104/60)/60)/24)+DATE(1970,1,1)</f>
        <v>40883.949317129627</v>
      </c>
      <c r="T3104" s="15">
        <f>(((I3104/60)/60)/24)+DATE(1970,1,1)</f>
        <v>40939.708333333336</v>
      </c>
      <c r="U3104">
        <f>YEAR(S3104)</f>
        <v>2011</v>
      </c>
    </row>
    <row r="3105" spans="1:21" ht="16" x14ac:dyDescent="0.2">
      <c r="A3105">
        <v>3228</v>
      </c>
      <c r="B3105" s="3" t="s">
        <v>3228</v>
      </c>
      <c r="C3105" s="3" t="s">
        <v>7338</v>
      </c>
      <c r="D3105" s="6">
        <v>7000</v>
      </c>
      <c r="E3105" s="8">
        <v>7164</v>
      </c>
      <c r="F3105" t="s">
        <v>8218</v>
      </c>
      <c r="G3105" t="s">
        <v>8223</v>
      </c>
      <c r="H3105" t="s">
        <v>8245</v>
      </c>
      <c r="I3105">
        <v>1450328340</v>
      </c>
      <c r="J3105">
        <v>1447606884</v>
      </c>
      <c r="K3105" t="b">
        <v>1</v>
      </c>
      <c r="L3105">
        <v>37</v>
      </c>
      <c r="M3105" t="b">
        <v>1</v>
      </c>
      <c r="N3105" t="s">
        <v>8269</v>
      </c>
      <c r="O3105">
        <f>ROUND(E3105/D3105*100,0)</f>
        <v>102</v>
      </c>
      <c r="P3105">
        <f>IFERROR(ROUND(E3105/L3105,2),0)</f>
        <v>193.62</v>
      </c>
      <c r="Q3105" s="10" t="s">
        <v>8308</v>
      </c>
      <c r="R3105" t="s">
        <v>8309</v>
      </c>
      <c r="S3105" s="15">
        <f>(((J3105/60)/60)/24)+DATE(1970,1,1)</f>
        <v>42323.70930555556</v>
      </c>
      <c r="T3105" s="15">
        <f>(((I3105/60)/60)/24)+DATE(1970,1,1)</f>
        <v>42355.207638888889</v>
      </c>
      <c r="U3105">
        <f>YEAR(S3105)</f>
        <v>2015</v>
      </c>
    </row>
    <row r="3106" spans="1:21" ht="32" x14ac:dyDescent="0.2">
      <c r="A3106">
        <v>3258</v>
      </c>
      <c r="B3106" s="3" t="s">
        <v>3258</v>
      </c>
      <c r="C3106" s="3" t="s">
        <v>7368</v>
      </c>
      <c r="D3106" s="6">
        <v>7000</v>
      </c>
      <c r="E3106" s="8">
        <v>7365</v>
      </c>
      <c r="F3106" t="s">
        <v>8218</v>
      </c>
      <c r="G3106" t="s">
        <v>8223</v>
      </c>
      <c r="H3106" t="s">
        <v>8245</v>
      </c>
      <c r="I3106">
        <v>1420751861</v>
      </c>
      <c r="J3106">
        <v>1418159861</v>
      </c>
      <c r="K3106" t="b">
        <v>1</v>
      </c>
      <c r="L3106">
        <v>75</v>
      </c>
      <c r="M3106" t="b">
        <v>1</v>
      </c>
      <c r="N3106" t="s">
        <v>8269</v>
      </c>
      <c r="O3106">
        <f>ROUND(E3106/D3106*100,0)</f>
        <v>105</v>
      </c>
      <c r="P3106">
        <f>IFERROR(ROUND(E3106/L3106,2),0)</f>
        <v>98.2</v>
      </c>
      <c r="Q3106" s="10" t="s">
        <v>8308</v>
      </c>
      <c r="R3106" t="s">
        <v>8309</v>
      </c>
      <c r="S3106" s="15">
        <f>(((J3106/60)/60)/24)+DATE(1970,1,1)</f>
        <v>41982.887280092589</v>
      </c>
      <c r="T3106" s="15">
        <f>(((I3106/60)/60)/24)+DATE(1970,1,1)</f>
        <v>42012.887280092589</v>
      </c>
      <c r="U3106">
        <f>YEAR(S3106)</f>
        <v>2014</v>
      </c>
    </row>
    <row r="3107" spans="1:21" ht="48" x14ac:dyDescent="0.2">
      <c r="A3107">
        <v>3765</v>
      </c>
      <c r="B3107" s="3" t="s">
        <v>3762</v>
      </c>
      <c r="C3107" s="3" t="s">
        <v>7875</v>
      </c>
      <c r="D3107" s="6">
        <v>7000</v>
      </c>
      <c r="E3107" s="8">
        <v>7942</v>
      </c>
      <c r="F3107" t="s">
        <v>8218</v>
      </c>
      <c r="G3107" t="s">
        <v>8223</v>
      </c>
      <c r="H3107" t="s">
        <v>8245</v>
      </c>
      <c r="I3107">
        <v>1406745482</v>
      </c>
      <c r="J3107">
        <v>1404153482</v>
      </c>
      <c r="K3107" t="b">
        <v>0</v>
      </c>
      <c r="L3107">
        <v>107</v>
      </c>
      <c r="M3107" t="b">
        <v>1</v>
      </c>
      <c r="N3107" t="s">
        <v>8303</v>
      </c>
      <c r="O3107">
        <f>ROUND(E3107/D3107*100,0)</f>
        <v>113</v>
      </c>
      <c r="P3107">
        <f>IFERROR(ROUND(E3107/L3107,2),0)</f>
        <v>74.22</v>
      </c>
      <c r="Q3107" s="10" t="s">
        <v>8308</v>
      </c>
      <c r="R3107" t="s">
        <v>8364</v>
      </c>
      <c r="S3107" s="15">
        <f>(((J3107/60)/60)/24)+DATE(1970,1,1)</f>
        <v>41820.776412037041</v>
      </c>
      <c r="T3107" s="15">
        <f>(((I3107/60)/60)/24)+DATE(1970,1,1)</f>
        <v>41850.776412037041</v>
      </c>
      <c r="U3107">
        <f>YEAR(S3107)</f>
        <v>2014</v>
      </c>
    </row>
    <row r="3108" spans="1:21" ht="48" x14ac:dyDescent="0.2">
      <c r="A3108">
        <v>3793</v>
      </c>
      <c r="B3108" s="3" t="s">
        <v>3790</v>
      </c>
      <c r="C3108" s="3" t="s">
        <v>7903</v>
      </c>
      <c r="D3108" s="6">
        <v>7000</v>
      </c>
      <c r="E3108" s="8">
        <v>4176</v>
      </c>
      <c r="F3108" t="s">
        <v>8220</v>
      </c>
      <c r="G3108" t="s">
        <v>8223</v>
      </c>
      <c r="H3108" t="s">
        <v>8245</v>
      </c>
      <c r="I3108">
        <v>1418769129</v>
      </c>
      <c r="J3108">
        <v>1416954729</v>
      </c>
      <c r="K3108" t="b">
        <v>0</v>
      </c>
      <c r="L3108">
        <v>24</v>
      </c>
      <c r="M3108" t="b">
        <v>0</v>
      </c>
      <c r="N3108" t="s">
        <v>8303</v>
      </c>
      <c r="O3108">
        <f>ROUND(E3108/D3108*100,0)</f>
        <v>60</v>
      </c>
      <c r="P3108">
        <f>IFERROR(ROUND(E3108/L3108,2),0)</f>
        <v>174</v>
      </c>
      <c r="Q3108" s="10" t="s">
        <v>8308</v>
      </c>
      <c r="R3108" t="s">
        <v>8364</v>
      </c>
      <c r="S3108" s="15">
        <f>(((J3108/60)/60)/24)+DATE(1970,1,1)</f>
        <v>41968.938993055555</v>
      </c>
      <c r="T3108" s="15">
        <f>(((I3108/60)/60)/24)+DATE(1970,1,1)</f>
        <v>41989.938993055555</v>
      </c>
      <c r="U3108">
        <f>YEAR(S3108)</f>
        <v>2014</v>
      </c>
    </row>
    <row r="3109" spans="1:21" ht="48" x14ac:dyDescent="0.2">
      <c r="A3109">
        <v>3846</v>
      </c>
      <c r="B3109" s="3" t="s">
        <v>3843</v>
      </c>
      <c r="C3109" s="3" t="s">
        <v>7955</v>
      </c>
      <c r="D3109" s="6">
        <v>7000</v>
      </c>
      <c r="E3109" s="8">
        <v>189</v>
      </c>
      <c r="F3109" t="s">
        <v>8220</v>
      </c>
      <c r="G3109" t="s">
        <v>8223</v>
      </c>
      <c r="H3109" t="s">
        <v>8245</v>
      </c>
      <c r="I3109">
        <v>1412405940</v>
      </c>
      <c r="J3109">
        <v>1409721542</v>
      </c>
      <c r="K3109" t="b">
        <v>1</v>
      </c>
      <c r="L3109">
        <v>8</v>
      </c>
      <c r="M3109" t="b">
        <v>0</v>
      </c>
      <c r="N3109" t="s">
        <v>8269</v>
      </c>
      <c r="O3109">
        <f>ROUND(E3109/D3109*100,0)</f>
        <v>3</v>
      </c>
      <c r="P3109">
        <f>IFERROR(ROUND(E3109/L3109,2),0)</f>
        <v>23.63</v>
      </c>
      <c r="Q3109" s="10" t="s">
        <v>8308</v>
      </c>
      <c r="R3109" t="s">
        <v>8309</v>
      </c>
      <c r="S3109" s="15">
        <f>(((J3109/60)/60)/24)+DATE(1970,1,1)</f>
        <v>41885.221550925926</v>
      </c>
      <c r="T3109" s="15">
        <f>(((I3109/60)/60)/24)+DATE(1970,1,1)</f>
        <v>41916.290972222225</v>
      </c>
      <c r="U3109">
        <f>YEAR(S3109)</f>
        <v>2014</v>
      </c>
    </row>
    <row r="3110" spans="1:21" ht="48" x14ac:dyDescent="0.2">
      <c r="A3110">
        <v>3933</v>
      </c>
      <c r="B3110" s="3" t="s">
        <v>3930</v>
      </c>
      <c r="C3110" s="3" t="s">
        <v>8041</v>
      </c>
      <c r="D3110" s="6">
        <v>7000</v>
      </c>
      <c r="E3110" s="8">
        <v>1102</v>
      </c>
      <c r="F3110" t="s">
        <v>8220</v>
      </c>
      <c r="G3110" t="s">
        <v>8223</v>
      </c>
      <c r="H3110" t="s">
        <v>8245</v>
      </c>
      <c r="I3110">
        <v>1468716180</v>
      </c>
      <c r="J3110">
        <v>1466205262</v>
      </c>
      <c r="K3110" t="b">
        <v>0</v>
      </c>
      <c r="L3110">
        <v>12</v>
      </c>
      <c r="M3110" t="b">
        <v>0</v>
      </c>
      <c r="N3110" t="s">
        <v>8269</v>
      </c>
      <c r="O3110">
        <f>ROUND(E3110/D3110*100,0)</f>
        <v>16</v>
      </c>
      <c r="P3110">
        <f>IFERROR(ROUND(E3110/L3110,2),0)</f>
        <v>91.83</v>
      </c>
      <c r="Q3110" s="10" t="s">
        <v>8308</v>
      </c>
      <c r="R3110" t="s">
        <v>8309</v>
      </c>
      <c r="S3110" s="15">
        <f>(((J3110/60)/60)/24)+DATE(1970,1,1)</f>
        <v>42538.968310185184</v>
      </c>
      <c r="T3110" s="15">
        <f>(((I3110/60)/60)/24)+DATE(1970,1,1)</f>
        <v>42568.029861111107</v>
      </c>
      <c r="U3110">
        <f>YEAR(S3110)</f>
        <v>2016</v>
      </c>
    </row>
    <row r="3111" spans="1:21" ht="48" x14ac:dyDescent="0.2">
      <c r="A3111">
        <v>3999</v>
      </c>
      <c r="B3111" s="3" t="s">
        <v>3995</v>
      </c>
      <c r="C3111" s="3" t="s">
        <v>8105</v>
      </c>
      <c r="D3111" s="6">
        <v>7000</v>
      </c>
      <c r="E3111" s="8">
        <v>1156</v>
      </c>
      <c r="F3111" t="s">
        <v>8220</v>
      </c>
      <c r="G3111" t="s">
        <v>8223</v>
      </c>
      <c r="H3111" t="s">
        <v>8245</v>
      </c>
      <c r="I3111">
        <v>1409514709</v>
      </c>
      <c r="J3111">
        <v>1406058798</v>
      </c>
      <c r="K3111" t="b">
        <v>0</v>
      </c>
      <c r="L3111">
        <v>14</v>
      </c>
      <c r="M3111" t="b">
        <v>0</v>
      </c>
      <c r="N3111" t="s">
        <v>8269</v>
      </c>
      <c r="O3111">
        <f>ROUND(E3111/D3111*100,0)</f>
        <v>17</v>
      </c>
      <c r="P3111">
        <f>IFERROR(ROUND(E3111/L3111,2),0)</f>
        <v>82.57</v>
      </c>
      <c r="Q3111" s="10" t="s">
        <v>8308</v>
      </c>
      <c r="R3111" t="s">
        <v>8309</v>
      </c>
      <c r="S3111" s="15">
        <f>(((J3111/60)/60)/24)+DATE(1970,1,1)</f>
        <v>41842.828680555554</v>
      </c>
      <c r="T3111" s="15">
        <f>(((I3111/60)/60)/24)+DATE(1970,1,1)</f>
        <v>41882.827650462961</v>
      </c>
      <c r="U3111">
        <f>YEAR(S3111)</f>
        <v>2014</v>
      </c>
    </row>
    <row r="3112" spans="1:21" ht="48" x14ac:dyDescent="0.2">
      <c r="A3112">
        <v>4015</v>
      </c>
      <c r="B3112" s="3" t="s">
        <v>4011</v>
      </c>
      <c r="C3112" s="3" t="s">
        <v>8120</v>
      </c>
      <c r="D3112" s="6">
        <v>7000</v>
      </c>
      <c r="E3112" s="8">
        <v>1</v>
      </c>
      <c r="F3112" t="s">
        <v>8220</v>
      </c>
      <c r="G3112" t="s">
        <v>8223</v>
      </c>
      <c r="H3112" t="s">
        <v>8245</v>
      </c>
      <c r="I3112">
        <v>1437331463</v>
      </c>
      <c r="J3112">
        <v>1434739463</v>
      </c>
      <c r="K3112" t="b">
        <v>0</v>
      </c>
      <c r="L3112">
        <v>1</v>
      </c>
      <c r="M3112" t="b">
        <v>0</v>
      </c>
      <c r="N3112" t="s">
        <v>8269</v>
      </c>
      <c r="O3112">
        <f>ROUND(E3112/D3112*100,0)</f>
        <v>0</v>
      </c>
      <c r="P3112">
        <f>IFERROR(ROUND(E3112/L3112,2),0)</f>
        <v>1</v>
      </c>
      <c r="Q3112" s="10" t="s">
        <v>8308</v>
      </c>
      <c r="R3112" t="s">
        <v>8309</v>
      </c>
      <c r="S3112" s="15">
        <f>(((J3112/60)/60)/24)+DATE(1970,1,1)</f>
        <v>42174.780821759254</v>
      </c>
      <c r="T3112" s="15">
        <f>(((I3112/60)/60)/24)+DATE(1970,1,1)</f>
        <v>42204.780821759254</v>
      </c>
      <c r="U3112">
        <f>YEAR(S3112)</f>
        <v>2015</v>
      </c>
    </row>
    <row r="3113" spans="1:21" ht="48" x14ac:dyDescent="0.2">
      <c r="A3113">
        <v>4023</v>
      </c>
      <c r="B3113" s="3" t="s">
        <v>4019</v>
      </c>
      <c r="C3113" s="3" t="s">
        <v>8128</v>
      </c>
      <c r="D3113" s="6">
        <v>7000</v>
      </c>
      <c r="E3113" s="8">
        <v>0</v>
      </c>
      <c r="F3113" t="s">
        <v>8220</v>
      </c>
      <c r="G3113" t="s">
        <v>8223</v>
      </c>
      <c r="H3113" t="s">
        <v>8245</v>
      </c>
      <c r="I3113">
        <v>1458860363</v>
      </c>
      <c r="J3113">
        <v>1454975963</v>
      </c>
      <c r="K3113" t="b">
        <v>0</v>
      </c>
      <c r="L3113">
        <v>0</v>
      </c>
      <c r="M3113" t="b">
        <v>0</v>
      </c>
      <c r="N3113" t="s">
        <v>8269</v>
      </c>
      <c r="O3113">
        <f>ROUND(E3113/D3113*100,0)</f>
        <v>0</v>
      </c>
      <c r="P3113">
        <f>IFERROR(ROUND(E3113/L3113,2),0)</f>
        <v>0</v>
      </c>
      <c r="Q3113" s="10" t="s">
        <v>8308</v>
      </c>
      <c r="R3113" t="s">
        <v>8309</v>
      </c>
      <c r="S3113" s="15">
        <f>(((J3113/60)/60)/24)+DATE(1970,1,1)</f>
        <v>42408.999571759254</v>
      </c>
      <c r="T3113" s="15">
        <f>(((I3113/60)/60)/24)+DATE(1970,1,1)</f>
        <v>42453.957905092597</v>
      </c>
      <c r="U3113">
        <f>YEAR(S3113)</f>
        <v>2016</v>
      </c>
    </row>
    <row r="3114" spans="1:21" ht="32" x14ac:dyDescent="0.2">
      <c r="A3114">
        <v>3310</v>
      </c>
      <c r="B3114" s="3" t="s">
        <v>3310</v>
      </c>
      <c r="C3114" s="3" t="s">
        <v>7420</v>
      </c>
      <c r="D3114" s="6">
        <v>6500</v>
      </c>
      <c r="E3114" s="8">
        <v>6505</v>
      </c>
      <c r="F3114" t="s">
        <v>8218</v>
      </c>
      <c r="G3114" t="s">
        <v>8223</v>
      </c>
      <c r="H3114" t="s">
        <v>8245</v>
      </c>
      <c r="I3114">
        <v>1444169825</v>
      </c>
      <c r="J3114">
        <v>1441577825</v>
      </c>
      <c r="K3114" t="b">
        <v>0</v>
      </c>
      <c r="L3114">
        <v>31</v>
      </c>
      <c r="M3114" t="b">
        <v>1</v>
      </c>
      <c r="N3114" t="s">
        <v>8269</v>
      </c>
      <c r="O3114">
        <f>ROUND(E3114/D3114*100,0)</f>
        <v>100</v>
      </c>
      <c r="P3114">
        <f>IFERROR(ROUND(E3114/L3114,2),0)</f>
        <v>209.84</v>
      </c>
      <c r="Q3114" s="10" t="s">
        <v>8308</v>
      </c>
      <c r="R3114" t="s">
        <v>8309</v>
      </c>
      <c r="S3114" s="15">
        <f>(((J3114/60)/60)/24)+DATE(1970,1,1)</f>
        <v>42253.928530092591</v>
      </c>
      <c r="T3114" s="15">
        <f>(((I3114/60)/60)/24)+DATE(1970,1,1)</f>
        <v>42283.928530092591</v>
      </c>
      <c r="U3114">
        <f>YEAR(S3114)</f>
        <v>2015</v>
      </c>
    </row>
    <row r="3115" spans="1:21" ht="48" x14ac:dyDescent="0.2">
      <c r="A3115">
        <v>4032</v>
      </c>
      <c r="B3115" s="3" t="s">
        <v>4028</v>
      </c>
      <c r="C3115" s="3" t="s">
        <v>8137</v>
      </c>
      <c r="D3115" s="6">
        <v>6048</v>
      </c>
      <c r="E3115" s="8">
        <v>413</v>
      </c>
      <c r="F3115" t="s">
        <v>8220</v>
      </c>
      <c r="G3115" t="s">
        <v>8223</v>
      </c>
      <c r="H3115" t="s">
        <v>8245</v>
      </c>
      <c r="I3115">
        <v>1450211116</v>
      </c>
      <c r="J3115">
        <v>1445023516</v>
      </c>
      <c r="K3115" t="b">
        <v>0</v>
      </c>
      <c r="L3115">
        <v>7</v>
      </c>
      <c r="M3115" t="b">
        <v>0</v>
      </c>
      <c r="N3115" t="s">
        <v>8269</v>
      </c>
      <c r="O3115">
        <f>ROUND(E3115/D3115*100,0)</f>
        <v>7</v>
      </c>
      <c r="P3115">
        <f>IFERROR(ROUND(E3115/L3115,2),0)</f>
        <v>59</v>
      </c>
      <c r="Q3115" s="10" t="s">
        <v>8308</v>
      </c>
      <c r="R3115" t="s">
        <v>8309</v>
      </c>
      <c r="S3115" s="15">
        <f>(((J3115/60)/60)/24)+DATE(1970,1,1)</f>
        <v>42293.809212962966</v>
      </c>
      <c r="T3115" s="15">
        <f>(((I3115/60)/60)/24)+DATE(1970,1,1)</f>
        <v>42353.85087962963</v>
      </c>
      <c r="U3115">
        <f>YEAR(S3115)</f>
        <v>2015</v>
      </c>
    </row>
    <row r="3116" spans="1:21" ht="48" x14ac:dyDescent="0.2">
      <c r="A3116">
        <v>2719</v>
      </c>
      <c r="B3116" s="3" t="s">
        <v>2719</v>
      </c>
      <c r="C3116" s="3" t="s">
        <v>6829</v>
      </c>
      <c r="D3116" s="6">
        <v>6000</v>
      </c>
      <c r="E3116" s="8">
        <v>6530</v>
      </c>
      <c r="F3116" t="s">
        <v>8218</v>
      </c>
      <c r="G3116" t="s">
        <v>8223</v>
      </c>
      <c r="H3116" t="s">
        <v>8245</v>
      </c>
      <c r="I3116">
        <v>1460936694</v>
      </c>
      <c r="J3116">
        <v>1455756294</v>
      </c>
      <c r="K3116" t="b">
        <v>0</v>
      </c>
      <c r="L3116">
        <v>69</v>
      </c>
      <c r="M3116" t="b">
        <v>1</v>
      </c>
      <c r="N3116" t="s">
        <v>8301</v>
      </c>
      <c r="O3116">
        <f>ROUND(E3116/D3116*100,0)</f>
        <v>109</v>
      </c>
      <c r="P3116">
        <f>IFERROR(ROUND(E3116/L3116,2),0)</f>
        <v>94.64</v>
      </c>
      <c r="Q3116" s="10" t="s">
        <v>8308</v>
      </c>
      <c r="R3116" t="s">
        <v>8310</v>
      </c>
      <c r="S3116" s="15">
        <f>(((J3116/60)/60)/24)+DATE(1970,1,1)</f>
        <v>42418.031180555554</v>
      </c>
      <c r="T3116" s="15">
        <f>(((I3116/60)/60)/24)+DATE(1970,1,1)</f>
        <v>42477.989513888882</v>
      </c>
      <c r="U3116">
        <f>YEAR(S3116)</f>
        <v>2016</v>
      </c>
    </row>
    <row r="3117" spans="1:21" ht="48" x14ac:dyDescent="0.2">
      <c r="A3117">
        <v>2784</v>
      </c>
      <c r="B3117" s="3" t="s">
        <v>2784</v>
      </c>
      <c r="C3117" s="3" t="s">
        <v>6894</v>
      </c>
      <c r="D3117" s="6">
        <v>6000</v>
      </c>
      <c r="E3117" s="8">
        <v>7140</v>
      </c>
      <c r="F3117" t="s">
        <v>8218</v>
      </c>
      <c r="G3117" t="s">
        <v>8223</v>
      </c>
      <c r="H3117" t="s">
        <v>8245</v>
      </c>
      <c r="I3117">
        <v>1414608843</v>
      </c>
      <c r="J3117">
        <v>1412794443</v>
      </c>
      <c r="K3117" t="b">
        <v>0</v>
      </c>
      <c r="L3117">
        <v>108</v>
      </c>
      <c r="M3117" t="b">
        <v>1</v>
      </c>
      <c r="N3117" t="s">
        <v>8269</v>
      </c>
      <c r="O3117">
        <f>ROUND(E3117/D3117*100,0)</f>
        <v>119</v>
      </c>
      <c r="P3117">
        <f>IFERROR(ROUND(E3117/L3117,2),0)</f>
        <v>66.11</v>
      </c>
      <c r="Q3117" s="10" t="s">
        <v>8308</v>
      </c>
      <c r="R3117" t="s">
        <v>8309</v>
      </c>
      <c r="S3117" s="15">
        <f>(((J3117/60)/60)/24)+DATE(1970,1,1)</f>
        <v>41920.787534722222</v>
      </c>
      <c r="T3117" s="15">
        <f>(((I3117/60)/60)/24)+DATE(1970,1,1)</f>
        <v>41941.787534722222</v>
      </c>
      <c r="U3117">
        <f>YEAR(S3117)</f>
        <v>2014</v>
      </c>
    </row>
    <row r="3118" spans="1:21" ht="48" x14ac:dyDescent="0.2">
      <c r="A3118">
        <v>2822</v>
      </c>
      <c r="B3118" s="3" t="s">
        <v>2822</v>
      </c>
      <c r="C3118" s="3" t="s">
        <v>6932</v>
      </c>
      <c r="D3118" s="6">
        <v>6000</v>
      </c>
      <c r="E3118" s="8">
        <v>6000</v>
      </c>
      <c r="F3118" t="s">
        <v>8218</v>
      </c>
      <c r="G3118" t="s">
        <v>8223</v>
      </c>
      <c r="H3118" t="s">
        <v>8245</v>
      </c>
      <c r="I3118">
        <v>1427469892</v>
      </c>
      <c r="J3118">
        <v>1424881492</v>
      </c>
      <c r="K3118" t="b">
        <v>0</v>
      </c>
      <c r="L3118">
        <v>94</v>
      </c>
      <c r="M3118" t="b">
        <v>1</v>
      </c>
      <c r="N3118" t="s">
        <v>8269</v>
      </c>
      <c r="O3118">
        <f>ROUND(E3118/D3118*100,0)</f>
        <v>100</v>
      </c>
      <c r="P3118">
        <f>IFERROR(ROUND(E3118/L3118,2),0)</f>
        <v>63.83</v>
      </c>
      <c r="Q3118" s="10" t="s">
        <v>8308</v>
      </c>
      <c r="R3118" t="s">
        <v>8309</v>
      </c>
      <c r="S3118" s="15">
        <f>(((J3118/60)/60)/24)+DATE(1970,1,1)</f>
        <v>42060.683935185181</v>
      </c>
      <c r="T3118" s="15">
        <f>(((I3118/60)/60)/24)+DATE(1970,1,1)</f>
        <v>42090.642268518524</v>
      </c>
      <c r="U3118">
        <f>YEAR(S3118)</f>
        <v>2015</v>
      </c>
    </row>
    <row r="3119" spans="1:21" ht="48" x14ac:dyDescent="0.2">
      <c r="A3119">
        <v>2877</v>
      </c>
      <c r="B3119" s="3" t="s">
        <v>2877</v>
      </c>
      <c r="C3119" s="3" t="s">
        <v>6987</v>
      </c>
      <c r="D3119" s="6">
        <v>6000</v>
      </c>
      <c r="E3119" s="8">
        <v>650</v>
      </c>
      <c r="F3119" t="s">
        <v>8220</v>
      </c>
      <c r="G3119" t="s">
        <v>8223</v>
      </c>
      <c r="H3119" t="s">
        <v>8245</v>
      </c>
      <c r="I3119">
        <v>1480525200</v>
      </c>
      <c r="J3119">
        <v>1477781724</v>
      </c>
      <c r="K3119" t="b">
        <v>0</v>
      </c>
      <c r="L3119">
        <v>6</v>
      </c>
      <c r="M3119" t="b">
        <v>0</v>
      </c>
      <c r="N3119" t="s">
        <v>8269</v>
      </c>
      <c r="O3119">
        <f>ROUND(E3119/D3119*100,0)</f>
        <v>11</v>
      </c>
      <c r="P3119">
        <f>IFERROR(ROUND(E3119/L3119,2),0)</f>
        <v>108.33</v>
      </c>
      <c r="Q3119" s="10" t="s">
        <v>8308</v>
      </c>
      <c r="R3119" t="s">
        <v>8309</v>
      </c>
      <c r="S3119" s="15">
        <f>(((J3119/60)/60)/24)+DATE(1970,1,1)</f>
        <v>42672.955138888887</v>
      </c>
      <c r="T3119" s="15">
        <f>(((I3119/60)/60)/24)+DATE(1970,1,1)</f>
        <v>42704.708333333328</v>
      </c>
      <c r="U3119">
        <f>YEAR(S3119)</f>
        <v>2016</v>
      </c>
    </row>
    <row r="3120" spans="1:21" ht="48" x14ac:dyDescent="0.2">
      <c r="A3120">
        <v>2906</v>
      </c>
      <c r="B3120" s="3" t="s">
        <v>2906</v>
      </c>
      <c r="C3120" s="3" t="s">
        <v>7016</v>
      </c>
      <c r="D3120" s="6">
        <v>6000</v>
      </c>
      <c r="E3120" s="8">
        <v>565</v>
      </c>
      <c r="F3120" t="s">
        <v>8220</v>
      </c>
      <c r="G3120" t="s">
        <v>8223</v>
      </c>
      <c r="H3120" t="s">
        <v>8245</v>
      </c>
      <c r="I3120">
        <v>1438390800</v>
      </c>
      <c r="J3120">
        <v>1436888066</v>
      </c>
      <c r="K3120" t="b">
        <v>0</v>
      </c>
      <c r="L3120">
        <v>7</v>
      </c>
      <c r="M3120" t="b">
        <v>0</v>
      </c>
      <c r="N3120" t="s">
        <v>8269</v>
      </c>
      <c r="O3120">
        <f>ROUND(E3120/D3120*100,0)</f>
        <v>9</v>
      </c>
      <c r="P3120">
        <f>IFERROR(ROUND(E3120/L3120,2),0)</f>
        <v>80.709999999999994</v>
      </c>
      <c r="Q3120" s="10" t="s">
        <v>8308</v>
      </c>
      <c r="R3120" t="s">
        <v>8309</v>
      </c>
      <c r="S3120" s="15">
        <f>(((J3120/60)/60)/24)+DATE(1970,1,1)</f>
        <v>42199.648912037039</v>
      </c>
      <c r="T3120" s="15">
        <f>(((I3120/60)/60)/24)+DATE(1970,1,1)</f>
        <v>42217.041666666672</v>
      </c>
      <c r="U3120">
        <f>YEAR(S3120)</f>
        <v>2015</v>
      </c>
    </row>
    <row r="3121" spans="1:21" ht="48" x14ac:dyDescent="0.2">
      <c r="A3121">
        <v>2970</v>
      </c>
      <c r="B3121" s="3" t="s">
        <v>2970</v>
      </c>
      <c r="C3121" s="3" t="s">
        <v>7080</v>
      </c>
      <c r="D3121" s="6">
        <v>6000</v>
      </c>
      <c r="E3121" s="8">
        <v>6360</v>
      </c>
      <c r="F3121" t="s">
        <v>8218</v>
      </c>
      <c r="G3121" t="s">
        <v>8223</v>
      </c>
      <c r="H3121" t="s">
        <v>8245</v>
      </c>
      <c r="I3121">
        <v>1405699451</v>
      </c>
      <c r="J3121">
        <v>1403107451</v>
      </c>
      <c r="K3121" t="b">
        <v>0</v>
      </c>
      <c r="L3121">
        <v>91</v>
      </c>
      <c r="M3121" t="b">
        <v>1</v>
      </c>
      <c r="N3121" t="s">
        <v>8269</v>
      </c>
      <c r="O3121">
        <f>ROUND(E3121/D3121*100,0)</f>
        <v>106</v>
      </c>
      <c r="P3121">
        <f>IFERROR(ROUND(E3121/L3121,2),0)</f>
        <v>69.89</v>
      </c>
      <c r="Q3121" s="10" t="s">
        <v>8308</v>
      </c>
      <c r="R3121" t="s">
        <v>8309</v>
      </c>
      <c r="S3121" s="15">
        <f>(((J3121/60)/60)/24)+DATE(1970,1,1)</f>
        <v>41808.669571759259</v>
      </c>
      <c r="T3121" s="15">
        <f>(((I3121/60)/60)/24)+DATE(1970,1,1)</f>
        <v>41838.669571759259</v>
      </c>
      <c r="U3121">
        <f>YEAR(S3121)</f>
        <v>2014</v>
      </c>
    </row>
    <row r="3122" spans="1:21" ht="48" x14ac:dyDescent="0.2">
      <c r="A3122">
        <v>3213</v>
      </c>
      <c r="B3122" s="3" t="s">
        <v>3213</v>
      </c>
      <c r="C3122" s="3" t="s">
        <v>7323</v>
      </c>
      <c r="D3122" s="6">
        <v>6000</v>
      </c>
      <c r="E3122" s="8">
        <v>6007</v>
      </c>
      <c r="F3122" t="s">
        <v>8218</v>
      </c>
      <c r="G3122" t="s">
        <v>8224</v>
      </c>
      <c r="H3122" t="s">
        <v>8246</v>
      </c>
      <c r="I3122">
        <v>1437934759</v>
      </c>
      <c r="J3122">
        <v>1434478759</v>
      </c>
      <c r="K3122" t="b">
        <v>1</v>
      </c>
      <c r="L3122">
        <v>47</v>
      </c>
      <c r="M3122" t="b">
        <v>1</v>
      </c>
      <c r="N3122" t="s">
        <v>8269</v>
      </c>
      <c r="O3122">
        <f>ROUND(E3122/D3122*100,0)</f>
        <v>100</v>
      </c>
      <c r="P3122">
        <f>IFERROR(ROUND(E3122/L3122,2),0)</f>
        <v>127.81</v>
      </c>
      <c r="Q3122" s="10" t="s">
        <v>8308</v>
      </c>
      <c r="R3122" t="s">
        <v>8309</v>
      </c>
      <c r="S3122" s="15">
        <f>(((J3122/60)/60)/24)+DATE(1970,1,1)</f>
        <v>42171.763414351852</v>
      </c>
      <c r="T3122" s="15">
        <f>(((I3122/60)/60)/24)+DATE(1970,1,1)</f>
        <v>42211.763414351852</v>
      </c>
      <c r="U3122">
        <f>YEAR(S3122)</f>
        <v>2015</v>
      </c>
    </row>
    <row r="3123" spans="1:21" ht="48" x14ac:dyDescent="0.2">
      <c r="A3123">
        <v>3266</v>
      </c>
      <c r="B3123" s="3" t="s">
        <v>3266</v>
      </c>
      <c r="C3123" s="3" t="s">
        <v>7376</v>
      </c>
      <c r="D3123" s="6">
        <v>6000</v>
      </c>
      <c r="E3123" s="8">
        <v>7877</v>
      </c>
      <c r="F3123" t="s">
        <v>8218</v>
      </c>
      <c r="G3123" t="s">
        <v>8223</v>
      </c>
      <c r="H3123" t="s">
        <v>8245</v>
      </c>
      <c r="I3123">
        <v>1434142800</v>
      </c>
      <c r="J3123">
        <v>1431435122</v>
      </c>
      <c r="K3123" t="b">
        <v>1</v>
      </c>
      <c r="L3123">
        <v>163</v>
      </c>
      <c r="M3123" t="b">
        <v>1</v>
      </c>
      <c r="N3123" t="s">
        <v>8269</v>
      </c>
      <c r="O3123">
        <f>ROUND(E3123/D3123*100,0)</f>
        <v>131</v>
      </c>
      <c r="P3123">
        <f>IFERROR(ROUND(E3123/L3123,2),0)</f>
        <v>48.33</v>
      </c>
      <c r="Q3123" s="10" t="s">
        <v>8308</v>
      </c>
      <c r="R3123" t="s">
        <v>8309</v>
      </c>
      <c r="S3123" s="15">
        <f>(((J3123/60)/60)/24)+DATE(1970,1,1)</f>
        <v>42136.536134259266</v>
      </c>
      <c r="T3123" s="15">
        <f>(((I3123/60)/60)/24)+DATE(1970,1,1)</f>
        <v>42167.875</v>
      </c>
      <c r="U3123">
        <f>YEAR(S3123)</f>
        <v>2015</v>
      </c>
    </row>
    <row r="3124" spans="1:21" ht="48" x14ac:dyDescent="0.2">
      <c r="A3124">
        <v>3332</v>
      </c>
      <c r="B3124" s="3" t="s">
        <v>3332</v>
      </c>
      <c r="C3124" s="3" t="s">
        <v>7442</v>
      </c>
      <c r="D3124" s="6">
        <v>6000</v>
      </c>
      <c r="E3124" s="8">
        <v>6000</v>
      </c>
      <c r="F3124" t="s">
        <v>8218</v>
      </c>
      <c r="G3124" t="s">
        <v>8223</v>
      </c>
      <c r="H3124" t="s">
        <v>8245</v>
      </c>
      <c r="I3124">
        <v>1405802330</v>
      </c>
      <c r="J3124">
        <v>1403210330</v>
      </c>
      <c r="K3124" t="b">
        <v>0</v>
      </c>
      <c r="L3124">
        <v>83</v>
      </c>
      <c r="M3124" t="b">
        <v>1</v>
      </c>
      <c r="N3124" t="s">
        <v>8269</v>
      </c>
      <c r="O3124">
        <f>ROUND(E3124/D3124*100,0)</f>
        <v>100</v>
      </c>
      <c r="P3124">
        <f>IFERROR(ROUND(E3124/L3124,2),0)</f>
        <v>72.290000000000006</v>
      </c>
      <c r="Q3124" s="10" t="s">
        <v>8308</v>
      </c>
      <c r="R3124" t="s">
        <v>8309</v>
      </c>
      <c r="S3124" s="15">
        <f>(((J3124/60)/60)/24)+DATE(1970,1,1)</f>
        <v>41809.860300925924</v>
      </c>
      <c r="T3124" s="15">
        <f>(((I3124/60)/60)/24)+DATE(1970,1,1)</f>
        <v>41839.860300925924</v>
      </c>
      <c r="U3124">
        <f>YEAR(S3124)</f>
        <v>2014</v>
      </c>
    </row>
    <row r="3125" spans="1:21" ht="32" x14ac:dyDescent="0.2">
      <c r="A3125">
        <v>3342</v>
      </c>
      <c r="B3125" s="3" t="s">
        <v>3342</v>
      </c>
      <c r="C3125" s="3" t="s">
        <v>7452</v>
      </c>
      <c r="D3125" s="6">
        <v>6000</v>
      </c>
      <c r="E3125" s="8">
        <v>6100</v>
      </c>
      <c r="F3125" t="s">
        <v>8218</v>
      </c>
      <c r="G3125" t="s">
        <v>8223</v>
      </c>
      <c r="H3125" t="s">
        <v>8245</v>
      </c>
      <c r="I3125">
        <v>1427864340</v>
      </c>
      <c r="J3125">
        <v>1425020810</v>
      </c>
      <c r="K3125" t="b">
        <v>0</v>
      </c>
      <c r="L3125">
        <v>78</v>
      </c>
      <c r="M3125" t="b">
        <v>1</v>
      </c>
      <c r="N3125" t="s">
        <v>8269</v>
      </c>
      <c r="O3125">
        <f>ROUND(E3125/D3125*100,0)</f>
        <v>102</v>
      </c>
      <c r="P3125">
        <f>IFERROR(ROUND(E3125/L3125,2),0)</f>
        <v>78.209999999999994</v>
      </c>
      <c r="Q3125" s="10" t="s">
        <v>8308</v>
      </c>
      <c r="R3125" t="s">
        <v>8309</v>
      </c>
      <c r="S3125" s="15">
        <f>(((J3125/60)/60)/24)+DATE(1970,1,1)</f>
        <v>42062.296412037031</v>
      </c>
      <c r="T3125" s="15">
        <f>(((I3125/60)/60)/24)+DATE(1970,1,1)</f>
        <v>42095.207638888889</v>
      </c>
      <c r="U3125">
        <f>YEAR(S3125)</f>
        <v>2015</v>
      </c>
    </row>
    <row r="3126" spans="1:21" ht="48" x14ac:dyDescent="0.2">
      <c r="A3126">
        <v>3384</v>
      </c>
      <c r="B3126" s="3" t="s">
        <v>3383</v>
      </c>
      <c r="C3126" s="3" t="s">
        <v>7494</v>
      </c>
      <c r="D3126" s="6">
        <v>6000</v>
      </c>
      <c r="E3126" s="8">
        <v>6000.66</v>
      </c>
      <c r="F3126" t="s">
        <v>8218</v>
      </c>
      <c r="G3126" t="s">
        <v>8223</v>
      </c>
      <c r="H3126" t="s">
        <v>8245</v>
      </c>
      <c r="I3126">
        <v>1448074800</v>
      </c>
      <c r="J3126">
        <v>1444874768</v>
      </c>
      <c r="K3126" t="b">
        <v>0</v>
      </c>
      <c r="L3126">
        <v>64</v>
      </c>
      <c r="M3126" t="b">
        <v>1</v>
      </c>
      <c r="N3126" t="s">
        <v>8269</v>
      </c>
      <c r="O3126">
        <f>ROUND(E3126/D3126*100,0)</f>
        <v>100</v>
      </c>
      <c r="P3126">
        <f>IFERROR(ROUND(E3126/L3126,2),0)</f>
        <v>93.76</v>
      </c>
      <c r="Q3126" s="10" t="s">
        <v>8308</v>
      </c>
      <c r="R3126" t="s">
        <v>8309</v>
      </c>
      <c r="S3126" s="15">
        <f>(((J3126/60)/60)/24)+DATE(1970,1,1)</f>
        <v>42292.087592592594</v>
      </c>
      <c r="T3126" s="15">
        <f>(((I3126/60)/60)/24)+DATE(1970,1,1)</f>
        <v>42329.125</v>
      </c>
      <c r="U3126">
        <f>YEAR(S3126)</f>
        <v>2015</v>
      </c>
    </row>
    <row r="3127" spans="1:21" ht="48" x14ac:dyDescent="0.2">
      <c r="A3127">
        <v>3424</v>
      </c>
      <c r="B3127" s="3" t="s">
        <v>3423</v>
      </c>
      <c r="C3127" s="3" t="s">
        <v>7534</v>
      </c>
      <c r="D3127" s="6">
        <v>6000</v>
      </c>
      <c r="E3127" s="8">
        <v>6215</v>
      </c>
      <c r="F3127" t="s">
        <v>8218</v>
      </c>
      <c r="G3127" t="s">
        <v>8223</v>
      </c>
      <c r="H3127" t="s">
        <v>8245</v>
      </c>
      <c r="I3127">
        <v>1423119540</v>
      </c>
      <c r="J3127">
        <v>1421252084</v>
      </c>
      <c r="K3127" t="b">
        <v>0</v>
      </c>
      <c r="L3127">
        <v>76</v>
      </c>
      <c r="M3127" t="b">
        <v>1</v>
      </c>
      <c r="N3127" t="s">
        <v>8269</v>
      </c>
      <c r="O3127">
        <f>ROUND(E3127/D3127*100,0)</f>
        <v>104</v>
      </c>
      <c r="P3127">
        <f>IFERROR(ROUND(E3127/L3127,2),0)</f>
        <v>81.78</v>
      </c>
      <c r="Q3127" s="10" t="s">
        <v>8308</v>
      </c>
      <c r="R3127" t="s">
        <v>8309</v>
      </c>
      <c r="S3127" s="15">
        <f>(((J3127/60)/60)/24)+DATE(1970,1,1)</f>
        <v>42018.676898148144</v>
      </c>
      <c r="T3127" s="15">
        <f>(((I3127/60)/60)/24)+DATE(1970,1,1)</f>
        <v>42040.290972222225</v>
      </c>
      <c r="U3127">
        <f>YEAR(S3127)</f>
        <v>2015</v>
      </c>
    </row>
    <row r="3128" spans="1:21" ht="48" x14ac:dyDescent="0.2">
      <c r="A3128">
        <v>3527</v>
      </c>
      <c r="B3128" s="3" t="s">
        <v>3526</v>
      </c>
      <c r="C3128" s="3" t="s">
        <v>7637</v>
      </c>
      <c r="D3128" s="6">
        <v>6000</v>
      </c>
      <c r="E3128" s="8">
        <v>7015</v>
      </c>
      <c r="F3128" t="s">
        <v>8218</v>
      </c>
      <c r="G3128" t="s">
        <v>8223</v>
      </c>
      <c r="H3128" t="s">
        <v>8245</v>
      </c>
      <c r="I3128">
        <v>1436587140</v>
      </c>
      <c r="J3128">
        <v>1434069205</v>
      </c>
      <c r="K3128" t="b">
        <v>0</v>
      </c>
      <c r="L3128">
        <v>86</v>
      </c>
      <c r="M3128" t="b">
        <v>1</v>
      </c>
      <c r="N3128" t="s">
        <v>8269</v>
      </c>
      <c r="O3128">
        <f>ROUND(E3128/D3128*100,0)</f>
        <v>117</v>
      </c>
      <c r="P3128">
        <f>IFERROR(ROUND(E3128/L3128,2),0)</f>
        <v>81.569999999999993</v>
      </c>
      <c r="Q3128" s="10" t="s">
        <v>8308</v>
      </c>
      <c r="R3128" t="s">
        <v>8309</v>
      </c>
      <c r="S3128" s="15">
        <f>(((J3128/60)/60)/24)+DATE(1970,1,1)</f>
        <v>42167.023206018523</v>
      </c>
      <c r="T3128" s="15">
        <f>(((I3128/60)/60)/24)+DATE(1970,1,1)</f>
        <v>42196.165972222225</v>
      </c>
      <c r="U3128">
        <f>YEAR(S3128)</f>
        <v>2015</v>
      </c>
    </row>
    <row r="3129" spans="1:21" ht="96" x14ac:dyDescent="0.2">
      <c r="A3129">
        <v>3750</v>
      </c>
      <c r="B3129" s="3" t="s">
        <v>3747</v>
      </c>
      <c r="C3129" s="3" t="s">
        <v>7860</v>
      </c>
      <c r="D3129" s="6">
        <v>6000</v>
      </c>
      <c r="E3129" s="8">
        <v>6027</v>
      </c>
      <c r="F3129" t="s">
        <v>8218</v>
      </c>
      <c r="G3129" t="s">
        <v>8223</v>
      </c>
      <c r="H3129" t="s">
        <v>8245</v>
      </c>
      <c r="I3129">
        <v>1423555140</v>
      </c>
      <c r="J3129">
        <v>1421105608</v>
      </c>
      <c r="K3129" t="b">
        <v>0</v>
      </c>
      <c r="L3129">
        <v>28</v>
      </c>
      <c r="M3129" t="b">
        <v>1</v>
      </c>
      <c r="N3129" t="s">
        <v>8303</v>
      </c>
      <c r="O3129">
        <f>ROUND(E3129/D3129*100,0)</f>
        <v>100</v>
      </c>
      <c r="P3129">
        <f>IFERROR(ROUND(E3129/L3129,2),0)</f>
        <v>215.25</v>
      </c>
      <c r="Q3129" s="10" t="s">
        <v>8308</v>
      </c>
      <c r="R3129" t="s">
        <v>8364</v>
      </c>
      <c r="S3129" s="15">
        <f>(((J3129/60)/60)/24)+DATE(1970,1,1)</f>
        <v>42016.981574074074</v>
      </c>
      <c r="T3129" s="15">
        <f>(((I3129/60)/60)/24)+DATE(1970,1,1)</f>
        <v>42045.332638888889</v>
      </c>
      <c r="U3129">
        <f>YEAR(S3129)</f>
        <v>2015</v>
      </c>
    </row>
    <row r="3130" spans="1:21" ht="48" x14ac:dyDescent="0.2">
      <c r="A3130">
        <v>3786</v>
      </c>
      <c r="B3130" s="3" t="s">
        <v>3783</v>
      </c>
      <c r="C3130" s="3" t="s">
        <v>7896</v>
      </c>
      <c r="D3130" s="6">
        <v>6000</v>
      </c>
      <c r="E3130" s="8">
        <v>6658</v>
      </c>
      <c r="F3130" t="s">
        <v>8218</v>
      </c>
      <c r="G3130" t="s">
        <v>8223</v>
      </c>
      <c r="H3130" t="s">
        <v>8245</v>
      </c>
      <c r="I3130">
        <v>1464310475</v>
      </c>
      <c r="J3130">
        <v>1461718475</v>
      </c>
      <c r="K3130" t="b">
        <v>0</v>
      </c>
      <c r="L3130">
        <v>71</v>
      </c>
      <c r="M3130" t="b">
        <v>1</v>
      </c>
      <c r="N3130" t="s">
        <v>8303</v>
      </c>
      <c r="O3130">
        <f>ROUND(E3130/D3130*100,0)</f>
        <v>111</v>
      </c>
      <c r="P3130">
        <f>IFERROR(ROUND(E3130/L3130,2),0)</f>
        <v>93.77</v>
      </c>
      <c r="Q3130" s="10" t="s">
        <v>8308</v>
      </c>
      <c r="R3130" t="s">
        <v>8364</v>
      </c>
      <c r="S3130" s="15">
        <f>(((J3130/60)/60)/24)+DATE(1970,1,1)</f>
        <v>42487.037905092591</v>
      </c>
      <c r="T3130" s="15">
        <f>(((I3130/60)/60)/24)+DATE(1970,1,1)</f>
        <v>42517.037905092591</v>
      </c>
      <c r="U3130">
        <f>YEAR(S3130)</f>
        <v>2016</v>
      </c>
    </row>
    <row r="3131" spans="1:21" ht="48" x14ac:dyDescent="0.2">
      <c r="A3131">
        <v>3797</v>
      </c>
      <c r="B3131" s="3" t="s">
        <v>3794</v>
      </c>
      <c r="C3131" s="3" t="s">
        <v>7907</v>
      </c>
      <c r="D3131" s="6">
        <v>6000</v>
      </c>
      <c r="E3131" s="8">
        <v>5380</v>
      </c>
      <c r="F3131" t="s">
        <v>8220</v>
      </c>
      <c r="G3131" t="s">
        <v>8223</v>
      </c>
      <c r="H3131" t="s">
        <v>8245</v>
      </c>
      <c r="I3131">
        <v>1429564165</v>
      </c>
      <c r="J3131">
        <v>1426972165</v>
      </c>
      <c r="K3131" t="b">
        <v>0</v>
      </c>
      <c r="L3131">
        <v>37</v>
      </c>
      <c r="M3131" t="b">
        <v>0</v>
      </c>
      <c r="N3131" t="s">
        <v>8303</v>
      </c>
      <c r="O3131">
        <f>ROUND(E3131/D3131*100,0)</f>
        <v>90</v>
      </c>
      <c r="P3131">
        <f>IFERROR(ROUND(E3131/L3131,2),0)</f>
        <v>145.41</v>
      </c>
      <c r="Q3131" s="10" t="s">
        <v>8308</v>
      </c>
      <c r="R3131" t="s">
        <v>8364</v>
      </c>
      <c r="S3131" s="15">
        <f>(((J3131/60)/60)/24)+DATE(1970,1,1)</f>
        <v>42084.881539351853</v>
      </c>
      <c r="T3131" s="15">
        <f>(((I3131/60)/60)/24)+DATE(1970,1,1)</f>
        <v>42114.881539351853</v>
      </c>
      <c r="U3131">
        <f>YEAR(S3131)</f>
        <v>2015</v>
      </c>
    </row>
    <row r="3132" spans="1:21" ht="48" x14ac:dyDescent="0.2">
      <c r="A3132">
        <v>3860</v>
      </c>
      <c r="B3132" s="3" t="s">
        <v>3857</v>
      </c>
      <c r="C3132" s="3" t="s">
        <v>7969</v>
      </c>
      <c r="D3132" s="6">
        <v>6000</v>
      </c>
      <c r="E3132" s="8">
        <v>1060</v>
      </c>
      <c r="F3132" t="s">
        <v>8220</v>
      </c>
      <c r="G3132" t="s">
        <v>8223</v>
      </c>
      <c r="H3132" t="s">
        <v>8245</v>
      </c>
      <c r="I3132">
        <v>1407858710</v>
      </c>
      <c r="J3132">
        <v>1405266710</v>
      </c>
      <c r="K3132" t="b">
        <v>0</v>
      </c>
      <c r="L3132">
        <v>13</v>
      </c>
      <c r="M3132" t="b">
        <v>0</v>
      </c>
      <c r="N3132" t="s">
        <v>8269</v>
      </c>
      <c r="O3132">
        <f>ROUND(E3132/D3132*100,0)</f>
        <v>18</v>
      </c>
      <c r="P3132">
        <f>IFERROR(ROUND(E3132/L3132,2),0)</f>
        <v>81.540000000000006</v>
      </c>
      <c r="Q3132" s="10" t="s">
        <v>8308</v>
      </c>
      <c r="R3132" t="s">
        <v>8309</v>
      </c>
      <c r="S3132" s="15">
        <f>(((J3132/60)/60)/24)+DATE(1970,1,1)</f>
        <v>41833.660995370366</v>
      </c>
      <c r="T3132" s="15">
        <f>(((I3132/60)/60)/24)+DATE(1970,1,1)</f>
        <v>41863.660995370366</v>
      </c>
      <c r="U3132">
        <f>YEAR(S3132)</f>
        <v>2014</v>
      </c>
    </row>
    <row r="3133" spans="1:21" ht="48" x14ac:dyDescent="0.2">
      <c r="A3133">
        <v>3863</v>
      </c>
      <c r="B3133" s="3" t="s">
        <v>3860</v>
      </c>
      <c r="C3133" s="3" t="s">
        <v>7972</v>
      </c>
      <c r="D3133" s="6">
        <v>6000</v>
      </c>
      <c r="E3133" s="8">
        <v>0</v>
      </c>
      <c r="F3133" t="s">
        <v>8220</v>
      </c>
      <c r="G3133" t="s">
        <v>8223</v>
      </c>
      <c r="H3133" t="s">
        <v>8245</v>
      </c>
      <c r="I3133">
        <v>1446739905</v>
      </c>
      <c r="J3133">
        <v>1441552305</v>
      </c>
      <c r="K3133" t="b">
        <v>0</v>
      </c>
      <c r="L3133">
        <v>0</v>
      </c>
      <c r="M3133" t="b">
        <v>0</v>
      </c>
      <c r="N3133" t="s">
        <v>8269</v>
      </c>
      <c r="O3133">
        <f>ROUND(E3133/D3133*100,0)</f>
        <v>0</v>
      </c>
      <c r="P3133">
        <f>IFERROR(ROUND(E3133/L3133,2),0)</f>
        <v>0</v>
      </c>
      <c r="Q3133" s="10" t="s">
        <v>8308</v>
      </c>
      <c r="R3133" t="s">
        <v>8309</v>
      </c>
      <c r="S3133" s="15">
        <f>(((J3133/60)/60)/24)+DATE(1970,1,1)</f>
        <v>42253.633159722223</v>
      </c>
      <c r="T3133" s="15">
        <f>(((I3133/60)/60)/24)+DATE(1970,1,1)</f>
        <v>42313.674826388888</v>
      </c>
      <c r="U3133">
        <f>YEAR(S3133)</f>
        <v>2015</v>
      </c>
    </row>
    <row r="3134" spans="1:21" ht="48" x14ac:dyDescent="0.2">
      <c r="A3134">
        <v>3910</v>
      </c>
      <c r="B3134" s="3" t="s">
        <v>3907</v>
      </c>
      <c r="C3134" s="3" t="s">
        <v>8018</v>
      </c>
      <c r="D3134" s="6">
        <v>6000</v>
      </c>
      <c r="E3134" s="8">
        <v>185</v>
      </c>
      <c r="F3134" t="s">
        <v>8220</v>
      </c>
      <c r="G3134" t="s">
        <v>8223</v>
      </c>
      <c r="H3134" t="s">
        <v>8245</v>
      </c>
      <c r="I3134">
        <v>1441649397</v>
      </c>
      <c r="J3134">
        <v>1439057397</v>
      </c>
      <c r="K3134" t="b">
        <v>0</v>
      </c>
      <c r="L3134">
        <v>3</v>
      </c>
      <c r="M3134" t="b">
        <v>0</v>
      </c>
      <c r="N3134" t="s">
        <v>8269</v>
      </c>
      <c r="O3134">
        <f>ROUND(E3134/D3134*100,0)</f>
        <v>3</v>
      </c>
      <c r="P3134">
        <f>IFERROR(ROUND(E3134/L3134,2),0)</f>
        <v>61.67</v>
      </c>
      <c r="Q3134" s="10" t="s">
        <v>8308</v>
      </c>
      <c r="R3134" t="s">
        <v>8309</v>
      </c>
      <c r="S3134" s="15">
        <f>(((J3134/60)/60)/24)+DATE(1970,1,1)</f>
        <v>42224.756909722222</v>
      </c>
      <c r="T3134" s="15">
        <f>(((I3134/60)/60)/24)+DATE(1970,1,1)</f>
        <v>42254.756909722222</v>
      </c>
      <c r="U3134">
        <f>YEAR(S3134)</f>
        <v>2015</v>
      </c>
    </row>
    <row r="3135" spans="1:21" ht="32" x14ac:dyDescent="0.2">
      <c r="A3135">
        <v>3946</v>
      </c>
      <c r="B3135" s="3" t="s">
        <v>3943</v>
      </c>
      <c r="C3135" s="3" t="s">
        <v>8054</v>
      </c>
      <c r="D3135" s="6">
        <v>6000</v>
      </c>
      <c r="E3135" s="8">
        <v>195</v>
      </c>
      <c r="F3135" t="s">
        <v>8220</v>
      </c>
      <c r="G3135" t="s">
        <v>8223</v>
      </c>
      <c r="H3135" t="s">
        <v>8245</v>
      </c>
      <c r="I3135">
        <v>1425110400</v>
      </c>
      <c r="J3135">
        <v>1422388822</v>
      </c>
      <c r="K3135" t="b">
        <v>0</v>
      </c>
      <c r="L3135">
        <v>5</v>
      </c>
      <c r="M3135" t="b">
        <v>0</v>
      </c>
      <c r="N3135" t="s">
        <v>8269</v>
      </c>
      <c r="O3135">
        <f>ROUND(E3135/D3135*100,0)</f>
        <v>3</v>
      </c>
      <c r="P3135">
        <f>IFERROR(ROUND(E3135/L3135,2),0)</f>
        <v>39</v>
      </c>
      <c r="Q3135" s="10" t="s">
        <v>8308</v>
      </c>
      <c r="R3135" t="s">
        <v>8309</v>
      </c>
      <c r="S3135" s="15">
        <f>(((J3135/60)/60)/24)+DATE(1970,1,1)</f>
        <v>42031.833587962959</v>
      </c>
      <c r="T3135" s="15">
        <f>(((I3135/60)/60)/24)+DATE(1970,1,1)</f>
        <v>42063.333333333328</v>
      </c>
      <c r="U3135">
        <f>YEAR(S3135)</f>
        <v>2015</v>
      </c>
    </row>
    <row r="3136" spans="1:21" ht="48" x14ac:dyDescent="0.2">
      <c r="A3136">
        <v>3979</v>
      </c>
      <c r="B3136" s="3" t="s">
        <v>3976</v>
      </c>
      <c r="C3136" s="3" t="s">
        <v>8086</v>
      </c>
      <c r="D3136" s="6">
        <v>6000</v>
      </c>
      <c r="E3136" s="8">
        <v>110</v>
      </c>
      <c r="F3136" t="s">
        <v>8220</v>
      </c>
      <c r="G3136" t="s">
        <v>8224</v>
      </c>
      <c r="H3136" t="s">
        <v>8246</v>
      </c>
      <c r="I3136">
        <v>1427659200</v>
      </c>
      <c r="J3136">
        <v>1425678057</v>
      </c>
      <c r="K3136" t="b">
        <v>0</v>
      </c>
      <c r="L3136">
        <v>6</v>
      </c>
      <c r="M3136" t="b">
        <v>0</v>
      </c>
      <c r="N3136" t="s">
        <v>8269</v>
      </c>
      <c r="O3136">
        <f>ROUND(E3136/D3136*100,0)</f>
        <v>2</v>
      </c>
      <c r="P3136">
        <f>IFERROR(ROUND(E3136/L3136,2),0)</f>
        <v>18.329999999999998</v>
      </c>
      <c r="Q3136" s="10" t="s">
        <v>8308</v>
      </c>
      <c r="R3136" t="s">
        <v>8309</v>
      </c>
      <c r="S3136" s="15">
        <f>(((J3136/60)/60)/24)+DATE(1970,1,1)</f>
        <v>42069.903437500005</v>
      </c>
      <c r="T3136" s="15">
        <f>(((I3136/60)/60)/24)+DATE(1970,1,1)</f>
        <v>42092.833333333328</v>
      </c>
      <c r="U3136">
        <f>YEAR(S3136)</f>
        <v>2015</v>
      </c>
    </row>
    <row r="3137" spans="1:21" ht="48" x14ac:dyDescent="0.2">
      <c r="A3137">
        <v>4036</v>
      </c>
      <c r="B3137" s="3" t="s">
        <v>4032</v>
      </c>
      <c r="C3137" s="3" t="s">
        <v>7438</v>
      </c>
      <c r="D3137" s="6">
        <v>6000</v>
      </c>
      <c r="E3137" s="8">
        <v>2823</v>
      </c>
      <c r="F3137" t="s">
        <v>8220</v>
      </c>
      <c r="G3137" t="s">
        <v>8223</v>
      </c>
      <c r="H3137" t="s">
        <v>8245</v>
      </c>
      <c r="I3137">
        <v>1404253800</v>
      </c>
      <c r="J3137">
        <v>1402784964</v>
      </c>
      <c r="K3137" t="b">
        <v>0</v>
      </c>
      <c r="L3137">
        <v>17</v>
      </c>
      <c r="M3137" t="b">
        <v>0</v>
      </c>
      <c r="N3137" t="s">
        <v>8269</v>
      </c>
      <c r="O3137">
        <f>ROUND(E3137/D3137*100,0)</f>
        <v>47</v>
      </c>
      <c r="P3137">
        <f>IFERROR(ROUND(E3137/L3137,2),0)</f>
        <v>166.06</v>
      </c>
      <c r="Q3137" s="10" t="s">
        <v>8308</v>
      </c>
      <c r="R3137" t="s">
        <v>8309</v>
      </c>
      <c r="S3137" s="15">
        <f>(((J3137/60)/60)/24)+DATE(1970,1,1)</f>
        <v>41804.937083333331</v>
      </c>
      <c r="T3137" s="15">
        <f>(((I3137/60)/60)/24)+DATE(1970,1,1)</f>
        <v>41821.9375</v>
      </c>
      <c r="U3137">
        <f>YEAR(S3137)</f>
        <v>2014</v>
      </c>
    </row>
    <row r="3138" spans="1:21" ht="48" x14ac:dyDescent="0.2">
      <c r="A3138">
        <v>3239</v>
      </c>
      <c r="B3138" s="3" t="s">
        <v>3239</v>
      </c>
      <c r="C3138" s="3" t="s">
        <v>7349</v>
      </c>
      <c r="D3138" s="6">
        <v>5862</v>
      </c>
      <c r="E3138" s="8">
        <v>6208.98</v>
      </c>
      <c r="F3138" t="s">
        <v>8218</v>
      </c>
      <c r="G3138" t="s">
        <v>8224</v>
      </c>
      <c r="H3138" t="s">
        <v>8246</v>
      </c>
      <c r="I3138">
        <v>1445817540</v>
      </c>
      <c r="J3138">
        <v>1443665293</v>
      </c>
      <c r="K3138" t="b">
        <v>1</v>
      </c>
      <c r="L3138">
        <v>104</v>
      </c>
      <c r="M3138" t="b">
        <v>1</v>
      </c>
      <c r="N3138" t="s">
        <v>8269</v>
      </c>
      <c r="O3138">
        <f>ROUND(E3138/D3138*100,0)</f>
        <v>106</v>
      </c>
      <c r="P3138">
        <f>IFERROR(ROUND(E3138/L3138,2),0)</f>
        <v>59.7</v>
      </c>
      <c r="Q3138" s="10" t="s">
        <v>8308</v>
      </c>
      <c r="R3138" t="s">
        <v>8309</v>
      </c>
      <c r="S3138" s="15">
        <f>(((J3138/60)/60)/24)+DATE(1970,1,1)</f>
        <v>42278.089039351849</v>
      </c>
      <c r="T3138" s="15">
        <f>(((I3138/60)/60)/24)+DATE(1970,1,1)</f>
        <v>42302.999305555553</v>
      </c>
      <c r="U3138">
        <f>YEAR(S3138)</f>
        <v>2015</v>
      </c>
    </row>
    <row r="3139" spans="1:21" ht="48" x14ac:dyDescent="0.2">
      <c r="A3139">
        <v>3105</v>
      </c>
      <c r="B3139" s="3" t="s">
        <v>3105</v>
      </c>
      <c r="C3139" s="3" t="s">
        <v>7215</v>
      </c>
      <c r="D3139" s="6">
        <v>5845</v>
      </c>
      <c r="E3139" s="8">
        <v>2476</v>
      </c>
      <c r="F3139" t="s">
        <v>8220</v>
      </c>
      <c r="G3139" t="s">
        <v>8223</v>
      </c>
      <c r="H3139" t="s">
        <v>8245</v>
      </c>
      <c r="I3139">
        <v>1413694800</v>
      </c>
      <c r="J3139">
        <v>1408986916</v>
      </c>
      <c r="K3139" t="b">
        <v>0</v>
      </c>
      <c r="L3139">
        <v>31</v>
      </c>
      <c r="M3139" t="b">
        <v>0</v>
      </c>
      <c r="N3139" t="s">
        <v>8301</v>
      </c>
      <c r="O3139">
        <f>ROUND(E3139/D3139*100,0)</f>
        <v>42</v>
      </c>
      <c r="P3139">
        <f>IFERROR(ROUND(E3139/L3139,2),0)</f>
        <v>79.87</v>
      </c>
      <c r="Q3139" s="10" t="s">
        <v>8308</v>
      </c>
      <c r="R3139" t="s">
        <v>8310</v>
      </c>
      <c r="S3139" s="15">
        <f>(((J3139/60)/60)/24)+DATE(1970,1,1)</f>
        <v>41876.718935185185</v>
      </c>
      <c r="T3139" s="15">
        <f>(((I3139/60)/60)/24)+DATE(1970,1,1)</f>
        <v>41931.208333333336</v>
      </c>
      <c r="U3139">
        <f>YEAR(S3139)</f>
        <v>2014</v>
      </c>
    </row>
    <row r="3140" spans="1:21" ht="48" x14ac:dyDescent="0.2">
      <c r="A3140">
        <v>3279</v>
      </c>
      <c r="B3140" s="3" t="s">
        <v>3279</v>
      </c>
      <c r="C3140" s="3" t="s">
        <v>7389</v>
      </c>
      <c r="D3140" s="6">
        <v>5800</v>
      </c>
      <c r="E3140" s="8">
        <v>6628</v>
      </c>
      <c r="F3140" t="s">
        <v>8218</v>
      </c>
      <c r="G3140" t="s">
        <v>8223</v>
      </c>
      <c r="H3140" t="s">
        <v>8245</v>
      </c>
      <c r="I3140">
        <v>1459474059</v>
      </c>
      <c r="J3140">
        <v>1456885659</v>
      </c>
      <c r="K3140" t="b">
        <v>0</v>
      </c>
      <c r="L3140">
        <v>63</v>
      </c>
      <c r="M3140" t="b">
        <v>1</v>
      </c>
      <c r="N3140" t="s">
        <v>8269</v>
      </c>
      <c r="O3140">
        <f>ROUND(E3140/D3140*100,0)</f>
        <v>114</v>
      </c>
      <c r="P3140">
        <f>IFERROR(ROUND(E3140/L3140,2),0)</f>
        <v>105.21</v>
      </c>
      <c r="Q3140" s="10" t="s">
        <v>8308</v>
      </c>
      <c r="R3140" t="s">
        <v>8309</v>
      </c>
      <c r="S3140" s="15">
        <f>(((J3140/60)/60)/24)+DATE(1970,1,1)</f>
        <v>42431.102534722217</v>
      </c>
      <c r="T3140" s="15">
        <f>(((I3140/60)/60)/24)+DATE(1970,1,1)</f>
        <v>42461.06086805556</v>
      </c>
      <c r="U3140">
        <f>YEAR(S3140)</f>
        <v>2016</v>
      </c>
    </row>
    <row r="3141" spans="1:21" ht="48" x14ac:dyDescent="0.2">
      <c r="A3141">
        <v>3574</v>
      </c>
      <c r="B3141" s="3" t="s">
        <v>3573</v>
      </c>
      <c r="C3141" s="3" t="s">
        <v>7684</v>
      </c>
      <c r="D3141" s="6">
        <v>5800</v>
      </c>
      <c r="E3141" s="8">
        <v>6155</v>
      </c>
      <c r="F3141" t="s">
        <v>8218</v>
      </c>
      <c r="G3141" t="s">
        <v>8223</v>
      </c>
      <c r="H3141" t="s">
        <v>8245</v>
      </c>
      <c r="I3141">
        <v>1415921848</v>
      </c>
      <c r="J3141">
        <v>1413326248</v>
      </c>
      <c r="K3141" t="b">
        <v>0</v>
      </c>
      <c r="L3141">
        <v>45</v>
      </c>
      <c r="M3141" t="b">
        <v>1</v>
      </c>
      <c r="N3141" t="s">
        <v>8269</v>
      </c>
      <c r="O3141">
        <f>ROUND(E3141/D3141*100,0)</f>
        <v>106</v>
      </c>
      <c r="P3141">
        <f>IFERROR(ROUND(E3141/L3141,2),0)</f>
        <v>136.78</v>
      </c>
      <c r="Q3141" s="10" t="s">
        <v>8308</v>
      </c>
      <c r="R3141" t="s">
        <v>8309</v>
      </c>
      <c r="S3141" s="15">
        <f>(((J3141/60)/60)/24)+DATE(1970,1,1)</f>
        <v>41926.942685185182</v>
      </c>
      <c r="T3141" s="15">
        <f>(((I3141/60)/60)/24)+DATE(1970,1,1)</f>
        <v>41956.984351851846</v>
      </c>
      <c r="U3141">
        <f>YEAR(S3141)</f>
        <v>2014</v>
      </c>
    </row>
    <row r="3142" spans="1:21" ht="48" x14ac:dyDescent="0.2">
      <c r="A3142">
        <v>4046</v>
      </c>
      <c r="B3142" s="3" t="s">
        <v>4042</v>
      </c>
      <c r="C3142" s="3" t="s">
        <v>8150</v>
      </c>
      <c r="D3142" s="6">
        <v>5600</v>
      </c>
      <c r="E3142" s="8">
        <v>460</v>
      </c>
      <c r="F3142" t="s">
        <v>8220</v>
      </c>
      <c r="G3142" t="s">
        <v>8223</v>
      </c>
      <c r="H3142" t="s">
        <v>8245</v>
      </c>
      <c r="I3142">
        <v>1413992210</v>
      </c>
      <c r="J3142">
        <v>1411400210</v>
      </c>
      <c r="K3142" t="b">
        <v>0</v>
      </c>
      <c r="L3142">
        <v>12</v>
      </c>
      <c r="M3142" t="b">
        <v>0</v>
      </c>
      <c r="N3142" t="s">
        <v>8269</v>
      </c>
      <c r="O3142">
        <f>ROUND(E3142/D3142*100,0)</f>
        <v>8</v>
      </c>
      <c r="P3142">
        <f>IFERROR(ROUND(E3142/L3142,2),0)</f>
        <v>38.33</v>
      </c>
      <c r="Q3142" s="10" t="s">
        <v>8308</v>
      </c>
      <c r="R3142" t="s">
        <v>8309</v>
      </c>
      <c r="S3142" s="15">
        <f>(((J3142/60)/60)/24)+DATE(1970,1,1)</f>
        <v>41904.650578703702</v>
      </c>
      <c r="T3142" s="15">
        <f>(((I3142/60)/60)/24)+DATE(1970,1,1)</f>
        <v>41934.650578703702</v>
      </c>
      <c r="U3142">
        <f>YEAR(S3142)</f>
        <v>2014</v>
      </c>
    </row>
    <row r="3143" spans="1:21" ht="48" x14ac:dyDescent="0.2">
      <c r="A3143">
        <v>2712</v>
      </c>
      <c r="B3143" s="3" t="s">
        <v>2712</v>
      </c>
      <c r="C3143" s="3" t="s">
        <v>6822</v>
      </c>
      <c r="D3143" s="6">
        <v>5500</v>
      </c>
      <c r="E3143" s="8">
        <v>7226</v>
      </c>
      <c r="F3143" t="s">
        <v>8218</v>
      </c>
      <c r="G3143" t="s">
        <v>8223</v>
      </c>
      <c r="H3143" t="s">
        <v>8245</v>
      </c>
      <c r="I3143">
        <v>1373738400</v>
      </c>
      <c r="J3143">
        <v>1370568560</v>
      </c>
      <c r="K3143" t="b">
        <v>1</v>
      </c>
      <c r="L3143">
        <v>143</v>
      </c>
      <c r="M3143" t="b">
        <v>1</v>
      </c>
      <c r="N3143" t="s">
        <v>8301</v>
      </c>
      <c r="O3143">
        <f>ROUND(E3143/D3143*100,0)</f>
        <v>131</v>
      </c>
      <c r="P3143">
        <f>IFERROR(ROUND(E3143/L3143,2),0)</f>
        <v>50.53</v>
      </c>
      <c r="Q3143" s="10" t="s">
        <v>8308</v>
      </c>
      <c r="R3143" t="s">
        <v>8310</v>
      </c>
      <c r="S3143" s="15">
        <f>(((J3143/60)/60)/24)+DATE(1970,1,1)</f>
        <v>41432.062037037038</v>
      </c>
      <c r="T3143" s="15">
        <f>(((I3143/60)/60)/24)+DATE(1970,1,1)</f>
        <v>41468.75</v>
      </c>
      <c r="U3143">
        <f>YEAR(S3143)</f>
        <v>2013</v>
      </c>
    </row>
    <row r="3144" spans="1:21" ht="48" x14ac:dyDescent="0.2">
      <c r="A3144">
        <v>2881</v>
      </c>
      <c r="B3144" s="3" t="s">
        <v>2881</v>
      </c>
      <c r="C3144" s="3" t="s">
        <v>6991</v>
      </c>
      <c r="D3144" s="6">
        <v>5500</v>
      </c>
      <c r="E3144" s="8">
        <v>0</v>
      </c>
      <c r="F3144" t="s">
        <v>8220</v>
      </c>
      <c r="G3144" t="s">
        <v>8223</v>
      </c>
      <c r="H3144" t="s">
        <v>8245</v>
      </c>
      <c r="I3144">
        <v>1417620036</v>
      </c>
      <c r="J3144">
        <v>1412432436</v>
      </c>
      <c r="K3144" t="b">
        <v>0</v>
      </c>
      <c r="L3144">
        <v>0</v>
      </c>
      <c r="M3144" t="b">
        <v>0</v>
      </c>
      <c r="N3144" t="s">
        <v>8269</v>
      </c>
      <c r="O3144">
        <f>ROUND(E3144/D3144*100,0)</f>
        <v>0</v>
      </c>
      <c r="P3144">
        <f>IFERROR(ROUND(E3144/L3144,2),0)</f>
        <v>0</v>
      </c>
      <c r="Q3144" s="10" t="s">
        <v>8308</v>
      </c>
      <c r="R3144" t="s">
        <v>8309</v>
      </c>
      <c r="S3144" s="15">
        <f>(((J3144/60)/60)/24)+DATE(1970,1,1)</f>
        <v>41916.597638888888</v>
      </c>
      <c r="T3144" s="15">
        <f>(((I3144/60)/60)/24)+DATE(1970,1,1)</f>
        <v>41976.639305555553</v>
      </c>
      <c r="U3144">
        <f>YEAR(S3144)</f>
        <v>2014</v>
      </c>
    </row>
    <row r="3145" spans="1:21" ht="48" x14ac:dyDescent="0.2">
      <c r="A3145">
        <v>2892</v>
      </c>
      <c r="B3145" s="3" t="s">
        <v>2892</v>
      </c>
      <c r="C3145" s="3" t="s">
        <v>7002</v>
      </c>
      <c r="D3145" s="6">
        <v>5500</v>
      </c>
      <c r="E3145" s="8">
        <v>500</v>
      </c>
      <c r="F3145" t="s">
        <v>8220</v>
      </c>
      <c r="G3145" t="s">
        <v>8223</v>
      </c>
      <c r="H3145" t="s">
        <v>8245</v>
      </c>
      <c r="I3145">
        <v>1409000400</v>
      </c>
      <c r="J3145">
        <v>1408381704</v>
      </c>
      <c r="K3145" t="b">
        <v>0</v>
      </c>
      <c r="L3145">
        <v>17</v>
      </c>
      <c r="M3145" t="b">
        <v>0</v>
      </c>
      <c r="N3145" t="s">
        <v>8269</v>
      </c>
      <c r="O3145">
        <f>ROUND(E3145/D3145*100,0)</f>
        <v>9</v>
      </c>
      <c r="P3145">
        <f>IFERROR(ROUND(E3145/L3145,2),0)</f>
        <v>29.41</v>
      </c>
      <c r="Q3145" s="10" t="s">
        <v>8308</v>
      </c>
      <c r="R3145" t="s">
        <v>8309</v>
      </c>
      <c r="S3145" s="15">
        <f>(((J3145/60)/60)/24)+DATE(1970,1,1)</f>
        <v>41869.714166666665</v>
      </c>
      <c r="T3145" s="15">
        <f>(((I3145/60)/60)/24)+DATE(1970,1,1)</f>
        <v>41876.875</v>
      </c>
      <c r="U3145">
        <f>YEAR(S3145)</f>
        <v>2014</v>
      </c>
    </row>
    <row r="3146" spans="1:21" ht="48" x14ac:dyDescent="0.2">
      <c r="A3146">
        <v>2900</v>
      </c>
      <c r="B3146" s="3" t="s">
        <v>2900</v>
      </c>
      <c r="C3146" s="3" t="s">
        <v>7010</v>
      </c>
      <c r="D3146" s="6">
        <v>5500</v>
      </c>
      <c r="E3146" s="8">
        <v>3405</v>
      </c>
      <c r="F3146" t="s">
        <v>8220</v>
      </c>
      <c r="G3146" t="s">
        <v>8223</v>
      </c>
      <c r="H3146" t="s">
        <v>8245</v>
      </c>
      <c r="I3146">
        <v>1407562632</v>
      </c>
      <c r="J3146">
        <v>1404970632</v>
      </c>
      <c r="K3146" t="b">
        <v>0</v>
      </c>
      <c r="L3146">
        <v>7</v>
      </c>
      <c r="M3146" t="b">
        <v>0</v>
      </c>
      <c r="N3146" t="s">
        <v>8269</v>
      </c>
      <c r="O3146">
        <f>ROUND(E3146/D3146*100,0)</f>
        <v>62</v>
      </c>
      <c r="P3146">
        <f>IFERROR(ROUND(E3146/L3146,2),0)</f>
        <v>486.43</v>
      </c>
      <c r="Q3146" s="10" t="s">
        <v>8308</v>
      </c>
      <c r="R3146" t="s">
        <v>8309</v>
      </c>
      <c r="S3146" s="15">
        <f>(((J3146/60)/60)/24)+DATE(1970,1,1)</f>
        <v>41830.234166666669</v>
      </c>
      <c r="T3146" s="15">
        <f>(((I3146/60)/60)/24)+DATE(1970,1,1)</f>
        <v>41860.234166666669</v>
      </c>
      <c r="U3146">
        <f>YEAR(S3146)</f>
        <v>2014</v>
      </c>
    </row>
    <row r="3147" spans="1:21" ht="48" x14ac:dyDescent="0.2">
      <c r="A3147">
        <v>3156</v>
      </c>
      <c r="B3147" s="3" t="s">
        <v>3156</v>
      </c>
      <c r="C3147" s="3" t="s">
        <v>7266</v>
      </c>
      <c r="D3147" s="6">
        <v>5500</v>
      </c>
      <c r="E3147" s="8">
        <v>5600</v>
      </c>
      <c r="F3147" t="s">
        <v>8218</v>
      </c>
      <c r="G3147" t="s">
        <v>8223</v>
      </c>
      <c r="H3147" t="s">
        <v>8245</v>
      </c>
      <c r="I3147">
        <v>1338591144</v>
      </c>
      <c r="J3147">
        <v>1335567144</v>
      </c>
      <c r="K3147" t="b">
        <v>1</v>
      </c>
      <c r="L3147">
        <v>89</v>
      </c>
      <c r="M3147" t="b">
        <v>1</v>
      </c>
      <c r="N3147" t="s">
        <v>8269</v>
      </c>
      <c r="O3147">
        <f>ROUND(E3147/D3147*100,0)</f>
        <v>102</v>
      </c>
      <c r="P3147">
        <f>IFERROR(ROUND(E3147/L3147,2),0)</f>
        <v>62.92</v>
      </c>
      <c r="Q3147" s="10" t="s">
        <v>8308</v>
      </c>
      <c r="R3147" t="s">
        <v>8309</v>
      </c>
      <c r="S3147" s="15">
        <f>(((J3147/60)/60)/24)+DATE(1970,1,1)</f>
        <v>41026.953055555554</v>
      </c>
      <c r="T3147" s="15">
        <f>(((I3147/60)/60)/24)+DATE(1970,1,1)</f>
        <v>41061.953055555554</v>
      </c>
      <c r="U3147">
        <f>YEAR(S3147)</f>
        <v>2012</v>
      </c>
    </row>
    <row r="3148" spans="1:21" ht="48" x14ac:dyDescent="0.2">
      <c r="A3148">
        <v>3207</v>
      </c>
      <c r="B3148" s="3" t="s">
        <v>3207</v>
      </c>
      <c r="C3148" s="3" t="s">
        <v>7317</v>
      </c>
      <c r="D3148" s="6">
        <v>5500</v>
      </c>
      <c r="E3148" s="8">
        <v>2550</v>
      </c>
      <c r="F3148" t="s">
        <v>8220</v>
      </c>
      <c r="G3148" t="s">
        <v>8223</v>
      </c>
      <c r="H3148" t="s">
        <v>8245</v>
      </c>
      <c r="I3148">
        <v>1429767607</v>
      </c>
      <c r="J3148">
        <v>1424587207</v>
      </c>
      <c r="K3148" t="b">
        <v>0</v>
      </c>
      <c r="L3148">
        <v>36</v>
      </c>
      <c r="M3148" t="b">
        <v>0</v>
      </c>
      <c r="N3148" t="s">
        <v>8303</v>
      </c>
      <c r="O3148">
        <f>ROUND(E3148/D3148*100,0)</f>
        <v>46</v>
      </c>
      <c r="P3148">
        <f>IFERROR(ROUND(E3148/L3148,2),0)</f>
        <v>70.83</v>
      </c>
      <c r="Q3148" s="10" t="s">
        <v>8308</v>
      </c>
      <c r="R3148" t="s">
        <v>8364</v>
      </c>
      <c r="S3148" s="15">
        <f>(((J3148/60)/60)/24)+DATE(1970,1,1)</f>
        <v>42057.277858796297</v>
      </c>
      <c r="T3148" s="15">
        <f>(((I3148/60)/60)/24)+DATE(1970,1,1)</f>
        <v>42117.236192129625</v>
      </c>
      <c r="U3148">
        <f>YEAR(S3148)</f>
        <v>2015</v>
      </c>
    </row>
    <row r="3149" spans="1:21" ht="48" x14ac:dyDescent="0.2">
      <c r="A3149">
        <v>3249</v>
      </c>
      <c r="B3149" s="3" t="s">
        <v>3249</v>
      </c>
      <c r="C3149" s="3" t="s">
        <v>7359</v>
      </c>
      <c r="D3149" s="6">
        <v>5500</v>
      </c>
      <c r="E3149" s="8">
        <v>5771</v>
      </c>
      <c r="F3149" t="s">
        <v>8218</v>
      </c>
      <c r="G3149" t="s">
        <v>8223</v>
      </c>
      <c r="H3149" t="s">
        <v>8245</v>
      </c>
      <c r="I3149">
        <v>1434822914</v>
      </c>
      <c r="J3149">
        <v>1432230914</v>
      </c>
      <c r="K3149" t="b">
        <v>1</v>
      </c>
      <c r="L3149">
        <v>88</v>
      </c>
      <c r="M3149" t="b">
        <v>1</v>
      </c>
      <c r="N3149" t="s">
        <v>8269</v>
      </c>
      <c r="O3149">
        <f>ROUND(E3149/D3149*100,0)</f>
        <v>105</v>
      </c>
      <c r="P3149">
        <f>IFERROR(ROUND(E3149/L3149,2),0)</f>
        <v>65.58</v>
      </c>
      <c r="Q3149" s="10" t="s">
        <v>8308</v>
      </c>
      <c r="R3149" t="s">
        <v>8309</v>
      </c>
      <c r="S3149" s="15">
        <f>(((J3149/60)/60)/24)+DATE(1970,1,1)</f>
        <v>42145.746689814812</v>
      </c>
      <c r="T3149" s="15">
        <f>(((I3149/60)/60)/24)+DATE(1970,1,1)</f>
        <v>42175.746689814812</v>
      </c>
      <c r="U3149">
        <f>YEAR(S3149)</f>
        <v>2015</v>
      </c>
    </row>
    <row r="3150" spans="1:21" ht="48" x14ac:dyDescent="0.2">
      <c r="A3150">
        <v>3297</v>
      </c>
      <c r="B3150" s="3" t="s">
        <v>3297</v>
      </c>
      <c r="C3150" s="3" t="s">
        <v>7407</v>
      </c>
      <c r="D3150" s="6">
        <v>5500</v>
      </c>
      <c r="E3150" s="8">
        <v>5504</v>
      </c>
      <c r="F3150" t="s">
        <v>8218</v>
      </c>
      <c r="G3150" t="s">
        <v>8224</v>
      </c>
      <c r="H3150" t="s">
        <v>8246</v>
      </c>
      <c r="I3150">
        <v>1438037940</v>
      </c>
      <c r="J3150">
        <v>1436380256</v>
      </c>
      <c r="K3150" t="b">
        <v>0</v>
      </c>
      <c r="L3150">
        <v>44</v>
      </c>
      <c r="M3150" t="b">
        <v>1</v>
      </c>
      <c r="N3150" t="s">
        <v>8269</v>
      </c>
      <c r="O3150">
        <f>ROUND(E3150/D3150*100,0)</f>
        <v>100</v>
      </c>
      <c r="P3150">
        <f>IFERROR(ROUND(E3150/L3150,2),0)</f>
        <v>125.09</v>
      </c>
      <c r="Q3150" s="10" t="s">
        <v>8308</v>
      </c>
      <c r="R3150" t="s">
        <v>8309</v>
      </c>
      <c r="S3150" s="15">
        <f>(((J3150/60)/60)/24)+DATE(1970,1,1)</f>
        <v>42193.771481481483</v>
      </c>
      <c r="T3150" s="15">
        <f>(((I3150/60)/60)/24)+DATE(1970,1,1)</f>
        <v>42212.957638888889</v>
      </c>
      <c r="U3150">
        <f>YEAR(S3150)</f>
        <v>2015</v>
      </c>
    </row>
    <row r="3151" spans="1:21" ht="48" x14ac:dyDescent="0.2">
      <c r="A3151">
        <v>3348</v>
      </c>
      <c r="B3151" s="3" t="s">
        <v>3266</v>
      </c>
      <c r="C3151" s="3" t="s">
        <v>7458</v>
      </c>
      <c r="D3151" s="6">
        <v>5500</v>
      </c>
      <c r="E3151" s="8">
        <v>5516</v>
      </c>
      <c r="F3151" t="s">
        <v>8218</v>
      </c>
      <c r="G3151" t="s">
        <v>8223</v>
      </c>
      <c r="H3151" t="s">
        <v>8245</v>
      </c>
      <c r="I3151">
        <v>1461988740</v>
      </c>
      <c r="J3151">
        <v>1459949080</v>
      </c>
      <c r="K3151" t="b">
        <v>0</v>
      </c>
      <c r="L3151">
        <v>79</v>
      </c>
      <c r="M3151" t="b">
        <v>1</v>
      </c>
      <c r="N3151" t="s">
        <v>8269</v>
      </c>
      <c r="O3151">
        <f>ROUND(E3151/D3151*100,0)</f>
        <v>100</v>
      </c>
      <c r="P3151">
        <f>IFERROR(ROUND(E3151/L3151,2),0)</f>
        <v>69.819999999999993</v>
      </c>
      <c r="Q3151" s="10" t="s">
        <v>8308</v>
      </c>
      <c r="R3151" t="s">
        <v>8309</v>
      </c>
      <c r="S3151" s="15">
        <f>(((J3151/60)/60)/24)+DATE(1970,1,1)</f>
        <v>42466.558796296296</v>
      </c>
      <c r="T3151" s="15">
        <f>(((I3151/60)/60)/24)+DATE(1970,1,1)</f>
        <v>42490.165972222225</v>
      </c>
      <c r="U3151">
        <f>YEAR(S3151)</f>
        <v>2016</v>
      </c>
    </row>
    <row r="3152" spans="1:21" ht="48" x14ac:dyDescent="0.2">
      <c r="A3152">
        <v>3542</v>
      </c>
      <c r="B3152" s="3" t="s">
        <v>3541</v>
      </c>
      <c r="C3152" s="3" t="s">
        <v>7652</v>
      </c>
      <c r="D3152" s="6">
        <v>5500</v>
      </c>
      <c r="E3152" s="8">
        <v>5623</v>
      </c>
      <c r="F3152" t="s">
        <v>8218</v>
      </c>
      <c r="G3152" t="s">
        <v>8223</v>
      </c>
      <c r="H3152" t="s">
        <v>8245</v>
      </c>
      <c r="I3152">
        <v>1410099822</v>
      </c>
      <c r="J3152">
        <v>1404915822</v>
      </c>
      <c r="K3152" t="b">
        <v>0</v>
      </c>
      <c r="L3152">
        <v>85</v>
      </c>
      <c r="M3152" t="b">
        <v>1</v>
      </c>
      <c r="N3152" t="s">
        <v>8269</v>
      </c>
      <c r="O3152">
        <f>ROUND(E3152/D3152*100,0)</f>
        <v>102</v>
      </c>
      <c r="P3152">
        <f>IFERROR(ROUND(E3152/L3152,2),0)</f>
        <v>66.150000000000006</v>
      </c>
      <c r="Q3152" s="10" t="s">
        <v>8308</v>
      </c>
      <c r="R3152" t="s">
        <v>8309</v>
      </c>
      <c r="S3152" s="15">
        <f>(((J3152/60)/60)/24)+DATE(1970,1,1)</f>
        <v>41829.599791666667</v>
      </c>
      <c r="T3152" s="15">
        <f>(((I3152/60)/60)/24)+DATE(1970,1,1)</f>
        <v>41889.599791666667</v>
      </c>
      <c r="U3152">
        <f>YEAR(S3152)</f>
        <v>2014</v>
      </c>
    </row>
    <row r="3153" spans="1:21" ht="48" x14ac:dyDescent="0.2">
      <c r="A3153">
        <v>3553</v>
      </c>
      <c r="B3153" s="3" t="s">
        <v>3552</v>
      </c>
      <c r="C3153" s="3" t="s">
        <v>7663</v>
      </c>
      <c r="D3153" s="6">
        <v>5500</v>
      </c>
      <c r="E3153" s="8">
        <v>5845</v>
      </c>
      <c r="F3153" t="s">
        <v>8218</v>
      </c>
      <c r="G3153" t="s">
        <v>8223</v>
      </c>
      <c r="H3153" t="s">
        <v>8245</v>
      </c>
      <c r="I3153">
        <v>1439337600</v>
      </c>
      <c r="J3153">
        <v>1436575280</v>
      </c>
      <c r="K3153" t="b">
        <v>0</v>
      </c>
      <c r="L3153">
        <v>104</v>
      </c>
      <c r="M3153" t="b">
        <v>1</v>
      </c>
      <c r="N3153" t="s">
        <v>8269</v>
      </c>
      <c r="O3153">
        <f>ROUND(E3153/D3153*100,0)</f>
        <v>106</v>
      </c>
      <c r="P3153">
        <f>IFERROR(ROUND(E3153/L3153,2),0)</f>
        <v>56.2</v>
      </c>
      <c r="Q3153" s="10" t="s">
        <v>8308</v>
      </c>
      <c r="R3153" t="s">
        <v>8309</v>
      </c>
      <c r="S3153" s="15">
        <f>(((J3153/60)/60)/24)+DATE(1970,1,1)</f>
        <v>42196.028703703705</v>
      </c>
      <c r="T3153" s="15">
        <f>(((I3153/60)/60)/24)+DATE(1970,1,1)</f>
        <v>42228</v>
      </c>
      <c r="U3153">
        <f>YEAR(S3153)</f>
        <v>2015</v>
      </c>
    </row>
    <row r="3154" spans="1:21" ht="48" x14ac:dyDescent="0.2">
      <c r="A3154">
        <v>3731</v>
      </c>
      <c r="B3154" s="3" t="s">
        <v>3728</v>
      </c>
      <c r="C3154" s="3" t="s">
        <v>7841</v>
      </c>
      <c r="D3154" s="6">
        <v>5500</v>
      </c>
      <c r="E3154" s="8">
        <v>620</v>
      </c>
      <c r="F3154" t="s">
        <v>8220</v>
      </c>
      <c r="G3154" t="s">
        <v>8223</v>
      </c>
      <c r="H3154" t="s">
        <v>8245</v>
      </c>
      <c r="I3154">
        <v>1420860180</v>
      </c>
      <c r="J3154">
        <v>1418234646</v>
      </c>
      <c r="K3154" t="b">
        <v>0</v>
      </c>
      <c r="L3154">
        <v>12</v>
      </c>
      <c r="M3154" t="b">
        <v>0</v>
      </c>
      <c r="N3154" t="s">
        <v>8269</v>
      </c>
      <c r="O3154">
        <f>ROUND(E3154/D3154*100,0)</f>
        <v>11</v>
      </c>
      <c r="P3154">
        <f>IFERROR(ROUND(E3154/L3154,2),0)</f>
        <v>51.67</v>
      </c>
      <c r="Q3154" s="10" t="s">
        <v>8308</v>
      </c>
      <c r="R3154" t="s">
        <v>8309</v>
      </c>
      <c r="S3154" s="15">
        <f>(((J3154/60)/60)/24)+DATE(1970,1,1)</f>
        <v>41983.752847222218</v>
      </c>
      <c r="T3154" s="15">
        <f>(((I3154/60)/60)/24)+DATE(1970,1,1)</f>
        <v>42014.140972222223</v>
      </c>
      <c r="U3154">
        <f>YEAR(S3154)</f>
        <v>2014</v>
      </c>
    </row>
    <row r="3155" spans="1:21" ht="48" x14ac:dyDescent="0.2">
      <c r="A3155">
        <v>3873</v>
      </c>
      <c r="B3155" s="3" t="s">
        <v>3870</v>
      </c>
      <c r="C3155" s="3" t="s">
        <v>7982</v>
      </c>
      <c r="D3155" s="6">
        <v>5500</v>
      </c>
      <c r="E3155" s="8">
        <v>0</v>
      </c>
      <c r="F3155" t="s">
        <v>8219</v>
      </c>
      <c r="G3155" t="s">
        <v>8223</v>
      </c>
      <c r="H3155" t="s">
        <v>8245</v>
      </c>
      <c r="I3155">
        <v>1444322535</v>
      </c>
      <c r="J3155">
        <v>1441730535</v>
      </c>
      <c r="K3155" t="b">
        <v>0</v>
      </c>
      <c r="L3155">
        <v>0</v>
      </c>
      <c r="M3155" t="b">
        <v>0</v>
      </c>
      <c r="N3155" t="s">
        <v>8303</v>
      </c>
      <c r="O3155">
        <f>ROUND(E3155/D3155*100,0)</f>
        <v>0</v>
      </c>
      <c r="P3155">
        <f>IFERROR(ROUND(E3155/L3155,2),0)</f>
        <v>0</v>
      </c>
      <c r="Q3155" s="10" t="s">
        <v>8308</v>
      </c>
      <c r="R3155" t="s">
        <v>8364</v>
      </c>
      <c r="S3155" s="15">
        <f>(((J3155/60)/60)/24)+DATE(1970,1,1)</f>
        <v>42255.696006944447</v>
      </c>
      <c r="T3155" s="15">
        <f>(((I3155/60)/60)/24)+DATE(1970,1,1)</f>
        <v>42285.696006944447</v>
      </c>
      <c r="U3155">
        <f>YEAR(S3155)</f>
        <v>2015</v>
      </c>
    </row>
    <row r="3156" spans="1:21" ht="48" x14ac:dyDescent="0.2">
      <c r="A3156">
        <v>3941</v>
      </c>
      <c r="B3156" s="3" t="s">
        <v>3938</v>
      </c>
      <c r="C3156" s="3" t="s">
        <v>8049</v>
      </c>
      <c r="D3156" s="6">
        <v>5500</v>
      </c>
      <c r="E3156" s="8">
        <v>50</v>
      </c>
      <c r="F3156" t="s">
        <v>8220</v>
      </c>
      <c r="G3156" t="s">
        <v>8223</v>
      </c>
      <c r="H3156" t="s">
        <v>8245</v>
      </c>
      <c r="I3156">
        <v>1416877200</v>
      </c>
      <c r="J3156">
        <v>1414505137</v>
      </c>
      <c r="K3156" t="b">
        <v>0</v>
      </c>
      <c r="L3156">
        <v>2</v>
      </c>
      <c r="M3156" t="b">
        <v>0</v>
      </c>
      <c r="N3156" t="s">
        <v>8269</v>
      </c>
      <c r="O3156">
        <f>ROUND(E3156/D3156*100,0)</f>
        <v>1</v>
      </c>
      <c r="P3156">
        <f>IFERROR(ROUND(E3156/L3156,2),0)</f>
        <v>25</v>
      </c>
      <c r="Q3156" s="10" t="s">
        <v>8308</v>
      </c>
      <c r="R3156" t="s">
        <v>8309</v>
      </c>
      <c r="S3156" s="15">
        <f>(((J3156/60)/60)/24)+DATE(1970,1,1)</f>
        <v>41940.587233796294</v>
      </c>
      <c r="T3156" s="15">
        <f>(((I3156/60)/60)/24)+DATE(1970,1,1)</f>
        <v>41968.041666666672</v>
      </c>
      <c r="U3156">
        <f>YEAR(S3156)</f>
        <v>2014</v>
      </c>
    </row>
    <row r="3157" spans="1:21" ht="48" x14ac:dyDescent="0.2">
      <c r="A3157">
        <v>3956</v>
      </c>
      <c r="B3157" s="3" t="s">
        <v>3953</v>
      </c>
      <c r="C3157" s="3" t="s">
        <v>8063</v>
      </c>
      <c r="D3157" s="6">
        <v>5500</v>
      </c>
      <c r="E3157" s="8">
        <v>0</v>
      </c>
      <c r="F3157" t="s">
        <v>8220</v>
      </c>
      <c r="G3157" t="s">
        <v>8223</v>
      </c>
      <c r="H3157" t="s">
        <v>8245</v>
      </c>
      <c r="I3157">
        <v>1461543600</v>
      </c>
      <c r="J3157">
        <v>1459203727</v>
      </c>
      <c r="K3157" t="b">
        <v>0</v>
      </c>
      <c r="L3157">
        <v>0</v>
      </c>
      <c r="M3157" t="b">
        <v>0</v>
      </c>
      <c r="N3157" t="s">
        <v>8269</v>
      </c>
      <c r="O3157">
        <f>ROUND(E3157/D3157*100,0)</f>
        <v>0</v>
      </c>
      <c r="P3157">
        <f>IFERROR(ROUND(E3157/L3157,2),0)</f>
        <v>0</v>
      </c>
      <c r="Q3157" s="10" t="s">
        <v>8308</v>
      </c>
      <c r="R3157" t="s">
        <v>8309</v>
      </c>
      <c r="S3157" s="15">
        <f>(((J3157/60)/60)/24)+DATE(1970,1,1)</f>
        <v>42457.932025462964</v>
      </c>
      <c r="T3157" s="15">
        <f>(((I3157/60)/60)/24)+DATE(1970,1,1)</f>
        <v>42485.013888888891</v>
      </c>
      <c r="U3157">
        <f>YEAR(S3157)</f>
        <v>2016</v>
      </c>
    </row>
    <row r="3158" spans="1:21" ht="48" x14ac:dyDescent="0.2">
      <c r="A3158">
        <v>520</v>
      </c>
      <c r="B3158" s="3" t="s">
        <v>521</v>
      </c>
      <c r="C3158" s="3" t="s">
        <v>4630</v>
      </c>
      <c r="D3158" s="6">
        <v>5000</v>
      </c>
      <c r="E3158" s="8">
        <v>5105</v>
      </c>
      <c r="F3158" t="s">
        <v>8218</v>
      </c>
      <c r="G3158" t="s">
        <v>8224</v>
      </c>
      <c r="H3158" t="s">
        <v>8246</v>
      </c>
      <c r="I3158">
        <v>1449766261</v>
      </c>
      <c r="J3158">
        <v>1447174261</v>
      </c>
      <c r="K3158" t="b">
        <v>0</v>
      </c>
      <c r="L3158">
        <v>34</v>
      </c>
      <c r="M3158" t="b">
        <v>1</v>
      </c>
      <c r="N3158" t="s">
        <v>8269</v>
      </c>
      <c r="O3158">
        <f>ROUND(E3158/D3158*100,0)</f>
        <v>102</v>
      </c>
      <c r="P3158">
        <f>IFERROR(ROUND(E3158/L3158,2),0)</f>
        <v>150.15</v>
      </c>
      <c r="Q3158" s="10" t="s">
        <v>8308</v>
      </c>
      <c r="R3158" t="s">
        <v>8309</v>
      </c>
      <c r="S3158" s="15">
        <f>(((J3158/60)/60)/24)+DATE(1970,1,1)</f>
        <v>42318.702094907407</v>
      </c>
      <c r="T3158" s="15">
        <f>(((I3158/60)/60)/24)+DATE(1970,1,1)</f>
        <v>42348.702094907407</v>
      </c>
      <c r="U3158">
        <f>YEAR(S3158)</f>
        <v>2015</v>
      </c>
    </row>
    <row r="3159" spans="1:21" ht="48" x14ac:dyDescent="0.2">
      <c r="A3159">
        <v>521</v>
      </c>
      <c r="B3159" s="3" t="s">
        <v>522</v>
      </c>
      <c r="C3159" s="3" t="s">
        <v>4631</v>
      </c>
      <c r="D3159" s="6">
        <v>5000</v>
      </c>
      <c r="E3159" s="8">
        <v>5232</v>
      </c>
      <c r="F3159" t="s">
        <v>8218</v>
      </c>
      <c r="G3159" t="s">
        <v>8223</v>
      </c>
      <c r="H3159" t="s">
        <v>8245</v>
      </c>
      <c r="I3159">
        <v>1477976340</v>
      </c>
      <c r="J3159">
        <v>1475460819</v>
      </c>
      <c r="K3159" t="b">
        <v>0</v>
      </c>
      <c r="L3159">
        <v>56</v>
      </c>
      <c r="M3159" t="b">
        <v>1</v>
      </c>
      <c r="N3159" t="s">
        <v>8269</v>
      </c>
      <c r="O3159">
        <f>ROUND(E3159/D3159*100,0)</f>
        <v>105</v>
      </c>
      <c r="P3159">
        <f>IFERROR(ROUND(E3159/L3159,2),0)</f>
        <v>93.43</v>
      </c>
      <c r="Q3159" s="10" t="s">
        <v>8308</v>
      </c>
      <c r="R3159" t="s">
        <v>8309</v>
      </c>
      <c r="S3159" s="15">
        <f>(((J3159/60)/60)/24)+DATE(1970,1,1)</f>
        <v>42646.092812499999</v>
      </c>
      <c r="T3159" s="15">
        <f>(((I3159/60)/60)/24)+DATE(1970,1,1)</f>
        <v>42675.207638888889</v>
      </c>
      <c r="U3159">
        <f>YEAR(S3159)</f>
        <v>2016</v>
      </c>
    </row>
    <row r="3160" spans="1:21" ht="48" x14ac:dyDescent="0.2">
      <c r="A3160">
        <v>523</v>
      </c>
      <c r="B3160" s="3" t="s">
        <v>524</v>
      </c>
      <c r="C3160" s="3" t="s">
        <v>4633</v>
      </c>
      <c r="D3160" s="6">
        <v>5000</v>
      </c>
      <c r="E3160" s="8">
        <v>6030</v>
      </c>
      <c r="F3160" t="s">
        <v>8218</v>
      </c>
      <c r="G3160" t="s">
        <v>8223</v>
      </c>
      <c r="H3160" t="s">
        <v>8245</v>
      </c>
      <c r="I3160">
        <v>1442805076</v>
      </c>
      <c r="J3160">
        <v>1440213076</v>
      </c>
      <c r="K3160" t="b">
        <v>0</v>
      </c>
      <c r="L3160">
        <v>84</v>
      </c>
      <c r="M3160" t="b">
        <v>1</v>
      </c>
      <c r="N3160" t="s">
        <v>8269</v>
      </c>
      <c r="O3160">
        <f>ROUND(E3160/D3160*100,0)</f>
        <v>121</v>
      </c>
      <c r="P3160">
        <f>IFERROR(ROUND(E3160/L3160,2),0)</f>
        <v>71.790000000000006</v>
      </c>
      <c r="Q3160" s="10" t="s">
        <v>8308</v>
      </c>
      <c r="R3160" t="s">
        <v>8309</v>
      </c>
      <c r="S3160" s="15">
        <f>(((J3160/60)/60)/24)+DATE(1970,1,1)</f>
        <v>42238.13282407407</v>
      </c>
      <c r="T3160" s="15">
        <f>(((I3160/60)/60)/24)+DATE(1970,1,1)</f>
        <v>42268.13282407407</v>
      </c>
      <c r="U3160">
        <f>YEAR(S3160)</f>
        <v>2015</v>
      </c>
    </row>
    <row r="3161" spans="1:21" ht="48" x14ac:dyDescent="0.2">
      <c r="A3161">
        <v>538</v>
      </c>
      <c r="B3161" s="3" t="s">
        <v>539</v>
      </c>
      <c r="C3161" s="3" t="s">
        <v>4648</v>
      </c>
      <c r="D3161" s="6">
        <v>5000</v>
      </c>
      <c r="E3161" s="8">
        <v>15121</v>
      </c>
      <c r="F3161" t="s">
        <v>8218</v>
      </c>
      <c r="G3161" t="s">
        <v>8223</v>
      </c>
      <c r="H3161" t="s">
        <v>8245</v>
      </c>
      <c r="I3161">
        <v>1463166263</v>
      </c>
      <c r="J3161">
        <v>1460574263</v>
      </c>
      <c r="K3161" t="b">
        <v>0</v>
      </c>
      <c r="L3161">
        <v>60</v>
      </c>
      <c r="M3161" t="b">
        <v>1</v>
      </c>
      <c r="N3161" t="s">
        <v>8269</v>
      </c>
      <c r="O3161">
        <f>ROUND(E3161/D3161*100,0)</f>
        <v>302</v>
      </c>
      <c r="P3161">
        <f>IFERROR(ROUND(E3161/L3161,2),0)</f>
        <v>252.02</v>
      </c>
      <c r="Q3161" s="10" t="s">
        <v>8308</v>
      </c>
      <c r="R3161" t="s">
        <v>8309</v>
      </c>
      <c r="S3161" s="15">
        <f>(((J3161/60)/60)/24)+DATE(1970,1,1)</f>
        <v>42473.794710648144</v>
      </c>
      <c r="T3161" s="15">
        <f>(((I3161/60)/60)/24)+DATE(1970,1,1)</f>
        <v>42503.794710648144</v>
      </c>
      <c r="U3161">
        <f>YEAR(S3161)</f>
        <v>2016</v>
      </c>
    </row>
    <row r="3162" spans="1:21" ht="48" x14ac:dyDescent="0.2">
      <c r="A3162">
        <v>2785</v>
      </c>
      <c r="B3162" s="3" t="s">
        <v>2785</v>
      </c>
      <c r="C3162" s="3" t="s">
        <v>6895</v>
      </c>
      <c r="D3162" s="6">
        <v>5000</v>
      </c>
      <c r="E3162" s="8">
        <v>5234</v>
      </c>
      <c r="F3162" t="s">
        <v>8218</v>
      </c>
      <c r="G3162" t="s">
        <v>8223</v>
      </c>
      <c r="H3162" t="s">
        <v>8245</v>
      </c>
      <c r="I3162">
        <v>1470430800</v>
      </c>
      <c r="J3162">
        <v>1467865967</v>
      </c>
      <c r="K3162" t="b">
        <v>0</v>
      </c>
      <c r="L3162">
        <v>142</v>
      </c>
      <c r="M3162" t="b">
        <v>1</v>
      </c>
      <c r="N3162" t="s">
        <v>8269</v>
      </c>
      <c r="O3162">
        <f>ROUND(E3162/D3162*100,0)</f>
        <v>105</v>
      </c>
      <c r="P3162">
        <f>IFERROR(ROUND(E3162/L3162,2),0)</f>
        <v>36.86</v>
      </c>
      <c r="Q3162" s="10" t="s">
        <v>8308</v>
      </c>
      <c r="R3162" t="s">
        <v>8309</v>
      </c>
      <c r="S3162" s="15">
        <f>(((J3162/60)/60)/24)+DATE(1970,1,1)</f>
        <v>42558.189432870371</v>
      </c>
      <c r="T3162" s="15">
        <f>(((I3162/60)/60)/24)+DATE(1970,1,1)</f>
        <v>42587.875</v>
      </c>
      <c r="U3162">
        <f>YEAR(S3162)</f>
        <v>2016</v>
      </c>
    </row>
    <row r="3163" spans="1:21" ht="48" x14ac:dyDescent="0.2">
      <c r="A3163">
        <v>2798</v>
      </c>
      <c r="B3163" s="3" t="s">
        <v>2798</v>
      </c>
      <c r="C3163" s="3" t="s">
        <v>6908</v>
      </c>
      <c r="D3163" s="6">
        <v>5000</v>
      </c>
      <c r="E3163" s="8">
        <v>5070</v>
      </c>
      <c r="F3163" t="s">
        <v>8218</v>
      </c>
      <c r="G3163" t="s">
        <v>8224</v>
      </c>
      <c r="H3163" t="s">
        <v>8246</v>
      </c>
      <c r="I3163">
        <v>1438358400</v>
      </c>
      <c r="J3163">
        <v>1437063121</v>
      </c>
      <c r="K3163" t="b">
        <v>0</v>
      </c>
      <c r="L3163">
        <v>139</v>
      </c>
      <c r="M3163" t="b">
        <v>1</v>
      </c>
      <c r="N3163" t="s">
        <v>8269</v>
      </c>
      <c r="O3163">
        <f>ROUND(E3163/D3163*100,0)</f>
        <v>101</v>
      </c>
      <c r="P3163">
        <f>IFERROR(ROUND(E3163/L3163,2),0)</f>
        <v>36.47</v>
      </c>
      <c r="Q3163" s="10" t="s">
        <v>8308</v>
      </c>
      <c r="R3163" t="s">
        <v>8309</v>
      </c>
      <c r="S3163" s="15">
        <f>(((J3163/60)/60)/24)+DATE(1970,1,1)</f>
        <v>42201.675011574072</v>
      </c>
      <c r="T3163" s="15">
        <f>(((I3163/60)/60)/24)+DATE(1970,1,1)</f>
        <v>42216.666666666672</v>
      </c>
      <c r="U3163">
        <f>YEAR(S3163)</f>
        <v>2015</v>
      </c>
    </row>
    <row r="3164" spans="1:21" ht="48" x14ac:dyDescent="0.2">
      <c r="A3164">
        <v>2799</v>
      </c>
      <c r="B3164" s="3" t="s">
        <v>2799</v>
      </c>
      <c r="C3164" s="3" t="s">
        <v>6909</v>
      </c>
      <c r="D3164" s="6">
        <v>5000</v>
      </c>
      <c r="E3164" s="8">
        <v>5831.74</v>
      </c>
      <c r="F3164" t="s">
        <v>8218</v>
      </c>
      <c r="G3164" t="s">
        <v>8224</v>
      </c>
      <c r="H3164" t="s">
        <v>8246</v>
      </c>
      <c r="I3164">
        <v>1466179200</v>
      </c>
      <c r="J3164">
        <v>1463466070</v>
      </c>
      <c r="K3164" t="b">
        <v>0</v>
      </c>
      <c r="L3164">
        <v>130</v>
      </c>
      <c r="M3164" t="b">
        <v>1</v>
      </c>
      <c r="N3164" t="s">
        <v>8269</v>
      </c>
      <c r="O3164">
        <f>ROUND(E3164/D3164*100,0)</f>
        <v>117</v>
      </c>
      <c r="P3164">
        <f>IFERROR(ROUND(E3164/L3164,2),0)</f>
        <v>44.86</v>
      </c>
      <c r="Q3164" s="10" t="s">
        <v>8308</v>
      </c>
      <c r="R3164" t="s">
        <v>8309</v>
      </c>
      <c r="S3164" s="15">
        <f>(((J3164/60)/60)/24)+DATE(1970,1,1)</f>
        <v>42507.264699074076</v>
      </c>
      <c r="T3164" s="15">
        <f>(((I3164/60)/60)/24)+DATE(1970,1,1)</f>
        <v>42538.666666666672</v>
      </c>
      <c r="U3164">
        <f>YEAR(S3164)</f>
        <v>2016</v>
      </c>
    </row>
    <row r="3165" spans="1:21" ht="16" x14ac:dyDescent="0.2">
      <c r="A3165">
        <v>2807</v>
      </c>
      <c r="B3165" s="3" t="s">
        <v>2807</v>
      </c>
      <c r="C3165" s="3" t="s">
        <v>6917</v>
      </c>
      <c r="D3165" s="6">
        <v>5000</v>
      </c>
      <c r="E3165" s="8">
        <v>6300</v>
      </c>
      <c r="F3165" t="s">
        <v>8218</v>
      </c>
      <c r="G3165" t="s">
        <v>8223</v>
      </c>
      <c r="H3165" t="s">
        <v>8245</v>
      </c>
      <c r="I3165">
        <v>1435611438</v>
      </c>
      <c r="J3165">
        <v>1433019438</v>
      </c>
      <c r="K3165" t="b">
        <v>0</v>
      </c>
      <c r="L3165">
        <v>93</v>
      </c>
      <c r="M3165" t="b">
        <v>1</v>
      </c>
      <c r="N3165" t="s">
        <v>8269</v>
      </c>
      <c r="O3165">
        <f>ROUND(E3165/D3165*100,0)</f>
        <v>126</v>
      </c>
      <c r="P3165">
        <f>IFERROR(ROUND(E3165/L3165,2),0)</f>
        <v>67.739999999999995</v>
      </c>
      <c r="Q3165" s="10" t="s">
        <v>8308</v>
      </c>
      <c r="R3165" t="s">
        <v>8309</v>
      </c>
      <c r="S3165" s="15">
        <f>(((J3165/60)/60)/24)+DATE(1970,1,1)</f>
        <v>42154.873124999998</v>
      </c>
      <c r="T3165" s="15">
        <f>(((I3165/60)/60)/24)+DATE(1970,1,1)</f>
        <v>42184.873124999998</v>
      </c>
      <c r="U3165">
        <f>YEAR(S3165)</f>
        <v>2015</v>
      </c>
    </row>
    <row r="3166" spans="1:21" ht="48" x14ac:dyDescent="0.2">
      <c r="A3166">
        <v>2812</v>
      </c>
      <c r="B3166" s="3" t="s">
        <v>2812</v>
      </c>
      <c r="C3166" s="3" t="s">
        <v>6922</v>
      </c>
      <c r="D3166" s="6">
        <v>5000</v>
      </c>
      <c r="E3166" s="8">
        <v>5665</v>
      </c>
      <c r="F3166" t="s">
        <v>8218</v>
      </c>
      <c r="G3166" t="s">
        <v>8228</v>
      </c>
      <c r="H3166" t="s">
        <v>8250</v>
      </c>
      <c r="I3166">
        <v>1428292800</v>
      </c>
      <c r="J3166">
        <v>1424368298</v>
      </c>
      <c r="K3166" t="b">
        <v>0</v>
      </c>
      <c r="L3166">
        <v>83</v>
      </c>
      <c r="M3166" t="b">
        <v>1</v>
      </c>
      <c r="N3166" t="s">
        <v>8269</v>
      </c>
      <c r="O3166">
        <f>ROUND(E3166/D3166*100,0)</f>
        <v>113</v>
      </c>
      <c r="P3166">
        <f>IFERROR(ROUND(E3166/L3166,2),0)</f>
        <v>68.25</v>
      </c>
      <c r="Q3166" s="10" t="s">
        <v>8308</v>
      </c>
      <c r="R3166" t="s">
        <v>8309</v>
      </c>
      <c r="S3166" s="15">
        <f>(((J3166/60)/60)/24)+DATE(1970,1,1)</f>
        <v>42054.74418981481</v>
      </c>
      <c r="T3166" s="15">
        <f>(((I3166/60)/60)/24)+DATE(1970,1,1)</f>
        <v>42100.166666666672</v>
      </c>
      <c r="U3166">
        <f>YEAR(S3166)</f>
        <v>2015</v>
      </c>
    </row>
    <row r="3167" spans="1:21" ht="48" x14ac:dyDescent="0.2">
      <c r="A3167">
        <v>2819</v>
      </c>
      <c r="B3167" s="3" t="s">
        <v>2819</v>
      </c>
      <c r="C3167" s="3" t="s">
        <v>6929</v>
      </c>
      <c r="D3167" s="6">
        <v>5000</v>
      </c>
      <c r="E3167" s="8">
        <v>5240</v>
      </c>
      <c r="F3167" t="s">
        <v>8218</v>
      </c>
      <c r="G3167" t="s">
        <v>8224</v>
      </c>
      <c r="H3167" t="s">
        <v>8246</v>
      </c>
      <c r="I3167">
        <v>1434285409</v>
      </c>
      <c r="J3167">
        <v>1431693409</v>
      </c>
      <c r="K3167" t="b">
        <v>0</v>
      </c>
      <c r="L3167">
        <v>104</v>
      </c>
      <c r="M3167" t="b">
        <v>1</v>
      </c>
      <c r="N3167" t="s">
        <v>8269</v>
      </c>
      <c r="O3167">
        <f>ROUND(E3167/D3167*100,0)</f>
        <v>105</v>
      </c>
      <c r="P3167">
        <f>IFERROR(ROUND(E3167/L3167,2),0)</f>
        <v>50.38</v>
      </c>
      <c r="Q3167" s="10" t="s">
        <v>8308</v>
      </c>
      <c r="R3167" t="s">
        <v>8309</v>
      </c>
      <c r="S3167" s="15">
        <f>(((J3167/60)/60)/24)+DATE(1970,1,1)</f>
        <v>42139.525567129633</v>
      </c>
      <c r="T3167" s="15">
        <f>(((I3167/60)/60)/24)+DATE(1970,1,1)</f>
        <v>42169.525567129633</v>
      </c>
      <c r="U3167">
        <f>YEAR(S3167)</f>
        <v>2015</v>
      </c>
    </row>
    <row r="3168" spans="1:21" ht="48" x14ac:dyDescent="0.2">
      <c r="A3168">
        <v>2852</v>
      </c>
      <c r="B3168" s="3" t="s">
        <v>2852</v>
      </c>
      <c r="C3168" s="3" t="s">
        <v>6962</v>
      </c>
      <c r="D3168" s="6">
        <v>5000</v>
      </c>
      <c r="E3168" s="8">
        <v>95</v>
      </c>
      <c r="F3168" t="s">
        <v>8220</v>
      </c>
      <c r="G3168" t="s">
        <v>8223</v>
      </c>
      <c r="H3168" t="s">
        <v>8245</v>
      </c>
      <c r="I3168">
        <v>1403312703</v>
      </c>
      <c r="J3168">
        <v>1400720703</v>
      </c>
      <c r="K3168" t="b">
        <v>0</v>
      </c>
      <c r="L3168">
        <v>6</v>
      </c>
      <c r="M3168" t="b">
        <v>0</v>
      </c>
      <c r="N3168" t="s">
        <v>8269</v>
      </c>
      <c r="O3168">
        <f>ROUND(E3168/D3168*100,0)</f>
        <v>2</v>
      </c>
      <c r="P3168">
        <f>IFERROR(ROUND(E3168/L3168,2),0)</f>
        <v>15.83</v>
      </c>
      <c r="Q3168" s="10" t="s">
        <v>8308</v>
      </c>
      <c r="R3168" t="s">
        <v>8309</v>
      </c>
      <c r="S3168" s="15">
        <f>(((J3168/60)/60)/24)+DATE(1970,1,1)</f>
        <v>41781.045173611114</v>
      </c>
      <c r="T3168" s="15">
        <f>(((I3168/60)/60)/24)+DATE(1970,1,1)</f>
        <v>41811.045173611114</v>
      </c>
      <c r="U3168">
        <f>YEAR(S3168)</f>
        <v>2014</v>
      </c>
    </row>
    <row r="3169" spans="1:21" ht="48" x14ac:dyDescent="0.2">
      <c r="A3169">
        <v>2866</v>
      </c>
      <c r="B3169" s="3" t="s">
        <v>2866</v>
      </c>
      <c r="C3169" s="3" t="s">
        <v>6976</v>
      </c>
      <c r="D3169" s="6">
        <v>5000</v>
      </c>
      <c r="E3169" s="8">
        <v>45</v>
      </c>
      <c r="F3169" t="s">
        <v>8220</v>
      </c>
      <c r="G3169" t="s">
        <v>8223</v>
      </c>
      <c r="H3169" t="s">
        <v>8245</v>
      </c>
      <c r="I3169">
        <v>1476482400</v>
      </c>
      <c r="J3169">
        <v>1473893721</v>
      </c>
      <c r="K3169" t="b">
        <v>0</v>
      </c>
      <c r="L3169">
        <v>2</v>
      </c>
      <c r="M3169" t="b">
        <v>0</v>
      </c>
      <c r="N3169" t="s">
        <v>8269</v>
      </c>
      <c r="O3169">
        <f>ROUND(E3169/D3169*100,0)</f>
        <v>1</v>
      </c>
      <c r="P3169">
        <f>IFERROR(ROUND(E3169/L3169,2),0)</f>
        <v>22.5</v>
      </c>
      <c r="Q3169" s="10" t="s">
        <v>8308</v>
      </c>
      <c r="R3169" t="s">
        <v>8309</v>
      </c>
      <c r="S3169" s="15">
        <f>(((J3169/60)/60)/24)+DATE(1970,1,1)</f>
        <v>42627.955104166671</v>
      </c>
      <c r="T3169" s="15">
        <f>(((I3169/60)/60)/24)+DATE(1970,1,1)</f>
        <v>42657.916666666672</v>
      </c>
      <c r="U3169">
        <f>YEAR(S3169)</f>
        <v>2016</v>
      </c>
    </row>
    <row r="3170" spans="1:21" ht="48" x14ac:dyDescent="0.2">
      <c r="A3170">
        <v>2870</v>
      </c>
      <c r="B3170" s="3" t="s">
        <v>2870</v>
      </c>
      <c r="C3170" s="3" t="s">
        <v>6980</v>
      </c>
      <c r="D3170" s="6">
        <v>5000</v>
      </c>
      <c r="E3170" s="8">
        <v>750</v>
      </c>
      <c r="F3170" t="s">
        <v>8220</v>
      </c>
      <c r="G3170" t="s">
        <v>8223</v>
      </c>
      <c r="H3170" t="s">
        <v>8245</v>
      </c>
      <c r="I3170">
        <v>1400301165</v>
      </c>
      <c r="J3170">
        <v>1397709165</v>
      </c>
      <c r="K3170" t="b">
        <v>0</v>
      </c>
      <c r="L3170">
        <v>9</v>
      </c>
      <c r="M3170" t="b">
        <v>0</v>
      </c>
      <c r="N3170" t="s">
        <v>8269</v>
      </c>
      <c r="O3170">
        <f>ROUND(E3170/D3170*100,0)</f>
        <v>15</v>
      </c>
      <c r="P3170">
        <f>IFERROR(ROUND(E3170/L3170,2),0)</f>
        <v>83.33</v>
      </c>
      <c r="Q3170" s="10" t="s">
        <v>8308</v>
      </c>
      <c r="R3170" t="s">
        <v>8309</v>
      </c>
      <c r="S3170" s="15">
        <f>(((J3170/60)/60)/24)+DATE(1970,1,1)</f>
        <v>41746.189409722225</v>
      </c>
      <c r="T3170" s="15">
        <f>(((I3170/60)/60)/24)+DATE(1970,1,1)</f>
        <v>41776.189409722225</v>
      </c>
      <c r="U3170">
        <f>YEAR(S3170)</f>
        <v>2014</v>
      </c>
    </row>
    <row r="3171" spans="1:21" ht="48" x14ac:dyDescent="0.2">
      <c r="A3171">
        <v>2874</v>
      </c>
      <c r="B3171" s="3" t="s">
        <v>2874</v>
      </c>
      <c r="C3171" s="3" t="s">
        <v>6984</v>
      </c>
      <c r="D3171" s="6">
        <v>5000</v>
      </c>
      <c r="E3171" s="8">
        <v>271</v>
      </c>
      <c r="F3171" t="s">
        <v>8220</v>
      </c>
      <c r="G3171" t="s">
        <v>8223</v>
      </c>
      <c r="H3171" t="s">
        <v>8245</v>
      </c>
      <c r="I3171">
        <v>1484684186</v>
      </c>
      <c r="J3171">
        <v>1482092186</v>
      </c>
      <c r="K3171" t="b">
        <v>0</v>
      </c>
      <c r="L3171">
        <v>3</v>
      </c>
      <c r="M3171" t="b">
        <v>0</v>
      </c>
      <c r="N3171" t="s">
        <v>8269</v>
      </c>
      <c r="O3171">
        <f>ROUND(E3171/D3171*100,0)</f>
        <v>5</v>
      </c>
      <c r="P3171">
        <f>IFERROR(ROUND(E3171/L3171,2),0)</f>
        <v>90.33</v>
      </c>
      <c r="Q3171" s="10" t="s">
        <v>8308</v>
      </c>
      <c r="R3171" t="s">
        <v>8309</v>
      </c>
      <c r="S3171" s="15">
        <f>(((J3171/60)/60)/24)+DATE(1970,1,1)</f>
        <v>42722.84474537037</v>
      </c>
      <c r="T3171" s="15">
        <f>(((I3171/60)/60)/24)+DATE(1970,1,1)</f>
        <v>42752.84474537037</v>
      </c>
      <c r="U3171">
        <f>YEAR(S3171)</f>
        <v>2016</v>
      </c>
    </row>
    <row r="3172" spans="1:21" ht="16" x14ac:dyDescent="0.2">
      <c r="A3172">
        <v>2893</v>
      </c>
      <c r="B3172" s="3" t="s">
        <v>2893</v>
      </c>
      <c r="C3172" s="3" t="s">
        <v>7003</v>
      </c>
      <c r="D3172" s="6">
        <v>5000</v>
      </c>
      <c r="E3172" s="8">
        <v>25</v>
      </c>
      <c r="F3172" t="s">
        <v>8220</v>
      </c>
      <c r="G3172" t="s">
        <v>8223</v>
      </c>
      <c r="H3172" t="s">
        <v>8245</v>
      </c>
      <c r="I3172">
        <v>1420768800</v>
      </c>
      <c r="J3172">
        <v>1415644395</v>
      </c>
      <c r="K3172" t="b">
        <v>0</v>
      </c>
      <c r="L3172">
        <v>2</v>
      </c>
      <c r="M3172" t="b">
        <v>0</v>
      </c>
      <c r="N3172" t="s">
        <v>8269</v>
      </c>
      <c r="O3172">
        <f>ROUND(E3172/D3172*100,0)</f>
        <v>1</v>
      </c>
      <c r="P3172">
        <f>IFERROR(ROUND(E3172/L3172,2),0)</f>
        <v>12.5</v>
      </c>
      <c r="Q3172" s="10" t="s">
        <v>8308</v>
      </c>
      <c r="R3172" t="s">
        <v>8309</v>
      </c>
      <c r="S3172" s="15">
        <f>(((J3172/60)/60)/24)+DATE(1970,1,1)</f>
        <v>41953.773090277777</v>
      </c>
      <c r="T3172" s="15">
        <f>(((I3172/60)/60)/24)+DATE(1970,1,1)</f>
        <v>42013.083333333328</v>
      </c>
      <c r="U3172">
        <f>YEAR(S3172)</f>
        <v>2014</v>
      </c>
    </row>
    <row r="3173" spans="1:21" ht="48" x14ac:dyDescent="0.2">
      <c r="A3173">
        <v>2903</v>
      </c>
      <c r="B3173" s="3" t="s">
        <v>2903</v>
      </c>
      <c r="C3173" s="3" t="s">
        <v>7013</v>
      </c>
      <c r="D3173" s="6">
        <v>5000</v>
      </c>
      <c r="E3173" s="8">
        <v>39</v>
      </c>
      <c r="F3173" t="s">
        <v>8220</v>
      </c>
      <c r="G3173" t="s">
        <v>8223</v>
      </c>
      <c r="H3173" t="s">
        <v>8245</v>
      </c>
      <c r="I3173">
        <v>1441771218</v>
      </c>
      <c r="J3173">
        <v>1436587218</v>
      </c>
      <c r="K3173" t="b">
        <v>0</v>
      </c>
      <c r="L3173">
        <v>4</v>
      </c>
      <c r="M3173" t="b">
        <v>0</v>
      </c>
      <c r="N3173" t="s">
        <v>8269</v>
      </c>
      <c r="O3173">
        <f>ROUND(E3173/D3173*100,0)</f>
        <v>1</v>
      </c>
      <c r="P3173">
        <f>IFERROR(ROUND(E3173/L3173,2),0)</f>
        <v>9.75</v>
      </c>
      <c r="Q3173" s="10" t="s">
        <v>8308</v>
      </c>
      <c r="R3173" t="s">
        <v>8309</v>
      </c>
      <c r="S3173" s="15">
        <f>(((J3173/60)/60)/24)+DATE(1970,1,1)</f>
        <v>42196.166874999995</v>
      </c>
      <c r="T3173" s="15">
        <f>(((I3173/60)/60)/24)+DATE(1970,1,1)</f>
        <v>42256.166874999995</v>
      </c>
      <c r="U3173">
        <f>YEAR(S3173)</f>
        <v>2015</v>
      </c>
    </row>
    <row r="3174" spans="1:21" ht="48" x14ac:dyDescent="0.2">
      <c r="A3174">
        <v>2918</v>
      </c>
      <c r="B3174" s="3" t="s">
        <v>2918</v>
      </c>
      <c r="C3174" s="3" t="s">
        <v>7028</v>
      </c>
      <c r="D3174" s="6">
        <v>5000</v>
      </c>
      <c r="E3174" s="8">
        <v>1362</v>
      </c>
      <c r="F3174" t="s">
        <v>8220</v>
      </c>
      <c r="G3174" t="s">
        <v>8223</v>
      </c>
      <c r="H3174" t="s">
        <v>8245</v>
      </c>
      <c r="I3174">
        <v>1446131207</v>
      </c>
      <c r="J3174">
        <v>1443712007</v>
      </c>
      <c r="K3174" t="b">
        <v>0</v>
      </c>
      <c r="L3174">
        <v>20</v>
      </c>
      <c r="M3174" t="b">
        <v>0</v>
      </c>
      <c r="N3174" t="s">
        <v>8269</v>
      </c>
      <c r="O3174">
        <f>ROUND(E3174/D3174*100,0)</f>
        <v>27</v>
      </c>
      <c r="P3174">
        <f>IFERROR(ROUND(E3174/L3174,2),0)</f>
        <v>68.099999999999994</v>
      </c>
      <c r="Q3174" s="10" t="s">
        <v>8308</v>
      </c>
      <c r="R3174" t="s">
        <v>8309</v>
      </c>
      <c r="S3174" s="15">
        <f>(((J3174/60)/60)/24)+DATE(1970,1,1)</f>
        <v>42278.629710648151</v>
      </c>
      <c r="T3174" s="15">
        <f>(((I3174/60)/60)/24)+DATE(1970,1,1)</f>
        <v>42306.629710648151</v>
      </c>
      <c r="U3174">
        <f>YEAR(S3174)</f>
        <v>2015</v>
      </c>
    </row>
    <row r="3175" spans="1:21" ht="48" x14ac:dyDescent="0.2">
      <c r="A3175">
        <v>2961</v>
      </c>
      <c r="B3175" s="3" t="s">
        <v>2961</v>
      </c>
      <c r="C3175" s="3" t="s">
        <v>7071</v>
      </c>
      <c r="D3175" s="6">
        <v>5000</v>
      </c>
      <c r="E3175" s="8">
        <v>5481</v>
      </c>
      <c r="F3175" t="s">
        <v>8218</v>
      </c>
      <c r="G3175" t="s">
        <v>8223</v>
      </c>
      <c r="H3175" t="s">
        <v>8245</v>
      </c>
      <c r="I3175">
        <v>1427342400</v>
      </c>
      <c r="J3175">
        <v>1424927159</v>
      </c>
      <c r="K3175" t="b">
        <v>0</v>
      </c>
      <c r="L3175">
        <v>108</v>
      </c>
      <c r="M3175" t="b">
        <v>1</v>
      </c>
      <c r="N3175" t="s">
        <v>8269</v>
      </c>
      <c r="O3175">
        <f>ROUND(E3175/D3175*100,0)</f>
        <v>110</v>
      </c>
      <c r="P3175">
        <f>IFERROR(ROUND(E3175/L3175,2),0)</f>
        <v>50.75</v>
      </c>
      <c r="Q3175" s="10" t="s">
        <v>8308</v>
      </c>
      <c r="R3175" t="s">
        <v>8309</v>
      </c>
      <c r="S3175" s="15">
        <f>(((J3175/60)/60)/24)+DATE(1970,1,1)</f>
        <v>42061.212488425925</v>
      </c>
      <c r="T3175" s="15">
        <f>(((I3175/60)/60)/24)+DATE(1970,1,1)</f>
        <v>42089.166666666672</v>
      </c>
      <c r="U3175">
        <f>YEAR(S3175)</f>
        <v>2015</v>
      </c>
    </row>
    <row r="3176" spans="1:21" ht="48" x14ac:dyDescent="0.2">
      <c r="A3176">
        <v>2964</v>
      </c>
      <c r="B3176" s="3" t="s">
        <v>2964</v>
      </c>
      <c r="C3176" s="3" t="s">
        <v>7074</v>
      </c>
      <c r="D3176" s="6">
        <v>5000</v>
      </c>
      <c r="E3176" s="8">
        <v>5035.6899999999996</v>
      </c>
      <c r="F3176" t="s">
        <v>8218</v>
      </c>
      <c r="G3176" t="s">
        <v>8223</v>
      </c>
      <c r="H3176" t="s">
        <v>8245</v>
      </c>
      <c r="I3176">
        <v>1407360720</v>
      </c>
      <c r="J3176">
        <v>1404769819</v>
      </c>
      <c r="K3176" t="b">
        <v>0</v>
      </c>
      <c r="L3176">
        <v>196</v>
      </c>
      <c r="M3176" t="b">
        <v>1</v>
      </c>
      <c r="N3176" t="s">
        <v>8269</v>
      </c>
      <c r="O3176">
        <f>ROUND(E3176/D3176*100,0)</f>
        <v>101</v>
      </c>
      <c r="P3176">
        <f>IFERROR(ROUND(E3176/L3176,2),0)</f>
        <v>25.69</v>
      </c>
      <c r="Q3176" s="10" t="s">
        <v>8308</v>
      </c>
      <c r="R3176" t="s">
        <v>8309</v>
      </c>
      <c r="S3176" s="15">
        <f>(((J3176/60)/60)/24)+DATE(1970,1,1)</f>
        <v>41827.909942129627</v>
      </c>
      <c r="T3176" s="15">
        <f>(((I3176/60)/60)/24)+DATE(1970,1,1)</f>
        <v>41857.897222222222</v>
      </c>
      <c r="U3176">
        <f>YEAR(S3176)</f>
        <v>2014</v>
      </c>
    </row>
    <row r="3177" spans="1:21" ht="48" x14ac:dyDescent="0.2">
      <c r="A3177">
        <v>2967</v>
      </c>
      <c r="B3177" s="3" t="s">
        <v>2967</v>
      </c>
      <c r="C3177" s="3" t="s">
        <v>7077</v>
      </c>
      <c r="D3177" s="6">
        <v>5000</v>
      </c>
      <c r="E3177" s="8">
        <v>5696</v>
      </c>
      <c r="F3177" t="s">
        <v>8218</v>
      </c>
      <c r="G3177" t="s">
        <v>8223</v>
      </c>
      <c r="H3177" t="s">
        <v>8245</v>
      </c>
      <c r="I3177">
        <v>1425872692</v>
      </c>
      <c r="J3177">
        <v>1423284292</v>
      </c>
      <c r="K3177" t="b">
        <v>0</v>
      </c>
      <c r="L3177">
        <v>71</v>
      </c>
      <c r="M3177" t="b">
        <v>1</v>
      </c>
      <c r="N3177" t="s">
        <v>8269</v>
      </c>
      <c r="O3177">
        <f>ROUND(E3177/D3177*100,0)</f>
        <v>114</v>
      </c>
      <c r="P3177">
        <f>IFERROR(ROUND(E3177/L3177,2),0)</f>
        <v>80.23</v>
      </c>
      <c r="Q3177" s="10" t="s">
        <v>8308</v>
      </c>
      <c r="R3177" t="s">
        <v>8309</v>
      </c>
      <c r="S3177" s="15">
        <f>(((J3177/60)/60)/24)+DATE(1970,1,1)</f>
        <v>42042.197824074072</v>
      </c>
      <c r="T3177" s="15">
        <f>(((I3177/60)/60)/24)+DATE(1970,1,1)</f>
        <v>42072.156157407408</v>
      </c>
      <c r="U3177">
        <f>YEAR(S3177)</f>
        <v>2015</v>
      </c>
    </row>
    <row r="3178" spans="1:21" ht="48" x14ac:dyDescent="0.2">
      <c r="A3178">
        <v>2973</v>
      </c>
      <c r="B3178" s="3" t="s">
        <v>2973</v>
      </c>
      <c r="C3178" s="3" t="s">
        <v>7083</v>
      </c>
      <c r="D3178" s="6">
        <v>5000</v>
      </c>
      <c r="E3178" s="8">
        <v>8740</v>
      </c>
      <c r="F3178" t="s">
        <v>8218</v>
      </c>
      <c r="G3178" t="s">
        <v>8223</v>
      </c>
      <c r="H3178" t="s">
        <v>8245</v>
      </c>
      <c r="I3178">
        <v>1451620800</v>
      </c>
      <c r="J3178">
        <v>1449171508</v>
      </c>
      <c r="K3178" t="b">
        <v>0</v>
      </c>
      <c r="L3178">
        <v>33</v>
      </c>
      <c r="M3178" t="b">
        <v>1</v>
      </c>
      <c r="N3178" t="s">
        <v>8269</v>
      </c>
      <c r="O3178">
        <f>ROUND(E3178/D3178*100,0)</f>
        <v>175</v>
      </c>
      <c r="P3178">
        <f>IFERROR(ROUND(E3178/L3178,2),0)</f>
        <v>264.85000000000002</v>
      </c>
      <c r="Q3178" s="10" t="s">
        <v>8308</v>
      </c>
      <c r="R3178" t="s">
        <v>8309</v>
      </c>
      <c r="S3178" s="15">
        <f>(((J3178/60)/60)/24)+DATE(1970,1,1)</f>
        <v>42341.818379629629</v>
      </c>
      <c r="T3178" s="15">
        <f>(((I3178/60)/60)/24)+DATE(1970,1,1)</f>
        <v>42370.166666666672</v>
      </c>
      <c r="U3178">
        <f>YEAR(S3178)</f>
        <v>2015</v>
      </c>
    </row>
    <row r="3179" spans="1:21" ht="48" x14ac:dyDescent="0.2">
      <c r="A3179">
        <v>2974</v>
      </c>
      <c r="B3179" s="3" t="s">
        <v>2974</v>
      </c>
      <c r="C3179" s="3" t="s">
        <v>7084</v>
      </c>
      <c r="D3179" s="6">
        <v>5000</v>
      </c>
      <c r="E3179" s="8">
        <v>5100</v>
      </c>
      <c r="F3179" t="s">
        <v>8218</v>
      </c>
      <c r="G3179" t="s">
        <v>8223</v>
      </c>
      <c r="H3179" t="s">
        <v>8245</v>
      </c>
      <c r="I3179">
        <v>1411695300</v>
      </c>
      <c r="J3179">
        <v>1409275671</v>
      </c>
      <c r="K3179" t="b">
        <v>0</v>
      </c>
      <c r="L3179">
        <v>87</v>
      </c>
      <c r="M3179" t="b">
        <v>1</v>
      </c>
      <c r="N3179" t="s">
        <v>8269</v>
      </c>
      <c r="O3179">
        <f>ROUND(E3179/D3179*100,0)</f>
        <v>102</v>
      </c>
      <c r="P3179">
        <f>IFERROR(ROUND(E3179/L3179,2),0)</f>
        <v>58.62</v>
      </c>
      <c r="Q3179" s="10" t="s">
        <v>8308</v>
      </c>
      <c r="R3179" t="s">
        <v>8309</v>
      </c>
      <c r="S3179" s="15">
        <f>(((J3179/60)/60)/24)+DATE(1970,1,1)</f>
        <v>41880.061006944445</v>
      </c>
      <c r="T3179" s="15">
        <f>(((I3179/60)/60)/24)+DATE(1970,1,1)</f>
        <v>41908.065972222219</v>
      </c>
      <c r="U3179">
        <f>YEAR(S3179)</f>
        <v>2014</v>
      </c>
    </row>
    <row r="3180" spans="1:21" ht="48" x14ac:dyDescent="0.2">
      <c r="A3180">
        <v>2979</v>
      </c>
      <c r="B3180" s="3" t="s">
        <v>2979</v>
      </c>
      <c r="C3180" s="3" t="s">
        <v>7089</v>
      </c>
      <c r="D3180" s="6">
        <v>5000</v>
      </c>
      <c r="E3180" s="8">
        <v>5070</v>
      </c>
      <c r="F3180" t="s">
        <v>8218</v>
      </c>
      <c r="G3180" t="s">
        <v>8223</v>
      </c>
      <c r="H3180" t="s">
        <v>8245</v>
      </c>
      <c r="I3180">
        <v>1420524000</v>
      </c>
      <c r="J3180">
        <v>1419104823</v>
      </c>
      <c r="K3180" t="b">
        <v>0</v>
      </c>
      <c r="L3180">
        <v>46</v>
      </c>
      <c r="M3180" t="b">
        <v>1</v>
      </c>
      <c r="N3180" t="s">
        <v>8269</v>
      </c>
      <c r="O3180">
        <f>ROUND(E3180/D3180*100,0)</f>
        <v>101</v>
      </c>
      <c r="P3180">
        <f>IFERROR(ROUND(E3180/L3180,2),0)</f>
        <v>110.22</v>
      </c>
      <c r="Q3180" s="10" t="s">
        <v>8308</v>
      </c>
      <c r="R3180" t="s">
        <v>8309</v>
      </c>
      <c r="S3180" s="15">
        <f>(((J3180/60)/60)/24)+DATE(1970,1,1)</f>
        <v>41993.824340277773</v>
      </c>
      <c r="T3180" s="15">
        <f>(((I3180/60)/60)/24)+DATE(1970,1,1)</f>
        <v>42010.25</v>
      </c>
      <c r="U3180">
        <f>YEAR(S3180)</f>
        <v>2014</v>
      </c>
    </row>
    <row r="3181" spans="1:21" ht="32" x14ac:dyDescent="0.2">
      <c r="A3181">
        <v>2982</v>
      </c>
      <c r="B3181" s="3" t="s">
        <v>2982</v>
      </c>
      <c r="C3181" s="3" t="s">
        <v>7092</v>
      </c>
      <c r="D3181" s="6">
        <v>5000</v>
      </c>
      <c r="E3181" s="8">
        <v>5103</v>
      </c>
      <c r="F3181" t="s">
        <v>8218</v>
      </c>
      <c r="G3181" t="s">
        <v>8224</v>
      </c>
      <c r="H3181" t="s">
        <v>8246</v>
      </c>
      <c r="I3181">
        <v>1455208143</v>
      </c>
      <c r="J3181">
        <v>1452616143</v>
      </c>
      <c r="K3181" t="b">
        <v>1</v>
      </c>
      <c r="L3181">
        <v>59</v>
      </c>
      <c r="M3181" t="b">
        <v>1</v>
      </c>
      <c r="N3181" t="s">
        <v>8301</v>
      </c>
      <c r="O3181">
        <f>ROUND(E3181/D3181*100,0)</f>
        <v>102</v>
      </c>
      <c r="P3181">
        <f>IFERROR(ROUND(E3181/L3181,2),0)</f>
        <v>86.49</v>
      </c>
      <c r="Q3181" s="10" t="s">
        <v>8308</v>
      </c>
      <c r="R3181" t="s">
        <v>8310</v>
      </c>
      <c r="S3181" s="15">
        <f>(((J3181/60)/60)/24)+DATE(1970,1,1)</f>
        <v>42381.686840277776</v>
      </c>
      <c r="T3181" s="15">
        <f>(((I3181/60)/60)/24)+DATE(1970,1,1)</f>
        <v>42411.686840277776</v>
      </c>
      <c r="U3181">
        <f>YEAR(S3181)</f>
        <v>2016</v>
      </c>
    </row>
    <row r="3182" spans="1:21" ht="48" x14ac:dyDescent="0.2">
      <c r="A3182">
        <v>3024</v>
      </c>
      <c r="B3182" s="3" t="s">
        <v>3024</v>
      </c>
      <c r="C3182" s="3" t="s">
        <v>7134</v>
      </c>
      <c r="D3182" s="6">
        <v>5000</v>
      </c>
      <c r="E3182" s="8">
        <v>12321</v>
      </c>
      <c r="F3182" t="s">
        <v>8218</v>
      </c>
      <c r="G3182" t="s">
        <v>8223</v>
      </c>
      <c r="H3182" t="s">
        <v>8245</v>
      </c>
      <c r="I3182">
        <v>1349567475</v>
      </c>
      <c r="J3182">
        <v>1346975475</v>
      </c>
      <c r="K3182" t="b">
        <v>0</v>
      </c>
      <c r="L3182">
        <v>182</v>
      </c>
      <c r="M3182" t="b">
        <v>1</v>
      </c>
      <c r="N3182" t="s">
        <v>8301</v>
      </c>
      <c r="O3182">
        <f>ROUND(E3182/D3182*100,0)</f>
        <v>246</v>
      </c>
      <c r="P3182">
        <f>IFERROR(ROUND(E3182/L3182,2),0)</f>
        <v>67.7</v>
      </c>
      <c r="Q3182" s="10" t="s">
        <v>8308</v>
      </c>
      <c r="R3182" t="s">
        <v>8310</v>
      </c>
      <c r="S3182" s="15">
        <f>(((J3182/60)/60)/24)+DATE(1970,1,1)</f>
        <v>41158.993923611109</v>
      </c>
      <c r="T3182" s="15">
        <f>(((I3182/60)/60)/24)+DATE(1970,1,1)</f>
        <v>41188.993923611109</v>
      </c>
      <c r="U3182">
        <f>YEAR(S3182)</f>
        <v>2012</v>
      </c>
    </row>
    <row r="3183" spans="1:21" ht="32" x14ac:dyDescent="0.2">
      <c r="A3183">
        <v>3028</v>
      </c>
      <c r="B3183" s="3" t="s">
        <v>3028</v>
      </c>
      <c r="C3183" s="3" t="s">
        <v>7138</v>
      </c>
      <c r="D3183" s="6">
        <v>5000</v>
      </c>
      <c r="E3183" s="8">
        <v>8401</v>
      </c>
      <c r="F3183" t="s">
        <v>8218</v>
      </c>
      <c r="G3183" t="s">
        <v>8223</v>
      </c>
      <c r="H3183" t="s">
        <v>8245</v>
      </c>
      <c r="I3183">
        <v>1471242025</v>
      </c>
      <c r="J3183">
        <v>1468650025</v>
      </c>
      <c r="K3183" t="b">
        <v>0</v>
      </c>
      <c r="L3183">
        <v>99</v>
      </c>
      <c r="M3183" t="b">
        <v>1</v>
      </c>
      <c r="N3183" t="s">
        <v>8301</v>
      </c>
      <c r="O3183">
        <f>ROUND(E3183/D3183*100,0)</f>
        <v>168</v>
      </c>
      <c r="P3183">
        <f>IFERROR(ROUND(E3183/L3183,2),0)</f>
        <v>84.86</v>
      </c>
      <c r="Q3183" s="10" t="s">
        <v>8308</v>
      </c>
      <c r="R3183" t="s">
        <v>8310</v>
      </c>
      <c r="S3183" s="15">
        <f>(((J3183/60)/60)/24)+DATE(1970,1,1)</f>
        <v>42567.264178240745</v>
      </c>
      <c r="T3183" s="15">
        <f>(((I3183/60)/60)/24)+DATE(1970,1,1)</f>
        <v>42597.264178240745</v>
      </c>
      <c r="U3183">
        <f>YEAR(S3183)</f>
        <v>2016</v>
      </c>
    </row>
    <row r="3184" spans="1:21" ht="48" x14ac:dyDescent="0.2">
      <c r="A3184">
        <v>3048</v>
      </c>
      <c r="B3184" s="3" t="s">
        <v>3048</v>
      </c>
      <c r="C3184" s="3" t="s">
        <v>7158</v>
      </c>
      <c r="D3184" s="6">
        <v>5000</v>
      </c>
      <c r="E3184" s="8">
        <v>8320</v>
      </c>
      <c r="F3184" t="s">
        <v>8218</v>
      </c>
      <c r="G3184" t="s">
        <v>8223</v>
      </c>
      <c r="H3184" t="s">
        <v>8245</v>
      </c>
      <c r="I3184">
        <v>1420060920</v>
      </c>
      <c r="J3184">
        <v>1417556262</v>
      </c>
      <c r="K3184" t="b">
        <v>0</v>
      </c>
      <c r="L3184">
        <v>47</v>
      </c>
      <c r="M3184" t="b">
        <v>1</v>
      </c>
      <c r="N3184" t="s">
        <v>8301</v>
      </c>
      <c r="O3184">
        <f>ROUND(E3184/D3184*100,0)</f>
        <v>166</v>
      </c>
      <c r="P3184">
        <f>IFERROR(ROUND(E3184/L3184,2),0)</f>
        <v>177.02</v>
      </c>
      <c r="Q3184" s="10" t="s">
        <v>8308</v>
      </c>
      <c r="R3184" t="s">
        <v>8310</v>
      </c>
      <c r="S3184" s="15">
        <f>(((J3184/60)/60)/24)+DATE(1970,1,1)</f>
        <v>41975.901180555549</v>
      </c>
      <c r="T3184" s="15">
        <f>(((I3184/60)/60)/24)+DATE(1970,1,1)</f>
        <v>42004.890277777777</v>
      </c>
      <c r="U3184">
        <f>YEAR(S3184)</f>
        <v>2014</v>
      </c>
    </row>
    <row r="3185" spans="1:21" ht="48" x14ac:dyDescent="0.2">
      <c r="A3185">
        <v>3091</v>
      </c>
      <c r="B3185" s="3" t="s">
        <v>3091</v>
      </c>
      <c r="C3185" s="3" t="s">
        <v>7201</v>
      </c>
      <c r="D3185" s="6">
        <v>5000</v>
      </c>
      <c r="E3185" s="8">
        <v>796</v>
      </c>
      <c r="F3185" t="s">
        <v>8220</v>
      </c>
      <c r="G3185" t="s">
        <v>8223</v>
      </c>
      <c r="H3185" t="s">
        <v>8245</v>
      </c>
      <c r="I3185">
        <v>1471214743</v>
      </c>
      <c r="J3185">
        <v>1468622743</v>
      </c>
      <c r="K3185" t="b">
        <v>0</v>
      </c>
      <c r="L3185">
        <v>9</v>
      </c>
      <c r="M3185" t="b">
        <v>0</v>
      </c>
      <c r="N3185" t="s">
        <v>8301</v>
      </c>
      <c r="O3185">
        <f>ROUND(E3185/D3185*100,0)</f>
        <v>16</v>
      </c>
      <c r="P3185">
        <f>IFERROR(ROUND(E3185/L3185,2),0)</f>
        <v>88.44</v>
      </c>
      <c r="Q3185" s="10" t="s">
        <v>8308</v>
      </c>
      <c r="R3185" t="s">
        <v>8310</v>
      </c>
      <c r="S3185" s="15">
        <f>(((J3185/60)/60)/24)+DATE(1970,1,1)</f>
        <v>42566.948414351849</v>
      </c>
      <c r="T3185" s="15">
        <f>(((I3185/60)/60)/24)+DATE(1970,1,1)</f>
        <v>42596.948414351849</v>
      </c>
      <c r="U3185">
        <f>YEAR(S3185)</f>
        <v>2016</v>
      </c>
    </row>
    <row r="3186" spans="1:21" ht="48" x14ac:dyDescent="0.2">
      <c r="A3186">
        <v>3155</v>
      </c>
      <c r="B3186" s="3" t="s">
        <v>3155</v>
      </c>
      <c r="C3186" s="3" t="s">
        <v>7265</v>
      </c>
      <c r="D3186" s="6">
        <v>5000</v>
      </c>
      <c r="E3186" s="8">
        <v>9425.23</v>
      </c>
      <c r="F3186" t="s">
        <v>8218</v>
      </c>
      <c r="G3186" t="s">
        <v>8224</v>
      </c>
      <c r="H3186" t="s">
        <v>8246</v>
      </c>
      <c r="I3186">
        <v>1356004725</v>
      </c>
      <c r="J3186">
        <v>1353412725</v>
      </c>
      <c r="K3186" t="b">
        <v>1</v>
      </c>
      <c r="L3186">
        <v>302</v>
      </c>
      <c r="M3186" t="b">
        <v>1</v>
      </c>
      <c r="N3186" t="s">
        <v>8269</v>
      </c>
      <c r="O3186">
        <f>ROUND(E3186/D3186*100,0)</f>
        <v>189</v>
      </c>
      <c r="P3186">
        <f>IFERROR(ROUND(E3186/L3186,2),0)</f>
        <v>31.21</v>
      </c>
      <c r="Q3186" s="10" t="s">
        <v>8308</v>
      </c>
      <c r="R3186" t="s">
        <v>8309</v>
      </c>
      <c r="S3186" s="15">
        <f>(((J3186/60)/60)/24)+DATE(1970,1,1)</f>
        <v>41233.499131944445</v>
      </c>
      <c r="T3186" s="15">
        <f>(((I3186/60)/60)/24)+DATE(1970,1,1)</f>
        <v>41263.499131944445</v>
      </c>
      <c r="U3186">
        <f>YEAR(S3186)</f>
        <v>2012</v>
      </c>
    </row>
    <row r="3187" spans="1:21" ht="32" x14ac:dyDescent="0.2">
      <c r="A3187">
        <v>3158</v>
      </c>
      <c r="B3187" s="3" t="s">
        <v>3158</v>
      </c>
      <c r="C3187" s="3" t="s">
        <v>7268</v>
      </c>
      <c r="D3187" s="6">
        <v>5000</v>
      </c>
      <c r="E3187" s="8">
        <v>5700</v>
      </c>
      <c r="F3187" t="s">
        <v>8218</v>
      </c>
      <c r="G3187" t="s">
        <v>8223</v>
      </c>
      <c r="H3187" t="s">
        <v>8245</v>
      </c>
      <c r="I3187">
        <v>1374523752</v>
      </c>
      <c r="J3187">
        <v>1371931752</v>
      </c>
      <c r="K3187" t="b">
        <v>1</v>
      </c>
      <c r="L3187">
        <v>69</v>
      </c>
      <c r="M3187" t="b">
        <v>1</v>
      </c>
      <c r="N3187" t="s">
        <v>8269</v>
      </c>
      <c r="O3187">
        <f>ROUND(E3187/D3187*100,0)</f>
        <v>114</v>
      </c>
      <c r="P3187">
        <f>IFERROR(ROUND(E3187/L3187,2),0)</f>
        <v>82.61</v>
      </c>
      <c r="Q3187" s="10" t="s">
        <v>8308</v>
      </c>
      <c r="R3187" t="s">
        <v>8309</v>
      </c>
      <c r="S3187" s="15">
        <f>(((J3187/60)/60)/24)+DATE(1970,1,1)</f>
        <v>41447.839722222219</v>
      </c>
      <c r="T3187" s="15">
        <f>(((I3187/60)/60)/24)+DATE(1970,1,1)</f>
        <v>41477.839722222219</v>
      </c>
      <c r="U3187">
        <f>YEAR(S3187)</f>
        <v>2013</v>
      </c>
    </row>
    <row r="3188" spans="1:21" ht="48" x14ac:dyDescent="0.2">
      <c r="A3188">
        <v>3175</v>
      </c>
      <c r="B3188" s="3" t="s">
        <v>3175</v>
      </c>
      <c r="C3188" s="3" t="s">
        <v>7285</v>
      </c>
      <c r="D3188" s="6">
        <v>5000</v>
      </c>
      <c r="E3188" s="8">
        <v>5478</v>
      </c>
      <c r="F3188" t="s">
        <v>8218</v>
      </c>
      <c r="G3188" t="s">
        <v>8223</v>
      </c>
      <c r="H3188" t="s">
        <v>8245</v>
      </c>
      <c r="I3188">
        <v>1297977427</v>
      </c>
      <c r="J3188">
        <v>1292793427</v>
      </c>
      <c r="K3188" t="b">
        <v>1</v>
      </c>
      <c r="L3188">
        <v>60</v>
      </c>
      <c r="M3188" t="b">
        <v>1</v>
      </c>
      <c r="N3188" t="s">
        <v>8269</v>
      </c>
      <c r="O3188">
        <f>ROUND(E3188/D3188*100,0)</f>
        <v>110</v>
      </c>
      <c r="P3188">
        <f>IFERROR(ROUND(E3188/L3188,2),0)</f>
        <v>91.3</v>
      </c>
      <c r="Q3188" s="10" t="s">
        <v>8308</v>
      </c>
      <c r="R3188" t="s">
        <v>8309</v>
      </c>
      <c r="S3188" s="15">
        <f>(((J3188/60)/60)/24)+DATE(1970,1,1)</f>
        <v>40531.886886574073</v>
      </c>
      <c r="T3188" s="15">
        <f>(((I3188/60)/60)/24)+DATE(1970,1,1)</f>
        <v>40591.886886574073</v>
      </c>
      <c r="U3188">
        <f>YEAR(S3188)</f>
        <v>2010</v>
      </c>
    </row>
    <row r="3189" spans="1:21" ht="48" x14ac:dyDescent="0.2">
      <c r="A3189">
        <v>3193</v>
      </c>
      <c r="B3189" s="3" t="s">
        <v>3193</v>
      </c>
      <c r="C3189" s="3" t="s">
        <v>7303</v>
      </c>
      <c r="D3189" s="6">
        <v>5000</v>
      </c>
      <c r="E3189" s="8">
        <v>587</v>
      </c>
      <c r="F3189" t="s">
        <v>8220</v>
      </c>
      <c r="G3189" t="s">
        <v>8224</v>
      </c>
      <c r="H3189" t="s">
        <v>8246</v>
      </c>
      <c r="I3189">
        <v>1424474056</v>
      </c>
      <c r="J3189">
        <v>1420586056</v>
      </c>
      <c r="K3189" t="b">
        <v>0</v>
      </c>
      <c r="L3189">
        <v>24</v>
      </c>
      <c r="M3189" t="b">
        <v>0</v>
      </c>
      <c r="N3189" t="s">
        <v>8303</v>
      </c>
      <c r="O3189">
        <f>ROUND(E3189/D3189*100,0)</f>
        <v>12</v>
      </c>
      <c r="P3189">
        <f>IFERROR(ROUND(E3189/L3189,2),0)</f>
        <v>24.46</v>
      </c>
      <c r="Q3189" s="10" t="s">
        <v>8308</v>
      </c>
      <c r="R3189" t="s">
        <v>8364</v>
      </c>
      <c r="S3189" s="15">
        <f>(((J3189/60)/60)/24)+DATE(1970,1,1)</f>
        <v>42010.968240740738</v>
      </c>
      <c r="T3189" s="15">
        <f>(((I3189/60)/60)/24)+DATE(1970,1,1)</f>
        <v>42055.968240740738</v>
      </c>
      <c r="U3189">
        <f>YEAR(S3189)</f>
        <v>2015</v>
      </c>
    </row>
    <row r="3190" spans="1:21" ht="48" x14ac:dyDescent="0.2">
      <c r="A3190">
        <v>3199</v>
      </c>
      <c r="B3190" s="3" t="s">
        <v>3199</v>
      </c>
      <c r="C3190" s="3" t="s">
        <v>7309</v>
      </c>
      <c r="D3190" s="6">
        <v>5000</v>
      </c>
      <c r="E3190" s="8">
        <v>2608</v>
      </c>
      <c r="F3190" t="s">
        <v>8220</v>
      </c>
      <c r="G3190" t="s">
        <v>8223</v>
      </c>
      <c r="H3190" t="s">
        <v>8245</v>
      </c>
      <c r="I3190">
        <v>1410037200</v>
      </c>
      <c r="J3190">
        <v>1407435418</v>
      </c>
      <c r="K3190" t="b">
        <v>0</v>
      </c>
      <c r="L3190">
        <v>53</v>
      </c>
      <c r="M3190" t="b">
        <v>0</v>
      </c>
      <c r="N3190" t="s">
        <v>8303</v>
      </c>
      <c r="O3190">
        <f>ROUND(E3190/D3190*100,0)</f>
        <v>52</v>
      </c>
      <c r="P3190">
        <f>IFERROR(ROUND(E3190/L3190,2),0)</f>
        <v>49.21</v>
      </c>
      <c r="Q3190" s="10" t="s">
        <v>8308</v>
      </c>
      <c r="R3190" t="s">
        <v>8364</v>
      </c>
      <c r="S3190" s="15">
        <f>(((J3190/60)/60)/24)+DATE(1970,1,1)</f>
        <v>41858.761782407404</v>
      </c>
      <c r="T3190" s="15">
        <f>(((I3190/60)/60)/24)+DATE(1970,1,1)</f>
        <v>41888.875</v>
      </c>
      <c r="U3190">
        <f>YEAR(S3190)</f>
        <v>2014</v>
      </c>
    </row>
    <row r="3191" spans="1:21" ht="48" x14ac:dyDescent="0.2">
      <c r="A3191">
        <v>3202</v>
      </c>
      <c r="B3191" s="3" t="s">
        <v>3202</v>
      </c>
      <c r="C3191" s="3" t="s">
        <v>7312</v>
      </c>
      <c r="D3191" s="6">
        <v>5000</v>
      </c>
      <c r="E3191" s="8">
        <v>2726</v>
      </c>
      <c r="F3191" t="s">
        <v>8220</v>
      </c>
      <c r="G3191" t="s">
        <v>8223</v>
      </c>
      <c r="H3191" t="s">
        <v>8245</v>
      </c>
      <c r="I3191">
        <v>1450072740</v>
      </c>
      <c r="J3191">
        <v>1445027346</v>
      </c>
      <c r="K3191" t="b">
        <v>0</v>
      </c>
      <c r="L3191">
        <v>25</v>
      </c>
      <c r="M3191" t="b">
        <v>0</v>
      </c>
      <c r="N3191" t="s">
        <v>8303</v>
      </c>
      <c r="O3191">
        <f>ROUND(E3191/D3191*100,0)</f>
        <v>55</v>
      </c>
      <c r="P3191">
        <f>IFERROR(ROUND(E3191/L3191,2),0)</f>
        <v>109.04</v>
      </c>
      <c r="Q3191" s="10" t="s">
        <v>8308</v>
      </c>
      <c r="R3191" t="s">
        <v>8364</v>
      </c>
      <c r="S3191" s="15">
        <f>(((J3191/60)/60)/24)+DATE(1970,1,1)</f>
        <v>42293.853541666671</v>
      </c>
      <c r="T3191" s="15">
        <f>(((I3191/60)/60)/24)+DATE(1970,1,1)</f>
        <v>42352.249305555553</v>
      </c>
      <c r="U3191">
        <f>YEAR(S3191)</f>
        <v>2015</v>
      </c>
    </row>
    <row r="3192" spans="1:21" ht="48" x14ac:dyDescent="0.2">
      <c r="A3192">
        <v>3206</v>
      </c>
      <c r="B3192" s="3" t="s">
        <v>3206</v>
      </c>
      <c r="C3192" s="3" t="s">
        <v>7316</v>
      </c>
      <c r="D3192" s="6">
        <v>5000</v>
      </c>
      <c r="E3192" s="8">
        <v>0</v>
      </c>
      <c r="F3192" t="s">
        <v>8220</v>
      </c>
      <c r="G3192" t="s">
        <v>8223</v>
      </c>
      <c r="H3192" t="s">
        <v>8245</v>
      </c>
      <c r="I3192">
        <v>1442644651</v>
      </c>
      <c r="J3192">
        <v>1440052651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>IFERROR(ROUND(E3192/L3192,2),0)</f>
        <v>0</v>
      </c>
      <c r="Q3192" s="10" t="s">
        <v>8308</v>
      </c>
      <c r="R3192" t="s">
        <v>8364</v>
      </c>
      <c r="S3192" s="15">
        <f>(((J3192/60)/60)/24)+DATE(1970,1,1)</f>
        <v>42236.276053240741</v>
      </c>
      <c r="T3192" s="15">
        <f>(((I3192/60)/60)/24)+DATE(1970,1,1)</f>
        <v>42266.276053240741</v>
      </c>
      <c r="U3192">
        <f>YEAR(S3192)</f>
        <v>2015</v>
      </c>
    </row>
    <row r="3193" spans="1:21" ht="48" x14ac:dyDescent="0.2">
      <c r="A3193">
        <v>3208</v>
      </c>
      <c r="B3193" s="3" t="s">
        <v>3208</v>
      </c>
      <c r="C3193" s="3" t="s">
        <v>7318</v>
      </c>
      <c r="D3193" s="6">
        <v>5000</v>
      </c>
      <c r="E3193" s="8">
        <v>5175</v>
      </c>
      <c r="F3193" t="s">
        <v>8218</v>
      </c>
      <c r="G3193" t="s">
        <v>8223</v>
      </c>
      <c r="H3193" t="s">
        <v>8245</v>
      </c>
      <c r="I3193">
        <v>1406557877</v>
      </c>
      <c r="J3193">
        <v>1404743477</v>
      </c>
      <c r="K3193" t="b">
        <v>1</v>
      </c>
      <c r="L3193">
        <v>82</v>
      </c>
      <c r="M3193" t="b">
        <v>1</v>
      </c>
      <c r="N3193" t="s">
        <v>8269</v>
      </c>
      <c r="O3193">
        <f>ROUND(E3193/D3193*100,0)</f>
        <v>104</v>
      </c>
      <c r="P3193">
        <f>IFERROR(ROUND(E3193/L3193,2),0)</f>
        <v>63.11</v>
      </c>
      <c r="Q3193" s="10" t="s">
        <v>8308</v>
      </c>
      <c r="R3193" t="s">
        <v>8309</v>
      </c>
      <c r="S3193" s="15">
        <f>(((J3193/60)/60)/24)+DATE(1970,1,1)</f>
        <v>41827.605057870373</v>
      </c>
      <c r="T3193" s="15">
        <f>(((I3193/60)/60)/24)+DATE(1970,1,1)</f>
        <v>41848.605057870373</v>
      </c>
      <c r="U3193">
        <f>YEAR(S3193)</f>
        <v>2014</v>
      </c>
    </row>
    <row r="3194" spans="1:21" ht="48" x14ac:dyDescent="0.2">
      <c r="A3194">
        <v>3233</v>
      </c>
      <c r="B3194" s="3" t="s">
        <v>3233</v>
      </c>
      <c r="C3194" s="3" t="s">
        <v>7343</v>
      </c>
      <c r="D3194" s="6">
        <v>5000</v>
      </c>
      <c r="E3194" s="8">
        <v>5940</v>
      </c>
      <c r="F3194" t="s">
        <v>8218</v>
      </c>
      <c r="G3194" t="s">
        <v>8223</v>
      </c>
      <c r="H3194" t="s">
        <v>8245</v>
      </c>
      <c r="I3194">
        <v>1488482355</v>
      </c>
      <c r="J3194">
        <v>1485890355</v>
      </c>
      <c r="K3194" t="b">
        <v>0</v>
      </c>
      <c r="L3194">
        <v>61</v>
      </c>
      <c r="M3194" t="b">
        <v>1</v>
      </c>
      <c r="N3194" t="s">
        <v>8269</v>
      </c>
      <c r="O3194">
        <f>ROUND(E3194/D3194*100,0)</f>
        <v>119</v>
      </c>
      <c r="P3194">
        <f>IFERROR(ROUND(E3194/L3194,2),0)</f>
        <v>97.38</v>
      </c>
      <c r="Q3194" s="10" t="s">
        <v>8308</v>
      </c>
      <c r="R3194" t="s">
        <v>8309</v>
      </c>
      <c r="S3194" s="15">
        <f>(((J3194/60)/60)/24)+DATE(1970,1,1)</f>
        <v>42766.805034722223</v>
      </c>
      <c r="T3194" s="15">
        <f>(((I3194/60)/60)/24)+DATE(1970,1,1)</f>
        <v>42796.805034722223</v>
      </c>
      <c r="U3194">
        <f>YEAR(S3194)</f>
        <v>2017</v>
      </c>
    </row>
    <row r="3195" spans="1:21" ht="48" x14ac:dyDescent="0.2">
      <c r="A3195">
        <v>3260</v>
      </c>
      <c r="B3195" s="3" t="s">
        <v>3260</v>
      </c>
      <c r="C3195" s="3" t="s">
        <v>7370</v>
      </c>
      <c r="D3195" s="6">
        <v>5000</v>
      </c>
      <c r="E3195" s="8">
        <v>5462</v>
      </c>
      <c r="F3195" t="s">
        <v>8218</v>
      </c>
      <c r="G3195" t="s">
        <v>8223</v>
      </c>
      <c r="H3195" t="s">
        <v>8245</v>
      </c>
      <c r="I3195">
        <v>1448903318</v>
      </c>
      <c r="J3195">
        <v>1445875718</v>
      </c>
      <c r="K3195" t="b">
        <v>1</v>
      </c>
      <c r="L3195">
        <v>73</v>
      </c>
      <c r="M3195" t="b">
        <v>1</v>
      </c>
      <c r="N3195" t="s">
        <v>8269</v>
      </c>
      <c r="O3195">
        <f>ROUND(E3195/D3195*100,0)</f>
        <v>109</v>
      </c>
      <c r="P3195">
        <f>IFERROR(ROUND(E3195/L3195,2),0)</f>
        <v>74.819999999999993</v>
      </c>
      <c r="Q3195" s="10" t="s">
        <v>8308</v>
      </c>
      <c r="R3195" t="s">
        <v>8309</v>
      </c>
      <c r="S3195" s="15">
        <f>(((J3195/60)/60)/24)+DATE(1970,1,1)</f>
        <v>42303.672662037032</v>
      </c>
      <c r="T3195" s="15">
        <f>(((I3195/60)/60)/24)+DATE(1970,1,1)</f>
        <v>42338.714328703703</v>
      </c>
      <c r="U3195">
        <f>YEAR(S3195)</f>
        <v>2015</v>
      </c>
    </row>
    <row r="3196" spans="1:21" ht="48" x14ac:dyDescent="0.2">
      <c r="A3196">
        <v>3277</v>
      </c>
      <c r="B3196" s="3" t="s">
        <v>3277</v>
      </c>
      <c r="C3196" s="3" t="s">
        <v>7387</v>
      </c>
      <c r="D3196" s="6">
        <v>5000</v>
      </c>
      <c r="E3196" s="8">
        <v>5430</v>
      </c>
      <c r="F3196" t="s">
        <v>8218</v>
      </c>
      <c r="G3196" t="s">
        <v>8224</v>
      </c>
      <c r="H3196" t="s">
        <v>8246</v>
      </c>
      <c r="I3196">
        <v>1416331406</v>
      </c>
      <c r="J3196">
        <v>1413735806</v>
      </c>
      <c r="K3196" t="b">
        <v>1</v>
      </c>
      <c r="L3196">
        <v>100</v>
      </c>
      <c r="M3196" t="b">
        <v>1</v>
      </c>
      <c r="N3196" t="s">
        <v>8269</v>
      </c>
      <c r="O3196">
        <f>ROUND(E3196/D3196*100,0)</f>
        <v>109</v>
      </c>
      <c r="P3196">
        <f>IFERROR(ROUND(E3196/L3196,2),0)</f>
        <v>54.3</v>
      </c>
      <c r="Q3196" s="10" t="s">
        <v>8308</v>
      </c>
      <c r="R3196" t="s">
        <v>8309</v>
      </c>
      <c r="S3196" s="15">
        <f>(((J3196/60)/60)/24)+DATE(1970,1,1)</f>
        <v>41931.682939814818</v>
      </c>
      <c r="T3196" s="15">
        <f>(((I3196/60)/60)/24)+DATE(1970,1,1)</f>
        <v>41961.724606481483</v>
      </c>
      <c r="U3196">
        <f>YEAR(S3196)</f>
        <v>2014</v>
      </c>
    </row>
    <row r="3197" spans="1:21" ht="32" x14ac:dyDescent="0.2">
      <c r="A3197">
        <v>3281</v>
      </c>
      <c r="B3197" s="3" t="s">
        <v>3281</v>
      </c>
      <c r="C3197" s="3" t="s">
        <v>7391</v>
      </c>
      <c r="D3197" s="6">
        <v>5000</v>
      </c>
      <c r="E3197" s="8">
        <v>6080</v>
      </c>
      <c r="F3197" t="s">
        <v>8218</v>
      </c>
      <c r="G3197" t="s">
        <v>8223</v>
      </c>
      <c r="H3197" t="s">
        <v>8245</v>
      </c>
      <c r="I3197">
        <v>1441153705</v>
      </c>
      <c r="J3197">
        <v>1438561705</v>
      </c>
      <c r="K3197" t="b">
        <v>0</v>
      </c>
      <c r="L3197">
        <v>47</v>
      </c>
      <c r="M3197" t="b">
        <v>1</v>
      </c>
      <c r="N3197" t="s">
        <v>8269</v>
      </c>
      <c r="O3197">
        <f>ROUND(E3197/D3197*100,0)</f>
        <v>122</v>
      </c>
      <c r="P3197">
        <f>IFERROR(ROUND(E3197/L3197,2),0)</f>
        <v>129.36000000000001</v>
      </c>
      <c r="Q3197" s="10" t="s">
        <v>8308</v>
      </c>
      <c r="R3197" t="s">
        <v>8309</v>
      </c>
      <c r="S3197" s="15">
        <f>(((J3197/60)/60)/24)+DATE(1970,1,1)</f>
        <v>42219.019733796296</v>
      </c>
      <c r="T3197" s="15">
        <f>(((I3197/60)/60)/24)+DATE(1970,1,1)</f>
        <v>42249.019733796296</v>
      </c>
      <c r="U3197">
        <f>YEAR(S3197)</f>
        <v>2015</v>
      </c>
    </row>
    <row r="3198" spans="1:21" ht="48" x14ac:dyDescent="0.2">
      <c r="A3198">
        <v>3331</v>
      </c>
      <c r="B3198" s="3" t="s">
        <v>3331</v>
      </c>
      <c r="C3198" s="3" t="s">
        <v>7441</v>
      </c>
      <c r="D3198" s="6">
        <v>5000</v>
      </c>
      <c r="E3198" s="8">
        <v>5226</v>
      </c>
      <c r="F3198" t="s">
        <v>8218</v>
      </c>
      <c r="G3198" t="s">
        <v>8223</v>
      </c>
      <c r="H3198" t="s">
        <v>8245</v>
      </c>
      <c r="I3198">
        <v>1444149886</v>
      </c>
      <c r="J3198">
        <v>1441125886</v>
      </c>
      <c r="K3198" t="b">
        <v>0</v>
      </c>
      <c r="L3198">
        <v>65</v>
      </c>
      <c r="M3198" t="b">
        <v>1</v>
      </c>
      <c r="N3198" t="s">
        <v>8269</v>
      </c>
      <c r="O3198">
        <f>ROUND(E3198/D3198*100,0)</f>
        <v>105</v>
      </c>
      <c r="P3198">
        <f>IFERROR(ROUND(E3198/L3198,2),0)</f>
        <v>80.400000000000006</v>
      </c>
      <c r="Q3198" s="10" t="s">
        <v>8308</v>
      </c>
      <c r="R3198" t="s">
        <v>8309</v>
      </c>
      <c r="S3198" s="15">
        <f>(((J3198/60)/60)/24)+DATE(1970,1,1)</f>
        <v>42248.697754629626</v>
      </c>
      <c r="T3198" s="15">
        <f>(((I3198/60)/60)/24)+DATE(1970,1,1)</f>
        <v>42283.697754629626</v>
      </c>
      <c r="U3198">
        <f>YEAR(S3198)</f>
        <v>2015</v>
      </c>
    </row>
    <row r="3199" spans="1:21" ht="48" x14ac:dyDescent="0.2">
      <c r="A3199">
        <v>3335</v>
      </c>
      <c r="B3199" s="3" t="s">
        <v>3335</v>
      </c>
      <c r="C3199" s="3" t="s">
        <v>7445</v>
      </c>
      <c r="D3199" s="6">
        <v>5000</v>
      </c>
      <c r="E3199" s="8">
        <v>5016</v>
      </c>
      <c r="F3199" t="s">
        <v>8218</v>
      </c>
      <c r="G3199" t="s">
        <v>8224</v>
      </c>
      <c r="H3199" t="s">
        <v>8246</v>
      </c>
      <c r="I3199">
        <v>1407106800</v>
      </c>
      <c r="J3199">
        <v>1404749446</v>
      </c>
      <c r="K3199" t="b">
        <v>0</v>
      </c>
      <c r="L3199">
        <v>63</v>
      </c>
      <c r="M3199" t="b">
        <v>1</v>
      </c>
      <c r="N3199" t="s">
        <v>8269</v>
      </c>
      <c r="O3199">
        <f>ROUND(E3199/D3199*100,0)</f>
        <v>100</v>
      </c>
      <c r="P3199">
        <f>IFERROR(ROUND(E3199/L3199,2),0)</f>
        <v>79.62</v>
      </c>
      <c r="Q3199" s="10" t="s">
        <v>8308</v>
      </c>
      <c r="R3199" t="s">
        <v>8309</v>
      </c>
      <c r="S3199" s="15">
        <f>(((J3199/60)/60)/24)+DATE(1970,1,1)</f>
        <v>41827.674143518518</v>
      </c>
      <c r="T3199" s="15">
        <f>(((I3199/60)/60)/24)+DATE(1970,1,1)</f>
        <v>41854.958333333336</v>
      </c>
      <c r="U3199">
        <f>YEAR(S3199)</f>
        <v>2014</v>
      </c>
    </row>
    <row r="3200" spans="1:21" ht="48" x14ac:dyDescent="0.2">
      <c r="A3200">
        <v>3351</v>
      </c>
      <c r="B3200" s="3" t="s">
        <v>3350</v>
      </c>
      <c r="C3200" s="3" t="s">
        <v>7461</v>
      </c>
      <c r="D3200" s="6">
        <v>5000</v>
      </c>
      <c r="E3200" s="8">
        <v>5055</v>
      </c>
      <c r="F3200" t="s">
        <v>8218</v>
      </c>
      <c r="G3200" t="s">
        <v>8224</v>
      </c>
      <c r="H3200" t="s">
        <v>8246</v>
      </c>
      <c r="I3200">
        <v>1406113200</v>
      </c>
      <c r="J3200">
        <v>1402910965</v>
      </c>
      <c r="K3200" t="b">
        <v>0</v>
      </c>
      <c r="L3200">
        <v>54</v>
      </c>
      <c r="M3200" t="b">
        <v>1</v>
      </c>
      <c r="N3200" t="s">
        <v>8269</v>
      </c>
      <c r="O3200">
        <f>ROUND(E3200/D3200*100,0)</f>
        <v>101</v>
      </c>
      <c r="P3200">
        <f>IFERROR(ROUND(E3200/L3200,2),0)</f>
        <v>93.61</v>
      </c>
      <c r="Q3200" s="10" t="s">
        <v>8308</v>
      </c>
      <c r="R3200" t="s">
        <v>8309</v>
      </c>
      <c r="S3200" s="15">
        <f>(((J3200/60)/60)/24)+DATE(1970,1,1)</f>
        <v>41806.395428240743</v>
      </c>
      <c r="T3200" s="15">
        <f>(((I3200/60)/60)/24)+DATE(1970,1,1)</f>
        <v>41843.458333333336</v>
      </c>
      <c r="U3200">
        <f>YEAR(S3200)</f>
        <v>2014</v>
      </c>
    </row>
    <row r="3201" spans="1:21" ht="48" x14ac:dyDescent="0.2">
      <c r="A3201">
        <v>3352</v>
      </c>
      <c r="B3201" s="3" t="s">
        <v>3351</v>
      </c>
      <c r="C3201" s="3" t="s">
        <v>7462</v>
      </c>
      <c r="D3201" s="6">
        <v>5000</v>
      </c>
      <c r="E3201" s="8">
        <v>5376</v>
      </c>
      <c r="F3201" t="s">
        <v>8218</v>
      </c>
      <c r="G3201" t="s">
        <v>8224</v>
      </c>
      <c r="H3201" t="s">
        <v>8246</v>
      </c>
      <c r="I3201">
        <v>1467414000</v>
      </c>
      <c r="J3201">
        <v>1462492178</v>
      </c>
      <c r="K3201" t="b">
        <v>0</v>
      </c>
      <c r="L3201">
        <v>70</v>
      </c>
      <c r="M3201" t="b">
        <v>1</v>
      </c>
      <c r="N3201" t="s">
        <v>8269</v>
      </c>
      <c r="O3201">
        <f>ROUND(E3201/D3201*100,0)</f>
        <v>108</v>
      </c>
      <c r="P3201">
        <f>IFERROR(ROUND(E3201/L3201,2),0)</f>
        <v>76.8</v>
      </c>
      <c r="Q3201" s="10" t="s">
        <v>8308</v>
      </c>
      <c r="R3201" t="s">
        <v>8309</v>
      </c>
      <c r="S3201" s="15">
        <f>(((J3201/60)/60)/24)+DATE(1970,1,1)</f>
        <v>42495.992800925931</v>
      </c>
      <c r="T3201" s="15">
        <f>(((I3201/60)/60)/24)+DATE(1970,1,1)</f>
        <v>42552.958333333328</v>
      </c>
      <c r="U3201">
        <f>YEAR(S3201)</f>
        <v>2016</v>
      </c>
    </row>
    <row r="3202" spans="1:21" ht="48" x14ac:dyDescent="0.2">
      <c r="A3202">
        <v>3361</v>
      </c>
      <c r="B3202" s="3" t="s">
        <v>3360</v>
      </c>
      <c r="C3202" s="3" t="s">
        <v>7471</v>
      </c>
      <c r="D3202" s="6">
        <v>5000</v>
      </c>
      <c r="E3202" s="8">
        <v>5673</v>
      </c>
      <c r="F3202" t="s">
        <v>8218</v>
      </c>
      <c r="G3202" t="s">
        <v>8223</v>
      </c>
      <c r="H3202" t="s">
        <v>8245</v>
      </c>
      <c r="I3202">
        <v>1409587140</v>
      </c>
      <c r="J3202">
        <v>1408062990</v>
      </c>
      <c r="K3202" t="b">
        <v>0</v>
      </c>
      <c r="L3202">
        <v>68</v>
      </c>
      <c r="M3202" t="b">
        <v>1</v>
      </c>
      <c r="N3202" t="s">
        <v>8269</v>
      </c>
      <c r="O3202">
        <f>ROUND(E3202/D3202*100,0)</f>
        <v>113</v>
      </c>
      <c r="P3202">
        <f>IFERROR(ROUND(E3202/L3202,2),0)</f>
        <v>83.43</v>
      </c>
      <c r="Q3202" s="10" t="s">
        <v>8308</v>
      </c>
      <c r="R3202" t="s">
        <v>8309</v>
      </c>
      <c r="S3202" s="15">
        <f>(((J3202/60)/60)/24)+DATE(1970,1,1)</f>
        <v>41866.025347222225</v>
      </c>
      <c r="T3202" s="15">
        <f>(((I3202/60)/60)/24)+DATE(1970,1,1)</f>
        <v>41883.665972222225</v>
      </c>
      <c r="U3202">
        <f>YEAR(S3202)</f>
        <v>2014</v>
      </c>
    </row>
    <row r="3203" spans="1:21" ht="48" x14ac:dyDescent="0.2">
      <c r="A3203">
        <v>3369</v>
      </c>
      <c r="B3203" s="3" t="s">
        <v>3368</v>
      </c>
      <c r="C3203" s="3" t="s">
        <v>7479</v>
      </c>
      <c r="D3203" s="6">
        <v>5000</v>
      </c>
      <c r="E3203" s="8">
        <v>5195</v>
      </c>
      <c r="F3203" t="s">
        <v>8218</v>
      </c>
      <c r="G3203" t="s">
        <v>8240</v>
      </c>
      <c r="H3203" t="s">
        <v>8248</v>
      </c>
      <c r="I3203">
        <v>1484441980</v>
      </c>
      <c r="J3203">
        <v>1479257980</v>
      </c>
      <c r="K3203" t="b">
        <v>0</v>
      </c>
      <c r="L3203">
        <v>54</v>
      </c>
      <c r="M3203" t="b">
        <v>1</v>
      </c>
      <c r="N3203" t="s">
        <v>8269</v>
      </c>
      <c r="O3203">
        <f>ROUND(E3203/D3203*100,0)</f>
        <v>104</v>
      </c>
      <c r="P3203">
        <f>IFERROR(ROUND(E3203/L3203,2),0)</f>
        <v>96.2</v>
      </c>
      <c r="Q3203" s="10" t="s">
        <v>8308</v>
      </c>
      <c r="R3203" t="s">
        <v>8309</v>
      </c>
      <c r="S3203" s="15">
        <f>(((J3203/60)/60)/24)+DATE(1970,1,1)</f>
        <v>42690.041435185187</v>
      </c>
      <c r="T3203" s="15">
        <f>(((I3203/60)/60)/24)+DATE(1970,1,1)</f>
        <v>42750.041435185187</v>
      </c>
      <c r="U3203">
        <f>YEAR(S3203)</f>
        <v>2016</v>
      </c>
    </row>
    <row r="3204" spans="1:21" ht="48" x14ac:dyDescent="0.2">
      <c r="A3204">
        <v>3436</v>
      </c>
      <c r="B3204" s="3" t="s">
        <v>3435</v>
      </c>
      <c r="C3204" s="3" t="s">
        <v>7546</v>
      </c>
      <c r="D3204" s="6">
        <v>5000</v>
      </c>
      <c r="E3204" s="8">
        <v>5295</v>
      </c>
      <c r="F3204" t="s">
        <v>8218</v>
      </c>
      <c r="G3204" t="s">
        <v>8223</v>
      </c>
      <c r="H3204" t="s">
        <v>8245</v>
      </c>
      <c r="I3204">
        <v>1408638480</v>
      </c>
      <c r="J3204">
        <v>1406811593</v>
      </c>
      <c r="K3204" t="b">
        <v>0</v>
      </c>
      <c r="L3204">
        <v>37</v>
      </c>
      <c r="M3204" t="b">
        <v>1</v>
      </c>
      <c r="N3204" t="s">
        <v>8269</v>
      </c>
      <c r="O3204">
        <f>ROUND(E3204/D3204*100,0)</f>
        <v>106</v>
      </c>
      <c r="P3204">
        <f>IFERROR(ROUND(E3204/L3204,2),0)</f>
        <v>143.11000000000001</v>
      </c>
      <c r="Q3204" s="10" t="s">
        <v>8308</v>
      </c>
      <c r="R3204" t="s">
        <v>8309</v>
      </c>
      <c r="S3204" s="15">
        <f>(((J3204/60)/60)/24)+DATE(1970,1,1)</f>
        <v>41851.541585648149</v>
      </c>
      <c r="T3204" s="15">
        <f>(((I3204/60)/60)/24)+DATE(1970,1,1)</f>
        <v>41872.686111111114</v>
      </c>
      <c r="U3204">
        <f>YEAR(S3204)</f>
        <v>2014</v>
      </c>
    </row>
    <row r="3205" spans="1:21" ht="48" x14ac:dyDescent="0.2">
      <c r="A3205">
        <v>3440</v>
      </c>
      <c r="B3205" s="3" t="s">
        <v>3439</v>
      </c>
      <c r="C3205" s="3" t="s">
        <v>7550</v>
      </c>
      <c r="D3205" s="6">
        <v>5000</v>
      </c>
      <c r="E3205" s="8">
        <v>5260.92</v>
      </c>
      <c r="F3205" t="s">
        <v>8218</v>
      </c>
      <c r="G3205" t="s">
        <v>8223</v>
      </c>
      <c r="H3205" t="s">
        <v>8245</v>
      </c>
      <c r="I3205">
        <v>1405095300</v>
      </c>
      <c r="J3205">
        <v>1403146628</v>
      </c>
      <c r="K3205" t="b">
        <v>0</v>
      </c>
      <c r="L3205">
        <v>82</v>
      </c>
      <c r="M3205" t="b">
        <v>1</v>
      </c>
      <c r="N3205" t="s">
        <v>8269</v>
      </c>
      <c r="O3205">
        <f>ROUND(E3205/D3205*100,0)</f>
        <v>105</v>
      </c>
      <c r="P3205">
        <f>IFERROR(ROUND(E3205/L3205,2),0)</f>
        <v>64.16</v>
      </c>
      <c r="Q3205" s="10" t="s">
        <v>8308</v>
      </c>
      <c r="R3205" t="s">
        <v>8309</v>
      </c>
      <c r="S3205" s="15">
        <f>(((J3205/60)/60)/24)+DATE(1970,1,1)</f>
        <v>41809.12300925926</v>
      </c>
      <c r="T3205" s="15">
        <f>(((I3205/60)/60)/24)+DATE(1970,1,1)</f>
        <v>41831.677083333336</v>
      </c>
      <c r="U3205">
        <f>YEAR(S3205)</f>
        <v>2014</v>
      </c>
    </row>
    <row r="3206" spans="1:21" ht="48" x14ac:dyDescent="0.2">
      <c r="A3206">
        <v>3464</v>
      </c>
      <c r="B3206" s="3" t="s">
        <v>3463</v>
      </c>
      <c r="C3206" s="3" t="s">
        <v>7574</v>
      </c>
      <c r="D3206" s="6">
        <v>5000</v>
      </c>
      <c r="E3206" s="8">
        <v>5116.18</v>
      </c>
      <c r="F3206" t="s">
        <v>8218</v>
      </c>
      <c r="G3206" t="s">
        <v>8223</v>
      </c>
      <c r="H3206" t="s">
        <v>8245</v>
      </c>
      <c r="I3206">
        <v>1471921637</v>
      </c>
      <c r="J3206">
        <v>1469329637</v>
      </c>
      <c r="K3206" t="b">
        <v>0</v>
      </c>
      <c r="L3206">
        <v>93</v>
      </c>
      <c r="M3206" t="b">
        <v>1</v>
      </c>
      <c r="N3206" t="s">
        <v>8269</v>
      </c>
      <c r="O3206">
        <f>ROUND(E3206/D3206*100,0)</f>
        <v>102</v>
      </c>
      <c r="P3206">
        <f>IFERROR(ROUND(E3206/L3206,2),0)</f>
        <v>55.01</v>
      </c>
      <c r="Q3206" s="10" t="s">
        <v>8308</v>
      </c>
      <c r="R3206" t="s">
        <v>8309</v>
      </c>
      <c r="S3206" s="15">
        <f>(((J3206/60)/60)/24)+DATE(1970,1,1)</f>
        <v>42575.130057870367</v>
      </c>
      <c r="T3206" s="15">
        <f>(((I3206/60)/60)/24)+DATE(1970,1,1)</f>
        <v>42605.130057870367</v>
      </c>
      <c r="U3206">
        <f>YEAR(S3206)</f>
        <v>2016</v>
      </c>
    </row>
    <row r="3207" spans="1:21" ht="48" x14ac:dyDescent="0.2">
      <c r="A3207">
        <v>3489</v>
      </c>
      <c r="B3207" s="3" t="s">
        <v>3488</v>
      </c>
      <c r="C3207" s="3" t="s">
        <v>7599</v>
      </c>
      <c r="D3207" s="6">
        <v>5000</v>
      </c>
      <c r="E3207" s="8">
        <v>5635</v>
      </c>
      <c r="F3207" t="s">
        <v>8218</v>
      </c>
      <c r="G3207" t="s">
        <v>8224</v>
      </c>
      <c r="H3207" t="s">
        <v>8246</v>
      </c>
      <c r="I3207">
        <v>1400965200</v>
      </c>
      <c r="J3207">
        <v>1398352531</v>
      </c>
      <c r="K3207" t="b">
        <v>0</v>
      </c>
      <c r="L3207">
        <v>72</v>
      </c>
      <c r="M3207" t="b">
        <v>1</v>
      </c>
      <c r="N3207" t="s">
        <v>8269</v>
      </c>
      <c r="O3207">
        <f>ROUND(E3207/D3207*100,0)</f>
        <v>113</v>
      </c>
      <c r="P3207">
        <f>IFERROR(ROUND(E3207/L3207,2),0)</f>
        <v>78.260000000000005</v>
      </c>
      <c r="Q3207" s="10" t="s">
        <v>8308</v>
      </c>
      <c r="R3207" t="s">
        <v>8309</v>
      </c>
      <c r="S3207" s="15">
        <f>(((J3207/60)/60)/24)+DATE(1970,1,1)</f>
        <v>41753.635775462964</v>
      </c>
      <c r="T3207" s="15">
        <f>(((I3207/60)/60)/24)+DATE(1970,1,1)</f>
        <v>41783.875</v>
      </c>
      <c r="U3207">
        <f>YEAR(S3207)</f>
        <v>2014</v>
      </c>
    </row>
    <row r="3208" spans="1:21" ht="48" x14ac:dyDescent="0.2">
      <c r="A3208">
        <v>3495</v>
      </c>
      <c r="B3208" s="3" t="s">
        <v>3494</v>
      </c>
      <c r="C3208" s="3" t="s">
        <v>7605</v>
      </c>
      <c r="D3208" s="6">
        <v>5000</v>
      </c>
      <c r="E3208" s="8">
        <v>5343</v>
      </c>
      <c r="F3208" t="s">
        <v>8218</v>
      </c>
      <c r="G3208" t="s">
        <v>8228</v>
      </c>
      <c r="H3208" t="s">
        <v>8250</v>
      </c>
      <c r="I3208">
        <v>1414862280</v>
      </c>
      <c r="J3208">
        <v>1412360309</v>
      </c>
      <c r="K3208" t="b">
        <v>0</v>
      </c>
      <c r="L3208">
        <v>72</v>
      </c>
      <c r="M3208" t="b">
        <v>1</v>
      </c>
      <c r="N3208" t="s">
        <v>8269</v>
      </c>
      <c r="O3208">
        <f>ROUND(E3208/D3208*100,0)</f>
        <v>107</v>
      </c>
      <c r="P3208">
        <f>IFERROR(ROUND(E3208/L3208,2),0)</f>
        <v>74.209999999999994</v>
      </c>
      <c r="Q3208" s="10" t="s">
        <v>8308</v>
      </c>
      <c r="R3208" t="s">
        <v>8309</v>
      </c>
      <c r="S3208" s="15">
        <f>(((J3208/60)/60)/24)+DATE(1970,1,1)</f>
        <v>41915.762835648151</v>
      </c>
      <c r="T3208" s="15">
        <f>(((I3208/60)/60)/24)+DATE(1970,1,1)</f>
        <v>41944.720833333333</v>
      </c>
      <c r="U3208">
        <f>YEAR(S3208)</f>
        <v>2014</v>
      </c>
    </row>
    <row r="3209" spans="1:21" ht="32" x14ac:dyDescent="0.2">
      <c r="A3209">
        <v>3534</v>
      </c>
      <c r="B3209" s="3" t="s">
        <v>3533</v>
      </c>
      <c r="C3209" s="3" t="s">
        <v>7644</v>
      </c>
      <c r="D3209" s="6">
        <v>5000</v>
      </c>
      <c r="E3209" s="8">
        <v>7810</v>
      </c>
      <c r="F3209" t="s">
        <v>8218</v>
      </c>
      <c r="G3209" t="s">
        <v>8223</v>
      </c>
      <c r="H3209" t="s">
        <v>8245</v>
      </c>
      <c r="I3209">
        <v>1443711623</v>
      </c>
      <c r="J3209">
        <v>1440687623</v>
      </c>
      <c r="K3209" t="b">
        <v>0</v>
      </c>
      <c r="L3209">
        <v>204</v>
      </c>
      <c r="M3209" t="b">
        <v>1</v>
      </c>
      <c r="N3209" t="s">
        <v>8269</v>
      </c>
      <c r="O3209">
        <f>ROUND(E3209/D3209*100,0)</f>
        <v>156</v>
      </c>
      <c r="P3209">
        <f>IFERROR(ROUND(E3209/L3209,2),0)</f>
        <v>38.28</v>
      </c>
      <c r="Q3209" s="10" t="s">
        <v>8308</v>
      </c>
      <c r="R3209" t="s">
        <v>8309</v>
      </c>
      <c r="S3209" s="15">
        <f>(((J3209/60)/60)/24)+DATE(1970,1,1)</f>
        <v>42243.6252662037</v>
      </c>
      <c r="T3209" s="15">
        <f>(((I3209/60)/60)/24)+DATE(1970,1,1)</f>
        <v>42278.6252662037</v>
      </c>
      <c r="U3209">
        <f>YEAR(S3209)</f>
        <v>2015</v>
      </c>
    </row>
    <row r="3210" spans="1:21" ht="48" x14ac:dyDescent="0.2">
      <c r="A3210">
        <v>3554</v>
      </c>
      <c r="B3210" s="3" t="s">
        <v>3553</v>
      </c>
      <c r="C3210" s="3" t="s">
        <v>7664</v>
      </c>
      <c r="D3210" s="6">
        <v>5000</v>
      </c>
      <c r="E3210" s="8">
        <v>5671.11</v>
      </c>
      <c r="F3210" t="s">
        <v>8218</v>
      </c>
      <c r="G3210" t="s">
        <v>8223</v>
      </c>
      <c r="H3210" t="s">
        <v>8245</v>
      </c>
      <c r="I3210">
        <v>1423674000</v>
      </c>
      <c r="J3210">
        <v>1421025159</v>
      </c>
      <c r="K3210" t="b">
        <v>0</v>
      </c>
      <c r="L3210">
        <v>53</v>
      </c>
      <c r="M3210" t="b">
        <v>1</v>
      </c>
      <c r="N3210" t="s">
        <v>8269</v>
      </c>
      <c r="O3210">
        <f>ROUND(E3210/D3210*100,0)</f>
        <v>113</v>
      </c>
      <c r="P3210">
        <f>IFERROR(ROUND(E3210/L3210,2),0)</f>
        <v>107</v>
      </c>
      <c r="Q3210" s="10" t="s">
        <v>8308</v>
      </c>
      <c r="R3210" t="s">
        <v>8309</v>
      </c>
      <c r="S3210" s="15">
        <f>(((J3210/60)/60)/24)+DATE(1970,1,1)</f>
        <v>42016.050451388888</v>
      </c>
      <c r="T3210" s="15">
        <f>(((I3210/60)/60)/24)+DATE(1970,1,1)</f>
        <v>42046.708333333328</v>
      </c>
      <c r="U3210">
        <f>YEAR(S3210)</f>
        <v>2015</v>
      </c>
    </row>
    <row r="3211" spans="1:21" ht="48" x14ac:dyDescent="0.2">
      <c r="A3211">
        <v>3569</v>
      </c>
      <c r="B3211" s="3" t="s">
        <v>3568</v>
      </c>
      <c r="C3211" s="3" t="s">
        <v>7679</v>
      </c>
      <c r="D3211" s="6">
        <v>5000</v>
      </c>
      <c r="E3211" s="8">
        <v>5024</v>
      </c>
      <c r="F3211" t="s">
        <v>8218</v>
      </c>
      <c r="G3211" t="s">
        <v>8223</v>
      </c>
      <c r="H3211" t="s">
        <v>8245</v>
      </c>
      <c r="I3211">
        <v>1420734696</v>
      </c>
      <c r="J3211">
        <v>1418142696</v>
      </c>
      <c r="K3211" t="b">
        <v>0</v>
      </c>
      <c r="L3211">
        <v>41</v>
      </c>
      <c r="M3211" t="b">
        <v>1</v>
      </c>
      <c r="N3211" t="s">
        <v>8269</v>
      </c>
      <c r="O3211">
        <f>ROUND(E3211/D3211*100,0)</f>
        <v>100</v>
      </c>
      <c r="P3211">
        <f>IFERROR(ROUND(E3211/L3211,2),0)</f>
        <v>122.54</v>
      </c>
      <c r="Q3211" s="10" t="s">
        <v>8308</v>
      </c>
      <c r="R3211" t="s">
        <v>8309</v>
      </c>
      <c r="S3211" s="15">
        <f>(((J3211/60)/60)/24)+DATE(1970,1,1)</f>
        <v>41982.688611111109</v>
      </c>
      <c r="T3211" s="15">
        <f>(((I3211/60)/60)/24)+DATE(1970,1,1)</f>
        <v>42012.688611111109</v>
      </c>
      <c r="U3211">
        <f>YEAR(S3211)</f>
        <v>2014</v>
      </c>
    </row>
    <row r="3212" spans="1:21" ht="48" x14ac:dyDescent="0.2">
      <c r="A3212">
        <v>3590</v>
      </c>
      <c r="B3212" s="3" t="s">
        <v>3589</v>
      </c>
      <c r="C3212" s="3" t="s">
        <v>7700</v>
      </c>
      <c r="D3212" s="6">
        <v>5000</v>
      </c>
      <c r="E3212" s="8">
        <v>5003</v>
      </c>
      <c r="F3212" t="s">
        <v>8218</v>
      </c>
      <c r="G3212" t="s">
        <v>8224</v>
      </c>
      <c r="H3212" t="s">
        <v>8246</v>
      </c>
      <c r="I3212">
        <v>1413792034</v>
      </c>
      <c r="J3212">
        <v>1411200034</v>
      </c>
      <c r="K3212" t="b">
        <v>0</v>
      </c>
      <c r="L3212">
        <v>73</v>
      </c>
      <c r="M3212" t="b">
        <v>1</v>
      </c>
      <c r="N3212" t="s">
        <v>8269</v>
      </c>
      <c r="O3212">
        <f>ROUND(E3212/D3212*100,0)</f>
        <v>100</v>
      </c>
      <c r="P3212">
        <f>IFERROR(ROUND(E3212/L3212,2),0)</f>
        <v>68.53</v>
      </c>
      <c r="Q3212" s="10" t="s">
        <v>8308</v>
      </c>
      <c r="R3212" t="s">
        <v>8309</v>
      </c>
      <c r="S3212" s="15">
        <f>(((J3212/60)/60)/24)+DATE(1970,1,1)</f>
        <v>41902.333726851852</v>
      </c>
      <c r="T3212" s="15">
        <f>(((I3212/60)/60)/24)+DATE(1970,1,1)</f>
        <v>41932.333726851852</v>
      </c>
      <c r="U3212">
        <f>YEAR(S3212)</f>
        <v>2014</v>
      </c>
    </row>
    <row r="3213" spans="1:21" ht="48" x14ac:dyDescent="0.2">
      <c r="A3213">
        <v>3612</v>
      </c>
      <c r="B3213" s="3" t="s">
        <v>3611</v>
      </c>
      <c r="C3213" s="3" t="s">
        <v>7722</v>
      </c>
      <c r="D3213" s="6">
        <v>5000</v>
      </c>
      <c r="E3213" s="8">
        <v>7220</v>
      </c>
      <c r="F3213" t="s">
        <v>8218</v>
      </c>
      <c r="G3213" t="s">
        <v>8228</v>
      </c>
      <c r="H3213" t="s">
        <v>8250</v>
      </c>
      <c r="I3213">
        <v>1402334811</v>
      </c>
      <c r="J3213">
        <v>1401470811</v>
      </c>
      <c r="K3213" t="b">
        <v>0</v>
      </c>
      <c r="L3213">
        <v>57</v>
      </c>
      <c r="M3213" t="b">
        <v>1</v>
      </c>
      <c r="N3213" t="s">
        <v>8269</v>
      </c>
      <c r="O3213">
        <f>ROUND(E3213/D3213*100,0)</f>
        <v>144</v>
      </c>
      <c r="P3213">
        <f>IFERROR(ROUND(E3213/L3213,2),0)</f>
        <v>126.67</v>
      </c>
      <c r="Q3213" s="10" t="s">
        <v>8308</v>
      </c>
      <c r="R3213" t="s">
        <v>8309</v>
      </c>
      <c r="S3213" s="15">
        <f>(((J3213/60)/60)/24)+DATE(1970,1,1)</f>
        <v>41789.726979166669</v>
      </c>
      <c r="T3213" s="15">
        <f>(((I3213/60)/60)/24)+DATE(1970,1,1)</f>
        <v>41799.726979166669</v>
      </c>
      <c r="U3213">
        <f>YEAR(S3213)</f>
        <v>2014</v>
      </c>
    </row>
    <row r="3214" spans="1:21" ht="48" x14ac:dyDescent="0.2">
      <c r="A3214">
        <v>3633</v>
      </c>
      <c r="B3214" s="3" t="s">
        <v>3631</v>
      </c>
      <c r="C3214" s="3" t="s">
        <v>7743</v>
      </c>
      <c r="D3214" s="6">
        <v>5000</v>
      </c>
      <c r="E3214" s="8">
        <v>1762</v>
      </c>
      <c r="F3214" t="s">
        <v>8220</v>
      </c>
      <c r="G3214" t="s">
        <v>8223</v>
      </c>
      <c r="H3214" t="s">
        <v>8245</v>
      </c>
      <c r="I3214">
        <v>1479517200</v>
      </c>
      <c r="J3214">
        <v>1475765867</v>
      </c>
      <c r="K3214" t="b">
        <v>0</v>
      </c>
      <c r="L3214">
        <v>31</v>
      </c>
      <c r="M3214" t="b">
        <v>0</v>
      </c>
      <c r="N3214" t="s">
        <v>8303</v>
      </c>
      <c r="O3214">
        <f>ROUND(E3214/D3214*100,0)</f>
        <v>35</v>
      </c>
      <c r="P3214">
        <f>IFERROR(ROUND(E3214/L3214,2),0)</f>
        <v>56.84</v>
      </c>
      <c r="Q3214" s="10" t="s">
        <v>8308</v>
      </c>
      <c r="R3214" t="s">
        <v>8364</v>
      </c>
      <c r="S3214" s="15">
        <f>(((J3214/60)/60)/24)+DATE(1970,1,1)</f>
        <v>42649.623460648145</v>
      </c>
      <c r="T3214" s="15">
        <f>(((I3214/60)/60)/24)+DATE(1970,1,1)</f>
        <v>42693.041666666672</v>
      </c>
      <c r="U3214">
        <f>YEAR(S3214)</f>
        <v>2016</v>
      </c>
    </row>
    <row r="3215" spans="1:21" ht="48" x14ac:dyDescent="0.2">
      <c r="A3215">
        <v>3644</v>
      </c>
      <c r="B3215" s="3" t="s">
        <v>3642</v>
      </c>
      <c r="C3215" s="3" t="s">
        <v>7754</v>
      </c>
      <c r="D3215" s="6">
        <v>5000</v>
      </c>
      <c r="E3215" s="8">
        <v>821</v>
      </c>
      <c r="F3215" t="s">
        <v>8220</v>
      </c>
      <c r="G3215" t="s">
        <v>8223</v>
      </c>
      <c r="H3215" t="s">
        <v>8245</v>
      </c>
      <c r="I3215">
        <v>1457413140</v>
      </c>
      <c r="J3215">
        <v>1454996887</v>
      </c>
      <c r="K3215" t="b">
        <v>0</v>
      </c>
      <c r="L3215">
        <v>12</v>
      </c>
      <c r="M3215" t="b">
        <v>0</v>
      </c>
      <c r="N3215" t="s">
        <v>8303</v>
      </c>
      <c r="O3215">
        <f>ROUND(E3215/D3215*100,0)</f>
        <v>16</v>
      </c>
      <c r="P3215">
        <f>IFERROR(ROUND(E3215/L3215,2),0)</f>
        <v>68.42</v>
      </c>
      <c r="Q3215" s="10" t="s">
        <v>8308</v>
      </c>
      <c r="R3215" t="s">
        <v>8364</v>
      </c>
      <c r="S3215" s="15">
        <f>(((J3215/60)/60)/24)+DATE(1970,1,1)</f>
        <v>42409.241747685184</v>
      </c>
      <c r="T3215" s="15">
        <f>(((I3215/60)/60)/24)+DATE(1970,1,1)</f>
        <v>42437.207638888889</v>
      </c>
      <c r="U3215">
        <f>YEAR(S3215)</f>
        <v>2016</v>
      </c>
    </row>
    <row r="3216" spans="1:21" ht="48" x14ac:dyDescent="0.2">
      <c r="A3216">
        <v>3655</v>
      </c>
      <c r="B3216" s="3" t="s">
        <v>3652</v>
      </c>
      <c r="C3216" s="3" t="s">
        <v>7765</v>
      </c>
      <c r="D3216" s="6">
        <v>5000</v>
      </c>
      <c r="E3216" s="8">
        <v>5813</v>
      </c>
      <c r="F3216" t="s">
        <v>8218</v>
      </c>
      <c r="G3216" t="s">
        <v>8223</v>
      </c>
      <c r="H3216" t="s">
        <v>8245</v>
      </c>
      <c r="I3216">
        <v>1437202740</v>
      </c>
      <c r="J3216">
        <v>1434654998</v>
      </c>
      <c r="K3216" t="b">
        <v>0</v>
      </c>
      <c r="L3216">
        <v>79</v>
      </c>
      <c r="M3216" t="b">
        <v>1</v>
      </c>
      <c r="N3216" t="s">
        <v>8269</v>
      </c>
      <c r="O3216">
        <f>ROUND(E3216/D3216*100,0)</f>
        <v>116</v>
      </c>
      <c r="P3216">
        <f>IFERROR(ROUND(E3216/L3216,2),0)</f>
        <v>73.58</v>
      </c>
      <c r="Q3216" s="10" t="s">
        <v>8308</v>
      </c>
      <c r="R3216" t="s">
        <v>8309</v>
      </c>
      <c r="S3216" s="15">
        <f>(((J3216/60)/60)/24)+DATE(1970,1,1)</f>
        <v>42173.803217592591</v>
      </c>
      <c r="T3216" s="15">
        <f>(((I3216/60)/60)/24)+DATE(1970,1,1)</f>
        <v>42203.290972222225</v>
      </c>
      <c r="U3216">
        <f>YEAR(S3216)</f>
        <v>2015</v>
      </c>
    </row>
    <row r="3217" spans="1:21" ht="48" x14ac:dyDescent="0.2">
      <c r="A3217">
        <v>3656</v>
      </c>
      <c r="B3217" s="3" t="s">
        <v>3653</v>
      </c>
      <c r="C3217" s="3" t="s">
        <v>7766</v>
      </c>
      <c r="D3217" s="6">
        <v>5000</v>
      </c>
      <c r="E3217" s="8">
        <v>5291</v>
      </c>
      <c r="F3217" t="s">
        <v>8218</v>
      </c>
      <c r="G3217" t="s">
        <v>8239</v>
      </c>
      <c r="H3217" t="s">
        <v>8256</v>
      </c>
      <c r="I3217">
        <v>1485989940</v>
      </c>
      <c r="J3217">
        <v>1483393836</v>
      </c>
      <c r="K3217" t="b">
        <v>0</v>
      </c>
      <c r="L3217">
        <v>46</v>
      </c>
      <c r="M3217" t="b">
        <v>1</v>
      </c>
      <c r="N3217" t="s">
        <v>8269</v>
      </c>
      <c r="O3217">
        <f>ROUND(E3217/D3217*100,0)</f>
        <v>106</v>
      </c>
      <c r="P3217">
        <f>IFERROR(ROUND(E3217/L3217,2),0)</f>
        <v>115.02</v>
      </c>
      <c r="Q3217" s="10" t="s">
        <v>8308</v>
      </c>
      <c r="R3217" t="s">
        <v>8309</v>
      </c>
      <c r="S3217" s="15">
        <f>(((J3217/60)/60)/24)+DATE(1970,1,1)</f>
        <v>42737.910138888896</v>
      </c>
      <c r="T3217" s="15">
        <f>(((I3217/60)/60)/24)+DATE(1970,1,1)</f>
        <v>42767.957638888889</v>
      </c>
      <c r="U3217">
        <f>YEAR(S3217)</f>
        <v>2017</v>
      </c>
    </row>
    <row r="3218" spans="1:21" ht="48" x14ac:dyDescent="0.2">
      <c r="A3218">
        <v>3685</v>
      </c>
      <c r="B3218" s="3" t="s">
        <v>3682</v>
      </c>
      <c r="C3218" s="3" t="s">
        <v>7795</v>
      </c>
      <c r="D3218" s="6">
        <v>5000</v>
      </c>
      <c r="E3218" s="8">
        <v>5285</v>
      </c>
      <c r="F3218" t="s">
        <v>8218</v>
      </c>
      <c r="G3218" t="s">
        <v>8223</v>
      </c>
      <c r="H3218" t="s">
        <v>8245</v>
      </c>
      <c r="I3218">
        <v>1400533200</v>
      </c>
      <c r="J3218">
        <v>1398348859</v>
      </c>
      <c r="K3218" t="b">
        <v>0</v>
      </c>
      <c r="L3218">
        <v>126</v>
      </c>
      <c r="M3218" t="b">
        <v>1</v>
      </c>
      <c r="N3218" t="s">
        <v>8269</v>
      </c>
      <c r="O3218">
        <f>ROUND(E3218/D3218*100,0)</f>
        <v>106</v>
      </c>
      <c r="P3218">
        <f>IFERROR(ROUND(E3218/L3218,2),0)</f>
        <v>41.94</v>
      </c>
      <c r="Q3218" s="10" t="s">
        <v>8308</v>
      </c>
      <c r="R3218" t="s">
        <v>8309</v>
      </c>
      <c r="S3218" s="15">
        <f>(((J3218/60)/60)/24)+DATE(1970,1,1)</f>
        <v>41753.593275462961</v>
      </c>
      <c r="T3218" s="15">
        <f>(((I3218/60)/60)/24)+DATE(1970,1,1)</f>
        <v>41778.875</v>
      </c>
      <c r="U3218">
        <f>YEAR(S3218)</f>
        <v>2014</v>
      </c>
    </row>
    <row r="3219" spans="1:21" ht="48" x14ac:dyDescent="0.2">
      <c r="A3219">
        <v>3687</v>
      </c>
      <c r="B3219" s="3" t="s">
        <v>3684</v>
      </c>
      <c r="C3219" s="3" t="s">
        <v>7797</v>
      </c>
      <c r="D3219" s="6">
        <v>5000</v>
      </c>
      <c r="E3219" s="8">
        <v>5012.25</v>
      </c>
      <c r="F3219" t="s">
        <v>8218</v>
      </c>
      <c r="G3219" t="s">
        <v>8223</v>
      </c>
      <c r="H3219" t="s">
        <v>8245</v>
      </c>
      <c r="I3219">
        <v>1403846055</v>
      </c>
      <c r="J3219">
        <v>1401254055</v>
      </c>
      <c r="K3219" t="b">
        <v>0</v>
      </c>
      <c r="L3219">
        <v>25</v>
      </c>
      <c r="M3219" t="b">
        <v>1</v>
      </c>
      <c r="N3219" t="s">
        <v>8269</v>
      </c>
      <c r="O3219">
        <f>ROUND(E3219/D3219*100,0)</f>
        <v>100</v>
      </c>
      <c r="P3219">
        <f>IFERROR(ROUND(E3219/L3219,2),0)</f>
        <v>200.49</v>
      </c>
      <c r="Q3219" s="10" t="s">
        <v>8308</v>
      </c>
      <c r="R3219" t="s">
        <v>8309</v>
      </c>
      <c r="S3219" s="15">
        <f>(((J3219/60)/60)/24)+DATE(1970,1,1)</f>
        <v>41787.218229166669</v>
      </c>
      <c r="T3219" s="15">
        <f>(((I3219/60)/60)/24)+DATE(1970,1,1)</f>
        <v>41817.218229166669</v>
      </c>
      <c r="U3219">
        <f>YEAR(S3219)</f>
        <v>2014</v>
      </c>
    </row>
    <row r="3220" spans="1:21" ht="32" x14ac:dyDescent="0.2">
      <c r="A3220">
        <v>3698</v>
      </c>
      <c r="B3220" s="3" t="s">
        <v>3695</v>
      </c>
      <c r="C3220" s="3" t="s">
        <v>7808</v>
      </c>
      <c r="D3220" s="6">
        <v>5000</v>
      </c>
      <c r="E3220" s="8">
        <v>5526</v>
      </c>
      <c r="F3220" t="s">
        <v>8218</v>
      </c>
      <c r="G3220" t="s">
        <v>8223</v>
      </c>
      <c r="H3220" t="s">
        <v>8245</v>
      </c>
      <c r="I3220">
        <v>1456946487</v>
      </c>
      <c r="J3220">
        <v>1454354487</v>
      </c>
      <c r="K3220" t="b">
        <v>0</v>
      </c>
      <c r="L3220">
        <v>136</v>
      </c>
      <c r="M3220" t="b">
        <v>1</v>
      </c>
      <c r="N3220" t="s">
        <v>8269</v>
      </c>
      <c r="O3220">
        <f>ROUND(E3220/D3220*100,0)</f>
        <v>111</v>
      </c>
      <c r="P3220">
        <f>IFERROR(ROUND(E3220/L3220,2),0)</f>
        <v>40.630000000000003</v>
      </c>
      <c r="Q3220" s="10" t="s">
        <v>8308</v>
      </c>
      <c r="R3220" t="s">
        <v>8309</v>
      </c>
      <c r="S3220" s="15">
        <f>(((J3220/60)/60)/24)+DATE(1970,1,1)</f>
        <v>42401.806562500002</v>
      </c>
      <c r="T3220" s="15">
        <f>(((I3220/60)/60)/24)+DATE(1970,1,1)</f>
        <v>42431.806562500002</v>
      </c>
      <c r="U3220">
        <f>YEAR(S3220)</f>
        <v>2016</v>
      </c>
    </row>
    <row r="3221" spans="1:21" ht="48" x14ac:dyDescent="0.2">
      <c r="A3221">
        <v>3721</v>
      </c>
      <c r="B3221" s="3" t="s">
        <v>3718</v>
      </c>
      <c r="C3221" s="3" t="s">
        <v>7831</v>
      </c>
      <c r="D3221" s="6">
        <v>5000</v>
      </c>
      <c r="E3221" s="8">
        <v>5040</v>
      </c>
      <c r="F3221" t="s">
        <v>8218</v>
      </c>
      <c r="G3221" t="s">
        <v>8223</v>
      </c>
      <c r="H3221" t="s">
        <v>8245</v>
      </c>
      <c r="I3221">
        <v>1415230084</v>
      </c>
      <c r="J3221">
        <v>1413412084</v>
      </c>
      <c r="K3221" t="b">
        <v>0</v>
      </c>
      <c r="L3221">
        <v>44</v>
      </c>
      <c r="M3221" t="b">
        <v>1</v>
      </c>
      <c r="N3221" t="s">
        <v>8269</v>
      </c>
      <c r="O3221">
        <f>ROUND(E3221/D3221*100,0)</f>
        <v>101</v>
      </c>
      <c r="P3221">
        <f>IFERROR(ROUND(E3221/L3221,2),0)</f>
        <v>114.55</v>
      </c>
      <c r="Q3221" s="10" t="s">
        <v>8308</v>
      </c>
      <c r="R3221" t="s">
        <v>8309</v>
      </c>
      <c r="S3221" s="15">
        <f>(((J3221/60)/60)/24)+DATE(1970,1,1)</f>
        <v>41927.936157407406</v>
      </c>
      <c r="T3221" s="15">
        <f>(((I3221/60)/60)/24)+DATE(1970,1,1)</f>
        <v>41948.977824074071</v>
      </c>
      <c r="U3221">
        <f>YEAR(S3221)</f>
        <v>2014</v>
      </c>
    </row>
    <row r="3222" spans="1:21" ht="48" x14ac:dyDescent="0.2">
      <c r="A3222">
        <v>3729</v>
      </c>
      <c r="B3222" s="3" t="s">
        <v>3726</v>
      </c>
      <c r="C3222" s="3" t="s">
        <v>7839</v>
      </c>
      <c r="D3222" s="6">
        <v>5000</v>
      </c>
      <c r="E3222" s="8">
        <v>362</v>
      </c>
      <c r="F3222" t="s">
        <v>8220</v>
      </c>
      <c r="G3222" t="s">
        <v>8223</v>
      </c>
      <c r="H3222" t="s">
        <v>8245</v>
      </c>
      <c r="I3222">
        <v>1427082912</v>
      </c>
      <c r="J3222">
        <v>1423198512</v>
      </c>
      <c r="K3222" t="b">
        <v>0</v>
      </c>
      <c r="L3222">
        <v>5</v>
      </c>
      <c r="M3222" t="b">
        <v>0</v>
      </c>
      <c r="N3222" t="s">
        <v>8269</v>
      </c>
      <c r="O3222">
        <f>ROUND(E3222/D3222*100,0)</f>
        <v>7</v>
      </c>
      <c r="P3222">
        <f>IFERROR(ROUND(E3222/L3222,2),0)</f>
        <v>72.400000000000006</v>
      </c>
      <c r="Q3222" s="10" t="s">
        <v>8308</v>
      </c>
      <c r="R3222" t="s">
        <v>8309</v>
      </c>
      <c r="S3222" s="15">
        <f>(((J3222/60)/60)/24)+DATE(1970,1,1)</f>
        <v>42041.205000000002</v>
      </c>
      <c r="T3222" s="15">
        <f>(((I3222/60)/60)/24)+DATE(1970,1,1)</f>
        <v>42086.16333333333</v>
      </c>
      <c r="U3222">
        <f>YEAR(S3222)</f>
        <v>2015</v>
      </c>
    </row>
    <row r="3223" spans="1:21" ht="48" x14ac:dyDescent="0.2">
      <c r="A3223">
        <v>3742</v>
      </c>
      <c r="B3223" s="3" t="s">
        <v>3739</v>
      </c>
      <c r="C3223" s="3" t="s">
        <v>7852</v>
      </c>
      <c r="D3223" s="6">
        <v>5000</v>
      </c>
      <c r="E3223" s="8">
        <v>100</v>
      </c>
      <c r="F3223" t="s">
        <v>8220</v>
      </c>
      <c r="G3223" t="s">
        <v>8223</v>
      </c>
      <c r="H3223" t="s">
        <v>8245</v>
      </c>
      <c r="I3223">
        <v>1409980144</v>
      </c>
      <c r="J3223">
        <v>1407388144</v>
      </c>
      <c r="K3223" t="b">
        <v>0</v>
      </c>
      <c r="L3223">
        <v>4</v>
      </c>
      <c r="M3223" t="b">
        <v>0</v>
      </c>
      <c r="N3223" t="s">
        <v>8269</v>
      </c>
      <c r="O3223">
        <f>ROUND(E3223/D3223*100,0)</f>
        <v>2</v>
      </c>
      <c r="P3223">
        <f>IFERROR(ROUND(E3223/L3223,2),0)</f>
        <v>25</v>
      </c>
      <c r="Q3223" s="10" t="s">
        <v>8308</v>
      </c>
      <c r="R3223" t="s">
        <v>8309</v>
      </c>
      <c r="S3223" s="15">
        <f>(((J3223/60)/60)/24)+DATE(1970,1,1)</f>
        <v>41858.214629629627</v>
      </c>
      <c r="T3223" s="15">
        <f>(((I3223/60)/60)/24)+DATE(1970,1,1)</f>
        <v>41888.214629629627</v>
      </c>
      <c r="U3223">
        <f>YEAR(S3223)</f>
        <v>2014</v>
      </c>
    </row>
    <row r="3224" spans="1:21" ht="48" x14ac:dyDescent="0.2">
      <c r="A3224">
        <v>3748</v>
      </c>
      <c r="B3224" s="3" t="s">
        <v>3745</v>
      </c>
      <c r="C3224" s="3" t="s">
        <v>7858</v>
      </c>
      <c r="D3224" s="6">
        <v>5000</v>
      </c>
      <c r="E3224" s="8">
        <v>5176</v>
      </c>
      <c r="F3224" t="s">
        <v>8218</v>
      </c>
      <c r="G3224" t="s">
        <v>8223</v>
      </c>
      <c r="H3224" t="s">
        <v>8245</v>
      </c>
      <c r="I3224">
        <v>1455602340</v>
      </c>
      <c r="J3224">
        <v>1453827436</v>
      </c>
      <c r="K3224" t="b">
        <v>0</v>
      </c>
      <c r="L3224">
        <v>52</v>
      </c>
      <c r="M3224" t="b">
        <v>1</v>
      </c>
      <c r="N3224" t="s">
        <v>8303</v>
      </c>
      <c r="O3224">
        <f>ROUND(E3224/D3224*100,0)</f>
        <v>104</v>
      </c>
      <c r="P3224">
        <f>IFERROR(ROUND(E3224/L3224,2),0)</f>
        <v>99.54</v>
      </c>
      <c r="Q3224" s="10" t="s">
        <v>8308</v>
      </c>
      <c r="R3224" t="s">
        <v>8364</v>
      </c>
      <c r="S3224" s="15">
        <f>(((J3224/60)/60)/24)+DATE(1970,1,1)</f>
        <v>42395.706435185188</v>
      </c>
      <c r="T3224" s="15">
        <f>(((I3224/60)/60)/24)+DATE(1970,1,1)</f>
        <v>42416.249305555553</v>
      </c>
      <c r="U3224">
        <f>YEAR(S3224)</f>
        <v>2016</v>
      </c>
    </row>
    <row r="3225" spans="1:21" ht="48" x14ac:dyDescent="0.2">
      <c r="A3225">
        <v>3753</v>
      </c>
      <c r="B3225" s="3" t="s">
        <v>3750</v>
      </c>
      <c r="C3225" s="3" t="s">
        <v>7863</v>
      </c>
      <c r="D3225" s="6">
        <v>5000</v>
      </c>
      <c r="E3225" s="8">
        <v>5167</v>
      </c>
      <c r="F3225" t="s">
        <v>8218</v>
      </c>
      <c r="G3225" t="s">
        <v>8223</v>
      </c>
      <c r="H3225" t="s">
        <v>8245</v>
      </c>
      <c r="I3225">
        <v>1433289600</v>
      </c>
      <c r="J3225">
        <v>1430768800</v>
      </c>
      <c r="K3225" t="b">
        <v>0</v>
      </c>
      <c r="L3225">
        <v>30</v>
      </c>
      <c r="M3225" t="b">
        <v>1</v>
      </c>
      <c r="N3225" t="s">
        <v>8303</v>
      </c>
      <c r="O3225">
        <f>ROUND(E3225/D3225*100,0)</f>
        <v>103</v>
      </c>
      <c r="P3225">
        <f>IFERROR(ROUND(E3225/L3225,2),0)</f>
        <v>172.23</v>
      </c>
      <c r="Q3225" s="10" t="s">
        <v>8308</v>
      </c>
      <c r="R3225" t="s">
        <v>8364</v>
      </c>
      <c r="S3225" s="15">
        <f>(((J3225/60)/60)/24)+DATE(1970,1,1)</f>
        <v>42128.824074074073</v>
      </c>
      <c r="T3225" s="15">
        <f>(((I3225/60)/60)/24)+DATE(1970,1,1)</f>
        <v>42158</v>
      </c>
      <c r="U3225">
        <f>YEAR(S3225)</f>
        <v>2015</v>
      </c>
    </row>
    <row r="3226" spans="1:21" ht="48" x14ac:dyDescent="0.2">
      <c r="A3226">
        <v>3760</v>
      </c>
      <c r="B3226" s="3" t="s">
        <v>3757</v>
      </c>
      <c r="C3226" s="3" t="s">
        <v>7870</v>
      </c>
      <c r="D3226" s="6">
        <v>5000</v>
      </c>
      <c r="E3226" s="8">
        <v>5050.7700000000004</v>
      </c>
      <c r="F3226" t="s">
        <v>8218</v>
      </c>
      <c r="G3226" t="s">
        <v>8223</v>
      </c>
      <c r="H3226" t="s">
        <v>8245</v>
      </c>
      <c r="I3226">
        <v>1399293386</v>
      </c>
      <c r="J3226">
        <v>1397133386</v>
      </c>
      <c r="K3226" t="b">
        <v>0</v>
      </c>
      <c r="L3226">
        <v>91</v>
      </c>
      <c r="M3226" t="b">
        <v>1</v>
      </c>
      <c r="N3226" t="s">
        <v>8303</v>
      </c>
      <c r="O3226">
        <f>ROUND(E3226/D3226*100,0)</f>
        <v>101</v>
      </c>
      <c r="P3226">
        <f>IFERROR(ROUND(E3226/L3226,2),0)</f>
        <v>55.5</v>
      </c>
      <c r="Q3226" s="10" t="s">
        <v>8308</v>
      </c>
      <c r="R3226" t="s">
        <v>8364</v>
      </c>
      <c r="S3226" s="15">
        <f>(((J3226/60)/60)/24)+DATE(1970,1,1)</f>
        <v>41739.525300925925</v>
      </c>
      <c r="T3226" s="15">
        <f>(((I3226/60)/60)/24)+DATE(1970,1,1)</f>
        <v>41764.525300925925</v>
      </c>
      <c r="U3226">
        <f>YEAR(S3226)</f>
        <v>2014</v>
      </c>
    </row>
    <row r="3227" spans="1:21" ht="32" x14ac:dyDescent="0.2">
      <c r="A3227">
        <v>3763</v>
      </c>
      <c r="B3227" s="3" t="s">
        <v>3760</v>
      </c>
      <c r="C3227" s="3" t="s">
        <v>7873</v>
      </c>
      <c r="D3227" s="6">
        <v>5000</v>
      </c>
      <c r="E3227" s="8">
        <v>5000</v>
      </c>
      <c r="F3227" t="s">
        <v>8218</v>
      </c>
      <c r="G3227" t="s">
        <v>8223</v>
      </c>
      <c r="H3227" t="s">
        <v>8245</v>
      </c>
      <c r="I3227">
        <v>1427907626</v>
      </c>
      <c r="J3227">
        <v>1425319226</v>
      </c>
      <c r="K3227" t="b">
        <v>0</v>
      </c>
      <c r="L3227">
        <v>77</v>
      </c>
      <c r="M3227" t="b">
        <v>1</v>
      </c>
      <c r="N3227" t="s">
        <v>8303</v>
      </c>
      <c r="O3227">
        <f>ROUND(E3227/D3227*100,0)</f>
        <v>100</v>
      </c>
      <c r="P3227">
        <f>IFERROR(ROUND(E3227/L3227,2),0)</f>
        <v>64.94</v>
      </c>
      <c r="Q3227" s="10" t="s">
        <v>8308</v>
      </c>
      <c r="R3227" t="s">
        <v>8364</v>
      </c>
      <c r="S3227" s="15">
        <f>(((J3227/60)/60)/24)+DATE(1970,1,1)</f>
        <v>42065.750300925924</v>
      </c>
      <c r="T3227" s="15">
        <f>(((I3227/60)/60)/24)+DATE(1970,1,1)</f>
        <v>42095.708634259259</v>
      </c>
      <c r="U3227">
        <f>YEAR(S3227)</f>
        <v>2015</v>
      </c>
    </row>
    <row r="3228" spans="1:21" ht="48" x14ac:dyDescent="0.2">
      <c r="A3228">
        <v>3772</v>
      </c>
      <c r="B3228" s="3" t="s">
        <v>3769</v>
      </c>
      <c r="C3228" s="3" t="s">
        <v>7882</v>
      </c>
      <c r="D3228" s="6">
        <v>5000</v>
      </c>
      <c r="E3228" s="8">
        <v>5510</v>
      </c>
      <c r="F3228" t="s">
        <v>8218</v>
      </c>
      <c r="G3228" t="s">
        <v>8223</v>
      </c>
      <c r="H3228" t="s">
        <v>8245</v>
      </c>
      <c r="I3228">
        <v>1480399200</v>
      </c>
      <c r="J3228">
        <v>1478616506</v>
      </c>
      <c r="K3228" t="b">
        <v>0</v>
      </c>
      <c r="L3228">
        <v>33</v>
      </c>
      <c r="M3228" t="b">
        <v>1</v>
      </c>
      <c r="N3228" t="s">
        <v>8303</v>
      </c>
      <c r="O3228">
        <f>ROUND(E3228/D3228*100,0)</f>
        <v>110</v>
      </c>
      <c r="P3228">
        <f>IFERROR(ROUND(E3228/L3228,2),0)</f>
        <v>166.97</v>
      </c>
      <c r="Q3228" s="10" t="s">
        <v>8308</v>
      </c>
      <c r="R3228" t="s">
        <v>8364</v>
      </c>
      <c r="S3228" s="15">
        <f>(((J3228/60)/60)/24)+DATE(1970,1,1)</f>
        <v>42682.616967592592</v>
      </c>
      <c r="T3228" s="15">
        <f>(((I3228/60)/60)/24)+DATE(1970,1,1)</f>
        <v>42703.25</v>
      </c>
      <c r="U3228">
        <f>YEAR(S3228)</f>
        <v>2016</v>
      </c>
    </row>
    <row r="3229" spans="1:21" ht="32" x14ac:dyDescent="0.2">
      <c r="A3229">
        <v>3773</v>
      </c>
      <c r="B3229" s="3" t="s">
        <v>3770</v>
      </c>
      <c r="C3229" s="3" t="s">
        <v>7883</v>
      </c>
      <c r="D3229" s="6">
        <v>5000</v>
      </c>
      <c r="E3229" s="8">
        <v>5410</v>
      </c>
      <c r="F3229" t="s">
        <v>8218</v>
      </c>
      <c r="G3229" t="s">
        <v>8223</v>
      </c>
      <c r="H3229" t="s">
        <v>8245</v>
      </c>
      <c r="I3229">
        <v>1479175680</v>
      </c>
      <c r="J3229">
        <v>1476317247</v>
      </c>
      <c r="K3229" t="b">
        <v>0</v>
      </c>
      <c r="L3229">
        <v>57</v>
      </c>
      <c r="M3229" t="b">
        <v>1</v>
      </c>
      <c r="N3229" t="s">
        <v>8303</v>
      </c>
      <c r="O3229">
        <f>ROUND(E3229/D3229*100,0)</f>
        <v>108</v>
      </c>
      <c r="P3229">
        <f>IFERROR(ROUND(E3229/L3229,2),0)</f>
        <v>94.91</v>
      </c>
      <c r="Q3229" s="10" t="s">
        <v>8308</v>
      </c>
      <c r="R3229" t="s">
        <v>8364</v>
      </c>
      <c r="S3229" s="15">
        <f>(((J3229/60)/60)/24)+DATE(1970,1,1)</f>
        <v>42656.005173611105</v>
      </c>
      <c r="T3229" s="15">
        <f>(((I3229/60)/60)/24)+DATE(1970,1,1)</f>
        <v>42689.088888888888</v>
      </c>
      <c r="U3229">
        <f>YEAR(S3229)</f>
        <v>2016</v>
      </c>
    </row>
    <row r="3230" spans="1:21" ht="48" x14ac:dyDescent="0.2">
      <c r="A3230">
        <v>3794</v>
      </c>
      <c r="B3230" s="3" t="s">
        <v>3791</v>
      </c>
      <c r="C3230" s="3" t="s">
        <v>7904</v>
      </c>
      <c r="D3230" s="6">
        <v>5000</v>
      </c>
      <c r="E3230" s="8">
        <v>50</v>
      </c>
      <c r="F3230" t="s">
        <v>8220</v>
      </c>
      <c r="G3230" t="s">
        <v>8224</v>
      </c>
      <c r="H3230" t="s">
        <v>8246</v>
      </c>
      <c r="I3230">
        <v>1433685354</v>
      </c>
      <c r="J3230">
        <v>1431093354</v>
      </c>
      <c r="K3230" t="b">
        <v>0</v>
      </c>
      <c r="L3230">
        <v>1</v>
      </c>
      <c r="M3230" t="b">
        <v>0</v>
      </c>
      <c r="N3230" t="s">
        <v>8303</v>
      </c>
      <c r="O3230">
        <f>ROUND(E3230/D3230*100,0)</f>
        <v>1</v>
      </c>
      <c r="P3230">
        <f>IFERROR(ROUND(E3230/L3230,2),0)</f>
        <v>50</v>
      </c>
      <c r="Q3230" s="10" t="s">
        <v>8308</v>
      </c>
      <c r="R3230" t="s">
        <v>8364</v>
      </c>
      <c r="S3230" s="15">
        <f>(((J3230/60)/60)/24)+DATE(1970,1,1)</f>
        <v>42132.58048611111</v>
      </c>
      <c r="T3230" s="15">
        <f>(((I3230/60)/60)/24)+DATE(1970,1,1)</f>
        <v>42162.58048611111</v>
      </c>
      <c r="U3230">
        <f>YEAR(S3230)</f>
        <v>2015</v>
      </c>
    </row>
    <row r="3231" spans="1:21" ht="48" x14ac:dyDescent="0.2">
      <c r="A3231">
        <v>3801</v>
      </c>
      <c r="B3231" s="3" t="s">
        <v>3798</v>
      </c>
      <c r="C3231" s="3" t="s">
        <v>7911</v>
      </c>
      <c r="D3231" s="6">
        <v>5000</v>
      </c>
      <c r="E3231" s="8">
        <v>426</v>
      </c>
      <c r="F3231" t="s">
        <v>8220</v>
      </c>
      <c r="G3231" t="s">
        <v>8223</v>
      </c>
      <c r="H3231" t="s">
        <v>8245</v>
      </c>
      <c r="I3231">
        <v>1420215216</v>
      </c>
      <c r="J3231">
        <v>1417536816</v>
      </c>
      <c r="K3231" t="b">
        <v>0</v>
      </c>
      <c r="L3231">
        <v>9</v>
      </c>
      <c r="M3231" t="b">
        <v>0</v>
      </c>
      <c r="N3231" t="s">
        <v>8303</v>
      </c>
      <c r="O3231">
        <f>ROUND(E3231/D3231*100,0)</f>
        <v>9</v>
      </c>
      <c r="P3231">
        <f>IFERROR(ROUND(E3231/L3231,2),0)</f>
        <v>47.33</v>
      </c>
      <c r="Q3231" s="10" t="s">
        <v>8308</v>
      </c>
      <c r="R3231" t="s">
        <v>8364</v>
      </c>
      <c r="S3231" s="15">
        <f>(((J3231/60)/60)/24)+DATE(1970,1,1)</f>
        <v>41975.676111111112</v>
      </c>
      <c r="T3231" s="15">
        <f>(((I3231/60)/60)/24)+DATE(1970,1,1)</f>
        <v>42006.676111111112</v>
      </c>
      <c r="U3231">
        <f>YEAR(S3231)</f>
        <v>2014</v>
      </c>
    </row>
    <row r="3232" spans="1:21" ht="48" x14ac:dyDescent="0.2">
      <c r="A3232">
        <v>3822</v>
      </c>
      <c r="B3232" s="3" t="s">
        <v>3819</v>
      </c>
      <c r="C3232" s="3" t="s">
        <v>7931</v>
      </c>
      <c r="D3232" s="6">
        <v>5000</v>
      </c>
      <c r="E3232" s="8">
        <v>5501</v>
      </c>
      <c r="F3232" t="s">
        <v>8218</v>
      </c>
      <c r="G3232" t="s">
        <v>8235</v>
      </c>
      <c r="H3232" t="s">
        <v>8248</v>
      </c>
      <c r="I3232">
        <v>1453244340</v>
      </c>
      <c r="J3232">
        <v>1448136417</v>
      </c>
      <c r="K3232" t="b">
        <v>0</v>
      </c>
      <c r="L3232">
        <v>76</v>
      </c>
      <c r="M3232" t="b">
        <v>1</v>
      </c>
      <c r="N3232" t="s">
        <v>8269</v>
      </c>
      <c r="O3232">
        <f>ROUND(E3232/D3232*100,0)</f>
        <v>110</v>
      </c>
      <c r="P3232">
        <f>IFERROR(ROUND(E3232/L3232,2),0)</f>
        <v>72.38</v>
      </c>
      <c r="Q3232" s="10" t="s">
        <v>8308</v>
      </c>
      <c r="R3232" t="s">
        <v>8309</v>
      </c>
      <c r="S3232" s="15">
        <f>(((J3232/60)/60)/24)+DATE(1970,1,1)</f>
        <v>42329.838159722218</v>
      </c>
      <c r="T3232" s="15">
        <f>(((I3232/60)/60)/24)+DATE(1970,1,1)</f>
        <v>42388.957638888889</v>
      </c>
      <c r="U3232">
        <f>YEAR(S3232)</f>
        <v>2015</v>
      </c>
    </row>
    <row r="3233" spans="1:21" ht="48" x14ac:dyDescent="0.2">
      <c r="A3233">
        <v>3825</v>
      </c>
      <c r="B3233" s="3" t="s">
        <v>3822</v>
      </c>
      <c r="C3233" s="3" t="s">
        <v>7934</v>
      </c>
      <c r="D3233" s="6">
        <v>5000</v>
      </c>
      <c r="E3233" s="8">
        <v>5271</v>
      </c>
      <c r="F3233" t="s">
        <v>8218</v>
      </c>
      <c r="G3233" t="s">
        <v>8223</v>
      </c>
      <c r="H3233" t="s">
        <v>8245</v>
      </c>
      <c r="I3233">
        <v>1434505214</v>
      </c>
      <c r="J3233">
        <v>1432690814</v>
      </c>
      <c r="K3233" t="b">
        <v>0</v>
      </c>
      <c r="L3233">
        <v>49</v>
      </c>
      <c r="M3233" t="b">
        <v>1</v>
      </c>
      <c r="N3233" t="s">
        <v>8269</v>
      </c>
      <c r="O3233">
        <f>ROUND(E3233/D3233*100,0)</f>
        <v>105</v>
      </c>
      <c r="P3233">
        <f>IFERROR(ROUND(E3233/L3233,2),0)</f>
        <v>107.57</v>
      </c>
      <c r="Q3233" s="10" t="s">
        <v>8308</v>
      </c>
      <c r="R3233" t="s">
        <v>8309</v>
      </c>
      <c r="S3233" s="15">
        <f>(((J3233/60)/60)/24)+DATE(1970,1,1)</f>
        <v>42151.069606481484</v>
      </c>
      <c r="T3233" s="15">
        <f>(((I3233/60)/60)/24)+DATE(1970,1,1)</f>
        <v>42172.069606481484</v>
      </c>
      <c r="U3233">
        <f>YEAR(S3233)</f>
        <v>2015</v>
      </c>
    </row>
    <row r="3234" spans="1:21" ht="48" x14ac:dyDescent="0.2">
      <c r="A3234">
        <v>3828</v>
      </c>
      <c r="B3234" s="3" t="s">
        <v>3825</v>
      </c>
      <c r="C3234" s="3" t="s">
        <v>7937</v>
      </c>
      <c r="D3234" s="6">
        <v>5000</v>
      </c>
      <c r="E3234" s="8">
        <v>5000</v>
      </c>
      <c r="F3234" t="s">
        <v>8218</v>
      </c>
      <c r="G3234" t="s">
        <v>8223</v>
      </c>
      <c r="H3234" t="s">
        <v>8245</v>
      </c>
      <c r="I3234">
        <v>1420033187</v>
      </c>
      <c r="J3234">
        <v>1414845587</v>
      </c>
      <c r="K3234" t="b">
        <v>0</v>
      </c>
      <c r="L3234">
        <v>28</v>
      </c>
      <c r="M3234" t="b">
        <v>1</v>
      </c>
      <c r="N3234" t="s">
        <v>8269</v>
      </c>
      <c r="O3234">
        <f>ROUND(E3234/D3234*100,0)</f>
        <v>100</v>
      </c>
      <c r="P3234">
        <f>IFERROR(ROUND(E3234/L3234,2),0)</f>
        <v>178.57</v>
      </c>
      <c r="Q3234" s="10" t="s">
        <v>8308</v>
      </c>
      <c r="R3234" t="s">
        <v>8309</v>
      </c>
      <c r="S3234" s="15">
        <f>(((J3234/60)/60)/24)+DATE(1970,1,1)</f>
        <v>41944.527627314819</v>
      </c>
      <c r="T3234" s="15">
        <f>(((I3234/60)/60)/24)+DATE(1970,1,1)</f>
        <v>42004.569293981483</v>
      </c>
      <c r="U3234">
        <f>YEAR(S3234)</f>
        <v>2014</v>
      </c>
    </row>
    <row r="3235" spans="1:21" ht="48" x14ac:dyDescent="0.2">
      <c r="A3235">
        <v>3842</v>
      </c>
      <c r="B3235" s="3" t="s">
        <v>3839</v>
      </c>
      <c r="C3235" s="3" t="s">
        <v>7951</v>
      </c>
      <c r="D3235" s="6">
        <v>5000</v>
      </c>
      <c r="E3235" s="8">
        <v>1097</v>
      </c>
      <c r="F3235" t="s">
        <v>8220</v>
      </c>
      <c r="G3235" t="s">
        <v>8224</v>
      </c>
      <c r="H3235" t="s">
        <v>8246</v>
      </c>
      <c r="I3235">
        <v>1399809052</v>
      </c>
      <c r="J3235">
        <v>1397217052</v>
      </c>
      <c r="K3235" t="b">
        <v>1</v>
      </c>
      <c r="L3235">
        <v>23</v>
      </c>
      <c r="M3235" t="b">
        <v>0</v>
      </c>
      <c r="N3235" t="s">
        <v>8269</v>
      </c>
      <c r="O3235">
        <f>ROUND(E3235/D3235*100,0)</f>
        <v>22</v>
      </c>
      <c r="P3235">
        <f>IFERROR(ROUND(E3235/L3235,2),0)</f>
        <v>47.7</v>
      </c>
      <c r="Q3235" s="10" t="s">
        <v>8308</v>
      </c>
      <c r="R3235" t="s">
        <v>8309</v>
      </c>
      <c r="S3235" s="15">
        <f>(((J3235/60)/60)/24)+DATE(1970,1,1)</f>
        <v>41740.493657407409</v>
      </c>
      <c r="T3235" s="15">
        <f>(((I3235/60)/60)/24)+DATE(1970,1,1)</f>
        <v>41770.493657407409</v>
      </c>
      <c r="U3235">
        <f>YEAR(S3235)</f>
        <v>2014</v>
      </c>
    </row>
    <row r="3236" spans="1:21" ht="48" x14ac:dyDescent="0.2">
      <c r="A3236">
        <v>3843</v>
      </c>
      <c r="B3236" s="3" t="s">
        <v>3840</v>
      </c>
      <c r="C3236" s="3" t="s">
        <v>7952</v>
      </c>
      <c r="D3236" s="6">
        <v>5000</v>
      </c>
      <c r="E3236" s="8">
        <v>1065</v>
      </c>
      <c r="F3236" t="s">
        <v>8220</v>
      </c>
      <c r="G3236" t="s">
        <v>8223</v>
      </c>
      <c r="H3236" t="s">
        <v>8245</v>
      </c>
      <c r="I3236">
        <v>1401587064</v>
      </c>
      <c r="J3236">
        <v>1399427064</v>
      </c>
      <c r="K3236" t="b">
        <v>1</v>
      </c>
      <c r="L3236">
        <v>19</v>
      </c>
      <c r="M3236" t="b">
        <v>0</v>
      </c>
      <c r="N3236" t="s">
        <v>8269</v>
      </c>
      <c r="O3236">
        <f>ROUND(E3236/D3236*100,0)</f>
        <v>21</v>
      </c>
      <c r="P3236">
        <f>IFERROR(ROUND(E3236/L3236,2),0)</f>
        <v>56.05</v>
      </c>
      <c r="Q3236" s="10" t="s">
        <v>8308</v>
      </c>
      <c r="R3236" t="s">
        <v>8309</v>
      </c>
      <c r="S3236" s="15">
        <f>(((J3236/60)/60)/24)+DATE(1970,1,1)</f>
        <v>41766.072500000002</v>
      </c>
      <c r="T3236" s="15">
        <f>(((I3236/60)/60)/24)+DATE(1970,1,1)</f>
        <v>41791.072500000002</v>
      </c>
      <c r="U3236">
        <f>YEAR(S3236)</f>
        <v>2014</v>
      </c>
    </row>
    <row r="3237" spans="1:21" ht="48" x14ac:dyDescent="0.2">
      <c r="A3237">
        <v>3856</v>
      </c>
      <c r="B3237" s="3" t="s">
        <v>3853</v>
      </c>
      <c r="C3237" s="3" t="s">
        <v>7965</v>
      </c>
      <c r="D3237" s="6">
        <v>5000</v>
      </c>
      <c r="E3237" s="8">
        <v>1</v>
      </c>
      <c r="F3237" t="s">
        <v>8220</v>
      </c>
      <c r="G3237" t="s">
        <v>8223</v>
      </c>
      <c r="H3237" t="s">
        <v>8245</v>
      </c>
      <c r="I3237">
        <v>1425833403</v>
      </c>
      <c r="J3237">
        <v>1423245003</v>
      </c>
      <c r="K3237" t="b">
        <v>0</v>
      </c>
      <c r="L3237">
        <v>1</v>
      </c>
      <c r="M3237" t="b">
        <v>0</v>
      </c>
      <c r="N3237" t="s">
        <v>8269</v>
      </c>
      <c r="O3237">
        <f>ROUND(E3237/D3237*100,0)</f>
        <v>0</v>
      </c>
      <c r="P3237">
        <f>IFERROR(ROUND(E3237/L3237,2),0)</f>
        <v>1</v>
      </c>
      <c r="Q3237" s="10" t="s">
        <v>8308</v>
      </c>
      <c r="R3237" t="s">
        <v>8309</v>
      </c>
      <c r="S3237" s="15">
        <f>(((J3237/60)/60)/24)+DATE(1970,1,1)</f>
        <v>42041.743090277778</v>
      </c>
      <c r="T3237" s="15">
        <f>(((I3237/60)/60)/24)+DATE(1970,1,1)</f>
        <v>42071.701423611114</v>
      </c>
      <c r="U3237">
        <f>YEAR(S3237)</f>
        <v>2015</v>
      </c>
    </row>
    <row r="3238" spans="1:21" ht="48" x14ac:dyDescent="0.2">
      <c r="A3238">
        <v>3857</v>
      </c>
      <c r="B3238" s="3" t="s">
        <v>3854</v>
      </c>
      <c r="C3238" s="3" t="s">
        <v>7966</v>
      </c>
      <c r="D3238" s="6">
        <v>5000</v>
      </c>
      <c r="E3238" s="8">
        <v>260</v>
      </c>
      <c r="F3238" t="s">
        <v>8220</v>
      </c>
      <c r="G3238" t="s">
        <v>8223</v>
      </c>
      <c r="H3238" t="s">
        <v>8245</v>
      </c>
      <c r="I3238">
        <v>1406913120</v>
      </c>
      <c r="J3238">
        <v>1404927690</v>
      </c>
      <c r="K3238" t="b">
        <v>0</v>
      </c>
      <c r="L3238">
        <v>4</v>
      </c>
      <c r="M3238" t="b">
        <v>0</v>
      </c>
      <c r="N3238" t="s">
        <v>8269</v>
      </c>
      <c r="O3238">
        <f>ROUND(E3238/D3238*100,0)</f>
        <v>5</v>
      </c>
      <c r="P3238">
        <f>IFERROR(ROUND(E3238/L3238,2),0)</f>
        <v>65</v>
      </c>
      <c r="Q3238" s="10" t="s">
        <v>8308</v>
      </c>
      <c r="R3238" t="s">
        <v>8309</v>
      </c>
      <c r="S3238" s="15">
        <f>(((J3238/60)/60)/24)+DATE(1970,1,1)</f>
        <v>41829.73715277778</v>
      </c>
      <c r="T3238" s="15">
        <f>(((I3238/60)/60)/24)+DATE(1970,1,1)</f>
        <v>41852.716666666667</v>
      </c>
      <c r="U3238">
        <f>YEAR(S3238)</f>
        <v>2014</v>
      </c>
    </row>
    <row r="3239" spans="1:21" ht="48" x14ac:dyDescent="0.2">
      <c r="A3239">
        <v>3864</v>
      </c>
      <c r="B3239" s="3" t="s">
        <v>3861</v>
      </c>
      <c r="C3239" s="3" t="s">
        <v>7973</v>
      </c>
      <c r="D3239" s="6">
        <v>5000</v>
      </c>
      <c r="E3239" s="8">
        <v>60</v>
      </c>
      <c r="F3239" t="s">
        <v>8220</v>
      </c>
      <c r="G3239" t="s">
        <v>8223</v>
      </c>
      <c r="H3239" t="s">
        <v>8245</v>
      </c>
      <c r="I3239">
        <v>1447799054</v>
      </c>
      <c r="J3239">
        <v>1445203454</v>
      </c>
      <c r="K3239" t="b">
        <v>0</v>
      </c>
      <c r="L3239">
        <v>3</v>
      </c>
      <c r="M3239" t="b">
        <v>0</v>
      </c>
      <c r="N3239" t="s">
        <v>8269</v>
      </c>
      <c r="O3239">
        <f>ROUND(E3239/D3239*100,0)</f>
        <v>1</v>
      </c>
      <c r="P3239">
        <f>IFERROR(ROUND(E3239/L3239,2),0)</f>
        <v>20</v>
      </c>
      <c r="Q3239" s="10" t="s">
        <v>8308</v>
      </c>
      <c r="R3239" t="s">
        <v>8309</v>
      </c>
      <c r="S3239" s="15">
        <f>(((J3239/60)/60)/24)+DATE(1970,1,1)</f>
        <v>42295.891828703709</v>
      </c>
      <c r="T3239" s="15">
        <f>(((I3239/60)/60)/24)+DATE(1970,1,1)</f>
        <v>42325.933495370366</v>
      </c>
      <c r="U3239">
        <f>YEAR(S3239)</f>
        <v>2015</v>
      </c>
    </row>
    <row r="3240" spans="1:21" ht="16" x14ac:dyDescent="0.2">
      <c r="A3240">
        <v>3868</v>
      </c>
      <c r="B3240" s="3" t="s">
        <v>3865</v>
      </c>
      <c r="C3240" s="3" t="s">
        <v>7977</v>
      </c>
      <c r="D3240" s="6">
        <v>5000</v>
      </c>
      <c r="E3240" s="8">
        <v>10</v>
      </c>
      <c r="F3240" t="s">
        <v>8219</v>
      </c>
      <c r="G3240" t="s">
        <v>8224</v>
      </c>
      <c r="H3240" t="s">
        <v>8246</v>
      </c>
      <c r="I3240">
        <v>1410191405</v>
      </c>
      <c r="J3240">
        <v>1408031405</v>
      </c>
      <c r="K3240" t="b">
        <v>0</v>
      </c>
      <c r="L3240">
        <v>1</v>
      </c>
      <c r="M3240" t="b">
        <v>0</v>
      </c>
      <c r="N3240" t="s">
        <v>8303</v>
      </c>
      <c r="O3240">
        <f>ROUND(E3240/D3240*100,0)</f>
        <v>0</v>
      </c>
      <c r="P3240">
        <f>IFERROR(ROUND(E3240/L3240,2),0)</f>
        <v>10</v>
      </c>
      <c r="Q3240" s="10" t="s">
        <v>8308</v>
      </c>
      <c r="R3240" t="s">
        <v>8364</v>
      </c>
      <c r="S3240" s="15">
        <f>(((J3240/60)/60)/24)+DATE(1970,1,1)</f>
        <v>41865.659780092588</v>
      </c>
      <c r="T3240" s="15">
        <f>(((I3240/60)/60)/24)+DATE(1970,1,1)</f>
        <v>41890.659780092588</v>
      </c>
      <c r="U3240">
        <f>YEAR(S3240)</f>
        <v>2014</v>
      </c>
    </row>
    <row r="3241" spans="1:21" ht="48" x14ac:dyDescent="0.2">
      <c r="A3241">
        <v>3919</v>
      </c>
      <c r="B3241" s="3" t="s">
        <v>3916</v>
      </c>
      <c r="C3241" s="3" t="s">
        <v>8027</v>
      </c>
      <c r="D3241" s="6">
        <v>5000</v>
      </c>
      <c r="E3241" s="8">
        <v>90</v>
      </c>
      <c r="F3241" t="s">
        <v>8220</v>
      </c>
      <c r="G3241" t="s">
        <v>8224</v>
      </c>
      <c r="H3241" t="s">
        <v>8246</v>
      </c>
      <c r="I3241">
        <v>1453075200</v>
      </c>
      <c r="J3241">
        <v>1450628773</v>
      </c>
      <c r="K3241" t="b">
        <v>0</v>
      </c>
      <c r="L3241">
        <v>3</v>
      </c>
      <c r="M3241" t="b">
        <v>0</v>
      </c>
      <c r="N3241" t="s">
        <v>8269</v>
      </c>
      <c r="O3241">
        <f>ROUND(E3241/D3241*100,0)</f>
        <v>2</v>
      </c>
      <c r="P3241">
        <f>IFERROR(ROUND(E3241/L3241,2),0)</f>
        <v>30</v>
      </c>
      <c r="Q3241" s="10" t="s">
        <v>8308</v>
      </c>
      <c r="R3241" t="s">
        <v>8309</v>
      </c>
      <c r="S3241" s="15">
        <f>(((J3241/60)/60)/24)+DATE(1970,1,1)</f>
        <v>42358.684872685189</v>
      </c>
      <c r="T3241" s="15">
        <f>(((I3241/60)/60)/24)+DATE(1970,1,1)</f>
        <v>42387</v>
      </c>
      <c r="U3241">
        <f>YEAR(S3241)</f>
        <v>2015</v>
      </c>
    </row>
    <row r="3242" spans="1:21" ht="32" x14ac:dyDescent="0.2">
      <c r="A3242">
        <v>3926</v>
      </c>
      <c r="B3242" s="3" t="s">
        <v>3923</v>
      </c>
      <c r="C3242" s="3" t="s">
        <v>8034</v>
      </c>
      <c r="D3242" s="6">
        <v>5000</v>
      </c>
      <c r="E3242" s="8">
        <v>15</v>
      </c>
      <c r="F3242" t="s">
        <v>8220</v>
      </c>
      <c r="G3242" t="s">
        <v>8225</v>
      </c>
      <c r="H3242" t="s">
        <v>8247</v>
      </c>
      <c r="I3242">
        <v>1419645748</v>
      </c>
      <c r="J3242">
        <v>1417053748</v>
      </c>
      <c r="K3242" t="b">
        <v>0</v>
      </c>
      <c r="L3242">
        <v>1</v>
      </c>
      <c r="M3242" t="b">
        <v>0</v>
      </c>
      <c r="N3242" t="s">
        <v>8269</v>
      </c>
      <c r="O3242">
        <f>ROUND(E3242/D3242*100,0)</f>
        <v>0</v>
      </c>
      <c r="P3242">
        <f>IFERROR(ROUND(E3242/L3242,2),0)</f>
        <v>15</v>
      </c>
      <c r="Q3242" s="10" t="s">
        <v>8308</v>
      </c>
      <c r="R3242" t="s">
        <v>8309</v>
      </c>
      <c r="S3242" s="15">
        <f>(((J3242/60)/60)/24)+DATE(1970,1,1)</f>
        <v>41970.085046296299</v>
      </c>
      <c r="T3242" s="15">
        <f>(((I3242/60)/60)/24)+DATE(1970,1,1)</f>
        <v>42000.085046296299</v>
      </c>
      <c r="U3242">
        <f>YEAR(S3242)</f>
        <v>2014</v>
      </c>
    </row>
    <row r="3243" spans="1:21" ht="48" x14ac:dyDescent="0.2">
      <c r="A3243">
        <v>3928</v>
      </c>
      <c r="B3243" s="3" t="s">
        <v>3925</v>
      </c>
      <c r="C3243" s="3" t="s">
        <v>8036</v>
      </c>
      <c r="D3243" s="6">
        <v>5000</v>
      </c>
      <c r="E3243" s="8">
        <v>651</v>
      </c>
      <c r="F3243" t="s">
        <v>8220</v>
      </c>
      <c r="G3243" t="s">
        <v>8223</v>
      </c>
      <c r="H3243" t="s">
        <v>8245</v>
      </c>
      <c r="I3243">
        <v>1444971540</v>
      </c>
      <c r="J3243">
        <v>1442593427</v>
      </c>
      <c r="K3243" t="b">
        <v>0</v>
      </c>
      <c r="L3243">
        <v>7</v>
      </c>
      <c r="M3243" t="b">
        <v>0</v>
      </c>
      <c r="N3243" t="s">
        <v>8269</v>
      </c>
      <c r="O3243">
        <f>ROUND(E3243/D3243*100,0)</f>
        <v>13</v>
      </c>
      <c r="P3243">
        <f>IFERROR(ROUND(E3243/L3243,2),0)</f>
        <v>93</v>
      </c>
      <c r="Q3243" s="10" t="s">
        <v>8308</v>
      </c>
      <c r="R3243" t="s">
        <v>8309</v>
      </c>
      <c r="S3243" s="15">
        <f>(((J3243/60)/60)/24)+DATE(1970,1,1)</f>
        <v>42265.683182870373</v>
      </c>
      <c r="T3243" s="15">
        <f>(((I3243/60)/60)/24)+DATE(1970,1,1)</f>
        <v>42293.207638888889</v>
      </c>
      <c r="U3243">
        <f>YEAR(S3243)</f>
        <v>2015</v>
      </c>
    </row>
    <row r="3244" spans="1:21" ht="48" x14ac:dyDescent="0.2">
      <c r="A3244">
        <v>3934</v>
      </c>
      <c r="B3244" s="3" t="s">
        <v>3931</v>
      </c>
      <c r="C3244" s="3" t="s">
        <v>8042</v>
      </c>
      <c r="D3244" s="6">
        <v>5000</v>
      </c>
      <c r="E3244" s="8">
        <v>550</v>
      </c>
      <c r="F3244" t="s">
        <v>8220</v>
      </c>
      <c r="G3244" t="s">
        <v>8223</v>
      </c>
      <c r="H3244" t="s">
        <v>8245</v>
      </c>
      <c r="I3244">
        <v>1443704400</v>
      </c>
      <c r="J3244">
        <v>1439827639</v>
      </c>
      <c r="K3244" t="b">
        <v>0</v>
      </c>
      <c r="L3244">
        <v>12</v>
      </c>
      <c r="M3244" t="b">
        <v>0</v>
      </c>
      <c r="N3244" t="s">
        <v>8269</v>
      </c>
      <c r="O3244">
        <f>ROUND(E3244/D3244*100,0)</f>
        <v>11</v>
      </c>
      <c r="P3244">
        <f>IFERROR(ROUND(E3244/L3244,2),0)</f>
        <v>45.83</v>
      </c>
      <c r="Q3244" s="10" t="s">
        <v>8308</v>
      </c>
      <c r="R3244" t="s">
        <v>8309</v>
      </c>
      <c r="S3244" s="15">
        <f>(((J3244/60)/60)/24)+DATE(1970,1,1)</f>
        <v>42233.671747685185</v>
      </c>
      <c r="T3244" s="15">
        <f>(((I3244/60)/60)/24)+DATE(1970,1,1)</f>
        <v>42278.541666666672</v>
      </c>
      <c r="U3244">
        <f>YEAR(S3244)</f>
        <v>2015</v>
      </c>
    </row>
    <row r="3245" spans="1:21" ht="48" x14ac:dyDescent="0.2">
      <c r="A3245">
        <v>3939</v>
      </c>
      <c r="B3245" s="3" t="s">
        <v>3936</v>
      </c>
      <c r="C3245" s="3" t="s">
        <v>8047</v>
      </c>
      <c r="D3245" s="6">
        <v>5000</v>
      </c>
      <c r="E3245" s="8">
        <v>5</v>
      </c>
      <c r="F3245" t="s">
        <v>8220</v>
      </c>
      <c r="G3245" t="s">
        <v>8225</v>
      </c>
      <c r="H3245" t="s">
        <v>8247</v>
      </c>
      <c r="I3245">
        <v>1412656200</v>
      </c>
      <c r="J3245">
        <v>1412328979</v>
      </c>
      <c r="K3245" t="b">
        <v>0</v>
      </c>
      <c r="L3245">
        <v>1</v>
      </c>
      <c r="M3245" t="b">
        <v>0</v>
      </c>
      <c r="N3245" t="s">
        <v>8269</v>
      </c>
      <c r="O3245">
        <f>ROUND(E3245/D3245*100,0)</f>
        <v>0</v>
      </c>
      <c r="P3245">
        <f>IFERROR(ROUND(E3245/L3245,2),0)</f>
        <v>5</v>
      </c>
      <c r="Q3245" s="10" t="s">
        <v>8308</v>
      </c>
      <c r="R3245" t="s">
        <v>8309</v>
      </c>
      <c r="S3245" s="15">
        <f>(((J3245/60)/60)/24)+DATE(1970,1,1)</f>
        <v>41915.400219907409</v>
      </c>
      <c r="T3245" s="15">
        <f>(((I3245/60)/60)/24)+DATE(1970,1,1)</f>
        <v>41919.1875</v>
      </c>
      <c r="U3245">
        <f>YEAR(S3245)</f>
        <v>2014</v>
      </c>
    </row>
    <row r="3246" spans="1:21" ht="48" x14ac:dyDescent="0.2">
      <c r="A3246">
        <v>3940</v>
      </c>
      <c r="B3246" s="3" t="s">
        <v>3937</v>
      </c>
      <c r="C3246" s="3" t="s">
        <v>8048</v>
      </c>
      <c r="D3246" s="6">
        <v>5000</v>
      </c>
      <c r="E3246" s="8">
        <v>11</v>
      </c>
      <c r="F3246" t="s">
        <v>8220</v>
      </c>
      <c r="G3246" t="s">
        <v>8223</v>
      </c>
      <c r="H3246" t="s">
        <v>8245</v>
      </c>
      <c r="I3246">
        <v>1420199351</v>
      </c>
      <c r="J3246">
        <v>1416311351</v>
      </c>
      <c r="K3246" t="b">
        <v>0</v>
      </c>
      <c r="L3246">
        <v>2</v>
      </c>
      <c r="M3246" t="b">
        <v>0</v>
      </c>
      <c r="N3246" t="s">
        <v>8269</v>
      </c>
      <c r="O3246">
        <f>ROUND(E3246/D3246*100,0)</f>
        <v>0</v>
      </c>
      <c r="P3246">
        <f>IFERROR(ROUND(E3246/L3246,2),0)</f>
        <v>5.5</v>
      </c>
      <c r="Q3246" s="10" t="s">
        <v>8308</v>
      </c>
      <c r="R3246" t="s">
        <v>8309</v>
      </c>
      <c r="S3246" s="15">
        <f>(((J3246/60)/60)/24)+DATE(1970,1,1)</f>
        <v>41961.492488425924</v>
      </c>
      <c r="T3246" s="15">
        <f>(((I3246/60)/60)/24)+DATE(1970,1,1)</f>
        <v>42006.492488425924</v>
      </c>
      <c r="U3246">
        <f>YEAR(S3246)</f>
        <v>2014</v>
      </c>
    </row>
    <row r="3247" spans="1:21" ht="48" x14ac:dyDescent="0.2">
      <c r="A3247">
        <v>3943</v>
      </c>
      <c r="B3247" s="3" t="s">
        <v>3940</v>
      </c>
      <c r="C3247" s="3" t="s">
        <v>8051</v>
      </c>
      <c r="D3247" s="6">
        <v>5000</v>
      </c>
      <c r="E3247" s="8">
        <v>1782</v>
      </c>
      <c r="F3247" t="s">
        <v>8220</v>
      </c>
      <c r="G3247" t="s">
        <v>8223</v>
      </c>
      <c r="H3247" t="s">
        <v>8245</v>
      </c>
      <c r="I3247">
        <v>1446483000</v>
      </c>
      <c r="J3247">
        <v>1443811268</v>
      </c>
      <c r="K3247" t="b">
        <v>0</v>
      </c>
      <c r="L3247">
        <v>13</v>
      </c>
      <c r="M3247" t="b">
        <v>0</v>
      </c>
      <c r="N3247" t="s">
        <v>8269</v>
      </c>
      <c r="O3247">
        <f>ROUND(E3247/D3247*100,0)</f>
        <v>36</v>
      </c>
      <c r="P3247">
        <f>IFERROR(ROUND(E3247/L3247,2),0)</f>
        <v>137.08000000000001</v>
      </c>
      <c r="Q3247" s="10" t="s">
        <v>8308</v>
      </c>
      <c r="R3247" t="s">
        <v>8309</v>
      </c>
      <c r="S3247" s="15">
        <f>(((J3247/60)/60)/24)+DATE(1970,1,1)</f>
        <v>42279.778564814813</v>
      </c>
      <c r="T3247" s="15">
        <f>(((I3247/60)/60)/24)+DATE(1970,1,1)</f>
        <v>42310.701388888891</v>
      </c>
      <c r="U3247">
        <f>YEAR(S3247)</f>
        <v>2015</v>
      </c>
    </row>
    <row r="3248" spans="1:21" ht="48" x14ac:dyDescent="0.2">
      <c r="A3248">
        <v>3944</v>
      </c>
      <c r="B3248" s="3" t="s">
        <v>3941</v>
      </c>
      <c r="C3248" s="3" t="s">
        <v>8052</v>
      </c>
      <c r="D3248" s="6">
        <v>5000</v>
      </c>
      <c r="E3248" s="8">
        <v>0</v>
      </c>
      <c r="F3248" t="s">
        <v>8220</v>
      </c>
      <c r="G3248" t="s">
        <v>8223</v>
      </c>
      <c r="H3248" t="s">
        <v>8245</v>
      </c>
      <c r="I3248">
        <v>1440690875</v>
      </c>
      <c r="J3248">
        <v>1438098875</v>
      </c>
      <c r="K3248" t="b">
        <v>0</v>
      </c>
      <c r="L3248">
        <v>0</v>
      </c>
      <c r="M3248" t="b">
        <v>0</v>
      </c>
      <c r="N3248" t="s">
        <v>8269</v>
      </c>
      <c r="O3248">
        <f>ROUND(E3248/D3248*100,0)</f>
        <v>0</v>
      </c>
      <c r="P3248">
        <f>IFERROR(ROUND(E3248/L3248,2),0)</f>
        <v>0</v>
      </c>
      <c r="Q3248" s="10" t="s">
        <v>8308</v>
      </c>
      <c r="R3248" t="s">
        <v>8309</v>
      </c>
      <c r="S3248" s="15">
        <f>(((J3248/60)/60)/24)+DATE(1970,1,1)</f>
        <v>42213.662905092591</v>
      </c>
      <c r="T3248" s="15">
        <f>(((I3248/60)/60)/24)+DATE(1970,1,1)</f>
        <v>42243.662905092591</v>
      </c>
      <c r="U3248">
        <f>YEAR(S3248)</f>
        <v>2015</v>
      </c>
    </row>
    <row r="3249" spans="1:21" ht="48" x14ac:dyDescent="0.2">
      <c r="A3249">
        <v>3961</v>
      </c>
      <c r="B3249" s="3" t="s">
        <v>3958</v>
      </c>
      <c r="C3249" s="3" t="s">
        <v>8068</v>
      </c>
      <c r="D3249" s="6">
        <v>5000</v>
      </c>
      <c r="E3249" s="8">
        <v>21</v>
      </c>
      <c r="F3249" t="s">
        <v>8220</v>
      </c>
      <c r="G3249" t="s">
        <v>8224</v>
      </c>
      <c r="H3249" t="s">
        <v>8246</v>
      </c>
      <c r="I3249">
        <v>1399584210</v>
      </c>
      <c r="J3249">
        <v>1397683410</v>
      </c>
      <c r="K3249" t="b">
        <v>0</v>
      </c>
      <c r="L3249">
        <v>2</v>
      </c>
      <c r="M3249" t="b">
        <v>0</v>
      </c>
      <c r="N3249" t="s">
        <v>8269</v>
      </c>
      <c r="O3249">
        <f>ROUND(E3249/D3249*100,0)</f>
        <v>0</v>
      </c>
      <c r="P3249">
        <f>IFERROR(ROUND(E3249/L3249,2),0)</f>
        <v>10.5</v>
      </c>
      <c r="Q3249" s="10" t="s">
        <v>8308</v>
      </c>
      <c r="R3249" t="s">
        <v>8309</v>
      </c>
      <c r="S3249" s="15">
        <f>(((J3249/60)/60)/24)+DATE(1970,1,1)</f>
        <v>41745.891319444447</v>
      </c>
      <c r="T3249" s="15">
        <f>(((I3249/60)/60)/24)+DATE(1970,1,1)</f>
        <v>41767.891319444447</v>
      </c>
      <c r="U3249">
        <f>YEAR(S3249)</f>
        <v>2014</v>
      </c>
    </row>
    <row r="3250" spans="1:21" ht="48" x14ac:dyDescent="0.2">
      <c r="A3250">
        <v>3968</v>
      </c>
      <c r="B3250" s="3" t="s">
        <v>3965</v>
      </c>
      <c r="C3250" s="3" t="s">
        <v>8075</v>
      </c>
      <c r="D3250" s="6">
        <v>5000</v>
      </c>
      <c r="E3250" s="8">
        <v>527</v>
      </c>
      <c r="F3250" t="s">
        <v>8220</v>
      </c>
      <c r="G3250" t="s">
        <v>8223</v>
      </c>
      <c r="H3250" t="s">
        <v>8245</v>
      </c>
      <c r="I3250">
        <v>1463945673</v>
      </c>
      <c r="J3250">
        <v>1458761673</v>
      </c>
      <c r="K3250" t="b">
        <v>0</v>
      </c>
      <c r="L3250">
        <v>11</v>
      </c>
      <c r="M3250" t="b">
        <v>0</v>
      </c>
      <c r="N3250" t="s">
        <v>8269</v>
      </c>
      <c r="O3250">
        <f>ROUND(E3250/D3250*100,0)</f>
        <v>11</v>
      </c>
      <c r="P3250">
        <f>IFERROR(ROUND(E3250/L3250,2),0)</f>
        <v>47.91</v>
      </c>
      <c r="Q3250" s="10" t="s">
        <v>8308</v>
      </c>
      <c r="R3250" t="s">
        <v>8309</v>
      </c>
      <c r="S3250" s="15">
        <f>(((J3250/60)/60)/24)+DATE(1970,1,1)</f>
        <v>42452.815659722226</v>
      </c>
      <c r="T3250" s="15">
        <f>(((I3250/60)/60)/24)+DATE(1970,1,1)</f>
        <v>42512.815659722226</v>
      </c>
      <c r="U3250">
        <f>YEAR(S3250)</f>
        <v>2016</v>
      </c>
    </row>
    <row r="3251" spans="1:21" ht="48" x14ac:dyDescent="0.2">
      <c r="A3251">
        <v>3973</v>
      </c>
      <c r="B3251" s="3" t="s">
        <v>3970</v>
      </c>
      <c r="C3251" s="3" t="s">
        <v>8080</v>
      </c>
      <c r="D3251" s="6">
        <v>5000</v>
      </c>
      <c r="E3251" s="8">
        <v>3905</v>
      </c>
      <c r="F3251" t="s">
        <v>8220</v>
      </c>
      <c r="G3251" t="s">
        <v>8223</v>
      </c>
      <c r="H3251" t="s">
        <v>8245</v>
      </c>
      <c r="I3251">
        <v>1462766400</v>
      </c>
      <c r="J3251">
        <v>1460219110</v>
      </c>
      <c r="K3251" t="b">
        <v>0</v>
      </c>
      <c r="L3251">
        <v>37</v>
      </c>
      <c r="M3251" t="b">
        <v>0</v>
      </c>
      <c r="N3251" t="s">
        <v>8269</v>
      </c>
      <c r="O3251">
        <f>ROUND(E3251/D3251*100,0)</f>
        <v>78</v>
      </c>
      <c r="P3251">
        <f>IFERROR(ROUND(E3251/L3251,2),0)</f>
        <v>105.54</v>
      </c>
      <c r="Q3251" s="10" t="s">
        <v>8308</v>
      </c>
      <c r="R3251" t="s">
        <v>8309</v>
      </c>
      <c r="S3251" s="15">
        <f>(((J3251/60)/60)/24)+DATE(1970,1,1)</f>
        <v>42469.68414351852</v>
      </c>
      <c r="T3251" s="15">
        <f>(((I3251/60)/60)/24)+DATE(1970,1,1)</f>
        <v>42499.166666666672</v>
      </c>
      <c r="U3251">
        <f>YEAR(S3251)</f>
        <v>2016</v>
      </c>
    </row>
    <row r="3252" spans="1:21" ht="48" x14ac:dyDescent="0.2">
      <c r="A3252">
        <v>3986</v>
      </c>
      <c r="B3252" s="3" t="s">
        <v>3982</v>
      </c>
      <c r="C3252" s="3" t="s">
        <v>8092</v>
      </c>
      <c r="D3252" s="6">
        <v>5000</v>
      </c>
      <c r="E3252" s="8">
        <v>488</v>
      </c>
      <c r="F3252" t="s">
        <v>8220</v>
      </c>
      <c r="G3252" t="s">
        <v>8224</v>
      </c>
      <c r="H3252" t="s">
        <v>8246</v>
      </c>
      <c r="I3252">
        <v>1462539840</v>
      </c>
      <c r="J3252">
        <v>1460034594</v>
      </c>
      <c r="K3252" t="b">
        <v>0</v>
      </c>
      <c r="L3252">
        <v>13</v>
      </c>
      <c r="M3252" t="b">
        <v>0</v>
      </c>
      <c r="N3252" t="s">
        <v>8269</v>
      </c>
      <c r="O3252">
        <f>ROUND(E3252/D3252*100,0)</f>
        <v>10</v>
      </c>
      <c r="P3252">
        <f>IFERROR(ROUND(E3252/L3252,2),0)</f>
        <v>37.54</v>
      </c>
      <c r="Q3252" s="10" t="s">
        <v>8308</v>
      </c>
      <c r="R3252" t="s">
        <v>8309</v>
      </c>
      <c r="S3252" s="15">
        <f>(((J3252/60)/60)/24)+DATE(1970,1,1)</f>
        <v>42467.548541666663</v>
      </c>
      <c r="T3252" s="15">
        <f>(((I3252/60)/60)/24)+DATE(1970,1,1)</f>
        <v>42496.544444444444</v>
      </c>
      <c r="U3252">
        <f>YEAR(S3252)</f>
        <v>2016</v>
      </c>
    </row>
    <row r="3253" spans="1:21" ht="48" x14ac:dyDescent="0.2">
      <c r="A3253">
        <v>4025</v>
      </c>
      <c r="B3253" s="3" t="s">
        <v>4021</v>
      </c>
      <c r="C3253" s="3" t="s">
        <v>8130</v>
      </c>
      <c r="D3253" s="6">
        <v>5000</v>
      </c>
      <c r="E3253" s="8">
        <v>250</v>
      </c>
      <c r="F3253" t="s">
        <v>8220</v>
      </c>
      <c r="G3253" t="s">
        <v>8229</v>
      </c>
      <c r="H3253" t="s">
        <v>8248</v>
      </c>
      <c r="I3253">
        <v>1437889336</v>
      </c>
      <c r="J3253">
        <v>1432705336</v>
      </c>
      <c r="K3253" t="b">
        <v>0</v>
      </c>
      <c r="L3253">
        <v>4</v>
      </c>
      <c r="M3253" t="b">
        <v>0</v>
      </c>
      <c r="N3253" t="s">
        <v>8269</v>
      </c>
      <c r="O3253">
        <f>ROUND(E3253/D3253*100,0)</f>
        <v>5</v>
      </c>
      <c r="P3253">
        <f>IFERROR(ROUND(E3253/L3253,2),0)</f>
        <v>62.5</v>
      </c>
      <c r="Q3253" s="10" t="s">
        <v>8308</v>
      </c>
      <c r="R3253" t="s">
        <v>8309</v>
      </c>
      <c r="S3253" s="15">
        <f>(((J3253/60)/60)/24)+DATE(1970,1,1)</f>
        <v>42151.237685185188</v>
      </c>
      <c r="T3253" s="15">
        <f>(((I3253/60)/60)/24)+DATE(1970,1,1)</f>
        <v>42211.237685185188</v>
      </c>
      <c r="U3253">
        <f>YEAR(S3253)</f>
        <v>2015</v>
      </c>
    </row>
    <row r="3254" spans="1:21" ht="48" x14ac:dyDescent="0.2">
      <c r="A3254">
        <v>4031</v>
      </c>
      <c r="B3254" s="3" t="s">
        <v>4027</v>
      </c>
      <c r="C3254" s="3" t="s">
        <v>8136</v>
      </c>
      <c r="D3254" s="6">
        <v>5000</v>
      </c>
      <c r="E3254" s="8">
        <v>0</v>
      </c>
      <c r="F3254" t="s">
        <v>8220</v>
      </c>
      <c r="G3254" t="s">
        <v>8223</v>
      </c>
      <c r="H3254" t="s">
        <v>8245</v>
      </c>
      <c r="I3254">
        <v>1418914964</v>
      </c>
      <c r="J3254">
        <v>1414591364</v>
      </c>
      <c r="K3254" t="b">
        <v>0</v>
      </c>
      <c r="L3254">
        <v>0</v>
      </c>
      <c r="M3254" t="b">
        <v>0</v>
      </c>
      <c r="N3254" t="s">
        <v>8269</v>
      </c>
      <c r="O3254">
        <f>ROUND(E3254/D3254*100,0)</f>
        <v>0</v>
      </c>
      <c r="P3254">
        <f>IFERROR(ROUND(E3254/L3254,2),0)</f>
        <v>0</v>
      </c>
      <c r="Q3254" s="10" t="s">
        <v>8308</v>
      </c>
      <c r="R3254" t="s">
        <v>8309</v>
      </c>
      <c r="S3254" s="15">
        <f>(((J3254/60)/60)/24)+DATE(1970,1,1)</f>
        <v>41941.585231481484</v>
      </c>
      <c r="T3254" s="15">
        <f>(((I3254/60)/60)/24)+DATE(1970,1,1)</f>
        <v>41991.626898148148</v>
      </c>
      <c r="U3254">
        <f>YEAR(S3254)</f>
        <v>2014</v>
      </c>
    </row>
    <row r="3255" spans="1:21" ht="32" x14ac:dyDescent="0.2">
      <c r="A3255">
        <v>4041</v>
      </c>
      <c r="B3255" s="3" t="s">
        <v>4037</v>
      </c>
      <c r="C3255" s="3" t="s">
        <v>8145</v>
      </c>
      <c r="D3255" s="6">
        <v>5000</v>
      </c>
      <c r="E3255" s="8">
        <v>21</v>
      </c>
      <c r="F3255" t="s">
        <v>8220</v>
      </c>
      <c r="G3255" t="s">
        <v>8224</v>
      </c>
      <c r="H3255" t="s">
        <v>8246</v>
      </c>
      <c r="I3255">
        <v>1473160954</v>
      </c>
      <c r="J3255">
        <v>1467976954</v>
      </c>
      <c r="K3255" t="b">
        <v>0</v>
      </c>
      <c r="L3255">
        <v>2</v>
      </c>
      <c r="M3255" t="b">
        <v>0</v>
      </c>
      <c r="N3255" t="s">
        <v>8269</v>
      </c>
      <c r="O3255">
        <f>ROUND(E3255/D3255*100,0)</f>
        <v>0</v>
      </c>
      <c r="P3255">
        <f>IFERROR(ROUND(E3255/L3255,2),0)</f>
        <v>10.5</v>
      </c>
      <c r="Q3255" s="10" t="s">
        <v>8308</v>
      </c>
      <c r="R3255" t="s">
        <v>8309</v>
      </c>
      <c r="S3255" s="15">
        <f>(((J3255/60)/60)/24)+DATE(1970,1,1)</f>
        <v>42559.474004629628</v>
      </c>
      <c r="T3255" s="15">
        <f>(((I3255/60)/60)/24)+DATE(1970,1,1)</f>
        <v>42619.474004629628</v>
      </c>
      <c r="U3255">
        <f>YEAR(S3255)</f>
        <v>2016</v>
      </c>
    </row>
    <row r="3256" spans="1:21" ht="48" x14ac:dyDescent="0.2">
      <c r="A3256">
        <v>4045</v>
      </c>
      <c r="B3256" s="3" t="s">
        <v>4041</v>
      </c>
      <c r="C3256" s="3" t="s">
        <v>8149</v>
      </c>
      <c r="D3256" s="6">
        <v>5000</v>
      </c>
      <c r="E3256" s="8">
        <v>1</v>
      </c>
      <c r="F3256" t="s">
        <v>8220</v>
      </c>
      <c r="G3256" t="s">
        <v>8225</v>
      </c>
      <c r="H3256" t="s">
        <v>8247</v>
      </c>
      <c r="I3256">
        <v>1408596589</v>
      </c>
      <c r="J3256">
        <v>1406004589</v>
      </c>
      <c r="K3256" t="b">
        <v>0</v>
      </c>
      <c r="L3256">
        <v>1</v>
      </c>
      <c r="M3256" t="b">
        <v>0</v>
      </c>
      <c r="N3256" t="s">
        <v>8269</v>
      </c>
      <c r="O3256">
        <f>ROUND(E3256/D3256*100,0)</f>
        <v>0</v>
      </c>
      <c r="P3256">
        <f>IFERROR(ROUND(E3256/L3256,2),0)</f>
        <v>1</v>
      </c>
      <c r="Q3256" s="10" t="s">
        <v>8308</v>
      </c>
      <c r="R3256" t="s">
        <v>8309</v>
      </c>
      <c r="S3256" s="15">
        <f>(((J3256/60)/60)/24)+DATE(1970,1,1)</f>
        <v>41842.201261574075</v>
      </c>
      <c r="T3256" s="15">
        <f>(((I3256/60)/60)/24)+DATE(1970,1,1)</f>
        <v>41872.201261574075</v>
      </c>
      <c r="U3256">
        <f>YEAR(S3256)</f>
        <v>2014</v>
      </c>
    </row>
    <row r="3257" spans="1:21" ht="48" x14ac:dyDescent="0.2">
      <c r="A3257">
        <v>4047</v>
      </c>
      <c r="B3257" s="3" t="s">
        <v>4043</v>
      </c>
      <c r="C3257" s="3" t="s">
        <v>8151</v>
      </c>
      <c r="D3257" s="6">
        <v>5000</v>
      </c>
      <c r="E3257" s="8">
        <v>110</v>
      </c>
      <c r="F3257" t="s">
        <v>8220</v>
      </c>
      <c r="G3257" t="s">
        <v>8223</v>
      </c>
      <c r="H3257" t="s">
        <v>8245</v>
      </c>
      <c r="I3257">
        <v>1420938000</v>
      </c>
      <c r="J3257">
        <v>1418862743</v>
      </c>
      <c r="K3257" t="b">
        <v>0</v>
      </c>
      <c r="L3257">
        <v>4</v>
      </c>
      <c r="M3257" t="b">
        <v>0</v>
      </c>
      <c r="N3257" t="s">
        <v>8269</v>
      </c>
      <c r="O3257">
        <f>ROUND(E3257/D3257*100,0)</f>
        <v>2</v>
      </c>
      <c r="P3257">
        <f>IFERROR(ROUND(E3257/L3257,2),0)</f>
        <v>27.5</v>
      </c>
      <c r="Q3257" s="10" t="s">
        <v>8308</v>
      </c>
      <c r="R3257" t="s">
        <v>8309</v>
      </c>
      <c r="S3257" s="15">
        <f>(((J3257/60)/60)/24)+DATE(1970,1,1)</f>
        <v>41991.022488425922</v>
      </c>
      <c r="T3257" s="15">
        <f>(((I3257/60)/60)/24)+DATE(1970,1,1)</f>
        <v>42015.041666666672</v>
      </c>
      <c r="U3257">
        <f>YEAR(S3257)</f>
        <v>2014</v>
      </c>
    </row>
    <row r="3258" spans="1:21" ht="48" x14ac:dyDescent="0.2">
      <c r="A3258">
        <v>4055</v>
      </c>
      <c r="B3258" s="3" t="s">
        <v>4051</v>
      </c>
      <c r="C3258" s="3" t="s">
        <v>8159</v>
      </c>
      <c r="D3258" s="6">
        <v>5000</v>
      </c>
      <c r="E3258" s="8">
        <v>881</v>
      </c>
      <c r="F3258" t="s">
        <v>8220</v>
      </c>
      <c r="G3258" t="s">
        <v>8224</v>
      </c>
      <c r="H3258" t="s">
        <v>8246</v>
      </c>
      <c r="I3258">
        <v>1403192031</v>
      </c>
      <c r="J3258">
        <v>1400600031</v>
      </c>
      <c r="K3258" t="b">
        <v>0</v>
      </c>
      <c r="L3258">
        <v>21</v>
      </c>
      <c r="M3258" t="b">
        <v>0</v>
      </c>
      <c r="N3258" t="s">
        <v>8269</v>
      </c>
      <c r="O3258">
        <f>ROUND(E3258/D3258*100,0)</f>
        <v>18</v>
      </c>
      <c r="P3258">
        <f>IFERROR(ROUND(E3258/L3258,2),0)</f>
        <v>41.95</v>
      </c>
      <c r="Q3258" s="10" t="s">
        <v>8308</v>
      </c>
      <c r="R3258" t="s">
        <v>8309</v>
      </c>
      <c r="S3258" s="15">
        <f>(((J3258/60)/60)/24)+DATE(1970,1,1)</f>
        <v>41779.648506944446</v>
      </c>
      <c r="T3258" s="15">
        <f>(((I3258/60)/60)/24)+DATE(1970,1,1)</f>
        <v>41809.648506944446</v>
      </c>
      <c r="U3258">
        <f>YEAR(S3258)</f>
        <v>2014</v>
      </c>
    </row>
    <row r="3259" spans="1:21" ht="48" x14ac:dyDescent="0.2">
      <c r="A3259">
        <v>4067</v>
      </c>
      <c r="B3259" s="3" t="s">
        <v>4063</v>
      </c>
      <c r="C3259" s="3" t="s">
        <v>7998</v>
      </c>
      <c r="D3259" s="6">
        <v>5000</v>
      </c>
      <c r="E3259" s="8">
        <v>3045</v>
      </c>
      <c r="F3259" t="s">
        <v>8220</v>
      </c>
      <c r="G3259" t="s">
        <v>8223</v>
      </c>
      <c r="H3259" t="s">
        <v>8245</v>
      </c>
      <c r="I3259">
        <v>1443408550</v>
      </c>
      <c r="J3259">
        <v>1439952550</v>
      </c>
      <c r="K3259" t="b">
        <v>0</v>
      </c>
      <c r="L3259">
        <v>17</v>
      </c>
      <c r="M3259" t="b">
        <v>0</v>
      </c>
      <c r="N3259" t="s">
        <v>8269</v>
      </c>
      <c r="O3259">
        <f>ROUND(E3259/D3259*100,0)</f>
        <v>61</v>
      </c>
      <c r="P3259">
        <f>IFERROR(ROUND(E3259/L3259,2),0)</f>
        <v>179.12</v>
      </c>
      <c r="Q3259" s="10" t="s">
        <v>8308</v>
      </c>
      <c r="R3259" t="s">
        <v>8309</v>
      </c>
      <c r="S3259" s="15">
        <f>(((J3259/60)/60)/24)+DATE(1970,1,1)</f>
        <v>42235.117476851854</v>
      </c>
      <c r="T3259" s="15">
        <f>(((I3259/60)/60)/24)+DATE(1970,1,1)</f>
        <v>42275.117476851854</v>
      </c>
      <c r="U3259">
        <f>YEAR(S3259)</f>
        <v>2015</v>
      </c>
    </row>
    <row r="3260" spans="1:21" ht="48" x14ac:dyDescent="0.2">
      <c r="A3260">
        <v>4089</v>
      </c>
      <c r="B3260" s="3" t="s">
        <v>4085</v>
      </c>
      <c r="C3260" s="3" t="s">
        <v>8192</v>
      </c>
      <c r="D3260" s="6">
        <v>5000</v>
      </c>
      <c r="E3260" s="8">
        <v>240</v>
      </c>
      <c r="F3260" t="s">
        <v>8220</v>
      </c>
      <c r="G3260" t="s">
        <v>8223</v>
      </c>
      <c r="H3260" t="s">
        <v>8245</v>
      </c>
      <c r="I3260">
        <v>1433093700</v>
      </c>
      <c r="J3260">
        <v>1430242488</v>
      </c>
      <c r="K3260" t="b">
        <v>0</v>
      </c>
      <c r="L3260">
        <v>8</v>
      </c>
      <c r="M3260" t="b">
        <v>0</v>
      </c>
      <c r="N3260" t="s">
        <v>8269</v>
      </c>
      <c r="O3260">
        <f>ROUND(E3260/D3260*100,0)</f>
        <v>5</v>
      </c>
      <c r="P3260">
        <f>IFERROR(ROUND(E3260/L3260,2),0)</f>
        <v>30</v>
      </c>
      <c r="Q3260" s="10" t="s">
        <v>8308</v>
      </c>
      <c r="R3260" t="s">
        <v>8309</v>
      </c>
      <c r="S3260" s="15">
        <f>(((J3260/60)/60)/24)+DATE(1970,1,1)</f>
        <v>42122.732499999998</v>
      </c>
      <c r="T3260" s="15">
        <f>(((I3260/60)/60)/24)+DATE(1970,1,1)</f>
        <v>42155.732638888891</v>
      </c>
      <c r="U3260">
        <f>YEAR(S3260)</f>
        <v>2015</v>
      </c>
    </row>
    <row r="3261" spans="1:21" ht="48" x14ac:dyDescent="0.2">
      <c r="A3261">
        <v>4106</v>
      </c>
      <c r="B3261" s="3" t="s">
        <v>4102</v>
      </c>
      <c r="C3261" s="3" t="s">
        <v>8209</v>
      </c>
      <c r="D3261" s="6">
        <v>5000</v>
      </c>
      <c r="E3261" s="8">
        <v>3530</v>
      </c>
      <c r="F3261" t="s">
        <v>8220</v>
      </c>
      <c r="G3261" t="s">
        <v>8223</v>
      </c>
      <c r="H3261" t="s">
        <v>8245</v>
      </c>
      <c r="I3261">
        <v>1427936400</v>
      </c>
      <c r="J3261">
        <v>1424221866</v>
      </c>
      <c r="K3261" t="b">
        <v>0</v>
      </c>
      <c r="L3261">
        <v>33</v>
      </c>
      <c r="M3261" t="b">
        <v>0</v>
      </c>
      <c r="N3261" t="s">
        <v>8269</v>
      </c>
      <c r="O3261">
        <f>ROUND(E3261/D3261*100,0)</f>
        <v>71</v>
      </c>
      <c r="P3261">
        <f>IFERROR(ROUND(E3261/L3261,2),0)</f>
        <v>106.97</v>
      </c>
      <c r="Q3261" s="10" t="s">
        <v>8308</v>
      </c>
      <c r="R3261" t="s">
        <v>8309</v>
      </c>
      <c r="S3261" s="15">
        <f>(((J3261/60)/60)/24)+DATE(1970,1,1)</f>
        <v>42053.049375000002</v>
      </c>
      <c r="T3261" s="15">
        <f>(((I3261/60)/60)/24)+DATE(1970,1,1)</f>
        <v>42096.041666666672</v>
      </c>
      <c r="U3261">
        <f>YEAR(S3261)</f>
        <v>2015</v>
      </c>
    </row>
    <row r="3262" spans="1:21" ht="16" x14ac:dyDescent="0.2">
      <c r="A3262">
        <v>3285</v>
      </c>
      <c r="B3262" s="3" t="s">
        <v>3285</v>
      </c>
      <c r="C3262" s="3" t="s">
        <v>7395</v>
      </c>
      <c r="D3262" s="6">
        <v>4999</v>
      </c>
      <c r="E3262" s="8">
        <v>5604</v>
      </c>
      <c r="F3262" t="s">
        <v>8218</v>
      </c>
      <c r="G3262" t="s">
        <v>8223</v>
      </c>
      <c r="H3262" t="s">
        <v>8245</v>
      </c>
      <c r="I3262">
        <v>1488258000</v>
      </c>
      <c r="J3262">
        <v>1485556626</v>
      </c>
      <c r="K3262" t="b">
        <v>0</v>
      </c>
      <c r="L3262">
        <v>81</v>
      </c>
      <c r="M3262" t="b">
        <v>1</v>
      </c>
      <c r="N3262" t="s">
        <v>8269</v>
      </c>
      <c r="O3262">
        <f>ROUND(E3262/D3262*100,0)</f>
        <v>112</v>
      </c>
      <c r="P3262">
        <f>IFERROR(ROUND(E3262/L3262,2),0)</f>
        <v>69.19</v>
      </c>
      <c r="Q3262" s="10" t="s">
        <v>8308</v>
      </c>
      <c r="R3262" t="s">
        <v>8309</v>
      </c>
      <c r="S3262" s="15">
        <f>(((J3262/60)/60)/24)+DATE(1970,1,1)</f>
        <v>42762.942430555559</v>
      </c>
      <c r="T3262" s="15">
        <f>(((I3262/60)/60)/24)+DATE(1970,1,1)</f>
        <v>42794.208333333328</v>
      </c>
      <c r="U3262">
        <f>YEAR(S3262)</f>
        <v>2017</v>
      </c>
    </row>
    <row r="3263" spans="1:21" ht="48" x14ac:dyDescent="0.2">
      <c r="A3263">
        <v>3473</v>
      </c>
      <c r="B3263" s="3" t="s">
        <v>3472</v>
      </c>
      <c r="C3263" s="3" t="s">
        <v>7583</v>
      </c>
      <c r="D3263" s="6">
        <v>4900</v>
      </c>
      <c r="E3263" s="8">
        <v>4900</v>
      </c>
      <c r="F3263" t="s">
        <v>8218</v>
      </c>
      <c r="G3263" t="s">
        <v>8223</v>
      </c>
      <c r="H3263" t="s">
        <v>8245</v>
      </c>
      <c r="I3263">
        <v>1426883220</v>
      </c>
      <c r="J3263">
        <v>1425067296</v>
      </c>
      <c r="K3263" t="b">
        <v>0</v>
      </c>
      <c r="L3263">
        <v>33</v>
      </c>
      <c r="M3263" t="b">
        <v>1</v>
      </c>
      <c r="N3263" t="s">
        <v>8269</v>
      </c>
      <c r="O3263">
        <f>ROUND(E3263/D3263*100,0)</f>
        <v>100</v>
      </c>
      <c r="P3263">
        <f>IFERROR(ROUND(E3263/L3263,2),0)</f>
        <v>148.47999999999999</v>
      </c>
      <c r="Q3263" s="10" t="s">
        <v>8308</v>
      </c>
      <c r="R3263" t="s">
        <v>8309</v>
      </c>
      <c r="S3263" s="15">
        <f>(((J3263/60)/60)/24)+DATE(1970,1,1)</f>
        <v>42062.834444444445</v>
      </c>
      <c r="T3263" s="15">
        <f>(((I3263/60)/60)/24)+DATE(1970,1,1)</f>
        <v>42083.852083333331</v>
      </c>
      <c r="U3263">
        <f>YEAR(S3263)</f>
        <v>2015</v>
      </c>
    </row>
    <row r="3264" spans="1:21" ht="48" x14ac:dyDescent="0.2">
      <c r="A3264">
        <v>2808</v>
      </c>
      <c r="B3264" s="3" t="s">
        <v>2808</v>
      </c>
      <c r="C3264" s="3" t="s">
        <v>6918</v>
      </c>
      <c r="D3264" s="6">
        <v>4500</v>
      </c>
      <c r="E3264" s="8">
        <v>4511</v>
      </c>
      <c r="F3264" t="s">
        <v>8218</v>
      </c>
      <c r="G3264" t="s">
        <v>8223</v>
      </c>
      <c r="H3264" t="s">
        <v>8245</v>
      </c>
      <c r="I3264">
        <v>1440274735</v>
      </c>
      <c r="J3264">
        <v>1437682735</v>
      </c>
      <c r="K3264" t="b">
        <v>0</v>
      </c>
      <c r="L3264">
        <v>69</v>
      </c>
      <c r="M3264" t="b">
        <v>1</v>
      </c>
      <c r="N3264" t="s">
        <v>8269</v>
      </c>
      <c r="O3264">
        <f>ROUND(E3264/D3264*100,0)</f>
        <v>100</v>
      </c>
      <c r="P3264">
        <f>IFERROR(ROUND(E3264/L3264,2),0)</f>
        <v>65.38</v>
      </c>
      <c r="Q3264" s="10" t="s">
        <v>8308</v>
      </c>
      <c r="R3264" t="s">
        <v>8309</v>
      </c>
      <c r="S3264" s="15">
        <f>(((J3264/60)/60)/24)+DATE(1970,1,1)</f>
        <v>42208.84646990741</v>
      </c>
      <c r="T3264" s="15">
        <f>(((I3264/60)/60)/24)+DATE(1970,1,1)</f>
        <v>42238.84646990741</v>
      </c>
      <c r="U3264">
        <f>YEAR(S3264)</f>
        <v>2015</v>
      </c>
    </row>
    <row r="3265" spans="1:21" ht="48" x14ac:dyDescent="0.2">
      <c r="A3265">
        <v>2851</v>
      </c>
      <c r="B3265" s="3" t="s">
        <v>2851</v>
      </c>
      <c r="C3265" s="3" t="s">
        <v>6961</v>
      </c>
      <c r="D3265" s="6">
        <v>4500</v>
      </c>
      <c r="E3265" s="8">
        <v>0</v>
      </c>
      <c r="F3265" t="s">
        <v>8220</v>
      </c>
      <c r="G3265" t="s">
        <v>8240</v>
      </c>
      <c r="H3265" t="s">
        <v>8248</v>
      </c>
      <c r="I3265">
        <v>1454109420</v>
      </c>
      <c r="J3265">
        <v>1453334629</v>
      </c>
      <c r="K3265" t="b">
        <v>0</v>
      </c>
      <c r="L3265">
        <v>0</v>
      </c>
      <c r="M3265" t="b">
        <v>0</v>
      </c>
      <c r="N3265" t="s">
        <v>8269</v>
      </c>
      <c r="O3265">
        <f>ROUND(E3265/D3265*100,0)</f>
        <v>0</v>
      </c>
      <c r="P3265">
        <f>IFERROR(ROUND(E3265/L3265,2),0)</f>
        <v>0</v>
      </c>
      <c r="Q3265" s="10" t="s">
        <v>8308</v>
      </c>
      <c r="R3265" t="s">
        <v>8309</v>
      </c>
      <c r="S3265" s="15">
        <f>(((J3265/60)/60)/24)+DATE(1970,1,1)</f>
        <v>42390.002650462964</v>
      </c>
      <c r="T3265" s="15">
        <f>(((I3265/60)/60)/24)+DATE(1970,1,1)</f>
        <v>42398.970138888893</v>
      </c>
      <c r="U3265">
        <f>YEAR(S3265)</f>
        <v>2016</v>
      </c>
    </row>
    <row r="3266" spans="1:21" ht="48" x14ac:dyDescent="0.2">
      <c r="A3266">
        <v>3021</v>
      </c>
      <c r="B3266" s="3" t="s">
        <v>3021</v>
      </c>
      <c r="C3266" s="3" t="s">
        <v>7131</v>
      </c>
      <c r="D3266" s="6">
        <v>4500</v>
      </c>
      <c r="E3266" s="8">
        <v>5221</v>
      </c>
      <c r="F3266" t="s">
        <v>8218</v>
      </c>
      <c r="G3266" t="s">
        <v>8223</v>
      </c>
      <c r="H3266" t="s">
        <v>8245</v>
      </c>
      <c r="I3266">
        <v>1479794340</v>
      </c>
      <c r="J3266">
        <v>1476715869</v>
      </c>
      <c r="K3266" t="b">
        <v>0</v>
      </c>
      <c r="L3266">
        <v>103</v>
      </c>
      <c r="M3266" t="b">
        <v>1</v>
      </c>
      <c r="N3266" t="s">
        <v>8301</v>
      </c>
      <c r="O3266">
        <f>ROUND(E3266/D3266*100,0)</f>
        <v>116</v>
      </c>
      <c r="P3266">
        <f>IFERROR(ROUND(E3266/L3266,2),0)</f>
        <v>50.69</v>
      </c>
      <c r="Q3266" s="10" t="s">
        <v>8308</v>
      </c>
      <c r="R3266" t="s">
        <v>8310</v>
      </c>
      <c r="S3266" s="15">
        <f>(((J3266/60)/60)/24)+DATE(1970,1,1)</f>
        <v>42660.618854166663</v>
      </c>
      <c r="T3266" s="15">
        <f>(((I3266/60)/60)/24)+DATE(1970,1,1)</f>
        <v>42696.249305555553</v>
      </c>
      <c r="U3266">
        <f>YEAR(S3266)</f>
        <v>2016</v>
      </c>
    </row>
    <row r="3267" spans="1:21" ht="48" x14ac:dyDescent="0.2">
      <c r="A3267">
        <v>3160</v>
      </c>
      <c r="B3267" s="3" t="s">
        <v>3160</v>
      </c>
      <c r="C3267" s="3" t="s">
        <v>7270</v>
      </c>
      <c r="D3267" s="6">
        <v>4500</v>
      </c>
      <c r="E3267" s="8">
        <v>4569</v>
      </c>
      <c r="F3267" t="s">
        <v>8218</v>
      </c>
      <c r="G3267" t="s">
        <v>8223</v>
      </c>
      <c r="H3267" t="s">
        <v>8245</v>
      </c>
      <c r="I3267">
        <v>1407905940</v>
      </c>
      <c r="J3267">
        <v>1405923687</v>
      </c>
      <c r="K3267" t="b">
        <v>1</v>
      </c>
      <c r="L3267">
        <v>57</v>
      </c>
      <c r="M3267" t="b">
        <v>1</v>
      </c>
      <c r="N3267" t="s">
        <v>8269</v>
      </c>
      <c r="O3267">
        <f>ROUND(E3267/D3267*100,0)</f>
        <v>102</v>
      </c>
      <c r="P3267">
        <f>IFERROR(ROUND(E3267/L3267,2),0)</f>
        <v>80.16</v>
      </c>
      <c r="Q3267" s="10" t="s">
        <v>8308</v>
      </c>
      <c r="R3267" t="s">
        <v>8309</v>
      </c>
      <c r="S3267" s="15">
        <f>(((J3267/60)/60)/24)+DATE(1970,1,1)</f>
        <v>41841.26489583333</v>
      </c>
      <c r="T3267" s="15">
        <f>(((I3267/60)/60)/24)+DATE(1970,1,1)</f>
        <v>41864.207638888889</v>
      </c>
      <c r="U3267">
        <f>YEAR(S3267)</f>
        <v>2014</v>
      </c>
    </row>
    <row r="3268" spans="1:21" ht="32" x14ac:dyDescent="0.2">
      <c r="A3268">
        <v>3217</v>
      </c>
      <c r="B3268" s="3" t="s">
        <v>3217</v>
      </c>
      <c r="C3268" s="3" t="s">
        <v>7327</v>
      </c>
      <c r="D3268" s="6">
        <v>4500</v>
      </c>
      <c r="E3268" s="8">
        <v>5221</v>
      </c>
      <c r="F3268" t="s">
        <v>8218</v>
      </c>
      <c r="G3268" t="s">
        <v>8223</v>
      </c>
      <c r="H3268" t="s">
        <v>8245</v>
      </c>
      <c r="I3268">
        <v>1478264784</v>
      </c>
      <c r="J3268">
        <v>1475672784</v>
      </c>
      <c r="K3268" t="b">
        <v>1</v>
      </c>
      <c r="L3268">
        <v>104</v>
      </c>
      <c r="M3268" t="b">
        <v>1</v>
      </c>
      <c r="N3268" t="s">
        <v>8269</v>
      </c>
      <c r="O3268">
        <f>ROUND(E3268/D3268*100,0)</f>
        <v>116</v>
      </c>
      <c r="P3268">
        <f>IFERROR(ROUND(E3268/L3268,2),0)</f>
        <v>50.2</v>
      </c>
      <c r="Q3268" s="10" t="s">
        <v>8308</v>
      </c>
      <c r="R3268" t="s">
        <v>8309</v>
      </c>
      <c r="S3268" s="15">
        <f>(((J3268/60)/60)/24)+DATE(1970,1,1)</f>
        <v>42648.546111111107</v>
      </c>
      <c r="T3268" s="15">
        <f>(((I3268/60)/60)/24)+DATE(1970,1,1)</f>
        <v>42678.546111111107</v>
      </c>
      <c r="U3268">
        <f>YEAR(S3268)</f>
        <v>2016</v>
      </c>
    </row>
    <row r="3269" spans="1:21" ht="48" x14ac:dyDescent="0.2">
      <c r="A3269">
        <v>3276</v>
      </c>
      <c r="B3269" s="3" t="s">
        <v>3276</v>
      </c>
      <c r="C3269" s="3" t="s">
        <v>7386</v>
      </c>
      <c r="D3269" s="6">
        <v>4500</v>
      </c>
      <c r="E3269" s="8">
        <v>5258</v>
      </c>
      <c r="F3269" t="s">
        <v>8218</v>
      </c>
      <c r="G3269" t="s">
        <v>8228</v>
      </c>
      <c r="H3269" t="s">
        <v>8250</v>
      </c>
      <c r="I3269">
        <v>1459483140</v>
      </c>
      <c r="J3269">
        <v>1456526879</v>
      </c>
      <c r="K3269" t="b">
        <v>1</v>
      </c>
      <c r="L3269">
        <v>100</v>
      </c>
      <c r="M3269" t="b">
        <v>1</v>
      </c>
      <c r="N3269" t="s">
        <v>8269</v>
      </c>
      <c r="O3269">
        <f>ROUND(E3269/D3269*100,0)</f>
        <v>117</v>
      </c>
      <c r="P3269">
        <f>IFERROR(ROUND(E3269/L3269,2),0)</f>
        <v>52.58</v>
      </c>
      <c r="Q3269" s="10" t="s">
        <v>8308</v>
      </c>
      <c r="R3269" t="s">
        <v>8309</v>
      </c>
      <c r="S3269" s="15">
        <f>(((J3269/60)/60)/24)+DATE(1970,1,1)</f>
        <v>42426.949988425928</v>
      </c>
      <c r="T3269" s="15">
        <f>(((I3269/60)/60)/24)+DATE(1970,1,1)</f>
        <v>42461.165972222225</v>
      </c>
      <c r="U3269">
        <f>YEAR(S3269)</f>
        <v>2016</v>
      </c>
    </row>
    <row r="3270" spans="1:21" ht="48" x14ac:dyDescent="0.2">
      <c r="A3270">
        <v>3293</v>
      </c>
      <c r="B3270" s="3" t="s">
        <v>3293</v>
      </c>
      <c r="C3270" s="3" t="s">
        <v>7403</v>
      </c>
      <c r="D3270" s="6">
        <v>4500</v>
      </c>
      <c r="E3270" s="8">
        <v>7670</v>
      </c>
      <c r="F3270" t="s">
        <v>8218</v>
      </c>
      <c r="G3270" t="s">
        <v>8227</v>
      </c>
      <c r="H3270" t="s">
        <v>8249</v>
      </c>
      <c r="I3270">
        <v>1488622352</v>
      </c>
      <c r="J3270">
        <v>1486030352</v>
      </c>
      <c r="K3270" t="b">
        <v>0</v>
      </c>
      <c r="L3270">
        <v>91</v>
      </c>
      <c r="M3270" t="b">
        <v>1</v>
      </c>
      <c r="N3270" t="s">
        <v>8269</v>
      </c>
      <c r="O3270">
        <f>ROUND(E3270/D3270*100,0)</f>
        <v>170</v>
      </c>
      <c r="P3270">
        <f>IFERROR(ROUND(E3270/L3270,2),0)</f>
        <v>84.29</v>
      </c>
      <c r="Q3270" s="10" t="s">
        <v>8308</v>
      </c>
      <c r="R3270" t="s">
        <v>8309</v>
      </c>
      <c r="S3270" s="15">
        <f>(((J3270/60)/60)/24)+DATE(1970,1,1)</f>
        <v>42768.425370370373</v>
      </c>
      <c r="T3270" s="15">
        <f>(((I3270/60)/60)/24)+DATE(1970,1,1)</f>
        <v>42798.425370370373</v>
      </c>
      <c r="U3270">
        <f>YEAR(S3270)</f>
        <v>2017</v>
      </c>
    </row>
    <row r="3271" spans="1:21" ht="48" x14ac:dyDescent="0.2">
      <c r="A3271">
        <v>3344</v>
      </c>
      <c r="B3271" s="3" t="s">
        <v>3344</v>
      </c>
      <c r="C3271" s="3" t="s">
        <v>7454</v>
      </c>
      <c r="D3271" s="6">
        <v>4500</v>
      </c>
      <c r="E3271" s="8">
        <v>4565</v>
      </c>
      <c r="F3271" t="s">
        <v>8218</v>
      </c>
      <c r="G3271" t="s">
        <v>8223</v>
      </c>
      <c r="H3271" t="s">
        <v>8245</v>
      </c>
      <c r="I3271">
        <v>1409374093</v>
      </c>
      <c r="J3271">
        <v>1406782093</v>
      </c>
      <c r="K3271" t="b">
        <v>0</v>
      </c>
      <c r="L3271">
        <v>40</v>
      </c>
      <c r="M3271" t="b">
        <v>1</v>
      </c>
      <c r="N3271" t="s">
        <v>8269</v>
      </c>
      <c r="O3271">
        <f>ROUND(E3271/D3271*100,0)</f>
        <v>101</v>
      </c>
      <c r="P3271">
        <f>IFERROR(ROUND(E3271/L3271,2),0)</f>
        <v>114.13</v>
      </c>
      <c r="Q3271" s="10" t="s">
        <v>8308</v>
      </c>
      <c r="R3271" t="s">
        <v>8309</v>
      </c>
      <c r="S3271" s="15">
        <f>(((J3271/60)/60)/24)+DATE(1970,1,1)</f>
        <v>41851.200150462959</v>
      </c>
      <c r="T3271" s="15">
        <f>(((I3271/60)/60)/24)+DATE(1970,1,1)</f>
        <v>41881.200150462959</v>
      </c>
      <c r="U3271">
        <f>YEAR(S3271)</f>
        <v>2014</v>
      </c>
    </row>
    <row r="3272" spans="1:21" ht="48" x14ac:dyDescent="0.2">
      <c r="A3272">
        <v>3674</v>
      </c>
      <c r="B3272" s="3" t="s">
        <v>3671</v>
      </c>
      <c r="C3272" s="3" t="s">
        <v>7784</v>
      </c>
      <c r="D3272" s="6">
        <v>4500</v>
      </c>
      <c r="E3272" s="8">
        <v>4500</v>
      </c>
      <c r="F3272" t="s">
        <v>8218</v>
      </c>
      <c r="G3272" t="s">
        <v>8235</v>
      </c>
      <c r="H3272" t="s">
        <v>8248</v>
      </c>
      <c r="I3272">
        <v>1472936229</v>
      </c>
      <c r="J3272">
        <v>1467752229</v>
      </c>
      <c r="K3272" t="b">
        <v>0</v>
      </c>
      <c r="L3272">
        <v>31</v>
      </c>
      <c r="M3272" t="b">
        <v>1</v>
      </c>
      <c r="N3272" t="s">
        <v>8269</v>
      </c>
      <c r="O3272">
        <f>ROUND(E3272/D3272*100,0)</f>
        <v>100</v>
      </c>
      <c r="P3272">
        <f>IFERROR(ROUND(E3272/L3272,2),0)</f>
        <v>145.16</v>
      </c>
      <c r="Q3272" s="10" t="s">
        <v>8308</v>
      </c>
      <c r="R3272" t="s">
        <v>8309</v>
      </c>
      <c r="S3272" s="15">
        <f>(((J3272/60)/60)/24)+DATE(1970,1,1)</f>
        <v>42556.873020833329</v>
      </c>
      <c r="T3272" s="15">
        <f>(((I3272/60)/60)/24)+DATE(1970,1,1)</f>
        <v>42616.873020833329</v>
      </c>
      <c r="U3272">
        <f>YEAR(S3272)</f>
        <v>2016</v>
      </c>
    </row>
    <row r="3273" spans="1:21" ht="32" x14ac:dyDescent="0.2">
      <c r="A3273">
        <v>3723</v>
      </c>
      <c r="B3273" s="3" t="s">
        <v>3720</v>
      </c>
      <c r="C3273" s="3" t="s">
        <v>7833</v>
      </c>
      <c r="D3273" s="6">
        <v>4500</v>
      </c>
      <c r="E3273" s="8">
        <v>4592</v>
      </c>
      <c r="F3273" t="s">
        <v>8218</v>
      </c>
      <c r="G3273" t="s">
        <v>8224</v>
      </c>
      <c r="H3273" t="s">
        <v>8246</v>
      </c>
      <c r="I3273">
        <v>1417374262</v>
      </c>
      <c r="J3273">
        <v>1414778662</v>
      </c>
      <c r="K3273" t="b">
        <v>0</v>
      </c>
      <c r="L3273">
        <v>63</v>
      </c>
      <c r="M3273" t="b">
        <v>1</v>
      </c>
      <c r="N3273" t="s">
        <v>8269</v>
      </c>
      <c r="O3273">
        <f>ROUND(E3273/D3273*100,0)</f>
        <v>102</v>
      </c>
      <c r="P3273">
        <f>IFERROR(ROUND(E3273/L3273,2),0)</f>
        <v>72.89</v>
      </c>
      <c r="Q3273" s="10" t="s">
        <v>8308</v>
      </c>
      <c r="R3273" t="s">
        <v>8309</v>
      </c>
      <c r="S3273" s="15">
        <f>(((J3273/60)/60)/24)+DATE(1970,1,1)</f>
        <v>41943.753032407411</v>
      </c>
      <c r="T3273" s="15">
        <f>(((I3273/60)/60)/24)+DATE(1970,1,1)</f>
        <v>41973.794699074075</v>
      </c>
      <c r="U3273">
        <f>YEAR(S3273)</f>
        <v>2014</v>
      </c>
    </row>
    <row r="3274" spans="1:21" ht="48" x14ac:dyDescent="0.2">
      <c r="A3274">
        <v>3756</v>
      </c>
      <c r="B3274" s="3" t="s">
        <v>3753</v>
      </c>
      <c r="C3274" s="3" t="s">
        <v>7866</v>
      </c>
      <c r="D3274" s="6">
        <v>4500</v>
      </c>
      <c r="E3274" s="8">
        <v>4550</v>
      </c>
      <c r="F3274" t="s">
        <v>8218</v>
      </c>
      <c r="G3274" t="s">
        <v>8223</v>
      </c>
      <c r="H3274" t="s">
        <v>8245</v>
      </c>
      <c r="I3274">
        <v>1402515198</v>
      </c>
      <c r="J3274">
        <v>1399923198</v>
      </c>
      <c r="K3274" t="b">
        <v>0</v>
      </c>
      <c r="L3274">
        <v>17</v>
      </c>
      <c r="M3274" t="b">
        <v>1</v>
      </c>
      <c r="N3274" t="s">
        <v>8303</v>
      </c>
      <c r="O3274">
        <f>ROUND(E3274/D3274*100,0)</f>
        <v>101</v>
      </c>
      <c r="P3274">
        <f>IFERROR(ROUND(E3274/L3274,2),0)</f>
        <v>267.64999999999998</v>
      </c>
      <c r="Q3274" s="10" t="s">
        <v>8308</v>
      </c>
      <c r="R3274" t="s">
        <v>8364</v>
      </c>
      <c r="S3274" s="15">
        <f>(((J3274/60)/60)/24)+DATE(1970,1,1)</f>
        <v>41771.814791666664</v>
      </c>
      <c r="T3274" s="15">
        <f>(((I3274/60)/60)/24)+DATE(1970,1,1)</f>
        <v>41801.814791666664</v>
      </c>
      <c r="U3274">
        <f>YEAR(S3274)</f>
        <v>2014</v>
      </c>
    </row>
    <row r="3275" spans="1:21" ht="48" x14ac:dyDescent="0.2">
      <c r="A3275">
        <v>3781</v>
      </c>
      <c r="B3275" s="3" t="s">
        <v>3778</v>
      </c>
      <c r="C3275" s="3" t="s">
        <v>7891</v>
      </c>
      <c r="D3275" s="6">
        <v>4500</v>
      </c>
      <c r="E3275" s="8">
        <v>4935</v>
      </c>
      <c r="F3275" t="s">
        <v>8218</v>
      </c>
      <c r="G3275" t="s">
        <v>8223</v>
      </c>
      <c r="H3275" t="s">
        <v>8245</v>
      </c>
      <c r="I3275">
        <v>1410210685</v>
      </c>
      <c r="J3275">
        <v>1408050685</v>
      </c>
      <c r="K3275" t="b">
        <v>0</v>
      </c>
      <c r="L3275">
        <v>52</v>
      </c>
      <c r="M3275" t="b">
        <v>1</v>
      </c>
      <c r="N3275" t="s">
        <v>8303</v>
      </c>
      <c r="O3275">
        <f>ROUND(E3275/D3275*100,0)</f>
        <v>110</v>
      </c>
      <c r="P3275">
        <f>IFERROR(ROUND(E3275/L3275,2),0)</f>
        <v>94.9</v>
      </c>
      <c r="Q3275" s="10" t="s">
        <v>8308</v>
      </c>
      <c r="R3275" t="s">
        <v>8364</v>
      </c>
      <c r="S3275" s="15">
        <f>(((J3275/60)/60)/24)+DATE(1970,1,1)</f>
        <v>41865.882928240739</v>
      </c>
      <c r="T3275" s="15">
        <f>(((I3275/60)/60)/24)+DATE(1970,1,1)</f>
        <v>41890.882928240739</v>
      </c>
      <c r="U3275">
        <f>YEAR(S3275)</f>
        <v>2014</v>
      </c>
    </row>
    <row r="3276" spans="1:21" ht="48" x14ac:dyDescent="0.2">
      <c r="A3276">
        <v>4099</v>
      </c>
      <c r="B3276" s="3" t="s">
        <v>4095</v>
      </c>
      <c r="C3276" s="3" t="s">
        <v>8202</v>
      </c>
      <c r="D3276" s="6">
        <v>4500</v>
      </c>
      <c r="E3276" s="8">
        <v>50</v>
      </c>
      <c r="F3276" t="s">
        <v>8220</v>
      </c>
      <c r="G3276" t="s">
        <v>8223</v>
      </c>
      <c r="H3276" t="s">
        <v>8245</v>
      </c>
      <c r="I3276">
        <v>1472847873</v>
      </c>
      <c r="J3276">
        <v>1468959873</v>
      </c>
      <c r="K3276" t="b">
        <v>0</v>
      </c>
      <c r="L3276">
        <v>1</v>
      </c>
      <c r="M3276" t="b">
        <v>0</v>
      </c>
      <c r="N3276" t="s">
        <v>8269</v>
      </c>
      <c r="O3276">
        <f>ROUND(E3276/D3276*100,0)</f>
        <v>1</v>
      </c>
      <c r="P3276">
        <f>IFERROR(ROUND(E3276/L3276,2),0)</f>
        <v>50</v>
      </c>
      <c r="Q3276" s="10" t="s">
        <v>8308</v>
      </c>
      <c r="R3276" t="s">
        <v>8309</v>
      </c>
      <c r="S3276" s="15">
        <f>(((J3276/60)/60)/24)+DATE(1970,1,1)</f>
        <v>42570.850381944445</v>
      </c>
      <c r="T3276" s="15">
        <f>(((I3276/60)/60)/24)+DATE(1970,1,1)</f>
        <v>42615.850381944445</v>
      </c>
      <c r="U3276">
        <f>YEAR(S3276)</f>
        <v>2016</v>
      </c>
    </row>
    <row r="3277" spans="1:21" ht="48" x14ac:dyDescent="0.2">
      <c r="A3277">
        <v>3184</v>
      </c>
      <c r="B3277" s="3" t="s">
        <v>3184</v>
      </c>
      <c r="C3277" s="3" t="s">
        <v>7294</v>
      </c>
      <c r="D3277" s="6">
        <v>4300</v>
      </c>
      <c r="E3277" s="8">
        <v>4610</v>
      </c>
      <c r="F3277" t="s">
        <v>8218</v>
      </c>
      <c r="G3277" t="s">
        <v>8223</v>
      </c>
      <c r="H3277" t="s">
        <v>8245</v>
      </c>
      <c r="I3277">
        <v>1404258631</v>
      </c>
      <c r="J3277">
        <v>1401666631</v>
      </c>
      <c r="K3277" t="b">
        <v>1</v>
      </c>
      <c r="L3277">
        <v>46</v>
      </c>
      <c r="M3277" t="b">
        <v>1</v>
      </c>
      <c r="N3277" t="s">
        <v>8269</v>
      </c>
      <c r="O3277">
        <f>ROUND(E3277/D3277*100,0)</f>
        <v>107</v>
      </c>
      <c r="P3277">
        <f>IFERROR(ROUND(E3277/L3277,2),0)</f>
        <v>100.22</v>
      </c>
      <c r="Q3277" s="10" t="s">
        <v>8308</v>
      </c>
      <c r="R3277" t="s">
        <v>8309</v>
      </c>
      <c r="S3277" s="15">
        <f>(((J3277/60)/60)/24)+DATE(1970,1,1)</f>
        <v>41791.993414351848</v>
      </c>
      <c r="T3277" s="15">
        <f>(((I3277/60)/60)/24)+DATE(1970,1,1)</f>
        <v>41821.993414351848</v>
      </c>
      <c r="U3277">
        <f>YEAR(S3277)</f>
        <v>2014</v>
      </c>
    </row>
    <row r="3278" spans="1:21" ht="48" x14ac:dyDescent="0.2">
      <c r="A3278">
        <v>3724</v>
      </c>
      <c r="B3278" s="3" t="s">
        <v>3721</v>
      </c>
      <c r="C3278" s="3" t="s">
        <v>7834</v>
      </c>
      <c r="D3278" s="6">
        <v>4300</v>
      </c>
      <c r="E3278" s="8">
        <v>4409.55</v>
      </c>
      <c r="F3278" t="s">
        <v>8218</v>
      </c>
      <c r="G3278" t="s">
        <v>8224</v>
      </c>
      <c r="H3278" t="s">
        <v>8246</v>
      </c>
      <c r="I3278">
        <v>1462402800</v>
      </c>
      <c r="J3278">
        <v>1459856860</v>
      </c>
      <c r="K3278" t="b">
        <v>0</v>
      </c>
      <c r="L3278">
        <v>89</v>
      </c>
      <c r="M3278" t="b">
        <v>1</v>
      </c>
      <c r="N3278" t="s">
        <v>8269</v>
      </c>
      <c r="O3278">
        <f>ROUND(E3278/D3278*100,0)</f>
        <v>103</v>
      </c>
      <c r="P3278">
        <f>IFERROR(ROUND(E3278/L3278,2),0)</f>
        <v>49.55</v>
      </c>
      <c r="Q3278" s="10" t="s">
        <v>8308</v>
      </c>
      <c r="R3278" t="s">
        <v>8309</v>
      </c>
      <c r="S3278" s="15">
        <f>(((J3278/60)/60)/24)+DATE(1970,1,1)</f>
        <v>42465.491435185191</v>
      </c>
      <c r="T3278" s="15">
        <f>(((I3278/60)/60)/24)+DATE(1970,1,1)</f>
        <v>42494.958333333328</v>
      </c>
      <c r="U3278">
        <f>YEAR(S3278)</f>
        <v>2016</v>
      </c>
    </row>
    <row r="3279" spans="1:21" ht="48" x14ac:dyDescent="0.2">
      <c r="A3279">
        <v>3018</v>
      </c>
      <c r="B3279" s="3" t="s">
        <v>3018</v>
      </c>
      <c r="C3279" s="3" t="s">
        <v>7128</v>
      </c>
      <c r="D3279" s="6">
        <v>4200</v>
      </c>
      <c r="E3279" s="8">
        <v>4230</v>
      </c>
      <c r="F3279" t="s">
        <v>8218</v>
      </c>
      <c r="G3279" t="s">
        <v>8229</v>
      </c>
      <c r="H3279" t="s">
        <v>8248</v>
      </c>
      <c r="I3279">
        <v>1437429600</v>
      </c>
      <c r="J3279">
        <v>1433747376</v>
      </c>
      <c r="K3279" t="b">
        <v>0</v>
      </c>
      <c r="L3279">
        <v>41</v>
      </c>
      <c r="M3279" t="b">
        <v>1</v>
      </c>
      <c r="N3279" t="s">
        <v>8301</v>
      </c>
      <c r="O3279">
        <f>ROUND(E3279/D3279*100,0)</f>
        <v>101</v>
      </c>
      <c r="P3279">
        <f>IFERROR(ROUND(E3279/L3279,2),0)</f>
        <v>103.17</v>
      </c>
      <c r="Q3279" s="10" t="s">
        <v>8308</v>
      </c>
      <c r="R3279" t="s">
        <v>8310</v>
      </c>
      <c r="S3279" s="15">
        <f>(((J3279/60)/60)/24)+DATE(1970,1,1)</f>
        <v>42163.29833333334</v>
      </c>
      <c r="T3279" s="15">
        <f>(((I3279/60)/60)/24)+DATE(1970,1,1)</f>
        <v>42205.916666666672</v>
      </c>
      <c r="U3279">
        <f>YEAR(S3279)</f>
        <v>2015</v>
      </c>
    </row>
    <row r="3280" spans="1:21" ht="32" x14ac:dyDescent="0.2">
      <c r="A3280">
        <v>3179</v>
      </c>
      <c r="B3280" s="3" t="s">
        <v>3179</v>
      </c>
      <c r="C3280" s="3" t="s">
        <v>7289</v>
      </c>
      <c r="D3280" s="6">
        <v>4200</v>
      </c>
      <c r="E3280" s="8">
        <v>4794.82</v>
      </c>
      <c r="F3280" t="s">
        <v>8218</v>
      </c>
      <c r="G3280" t="s">
        <v>8223</v>
      </c>
      <c r="H3280" t="s">
        <v>8245</v>
      </c>
      <c r="I3280">
        <v>1367859071</v>
      </c>
      <c r="J3280">
        <v>1365699071</v>
      </c>
      <c r="K3280" t="b">
        <v>1</v>
      </c>
      <c r="L3280">
        <v>62</v>
      </c>
      <c r="M3280" t="b">
        <v>1</v>
      </c>
      <c r="N3280" t="s">
        <v>8269</v>
      </c>
      <c r="O3280">
        <f>ROUND(E3280/D3280*100,0)</f>
        <v>114</v>
      </c>
      <c r="P3280">
        <f>IFERROR(ROUND(E3280/L3280,2),0)</f>
        <v>77.34</v>
      </c>
      <c r="Q3280" s="10" t="s">
        <v>8308</v>
      </c>
      <c r="R3280" t="s">
        <v>8309</v>
      </c>
      <c r="S3280" s="15">
        <f>(((J3280/60)/60)/24)+DATE(1970,1,1)</f>
        <v>41375.702210648145</v>
      </c>
      <c r="T3280" s="15">
        <f>(((I3280/60)/60)/24)+DATE(1970,1,1)</f>
        <v>41400.702210648145</v>
      </c>
      <c r="U3280">
        <f>YEAR(S3280)</f>
        <v>2013</v>
      </c>
    </row>
    <row r="3281" spans="1:21" ht="32" x14ac:dyDescent="0.2">
      <c r="A3281">
        <v>3103</v>
      </c>
      <c r="B3281" s="3" t="s">
        <v>3103</v>
      </c>
      <c r="C3281" s="3" t="s">
        <v>7213</v>
      </c>
      <c r="D3281" s="6">
        <v>4100</v>
      </c>
      <c r="E3281" s="8">
        <v>11</v>
      </c>
      <c r="F3281" t="s">
        <v>8220</v>
      </c>
      <c r="G3281" t="s">
        <v>8223</v>
      </c>
      <c r="H3281" t="s">
        <v>8245</v>
      </c>
      <c r="I3281">
        <v>1434080706</v>
      </c>
      <c r="J3281">
        <v>1428896706</v>
      </c>
      <c r="K3281" t="b">
        <v>0</v>
      </c>
      <c r="L3281">
        <v>2</v>
      </c>
      <c r="M3281" t="b">
        <v>0</v>
      </c>
      <c r="N3281" t="s">
        <v>8301</v>
      </c>
      <c r="O3281">
        <f>ROUND(E3281/D3281*100,0)</f>
        <v>0</v>
      </c>
      <c r="P3281">
        <f>IFERROR(ROUND(E3281/L3281,2),0)</f>
        <v>5.5</v>
      </c>
      <c r="Q3281" s="10" t="s">
        <v>8308</v>
      </c>
      <c r="R3281" t="s">
        <v>8310</v>
      </c>
      <c r="S3281" s="15">
        <f>(((J3281/60)/60)/24)+DATE(1970,1,1)</f>
        <v>42107.156319444446</v>
      </c>
      <c r="T3281" s="15">
        <f>(((I3281/60)/60)/24)+DATE(1970,1,1)</f>
        <v>42167.156319444446</v>
      </c>
      <c r="U3281">
        <f>YEAR(S3281)</f>
        <v>2015</v>
      </c>
    </row>
    <row r="3282" spans="1:21" ht="32" x14ac:dyDescent="0.2">
      <c r="A3282">
        <v>3131</v>
      </c>
      <c r="B3282" s="3" t="s">
        <v>3131</v>
      </c>
      <c r="C3282" s="3" t="s">
        <v>7241</v>
      </c>
      <c r="D3282" s="6">
        <v>4100</v>
      </c>
      <c r="E3282" s="8">
        <v>645</v>
      </c>
      <c r="F3282" t="s">
        <v>8221</v>
      </c>
      <c r="G3282" t="s">
        <v>8223</v>
      </c>
      <c r="H3282" t="s">
        <v>8245</v>
      </c>
      <c r="I3282">
        <v>1491656045</v>
      </c>
      <c r="J3282">
        <v>1489067645</v>
      </c>
      <c r="K3282" t="b">
        <v>0</v>
      </c>
      <c r="L3282">
        <v>12</v>
      </c>
      <c r="M3282" t="b">
        <v>0</v>
      </c>
      <c r="N3282" t="s">
        <v>8269</v>
      </c>
      <c r="O3282">
        <f>ROUND(E3282/D3282*100,0)</f>
        <v>16</v>
      </c>
      <c r="P3282">
        <f>IFERROR(ROUND(E3282/L3282,2),0)</f>
        <v>53.75</v>
      </c>
      <c r="Q3282" s="10" t="s">
        <v>8308</v>
      </c>
      <c r="R3282" t="s">
        <v>8309</v>
      </c>
      <c r="S3282" s="15">
        <f>(((J3282/60)/60)/24)+DATE(1970,1,1)</f>
        <v>42803.579224537039</v>
      </c>
      <c r="T3282" s="15">
        <f>(((I3282/60)/60)/24)+DATE(1970,1,1)</f>
        <v>42833.537557870368</v>
      </c>
      <c r="U3282">
        <f>YEAR(S3282)</f>
        <v>2017</v>
      </c>
    </row>
    <row r="3283" spans="1:21" ht="48" x14ac:dyDescent="0.2">
      <c r="A3283">
        <v>3084</v>
      </c>
      <c r="B3283" s="3" t="s">
        <v>3084</v>
      </c>
      <c r="C3283" s="3" t="s">
        <v>7194</v>
      </c>
      <c r="D3283" s="6">
        <v>4059</v>
      </c>
      <c r="E3283" s="8">
        <v>470</v>
      </c>
      <c r="F3283" t="s">
        <v>8220</v>
      </c>
      <c r="G3283" t="s">
        <v>8223</v>
      </c>
      <c r="H3283" t="s">
        <v>8245</v>
      </c>
      <c r="I3283">
        <v>1430851680</v>
      </c>
      <c r="J3283">
        <v>1428340931</v>
      </c>
      <c r="K3283" t="b">
        <v>0</v>
      </c>
      <c r="L3283">
        <v>6</v>
      </c>
      <c r="M3283" t="b">
        <v>0</v>
      </c>
      <c r="N3283" t="s">
        <v>8301</v>
      </c>
      <c r="O3283">
        <f>ROUND(E3283/D3283*100,0)</f>
        <v>12</v>
      </c>
      <c r="P3283">
        <f>IFERROR(ROUND(E3283/L3283,2),0)</f>
        <v>78.33</v>
      </c>
      <c r="Q3283" s="10" t="s">
        <v>8308</v>
      </c>
      <c r="R3283" t="s">
        <v>8310</v>
      </c>
      <c r="S3283" s="15">
        <f>(((J3283/60)/60)/24)+DATE(1970,1,1)</f>
        <v>42100.723738425921</v>
      </c>
      <c r="T3283" s="15">
        <f>(((I3283/60)/60)/24)+DATE(1970,1,1)</f>
        <v>42129.783333333333</v>
      </c>
      <c r="U3283">
        <f>YEAR(S3283)</f>
        <v>2015</v>
      </c>
    </row>
    <row r="3284" spans="1:21" ht="48" x14ac:dyDescent="0.2">
      <c r="A3284">
        <v>531</v>
      </c>
      <c r="B3284" s="3" t="s">
        <v>532</v>
      </c>
      <c r="C3284" s="3" t="s">
        <v>4641</v>
      </c>
      <c r="D3284" s="6">
        <v>4000</v>
      </c>
      <c r="E3284" s="8">
        <v>4000</v>
      </c>
      <c r="F3284" t="s">
        <v>8218</v>
      </c>
      <c r="G3284" t="s">
        <v>8223</v>
      </c>
      <c r="H3284" t="s">
        <v>8245</v>
      </c>
      <c r="I3284">
        <v>1481957940</v>
      </c>
      <c r="J3284">
        <v>1478050429</v>
      </c>
      <c r="K3284" t="b">
        <v>0</v>
      </c>
      <c r="L3284">
        <v>31</v>
      </c>
      <c r="M3284" t="b">
        <v>1</v>
      </c>
      <c r="N3284" t="s">
        <v>8269</v>
      </c>
      <c r="O3284">
        <f>ROUND(E3284/D3284*100,0)</f>
        <v>100</v>
      </c>
      <c r="P3284">
        <f>IFERROR(ROUND(E3284/L3284,2),0)</f>
        <v>129.03</v>
      </c>
      <c r="Q3284" s="10" t="s">
        <v>8308</v>
      </c>
      <c r="R3284" t="s">
        <v>8309</v>
      </c>
      <c r="S3284" s="15">
        <f>(((J3284/60)/60)/24)+DATE(1970,1,1)</f>
        <v>42676.065150462964</v>
      </c>
      <c r="T3284" s="15">
        <f>(((I3284/60)/60)/24)+DATE(1970,1,1)</f>
        <v>42721.290972222225</v>
      </c>
      <c r="U3284">
        <f>YEAR(S3284)</f>
        <v>2016</v>
      </c>
    </row>
    <row r="3285" spans="1:21" ht="48" x14ac:dyDescent="0.2">
      <c r="A3285">
        <v>1288</v>
      </c>
      <c r="B3285" s="3" t="s">
        <v>1289</v>
      </c>
      <c r="C3285" s="3" t="s">
        <v>5398</v>
      </c>
      <c r="D3285" s="6">
        <v>4000</v>
      </c>
      <c r="E3285" s="8">
        <v>4018</v>
      </c>
      <c r="F3285" t="s">
        <v>8218</v>
      </c>
      <c r="G3285" t="s">
        <v>8223</v>
      </c>
      <c r="H3285" t="s">
        <v>8245</v>
      </c>
      <c r="I3285">
        <v>1470801600</v>
      </c>
      <c r="J3285">
        <v>1468122163</v>
      </c>
      <c r="K3285" t="b">
        <v>0</v>
      </c>
      <c r="L3285">
        <v>61</v>
      </c>
      <c r="M3285" t="b">
        <v>1</v>
      </c>
      <c r="N3285" t="s">
        <v>8269</v>
      </c>
      <c r="O3285">
        <f>ROUND(E3285/D3285*100,0)</f>
        <v>100</v>
      </c>
      <c r="P3285">
        <f>IFERROR(ROUND(E3285/L3285,2),0)</f>
        <v>65.87</v>
      </c>
      <c r="Q3285" s="10" t="s">
        <v>8308</v>
      </c>
      <c r="R3285" t="s">
        <v>8309</v>
      </c>
      <c r="S3285" s="15">
        <f>(((J3285/60)/60)/24)+DATE(1970,1,1)</f>
        <v>42561.154664351852</v>
      </c>
      <c r="T3285" s="15">
        <f>(((I3285/60)/60)/24)+DATE(1970,1,1)</f>
        <v>42592.166666666672</v>
      </c>
      <c r="U3285">
        <f>YEAR(S3285)</f>
        <v>2016</v>
      </c>
    </row>
    <row r="3286" spans="1:21" ht="48" x14ac:dyDescent="0.2">
      <c r="A3286">
        <v>2860</v>
      </c>
      <c r="B3286" s="3" t="s">
        <v>2860</v>
      </c>
      <c r="C3286" s="3" t="s">
        <v>6970</v>
      </c>
      <c r="D3286" s="6">
        <v>4000</v>
      </c>
      <c r="E3286" s="8">
        <v>266</v>
      </c>
      <c r="F3286" t="s">
        <v>8220</v>
      </c>
      <c r="G3286" t="s">
        <v>8223</v>
      </c>
      <c r="H3286" t="s">
        <v>8245</v>
      </c>
      <c r="I3286">
        <v>1466363576</v>
      </c>
      <c r="J3286">
        <v>1461179576</v>
      </c>
      <c r="K3286" t="b">
        <v>0</v>
      </c>
      <c r="L3286">
        <v>9</v>
      </c>
      <c r="M3286" t="b">
        <v>0</v>
      </c>
      <c r="N3286" t="s">
        <v>8269</v>
      </c>
      <c r="O3286">
        <f>ROUND(E3286/D3286*100,0)</f>
        <v>7</v>
      </c>
      <c r="P3286">
        <f>IFERROR(ROUND(E3286/L3286,2),0)</f>
        <v>29.56</v>
      </c>
      <c r="Q3286" s="10" t="s">
        <v>8308</v>
      </c>
      <c r="R3286" t="s">
        <v>8309</v>
      </c>
      <c r="S3286" s="15">
        <f>(((J3286/60)/60)/24)+DATE(1970,1,1)</f>
        <v>42480.800648148142</v>
      </c>
      <c r="T3286" s="15">
        <f>(((I3286/60)/60)/24)+DATE(1970,1,1)</f>
        <v>42540.800648148142</v>
      </c>
      <c r="U3286">
        <f>YEAR(S3286)</f>
        <v>2016</v>
      </c>
    </row>
    <row r="3287" spans="1:21" ht="48" x14ac:dyDescent="0.2">
      <c r="A3287">
        <v>2938</v>
      </c>
      <c r="B3287" s="3" t="s">
        <v>2938</v>
      </c>
      <c r="C3287" s="3" t="s">
        <v>7048</v>
      </c>
      <c r="D3287" s="6">
        <v>4000</v>
      </c>
      <c r="E3287" s="8">
        <v>4055</v>
      </c>
      <c r="F3287" t="s">
        <v>8218</v>
      </c>
      <c r="G3287" t="s">
        <v>8223</v>
      </c>
      <c r="H3287" t="s">
        <v>8245</v>
      </c>
      <c r="I3287">
        <v>1422636814</v>
      </c>
      <c r="J3287">
        <v>1420044814</v>
      </c>
      <c r="K3287" t="b">
        <v>0</v>
      </c>
      <c r="L3287">
        <v>32</v>
      </c>
      <c r="M3287" t="b">
        <v>1</v>
      </c>
      <c r="N3287" t="s">
        <v>8303</v>
      </c>
      <c r="O3287">
        <f>ROUND(E3287/D3287*100,0)</f>
        <v>101</v>
      </c>
      <c r="P3287">
        <f>IFERROR(ROUND(E3287/L3287,2),0)</f>
        <v>126.72</v>
      </c>
      <c r="Q3287" s="10" t="s">
        <v>8308</v>
      </c>
      <c r="R3287" t="s">
        <v>8364</v>
      </c>
      <c r="S3287" s="15">
        <f>(((J3287/60)/60)/24)+DATE(1970,1,1)</f>
        <v>42004.703865740739</v>
      </c>
      <c r="T3287" s="15">
        <f>(((I3287/60)/60)/24)+DATE(1970,1,1)</f>
        <v>42034.703865740739</v>
      </c>
      <c r="U3287">
        <f>YEAR(S3287)</f>
        <v>2014</v>
      </c>
    </row>
    <row r="3288" spans="1:21" ht="48" x14ac:dyDescent="0.2">
      <c r="A3288">
        <v>2981</v>
      </c>
      <c r="B3288" s="3" t="s">
        <v>2981</v>
      </c>
      <c r="C3288" s="3" t="s">
        <v>7091</v>
      </c>
      <c r="D3288" s="6">
        <v>4000</v>
      </c>
      <c r="E3288" s="8">
        <v>5157</v>
      </c>
      <c r="F3288" t="s">
        <v>8218</v>
      </c>
      <c r="G3288" t="s">
        <v>8240</v>
      </c>
      <c r="H3288" t="s">
        <v>8248</v>
      </c>
      <c r="I3288">
        <v>1443014756</v>
      </c>
      <c r="J3288">
        <v>1439126756</v>
      </c>
      <c r="K3288" t="b">
        <v>1</v>
      </c>
      <c r="L3288">
        <v>97</v>
      </c>
      <c r="M3288" t="b">
        <v>1</v>
      </c>
      <c r="N3288" t="s">
        <v>8301</v>
      </c>
      <c r="O3288">
        <f>ROUND(E3288/D3288*100,0)</f>
        <v>129</v>
      </c>
      <c r="P3288">
        <f>IFERROR(ROUND(E3288/L3288,2),0)</f>
        <v>53.16</v>
      </c>
      <c r="Q3288" s="10" t="s">
        <v>8308</v>
      </c>
      <c r="R3288" t="s">
        <v>8310</v>
      </c>
      <c r="S3288" s="15">
        <f>(((J3288/60)/60)/24)+DATE(1970,1,1)</f>
        <v>42225.559675925921</v>
      </c>
      <c r="T3288" s="15">
        <f>(((I3288/60)/60)/24)+DATE(1970,1,1)</f>
        <v>42270.559675925921</v>
      </c>
      <c r="U3288">
        <f>YEAR(S3288)</f>
        <v>2015</v>
      </c>
    </row>
    <row r="3289" spans="1:21" ht="48" x14ac:dyDescent="0.2">
      <c r="A3289">
        <v>3012</v>
      </c>
      <c r="B3289" s="3" t="s">
        <v>3012</v>
      </c>
      <c r="C3289" s="3" t="s">
        <v>7122</v>
      </c>
      <c r="D3289" s="6">
        <v>4000</v>
      </c>
      <c r="E3289" s="8">
        <v>4685</v>
      </c>
      <c r="F3289" t="s">
        <v>8218</v>
      </c>
      <c r="G3289" t="s">
        <v>8223</v>
      </c>
      <c r="H3289" t="s">
        <v>8245</v>
      </c>
      <c r="I3289">
        <v>1423587130</v>
      </c>
      <c r="J3289">
        <v>1421772730</v>
      </c>
      <c r="K3289" t="b">
        <v>0</v>
      </c>
      <c r="L3289">
        <v>55</v>
      </c>
      <c r="M3289" t="b">
        <v>1</v>
      </c>
      <c r="N3289" t="s">
        <v>8301</v>
      </c>
      <c r="O3289">
        <f>ROUND(E3289/D3289*100,0)</f>
        <v>117</v>
      </c>
      <c r="P3289">
        <f>IFERROR(ROUND(E3289/L3289,2),0)</f>
        <v>85.18</v>
      </c>
      <c r="Q3289" s="10" t="s">
        <v>8308</v>
      </c>
      <c r="R3289" t="s">
        <v>8310</v>
      </c>
      <c r="S3289" s="15">
        <f>(((J3289/60)/60)/24)+DATE(1970,1,1)</f>
        <v>42024.702893518523</v>
      </c>
      <c r="T3289" s="15">
        <f>(((I3289/60)/60)/24)+DATE(1970,1,1)</f>
        <v>42045.702893518523</v>
      </c>
      <c r="U3289">
        <f>YEAR(S3289)</f>
        <v>2015</v>
      </c>
    </row>
    <row r="3290" spans="1:21" ht="48" x14ac:dyDescent="0.2">
      <c r="A3290">
        <v>3045</v>
      </c>
      <c r="B3290" s="3" t="s">
        <v>3045</v>
      </c>
      <c r="C3290" s="3" t="s">
        <v>7155</v>
      </c>
      <c r="D3290" s="6">
        <v>4000</v>
      </c>
      <c r="E3290" s="8">
        <v>5308.26</v>
      </c>
      <c r="F3290" t="s">
        <v>8218</v>
      </c>
      <c r="G3290" t="s">
        <v>8223</v>
      </c>
      <c r="H3290" t="s">
        <v>8245</v>
      </c>
      <c r="I3290">
        <v>1408679055</v>
      </c>
      <c r="J3290">
        <v>1406087055</v>
      </c>
      <c r="K3290" t="b">
        <v>0</v>
      </c>
      <c r="L3290">
        <v>64</v>
      </c>
      <c r="M3290" t="b">
        <v>1</v>
      </c>
      <c r="N3290" t="s">
        <v>8301</v>
      </c>
      <c r="O3290">
        <f>ROUND(E3290/D3290*100,0)</f>
        <v>133</v>
      </c>
      <c r="P3290">
        <f>IFERROR(ROUND(E3290/L3290,2),0)</f>
        <v>82.94</v>
      </c>
      <c r="Q3290" s="10" t="s">
        <v>8308</v>
      </c>
      <c r="R3290" t="s">
        <v>8310</v>
      </c>
      <c r="S3290" s="15">
        <f>(((J3290/60)/60)/24)+DATE(1970,1,1)</f>
        <v>41843.155729166669</v>
      </c>
      <c r="T3290" s="15">
        <f>(((I3290/60)/60)/24)+DATE(1970,1,1)</f>
        <v>41873.155729166669</v>
      </c>
      <c r="U3290">
        <f>YEAR(S3290)</f>
        <v>2014</v>
      </c>
    </row>
    <row r="3291" spans="1:21" ht="48" x14ac:dyDescent="0.2">
      <c r="A3291">
        <v>3093</v>
      </c>
      <c r="B3291" s="3" t="s">
        <v>3093</v>
      </c>
      <c r="C3291" s="3" t="s">
        <v>7203</v>
      </c>
      <c r="D3291" s="6">
        <v>4000</v>
      </c>
      <c r="E3291" s="8">
        <v>910</v>
      </c>
      <c r="F3291" t="s">
        <v>8220</v>
      </c>
      <c r="G3291" t="s">
        <v>8228</v>
      </c>
      <c r="H3291" t="s">
        <v>8250</v>
      </c>
      <c r="I3291">
        <v>1401595140</v>
      </c>
      <c r="J3291">
        <v>1398980941</v>
      </c>
      <c r="K3291" t="b">
        <v>0</v>
      </c>
      <c r="L3291">
        <v>17</v>
      </c>
      <c r="M3291" t="b">
        <v>0</v>
      </c>
      <c r="N3291" t="s">
        <v>8301</v>
      </c>
      <c r="O3291">
        <f>ROUND(E3291/D3291*100,0)</f>
        <v>23</v>
      </c>
      <c r="P3291">
        <f>IFERROR(ROUND(E3291/L3291,2),0)</f>
        <v>53.53</v>
      </c>
      <c r="Q3291" s="10" t="s">
        <v>8308</v>
      </c>
      <c r="R3291" t="s">
        <v>8310</v>
      </c>
      <c r="S3291" s="15">
        <f>(((J3291/60)/60)/24)+DATE(1970,1,1)</f>
        <v>41760.909039351849</v>
      </c>
      <c r="T3291" s="15">
        <f>(((I3291/60)/60)/24)+DATE(1970,1,1)</f>
        <v>41791.165972222225</v>
      </c>
      <c r="U3291">
        <f>YEAR(S3291)</f>
        <v>2014</v>
      </c>
    </row>
    <row r="3292" spans="1:21" ht="48" x14ac:dyDescent="0.2">
      <c r="A3292">
        <v>3104</v>
      </c>
      <c r="B3292" s="3" t="s">
        <v>3104</v>
      </c>
      <c r="C3292" s="3" t="s">
        <v>7214</v>
      </c>
      <c r="D3292" s="6">
        <v>4000</v>
      </c>
      <c r="E3292" s="8">
        <v>1185</v>
      </c>
      <c r="F3292" t="s">
        <v>8220</v>
      </c>
      <c r="G3292" t="s">
        <v>8225</v>
      </c>
      <c r="H3292" t="s">
        <v>8247</v>
      </c>
      <c r="I3292">
        <v>1422928800</v>
      </c>
      <c r="J3292">
        <v>1420235311</v>
      </c>
      <c r="K3292" t="b">
        <v>0</v>
      </c>
      <c r="L3292">
        <v>5</v>
      </c>
      <c r="M3292" t="b">
        <v>0</v>
      </c>
      <c r="N3292" t="s">
        <v>8301</v>
      </c>
      <c r="O3292">
        <f>ROUND(E3292/D3292*100,0)</f>
        <v>30</v>
      </c>
      <c r="P3292">
        <f>IFERROR(ROUND(E3292/L3292,2),0)</f>
        <v>237</v>
      </c>
      <c r="Q3292" s="10" t="s">
        <v>8308</v>
      </c>
      <c r="R3292" t="s">
        <v>8310</v>
      </c>
      <c r="S3292" s="15">
        <f>(((J3292/60)/60)/24)+DATE(1970,1,1)</f>
        <v>42006.908692129626</v>
      </c>
      <c r="T3292" s="15">
        <f>(((I3292/60)/60)/24)+DATE(1970,1,1)</f>
        <v>42038.083333333328</v>
      </c>
      <c r="U3292">
        <f>YEAR(S3292)</f>
        <v>2015</v>
      </c>
    </row>
    <row r="3293" spans="1:21" ht="32" x14ac:dyDescent="0.2">
      <c r="A3293">
        <v>3157</v>
      </c>
      <c r="B3293" s="3" t="s">
        <v>3157</v>
      </c>
      <c r="C3293" s="3" t="s">
        <v>7267</v>
      </c>
      <c r="D3293" s="6">
        <v>4000</v>
      </c>
      <c r="E3293" s="8">
        <v>4040</v>
      </c>
      <c r="F3293" t="s">
        <v>8218</v>
      </c>
      <c r="G3293" t="s">
        <v>8223</v>
      </c>
      <c r="H3293" t="s">
        <v>8245</v>
      </c>
      <c r="I3293">
        <v>1405746000</v>
      </c>
      <c r="J3293">
        <v>1404932105</v>
      </c>
      <c r="K3293" t="b">
        <v>1</v>
      </c>
      <c r="L3293">
        <v>41</v>
      </c>
      <c r="M3293" t="b">
        <v>1</v>
      </c>
      <c r="N3293" t="s">
        <v>8269</v>
      </c>
      <c r="O3293">
        <f>ROUND(E3293/D3293*100,0)</f>
        <v>101</v>
      </c>
      <c r="P3293">
        <f>IFERROR(ROUND(E3293/L3293,2),0)</f>
        <v>98.54</v>
      </c>
      <c r="Q3293" s="10" t="s">
        <v>8308</v>
      </c>
      <c r="R3293" t="s">
        <v>8309</v>
      </c>
      <c r="S3293" s="15">
        <f>(((J3293/60)/60)/24)+DATE(1970,1,1)</f>
        <v>41829.788252314815</v>
      </c>
      <c r="T3293" s="15">
        <f>(((I3293/60)/60)/24)+DATE(1970,1,1)</f>
        <v>41839.208333333336</v>
      </c>
      <c r="U3293">
        <f>YEAR(S3293)</f>
        <v>2014</v>
      </c>
    </row>
    <row r="3294" spans="1:21" ht="48" x14ac:dyDescent="0.2">
      <c r="A3294">
        <v>3162</v>
      </c>
      <c r="B3294" s="3" t="s">
        <v>3162</v>
      </c>
      <c r="C3294" s="3" t="s">
        <v>7272</v>
      </c>
      <c r="D3294" s="6">
        <v>4000</v>
      </c>
      <c r="E3294" s="8">
        <v>5086</v>
      </c>
      <c r="F3294" t="s">
        <v>8218</v>
      </c>
      <c r="G3294" t="s">
        <v>8223</v>
      </c>
      <c r="H3294" t="s">
        <v>8245</v>
      </c>
      <c r="I3294">
        <v>1404698400</v>
      </c>
      <c r="J3294">
        <v>1402331262</v>
      </c>
      <c r="K3294" t="b">
        <v>1</v>
      </c>
      <c r="L3294">
        <v>63</v>
      </c>
      <c r="M3294" t="b">
        <v>1</v>
      </c>
      <c r="N3294" t="s">
        <v>8269</v>
      </c>
      <c r="O3294">
        <f>ROUND(E3294/D3294*100,0)</f>
        <v>127</v>
      </c>
      <c r="P3294">
        <f>IFERROR(ROUND(E3294/L3294,2),0)</f>
        <v>80.73</v>
      </c>
      <c r="Q3294" s="10" t="s">
        <v>8308</v>
      </c>
      <c r="R3294" t="s">
        <v>8309</v>
      </c>
      <c r="S3294" s="15">
        <f>(((J3294/60)/60)/24)+DATE(1970,1,1)</f>
        <v>41799.685902777775</v>
      </c>
      <c r="T3294" s="15">
        <f>(((I3294/60)/60)/24)+DATE(1970,1,1)</f>
        <v>41827.083333333336</v>
      </c>
      <c r="U3294">
        <f>YEAR(S3294)</f>
        <v>2014</v>
      </c>
    </row>
    <row r="3295" spans="1:21" ht="48" x14ac:dyDescent="0.2">
      <c r="A3295">
        <v>3190</v>
      </c>
      <c r="B3295" s="3" t="s">
        <v>3190</v>
      </c>
      <c r="C3295" s="3" t="s">
        <v>7300</v>
      </c>
      <c r="D3295" s="6">
        <v>4000</v>
      </c>
      <c r="E3295" s="8">
        <v>0</v>
      </c>
      <c r="F3295" t="s">
        <v>8220</v>
      </c>
      <c r="G3295" t="s">
        <v>8228</v>
      </c>
      <c r="H3295" t="s">
        <v>8250</v>
      </c>
      <c r="I3295">
        <v>1481258275</v>
      </c>
      <c r="J3295">
        <v>1478662675</v>
      </c>
      <c r="K3295" t="b">
        <v>0</v>
      </c>
      <c r="L3295">
        <v>0</v>
      </c>
      <c r="M3295" t="b">
        <v>0</v>
      </c>
      <c r="N3295" t="s">
        <v>8303</v>
      </c>
      <c r="O3295">
        <f>ROUND(E3295/D3295*100,0)</f>
        <v>0</v>
      </c>
      <c r="P3295">
        <f>IFERROR(ROUND(E3295/L3295,2),0)</f>
        <v>0</v>
      </c>
      <c r="Q3295" s="10" t="s">
        <v>8308</v>
      </c>
      <c r="R3295" t="s">
        <v>8364</v>
      </c>
      <c r="S3295" s="15">
        <f>(((J3295/60)/60)/24)+DATE(1970,1,1)</f>
        <v>42683.151331018518</v>
      </c>
      <c r="T3295" s="15">
        <f>(((I3295/60)/60)/24)+DATE(1970,1,1)</f>
        <v>42713.192997685182</v>
      </c>
      <c r="U3295">
        <f>YEAR(S3295)</f>
        <v>2016</v>
      </c>
    </row>
    <row r="3296" spans="1:21" ht="32" x14ac:dyDescent="0.2">
      <c r="A3296">
        <v>3212</v>
      </c>
      <c r="B3296" s="3" t="s">
        <v>3212</v>
      </c>
      <c r="C3296" s="3" t="s">
        <v>7322</v>
      </c>
      <c r="D3296" s="6">
        <v>4000</v>
      </c>
      <c r="E3296" s="8">
        <v>5050</v>
      </c>
      <c r="F3296" t="s">
        <v>8218</v>
      </c>
      <c r="G3296" t="s">
        <v>8223</v>
      </c>
      <c r="H3296" t="s">
        <v>8245</v>
      </c>
      <c r="I3296">
        <v>1407524751</v>
      </c>
      <c r="J3296">
        <v>1404932751</v>
      </c>
      <c r="K3296" t="b">
        <v>1</v>
      </c>
      <c r="L3296">
        <v>94</v>
      </c>
      <c r="M3296" t="b">
        <v>1</v>
      </c>
      <c r="N3296" t="s">
        <v>8269</v>
      </c>
      <c r="O3296">
        <f>ROUND(E3296/D3296*100,0)</f>
        <v>126</v>
      </c>
      <c r="P3296">
        <f>IFERROR(ROUND(E3296/L3296,2),0)</f>
        <v>53.72</v>
      </c>
      <c r="Q3296" s="10" t="s">
        <v>8308</v>
      </c>
      <c r="R3296" t="s">
        <v>8309</v>
      </c>
      <c r="S3296" s="15">
        <f>(((J3296/60)/60)/24)+DATE(1970,1,1)</f>
        <v>41829.795729166668</v>
      </c>
      <c r="T3296" s="15">
        <f>(((I3296/60)/60)/24)+DATE(1970,1,1)</f>
        <v>41859.795729166668</v>
      </c>
      <c r="U3296">
        <f>YEAR(S3296)</f>
        <v>2014</v>
      </c>
    </row>
    <row r="3297" spans="1:21" ht="48" x14ac:dyDescent="0.2">
      <c r="A3297">
        <v>3221</v>
      </c>
      <c r="B3297" s="3" t="s">
        <v>3221</v>
      </c>
      <c r="C3297" s="3" t="s">
        <v>7331</v>
      </c>
      <c r="D3297" s="6">
        <v>4000</v>
      </c>
      <c r="E3297" s="8">
        <v>4137</v>
      </c>
      <c r="F3297" t="s">
        <v>8218</v>
      </c>
      <c r="G3297" t="s">
        <v>8224</v>
      </c>
      <c r="H3297" t="s">
        <v>8246</v>
      </c>
      <c r="I3297">
        <v>1436114603</v>
      </c>
      <c r="J3297">
        <v>1433090603</v>
      </c>
      <c r="K3297" t="b">
        <v>1</v>
      </c>
      <c r="L3297">
        <v>113</v>
      </c>
      <c r="M3297" t="b">
        <v>1</v>
      </c>
      <c r="N3297" t="s">
        <v>8269</v>
      </c>
      <c r="O3297">
        <f>ROUND(E3297/D3297*100,0)</f>
        <v>103</v>
      </c>
      <c r="P3297">
        <f>IFERROR(ROUND(E3297/L3297,2),0)</f>
        <v>36.61</v>
      </c>
      <c r="Q3297" s="10" t="s">
        <v>8308</v>
      </c>
      <c r="R3297" t="s">
        <v>8309</v>
      </c>
      <c r="S3297" s="15">
        <f>(((J3297/60)/60)/24)+DATE(1970,1,1)</f>
        <v>42155.696793981479</v>
      </c>
      <c r="T3297" s="15">
        <f>(((I3297/60)/60)/24)+DATE(1970,1,1)</f>
        <v>42190.696793981479</v>
      </c>
      <c r="U3297">
        <f>YEAR(S3297)</f>
        <v>2015</v>
      </c>
    </row>
    <row r="3298" spans="1:21" ht="48" x14ac:dyDescent="0.2">
      <c r="A3298">
        <v>3234</v>
      </c>
      <c r="B3298" s="3" t="s">
        <v>3234</v>
      </c>
      <c r="C3298" s="3" t="s">
        <v>7344</v>
      </c>
      <c r="D3298" s="6">
        <v>4000</v>
      </c>
      <c r="E3298" s="8">
        <v>4015.71</v>
      </c>
      <c r="F3298" t="s">
        <v>8218</v>
      </c>
      <c r="G3298" t="s">
        <v>8224</v>
      </c>
      <c r="H3298" t="s">
        <v>8246</v>
      </c>
      <c r="I3298">
        <v>1485991860</v>
      </c>
      <c r="J3298">
        <v>1483124208</v>
      </c>
      <c r="K3298" t="b">
        <v>0</v>
      </c>
      <c r="L3298">
        <v>115</v>
      </c>
      <c r="M3298" t="b">
        <v>1</v>
      </c>
      <c r="N3298" t="s">
        <v>8269</v>
      </c>
      <c r="O3298">
        <f>ROUND(E3298/D3298*100,0)</f>
        <v>100</v>
      </c>
      <c r="P3298">
        <f>IFERROR(ROUND(E3298/L3298,2),0)</f>
        <v>34.92</v>
      </c>
      <c r="Q3298" s="10" t="s">
        <v>8308</v>
      </c>
      <c r="R3298" t="s">
        <v>8309</v>
      </c>
      <c r="S3298" s="15">
        <f>(((J3298/60)/60)/24)+DATE(1970,1,1)</f>
        <v>42734.789444444439</v>
      </c>
      <c r="T3298" s="15">
        <f>(((I3298/60)/60)/24)+DATE(1970,1,1)</f>
        <v>42767.979861111111</v>
      </c>
      <c r="U3298">
        <f>YEAR(S3298)</f>
        <v>2016</v>
      </c>
    </row>
    <row r="3299" spans="1:21" ht="48" x14ac:dyDescent="0.2">
      <c r="A3299">
        <v>3273</v>
      </c>
      <c r="B3299" s="3" t="s">
        <v>3273</v>
      </c>
      <c r="C3299" s="3" t="s">
        <v>7383</v>
      </c>
      <c r="D3299" s="6">
        <v>4000</v>
      </c>
      <c r="E3299" s="8">
        <v>4296</v>
      </c>
      <c r="F3299" t="s">
        <v>8218</v>
      </c>
      <c r="G3299" t="s">
        <v>8223</v>
      </c>
      <c r="H3299" t="s">
        <v>8245</v>
      </c>
      <c r="I3299">
        <v>1473879600</v>
      </c>
      <c r="J3299">
        <v>1472498042</v>
      </c>
      <c r="K3299" t="b">
        <v>1</v>
      </c>
      <c r="L3299">
        <v>21</v>
      </c>
      <c r="M3299" t="b">
        <v>1</v>
      </c>
      <c r="N3299" t="s">
        <v>8269</v>
      </c>
      <c r="O3299">
        <f>ROUND(E3299/D3299*100,0)</f>
        <v>107</v>
      </c>
      <c r="P3299">
        <f>IFERROR(ROUND(E3299/L3299,2),0)</f>
        <v>204.57</v>
      </c>
      <c r="Q3299" s="10" t="s">
        <v>8308</v>
      </c>
      <c r="R3299" t="s">
        <v>8309</v>
      </c>
      <c r="S3299" s="15">
        <f>(((J3299/60)/60)/24)+DATE(1970,1,1)</f>
        <v>42611.801412037035</v>
      </c>
      <c r="T3299" s="15">
        <f>(((I3299/60)/60)/24)+DATE(1970,1,1)</f>
        <v>42627.791666666672</v>
      </c>
      <c r="U3299">
        <f>YEAR(S3299)</f>
        <v>2016</v>
      </c>
    </row>
    <row r="3300" spans="1:21" ht="48" x14ac:dyDescent="0.2">
      <c r="A3300">
        <v>3305</v>
      </c>
      <c r="B3300" s="3" t="s">
        <v>3305</v>
      </c>
      <c r="C3300" s="3" t="s">
        <v>7415</v>
      </c>
      <c r="D3300" s="6">
        <v>4000</v>
      </c>
      <c r="E3300" s="8">
        <v>4081</v>
      </c>
      <c r="F3300" t="s">
        <v>8218</v>
      </c>
      <c r="G3300" t="s">
        <v>8223</v>
      </c>
      <c r="H3300" t="s">
        <v>8245</v>
      </c>
      <c r="I3300">
        <v>1438374748</v>
      </c>
      <c r="J3300">
        <v>1435782748</v>
      </c>
      <c r="K3300" t="b">
        <v>0</v>
      </c>
      <c r="L3300">
        <v>20</v>
      </c>
      <c r="M3300" t="b">
        <v>1</v>
      </c>
      <c r="N3300" t="s">
        <v>8269</v>
      </c>
      <c r="O3300">
        <f>ROUND(E3300/D3300*100,0)</f>
        <v>102</v>
      </c>
      <c r="P3300">
        <f>IFERROR(ROUND(E3300/L3300,2),0)</f>
        <v>204.05</v>
      </c>
      <c r="Q3300" s="10" t="s">
        <v>8308</v>
      </c>
      <c r="R3300" t="s">
        <v>8309</v>
      </c>
      <c r="S3300" s="15">
        <f>(((J3300/60)/60)/24)+DATE(1970,1,1)</f>
        <v>42186.855879629627</v>
      </c>
      <c r="T3300" s="15">
        <f>(((I3300/60)/60)/24)+DATE(1970,1,1)</f>
        <v>42216.855879629627</v>
      </c>
      <c r="U3300">
        <f>YEAR(S3300)</f>
        <v>2015</v>
      </c>
    </row>
    <row r="3301" spans="1:21" ht="48" x14ac:dyDescent="0.2">
      <c r="A3301">
        <v>3315</v>
      </c>
      <c r="B3301" s="3" t="s">
        <v>3315</v>
      </c>
      <c r="C3301" s="3" t="s">
        <v>7425</v>
      </c>
      <c r="D3301" s="6">
        <v>4000</v>
      </c>
      <c r="E3301" s="8">
        <v>4400</v>
      </c>
      <c r="F3301" t="s">
        <v>8218</v>
      </c>
      <c r="G3301" t="s">
        <v>8224</v>
      </c>
      <c r="H3301" t="s">
        <v>8246</v>
      </c>
      <c r="I3301">
        <v>1462519041</v>
      </c>
      <c r="J3301">
        <v>1459927041</v>
      </c>
      <c r="K3301" t="b">
        <v>0</v>
      </c>
      <c r="L3301">
        <v>89</v>
      </c>
      <c r="M3301" t="b">
        <v>1</v>
      </c>
      <c r="N3301" t="s">
        <v>8269</v>
      </c>
      <c r="O3301">
        <f>ROUND(E3301/D3301*100,0)</f>
        <v>110</v>
      </c>
      <c r="P3301">
        <f>IFERROR(ROUND(E3301/L3301,2),0)</f>
        <v>49.44</v>
      </c>
      <c r="Q3301" s="10" t="s">
        <v>8308</v>
      </c>
      <c r="R3301" t="s">
        <v>8309</v>
      </c>
      <c r="S3301" s="15">
        <f>(((J3301/60)/60)/24)+DATE(1970,1,1)</f>
        <v>42466.303715277783</v>
      </c>
      <c r="T3301" s="15">
        <f>(((I3301/60)/60)/24)+DATE(1970,1,1)</f>
        <v>42496.303715277783</v>
      </c>
      <c r="U3301">
        <f>YEAR(S3301)</f>
        <v>2016</v>
      </c>
    </row>
    <row r="3302" spans="1:21" ht="32" x14ac:dyDescent="0.2">
      <c r="A3302">
        <v>3359</v>
      </c>
      <c r="B3302" s="3" t="s">
        <v>3358</v>
      </c>
      <c r="C3302" s="3" t="s">
        <v>7469</v>
      </c>
      <c r="D3302" s="6">
        <v>4000</v>
      </c>
      <c r="E3302" s="8">
        <v>4250</v>
      </c>
      <c r="F3302" t="s">
        <v>8218</v>
      </c>
      <c r="G3302" t="s">
        <v>8223</v>
      </c>
      <c r="H3302" t="s">
        <v>8245</v>
      </c>
      <c r="I3302">
        <v>1487985734</v>
      </c>
      <c r="J3302">
        <v>1484097734</v>
      </c>
      <c r="K3302" t="b">
        <v>0</v>
      </c>
      <c r="L3302">
        <v>23</v>
      </c>
      <c r="M3302" t="b">
        <v>1</v>
      </c>
      <c r="N3302" t="s">
        <v>8269</v>
      </c>
      <c r="O3302">
        <f>ROUND(E3302/D3302*100,0)</f>
        <v>106</v>
      </c>
      <c r="P3302">
        <f>IFERROR(ROUND(E3302/L3302,2),0)</f>
        <v>184.78</v>
      </c>
      <c r="Q3302" s="10" t="s">
        <v>8308</v>
      </c>
      <c r="R3302" t="s">
        <v>8309</v>
      </c>
      <c r="S3302" s="15">
        <f>(((J3302/60)/60)/24)+DATE(1970,1,1)</f>
        <v>42746.057106481487</v>
      </c>
      <c r="T3302" s="15">
        <f>(((I3302/60)/60)/24)+DATE(1970,1,1)</f>
        <v>42791.057106481487</v>
      </c>
      <c r="U3302">
        <f>YEAR(S3302)</f>
        <v>2017</v>
      </c>
    </row>
    <row r="3303" spans="1:21" ht="48" x14ac:dyDescent="0.2">
      <c r="A3303">
        <v>3381</v>
      </c>
      <c r="B3303" s="3" t="s">
        <v>3380</v>
      </c>
      <c r="C3303" s="3" t="s">
        <v>7491</v>
      </c>
      <c r="D3303" s="6">
        <v>4000</v>
      </c>
      <c r="E3303" s="8">
        <v>4090</v>
      </c>
      <c r="F3303" t="s">
        <v>8218</v>
      </c>
      <c r="G3303" t="s">
        <v>8223</v>
      </c>
      <c r="H3303" t="s">
        <v>8245</v>
      </c>
      <c r="I3303">
        <v>1426044383</v>
      </c>
      <c r="J3303">
        <v>1423455983</v>
      </c>
      <c r="K3303" t="b">
        <v>0</v>
      </c>
      <c r="L3303">
        <v>48</v>
      </c>
      <c r="M3303" t="b">
        <v>1</v>
      </c>
      <c r="N3303" t="s">
        <v>8269</v>
      </c>
      <c r="O3303">
        <f>ROUND(E3303/D3303*100,0)</f>
        <v>102</v>
      </c>
      <c r="P3303">
        <f>IFERROR(ROUND(E3303/L3303,2),0)</f>
        <v>85.21</v>
      </c>
      <c r="Q3303" s="10" t="s">
        <v>8308</v>
      </c>
      <c r="R3303" t="s">
        <v>8309</v>
      </c>
      <c r="S3303" s="15">
        <f>(((J3303/60)/60)/24)+DATE(1970,1,1)</f>
        <v>42044.184988425928</v>
      </c>
      <c r="T3303" s="15">
        <f>(((I3303/60)/60)/24)+DATE(1970,1,1)</f>
        <v>42074.143321759257</v>
      </c>
      <c r="U3303">
        <f>YEAR(S3303)</f>
        <v>2015</v>
      </c>
    </row>
    <row r="3304" spans="1:21" ht="48" x14ac:dyDescent="0.2">
      <c r="A3304">
        <v>3398</v>
      </c>
      <c r="B3304" s="3" t="s">
        <v>3397</v>
      </c>
      <c r="C3304" s="3" t="s">
        <v>7508</v>
      </c>
      <c r="D3304" s="6">
        <v>4000</v>
      </c>
      <c r="E3304" s="8">
        <v>4443</v>
      </c>
      <c r="F3304" t="s">
        <v>8218</v>
      </c>
      <c r="G3304" t="s">
        <v>8223</v>
      </c>
      <c r="H3304" t="s">
        <v>8245</v>
      </c>
      <c r="I3304">
        <v>1416589200</v>
      </c>
      <c r="J3304">
        <v>1414605776</v>
      </c>
      <c r="K3304" t="b">
        <v>0</v>
      </c>
      <c r="L3304">
        <v>65</v>
      </c>
      <c r="M3304" t="b">
        <v>1</v>
      </c>
      <c r="N3304" t="s">
        <v>8269</v>
      </c>
      <c r="O3304">
        <f>ROUND(E3304/D3304*100,0)</f>
        <v>111</v>
      </c>
      <c r="P3304">
        <f>IFERROR(ROUND(E3304/L3304,2),0)</f>
        <v>68.349999999999994</v>
      </c>
      <c r="Q3304" s="10" t="s">
        <v>8308</v>
      </c>
      <c r="R3304" t="s">
        <v>8309</v>
      </c>
      <c r="S3304" s="15">
        <f>(((J3304/60)/60)/24)+DATE(1970,1,1)</f>
        <v>41941.75203703704</v>
      </c>
      <c r="T3304" s="15">
        <f>(((I3304/60)/60)/24)+DATE(1970,1,1)</f>
        <v>41964.708333333328</v>
      </c>
      <c r="U3304">
        <f>YEAR(S3304)</f>
        <v>2014</v>
      </c>
    </row>
    <row r="3305" spans="1:21" ht="48" x14ac:dyDescent="0.2">
      <c r="A3305">
        <v>3416</v>
      </c>
      <c r="B3305" s="3" t="s">
        <v>3415</v>
      </c>
      <c r="C3305" s="3" t="s">
        <v>7526</v>
      </c>
      <c r="D3305" s="6">
        <v>4000</v>
      </c>
      <c r="E3305" s="8">
        <v>4784</v>
      </c>
      <c r="F3305" t="s">
        <v>8218</v>
      </c>
      <c r="G3305" t="s">
        <v>8224</v>
      </c>
      <c r="H3305" t="s">
        <v>8246</v>
      </c>
      <c r="I3305">
        <v>1429813800</v>
      </c>
      <c r="J3305">
        <v>1427363645</v>
      </c>
      <c r="K3305" t="b">
        <v>0</v>
      </c>
      <c r="L3305">
        <v>30</v>
      </c>
      <c r="M3305" t="b">
        <v>1</v>
      </c>
      <c r="N3305" t="s">
        <v>8269</v>
      </c>
      <c r="O3305">
        <f>ROUND(E3305/D3305*100,0)</f>
        <v>120</v>
      </c>
      <c r="P3305">
        <f>IFERROR(ROUND(E3305/L3305,2),0)</f>
        <v>159.47</v>
      </c>
      <c r="Q3305" s="10" t="s">
        <v>8308</v>
      </c>
      <c r="R3305" t="s">
        <v>8309</v>
      </c>
      <c r="S3305" s="15">
        <f>(((J3305/60)/60)/24)+DATE(1970,1,1)</f>
        <v>42089.412557870368</v>
      </c>
      <c r="T3305" s="15">
        <f>(((I3305/60)/60)/24)+DATE(1970,1,1)</f>
        <v>42117.770833333328</v>
      </c>
      <c r="U3305">
        <f>YEAR(S3305)</f>
        <v>2015</v>
      </c>
    </row>
    <row r="3306" spans="1:21" ht="48" x14ac:dyDescent="0.2">
      <c r="A3306">
        <v>3418</v>
      </c>
      <c r="B3306" s="3" t="s">
        <v>3417</v>
      </c>
      <c r="C3306" s="3" t="s">
        <v>7528</v>
      </c>
      <c r="D3306" s="6">
        <v>4000</v>
      </c>
      <c r="E3306" s="8">
        <v>4035</v>
      </c>
      <c r="F3306" t="s">
        <v>8218</v>
      </c>
      <c r="G3306" t="s">
        <v>8223</v>
      </c>
      <c r="H3306" t="s">
        <v>8245</v>
      </c>
      <c r="I3306">
        <v>1400875307</v>
      </c>
      <c r="J3306">
        <v>1398283307</v>
      </c>
      <c r="K3306" t="b">
        <v>0</v>
      </c>
      <c r="L3306">
        <v>56</v>
      </c>
      <c r="M3306" t="b">
        <v>1</v>
      </c>
      <c r="N3306" t="s">
        <v>8269</v>
      </c>
      <c r="O3306">
        <f>ROUND(E3306/D3306*100,0)</f>
        <v>101</v>
      </c>
      <c r="P3306">
        <f>IFERROR(ROUND(E3306/L3306,2),0)</f>
        <v>72.05</v>
      </c>
      <c r="Q3306" s="10" t="s">
        <v>8308</v>
      </c>
      <c r="R3306" t="s">
        <v>8309</v>
      </c>
      <c r="S3306" s="15">
        <f>(((J3306/60)/60)/24)+DATE(1970,1,1)</f>
        <v>41752.83457175926</v>
      </c>
      <c r="T3306" s="15">
        <f>(((I3306/60)/60)/24)+DATE(1970,1,1)</f>
        <v>41782.83457175926</v>
      </c>
      <c r="U3306">
        <f>YEAR(S3306)</f>
        <v>2014</v>
      </c>
    </row>
    <row r="3307" spans="1:21" ht="48" x14ac:dyDescent="0.2">
      <c r="A3307">
        <v>3502</v>
      </c>
      <c r="B3307" s="3" t="s">
        <v>3501</v>
      </c>
      <c r="C3307" s="3" t="s">
        <v>7612</v>
      </c>
      <c r="D3307" s="6">
        <v>4000</v>
      </c>
      <c r="E3307" s="8">
        <v>4216</v>
      </c>
      <c r="F3307" t="s">
        <v>8218</v>
      </c>
      <c r="G3307" t="s">
        <v>8223</v>
      </c>
      <c r="H3307" t="s">
        <v>8245</v>
      </c>
      <c r="I3307">
        <v>1458100740</v>
      </c>
      <c r="J3307">
        <v>1456862924</v>
      </c>
      <c r="K3307" t="b">
        <v>0</v>
      </c>
      <c r="L3307">
        <v>31</v>
      </c>
      <c r="M3307" t="b">
        <v>1</v>
      </c>
      <c r="N3307" t="s">
        <v>8269</v>
      </c>
      <c r="O3307">
        <f>ROUND(E3307/D3307*100,0)</f>
        <v>105</v>
      </c>
      <c r="P3307">
        <f>IFERROR(ROUND(E3307/L3307,2),0)</f>
        <v>136</v>
      </c>
      <c r="Q3307" s="10" t="s">
        <v>8308</v>
      </c>
      <c r="R3307" t="s">
        <v>8309</v>
      </c>
      <c r="S3307" s="15">
        <f>(((J3307/60)/60)/24)+DATE(1970,1,1)</f>
        <v>42430.839398148149</v>
      </c>
      <c r="T3307" s="15">
        <f>(((I3307/60)/60)/24)+DATE(1970,1,1)</f>
        <v>42445.165972222225</v>
      </c>
      <c r="U3307">
        <f>YEAR(S3307)</f>
        <v>2016</v>
      </c>
    </row>
    <row r="3308" spans="1:21" ht="48" x14ac:dyDescent="0.2">
      <c r="A3308">
        <v>3517</v>
      </c>
      <c r="B3308" s="3" t="s">
        <v>3516</v>
      </c>
      <c r="C3308" s="3" t="s">
        <v>7627</v>
      </c>
      <c r="D3308" s="6">
        <v>4000</v>
      </c>
      <c r="E3308" s="8">
        <v>4000</v>
      </c>
      <c r="F3308" t="s">
        <v>8218</v>
      </c>
      <c r="G3308" t="s">
        <v>8224</v>
      </c>
      <c r="H3308" t="s">
        <v>8246</v>
      </c>
      <c r="I3308">
        <v>1404471600</v>
      </c>
      <c r="J3308">
        <v>1401910634</v>
      </c>
      <c r="K3308" t="b">
        <v>0</v>
      </c>
      <c r="L3308">
        <v>13</v>
      </c>
      <c r="M3308" t="b">
        <v>1</v>
      </c>
      <c r="N3308" t="s">
        <v>8269</v>
      </c>
      <c r="O3308">
        <f>ROUND(E3308/D3308*100,0)</f>
        <v>100</v>
      </c>
      <c r="P3308">
        <f>IFERROR(ROUND(E3308/L3308,2),0)</f>
        <v>307.69</v>
      </c>
      <c r="Q3308" s="10" t="s">
        <v>8308</v>
      </c>
      <c r="R3308" t="s">
        <v>8309</v>
      </c>
      <c r="S3308" s="15">
        <f>(((J3308/60)/60)/24)+DATE(1970,1,1)</f>
        <v>41794.817523148151</v>
      </c>
      <c r="T3308" s="15">
        <f>(((I3308/60)/60)/24)+DATE(1970,1,1)</f>
        <v>41824.458333333336</v>
      </c>
      <c r="U3308">
        <f>YEAR(S3308)</f>
        <v>2014</v>
      </c>
    </row>
    <row r="3309" spans="1:21" ht="48" x14ac:dyDescent="0.2">
      <c r="A3309">
        <v>3523</v>
      </c>
      <c r="B3309" s="3" t="s">
        <v>3522</v>
      </c>
      <c r="C3309" s="3" t="s">
        <v>7633</v>
      </c>
      <c r="D3309" s="6">
        <v>4000</v>
      </c>
      <c r="E3309" s="8">
        <v>4546</v>
      </c>
      <c r="F3309" t="s">
        <v>8218</v>
      </c>
      <c r="G3309" t="s">
        <v>8224</v>
      </c>
      <c r="H3309" t="s">
        <v>8246</v>
      </c>
      <c r="I3309">
        <v>1474844400</v>
      </c>
      <c r="J3309">
        <v>1469871148</v>
      </c>
      <c r="K3309" t="b">
        <v>0</v>
      </c>
      <c r="L3309">
        <v>80</v>
      </c>
      <c r="M3309" t="b">
        <v>1</v>
      </c>
      <c r="N3309" t="s">
        <v>8269</v>
      </c>
      <c r="O3309">
        <f>ROUND(E3309/D3309*100,0)</f>
        <v>114</v>
      </c>
      <c r="P3309">
        <f>IFERROR(ROUND(E3309/L3309,2),0)</f>
        <v>56.83</v>
      </c>
      <c r="Q3309" s="10" t="s">
        <v>8308</v>
      </c>
      <c r="R3309" t="s">
        <v>8309</v>
      </c>
      <c r="S3309" s="15">
        <f>(((J3309/60)/60)/24)+DATE(1970,1,1)</f>
        <v>42581.397546296299</v>
      </c>
      <c r="T3309" s="15">
        <f>(((I3309/60)/60)/24)+DATE(1970,1,1)</f>
        <v>42638.958333333328</v>
      </c>
      <c r="U3309">
        <f>YEAR(S3309)</f>
        <v>2016</v>
      </c>
    </row>
    <row r="3310" spans="1:21" ht="48" x14ac:dyDescent="0.2">
      <c r="A3310">
        <v>3589</v>
      </c>
      <c r="B3310" s="3" t="s">
        <v>3588</v>
      </c>
      <c r="C3310" s="3" t="s">
        <v>7699</v>
      </c>
      <c r="D3310" s="6">
        <v>4000</v>
      </c>
      <c r="E3310" s="8">
        <v>5100</v>
      </c>
      <c r="F3310" t="s">
        <v>8218</v>
      </c>
      <c r="G3310" t="s">
        <v>8223</v>
      </c>
      <c r="H3310" t="s">
        <v>8245</v>
      </c>
      <c r="I3310">
        <v>1432654347</v>
      </c>
      <c r="J3310">
        <v>1430494347</v>
      </c>
      <c r="K3310" t="b">
        <v>0</v>
      </c>
      <c r="L3310">
        <v>62</v>
      </c>
      <c r="M3310" t="b">
        <v>1</v>
      </c>
      <c r="N3310" t="s">
        <v>8269</v>
      </c>
      <c r="O3310">
        <f>ROUND(E3310/D3310*100,0)</f>
        <v>128</v>
      </c>
      <c r="P3310">
        <f>IFERROR(ROUND(E3310/L3310,2),0)</f>
        <v>82.26</v>
      </c>
      <c r="Q3310" s="10" t="s">
        <v>8308</v>
      </c>
      <c r="R3310" t="s">
        <v>8309</v>
      </c>
      <c r="S3310" s="15">
        <f>(((J3310/60)/60)/24)+DATE(1970,1,1)</f>
        <v>42125.647534722222</v>
      </c>
      <c r="T3310" s="15">
        <f>(((I3310/60)/60)/24)+DATE(1970,1,1)</f>
        <v>42150.647534722222</v>
      </c>
      <c r="U3310">
        <f>YEAR(S3310)</f>
        <v>2015</v>
      </c>
    </row>
    <row r="3311" spans="1:21" ht="48" x14ac:dyDescent="0.2">
      <c r="A3311">
        <v>3602</v>
      </c>
      <c r="B3311" s="3" t="s">
        <v>3601</v>
      </c>
      <c r="C3311" s="3" t="s">
        <v>7712</v>
      </c>
      <c r="D3311" s="6">
        <v>4000</v>
      </c>
      <c r="E3311" s="8">
        <v>4002</v>
      </c>
      <c r="F3311" t="s">
        <v>8218</v>
      </c>
      <c r="G3311" t="s">
        <v>8223</v>
      </c>
      <c r="H3311" t="s">
        <v>8245</v>
      </c>
      <c r="I3311">
        <v>1463520479</v>
      </c>
      <c r="J3311">
        <v>1458336479</v>
      </c>
      <c r="K3311" t="b">
        <v>0</v>
      </c>
      <c r="L3311">
        <v>49</v>
      </c>
      <c r="M3311" t="b">
        <v>1</v>
      </c>
      <c r="N3311" t="s">
        <v>8269</v>
      </c>
      <c r="O3311">
        <f>ROUND(E3311/D3311*100,0)</f>
        <v>100</v>
      </c>
      <c r="P3311">
        <f>IFERROR(ROUND(E3311/L3311,2),0)</f>
        <v>81.67</v>
      </c>
      <c r="Q3311" s="10" t="s">
        <v>8308</v>
      </c>
      <c r="R3311" t="s">
        <v>8309</v>
      </c>
      <c r="S3311" s="15">
        <f>(((J3311/60)/60)/24)+DATE(1970,1,1)</f>
        <v>42447.894432870366</v>
      </c>
      <c r="T3311" s="15">
        <f>(((I3311/60)/60)/24)+DATE(1970,1,1)</f>
        <v>42507.894432870366</v>
      </c>
      <c r="U3311">
        <f>YEAR(S3311)</f>
        <v>2016</v>
      </c>
    </row>
    <row r="3312" spans="1:21" ht="48" x14ac:dyDescent="0.2">
      <c r="A3312">
        <v>3626</v>
      </c>
      <c r="B3312" s="3" t="s">
        <v>3624</v>
      </c>
      <c r="C3312" s="3" t="s">
        <v>7736</v>
      </c>
      <c r="D3312" s="6">
        <v>4000</v>
      </c>
      <c r="E3312" s="8">
        <v>4073</v>
      </c>
      <c r="F3312" t="s">
        <v>8218</v>
      </c>
      <c r="G3312" t="s">
        <v>8224</v>
      </c>
      <c r="H3312" t="s">
        <v>8246</v>
      </c>
      <c r="I3312">
        <v>1408204857</v>
      </c>
      <c r="J3312">
        <v>1406390457</v>
      </c>
      <c r="K3312" t="b">
        <v>0</v>
      </c>
      <c r="L3312">
        <v>48</v>
      </c>
      <c r="M3312" t="b">
        <v>1</v>
      </c>
      <c r="N3312" t="s">
        <v>8269</v>
      </c>
      <c r="O3312">
        <f>ROUND(E3312/D3312*100,0)</f>
        <v>102</v>
      </c>
      <c r="P3312">
        <f>IFERROR(ROUND(E3312/L3312,2),0)</f>
        <v>84.85</v>
      </c>
      <c r="Q3312" s="10" t="s">
        <v>8308</v>
      </c>
      <c r="R3312" t="s">
        <v>8309</v>
      </c>
      <c r="S3312" s="15">
        <f>(((J3312/60)/60)/24)+DATE(1970,1,1)</f>
        <v>41846.667326388888</v>
      </c>
      <c r="T3312" s="15">
        <f>(((I3312/60)/60)/24)+DATE(1970,1,1)</f>
        <v>41867.667326388888</v>
      </c>
      <c r="U3312">
        <f>YEAR(S3312)</f>
        <v>2014</v>
      </c>
    </row>
    <row r="3313" spans="1:21" ht="48" x14ac:dyDescent="0.2">
      <c r="A3313">
        <v>3673</v>
      </c>
      <c r="B3313" s="3" t="s">
        <v>3670</v>
      </c>
      <c r="C3313" s="3" t="s">
        <v>7783</v>
      </c>
      <c r="D3313" s="6">
        <v>4000</v>
      </c>
      <c r="E3313" s="8">
        <v>4545</v>
      </c>
      <c r="F3313" t="s">
        <v>8218</v>
      </c>
      <c r="G3313" t="s">
        <v>8224</v>
      </c>
      <c r="H3313" t="s">
        <v>8246</v>
      </c>
      <c r="I3313">
        <v>1415191920</v>
      </c>
      <c r="J3313">
        <v>1412233497</v>
      </c>
      <c r="K3313" t="b">
        <v>0</v>
      </c>
      <c r="L3313">
        <v>114</v>
      </c>
      <c r="M3313" t="b">
        <v>1</v>
      </c>
      <c r="N3313" t="s">
        <v>8269</v>
      </c>
      <c r="O3313">
        <f>ROUND(E3313/D3313*100,0)</f>
        <v>114</v>
      </c>
      <c r="P3313">
        <f>IFERROR(ROUND(E3313/L3313,2),0)</f>
        <v>39.869999999999997</v>
      </c>
      <c r="Q3313" s="10" t="s">
        <v>8308</v>
      </c>
      <c r="R3313" t="s">
        <v>8309</v>
      </c>
      <c r="S3313" s="15">
        <f>(((J3313/60)/60)/24)+DATE(1970,1,1)</f>
        <v>41914.295104166667</v>
      </c>
      <c r="T3313" s="15">
        <f>(((I3313/60)/60)/24)+DATE(1970,1,1)</f>
        <v>41948.536111111112</v>
      </c>
      <c r="U3313">
        <f>YEAR(S3313)</f>
        <v>2014</v>
      </c>
    </row>
    <row r="3314" spans="1:21" ht="64" x14ac:dyDescent="0.2">
      <c r="A3314">
        <v>3695</v>
      </c>
      <c r="B3314" s="3" t="s">
        <v>3692</v>
      </c>
      <c r="C3314" s="3" t="s">
        <v>7805</v>
      </c>
      <c r="D3314" s="6">
        <v>4000</v>
      </c>
      <c r="E3314" s="8">
        <v>4005</v>
      </c>
      <c r="F3314" t="s">
        <v>8218</v>
      </c>
      <c r="G3314" t="s">
        <v>8223</v>
      </c>
      <c r="H3314" t="s">
        <v>8245</v>
      </c>
      <c r="I3314">
        <v>1421009610</v>
      </c>
      <c r="J3314">
        <v>1419281610</v>
      </c>
      <c r="K3314" t="b">
        <v>0</v>
      </c>
      <c r="L3314">
        <v>33</v>
      </c>
      <c r="M3314" t="b">
        <v>1</v>
      </c>
      <c r="N3314" t="s">
        <v>8269</v>
      </c>
      <c r="O3314">
        <f>ROUND(E3314/D3314*100,0)</f>
        <v>100</v>
      </c>
      <c r="P3314">
        <f>IFERROR(ROUND(E3314/L3314,2),0)</f>
        <v>121.36</v>
      </c>
      <c r="Q3314" s="10" t="s">
        <v>8308</v>
      </c>
      <c r="R3314" t="s">
        <v>8309</v>
      </c>
      <c r="S3314" s="15">
        <f>(((J3314/60)/60)/24)+DATE(1970,1,1)</f>
        <v>41995.870486111111</v>
      </c>
      <c r="T3314" s="15">
        <f>(((I3314/60)/60)/24)+DATE(1970,1,1)</f>
        <v>42015.870486111111</v>
      </c>
      <c r="U3314">
        <f>YEAR(S3314)</f>
        <v>2014</v>
      </c>
    </row>
    <row r="3315" spans="1:21" ht="48" x14ac:dyDescent="0.2">
      <c r="A3315">
        <v>3717</v>
      </c>
      <c r="B3315" s="3" t="s">
        <v>3714</v>
      </c>
      <c r="C3315" s="3" t="s">
        <v>7827</v>
      </c>
      <c r="D3315" s="6">
        <v>4000</v>
      </c>
      <c r="E3315" s="8">
        <v>4030</v>
      </c>
      <c r="F3315" t="s">
        <v>8218</v>
      </c>
      <c r="G3315" t="s">
        <v>8224</v>
      </c>
      <c r="H3315" t="s">
        <v>8246</v>
      </c>
      <c r="I3315">
        <v>1431204449</v>
      </c>
      <c r="J3315">
        <v>1428526049</v>
      </c>
      <c r="K3315" t="b">
        <v>0</v>
      </c>
      <c r="L3315">
        <v>13</v>
      </c>
      <c r="M3315" t="b">
        <v>1</v>
      </c>
      <c r="N3315" t="s">
        <v>8269</v>
      </c>
      <c r="O3315">
        <f>ROUND(E3315/D3315*100,0)</f>
        <v>101</v>
      </c>
      <c r="P3315">
        <f>IFERROR(ROUND(E3315/L3315,2),0)</f>
        <v>310</v>
      </c>
      <c r="Q3315" s="10" t="s">
        <v>8308</v>
      </c>
      <c r="R3315" t="s">
        <v>8309</v>
      </c>
      <c r="S3315" s="15">
        <f>(((J3315/60)/60)/24)+DATE(1970,1,1)</f>
        <v>42102.866307870368</v>
      </c>
      <c r="T3315" s="15">
        <f>(((I3315/60)/60)/24)+DATE(1970,1,1)</f>
        <v>42133.866307870368</v>
      </c>
      <c r="U3315">
        <f>YEAR(S3315)</f>
        <v>2015</v>
      </c>
    </row>
    <row r="3316" spans="1:21" ht="48" x14ac:dyDescent="0.2">
      <c r="A3316">
        <v>3739</v>
      </c>
      <c r="B3316" s="3" t="s">
        <v>3736</v>
      </c>
      <c r="C3316" s="3" t="s">
        <v>7849</v>
      </c>
      <c r="D3316" s="6">
        <v>4000</v>
      </c>
      <c r="E3316" s="8">
        <v>805</v>
      </c>
      <c r="F3316" t="s">
        <v>8220</v>
      </c>
      <c r="G3316" t="s">
        <v>8224</v>
      </c>
      <c r="H3316" t="s">
        <v>8246</v>
      </c>
      <c r="I3316">
        <v>1468752468</v>
      </c>
      <c r="J3316">
        <v>1467024468</v>
      </c>
      <c r="K3316" t="b">
        <v>0</v>
      </c>
      <c r="L3316">
        <v>8</v>
      </c>
      <c r="M3316" t="b">
        <v>0</v>
      </c>
      <c r="N3316" t="s">
        <v>8269</v>
      </c>
      <c r="O3316">
        <f>ROUND(E3316/D3316*100,0)</f>
        <v>20</v>
      </c>
      <c r="P3316">
        <f>IFERROR(ROUND(E3316/L3316,2),0)</f>
        <v>100.63</v>
      </c>
      <c r="Q3316" s="10" t="s">
        <v>8308</v>
      </c>
      <c r="R3316" t="s">
        <v>8309</v>
      </c>
      <c r="S3316" s="15">
        <f>(((J3316/60)/60)/24)+DATE(1970,1,1)</f>
        <v>42548.449861111112</v>
      </c>
      <c r="T3316" s="15">
        <f>(((I3316/60)/60)/24)+DATE(1970,1,1)</f>
        <v>42568.449861111112</v>
      </c>
      <c r="U3316">
        <f>YEAR(S3316)</f>
        <v>2016</v>
      </c>
    </row>
    <row r="3317" spans="1:21" ht="32" x14ac:dyDescent="0.2">
      <c r="A3317">
        <v>3759</v>
      </c>
      <c r="B3317" s="3" t="s">
        <v>3756</v>
      </c>
      <c r="C3317" s="3" t="s">
        <v>7869</v>
      </c>
      <c r="D3317" s="6">
        <v>4000</v>
      </c>
      <c r="E3317" s="8">
        <v>4409.7700000000004</v>
      </c>
      <c r="F3317" t="s">
        <v>8218</v>
      </c>
      <c r="G3317" t="s">
        <v>8223</v>
      </c>
      <c r="H3317" t="s">
        <v>8245</v>
      </c>
      <c r="I3317">
        <v>1440556553</v>
      </c>
      <c r="J3317">
        <v>1435372553</v>
      </c>
      <c r="K3317" t="b">
        <v>0</v>
      </c>
      <c r="L3317">
        <v>88</v>
      </c>
      <c r="M3317" t="b">
        <v>1</v>
      </c>
      <c r="N3317" t="s">
        <v>8303</v>
      </c>
      <c r="O3317">
        <f>ROUND(E3317/D3317*100,0)</f>
        <v>110</v>
      </c>
      <c r="P3317">
        <f>IFERROR(ROUND(E3317/L3317,2),0)</f>
        <v>50.11</v>
      </c>
      <c r="Q3317" s="10" t="s">
        <v>8308</v>
      </c>
      <c r="R3317" t="s">
        <v>8364</v>
      </c>
      <c r="S3317" s="15">
        <f>(((J3317/60)/60)/24)+DATE(1970,1,1)</f>
        <v>42182.108252314814</v>
      </c>
      <c r="T3317" s="15">
        <f>(((I3317/60)/60)/24)+DATE(1970,1,1)</f>
        <v>42242.108252314814</v>
      </c>
      <c r="U3317">
        <f>YEAR(S3317)</f>
        <v>2015</v>
      </c>
    </row>
    <row r="3318" spans="1:21" ht="48" x14ac:dyDescent="0.2">
      <c r="A3318">
        <v>3768</v>
      </c>
      <c r="B3318" s="3" t="s">
        <v>3765</v>
      </c>
      <c r="C3318" s="3" t="s">
        <v>7878</v>
      </c>
      <c r="D3318" s="6">
        <v>4000</v>
      </c>
      <c r="E3318" s="8">
        <v>4306.1099999999997</v>
      </c>
      <c r="F3318" t="s">
        <v>8218</v>
      </c>
      <c r="G3318" t="s">
        <v>8223</v>
      </c>
      <c r="H3318" t="s">
        <v>8245</v>
      </c>
      <c r="I3318">
        <v>1402594090</v>
      </c>
      <c r="J3318">
        <v>1400002090</v>
      </c>
      <c r="K3318" t="b">
        <v>0</v>
      </c>
      <c r="L3318">
        <v>58</v>
      </c>
      <c r="M3318" t="b">
        <v>1</v>
      </c>
      <c r="N3318" t="s">
        <v>8303</v>
      </c>
      <c r="O3318">
        <f>ROUND(E3318/D3318*100,0)</f>
        <v>108</v>
      </c>
      <c r="P3318">
        <f>IFERROR(ROUND(E3318/L3318,2),0)</f>
        <v>74.239999999999995</v>
      </c>
      <c r="Q3318" s="10" t="s">
        <v>8308</v>
      </c>
      <c r="R3318" t="s">
        <v>8364</v>
      </c>
      <c r="S3318" s="15">
        <f>(((J3318/60)/60)/24)+DATE(1970,1,1)</f>
        <v>41772.727893518517</v>
      </c>
      <c r="T3318" s="15">
        <f>(((I3318/60)/60)/24)+DATE(1970,1,1)</f>
        <v>41802.727893518517</v>
      </c>
      <c r="U3318">
        <f>YEAR(S3318)</f>
        <v>2014</v>
      </c>
    </row>
    <row r="3319" spans="1:21" ht="48" x14ac:dyDescent="0.2">
      <c r="A3319">
        <v>3950</v>
      </c>
      <c r="B3319" s="3" t="s">
        <v>3947</v>
      </c>
      <c r="C3319" s="3" t="s">
        <v>8058</v>
      </c>
      <c r="D3319" s="6">
        <v>4000</v>
      </c>
      <c r="E3319" s="8">
        <v>25</v>
      </c>
      <c r="F3319" t="s">
        <v>8220</v>
      </c>
      <c r="G3319" t="s">
        <v>8223</v>
      </c>
      <c r="H3319" t="s">
        <v>8245</v>
      </c>
      <c r="I3319">
        <v>1460140500</v>
      </c>
      <c r="J3319">
        <v>1457628680</v>
      </c>
      <c r="K3319" t="b">
        <v>0</v>
      </c>
      <c r="L3319">
        <v>1</v>
      </c>
      <c r="M3319" t="b">
        <v>0</v>
      </c>
      <c r="N3319" t="s">
        <v>8269</v>
      </c>
      <c r="O3319">
        <f>ROUND(E3319/D3319*100,0)</f>
        <v>1</v>
      </c>
      <c r="P3319">
        <f>IFERROR(ROUND(E3319/L3319,2),0)</f>
        <v>25</v>
      </c>
      <c r="Q3319" s="10" t="s">
        <v>8308</v>
      </c>
      <c r="R3319" t="s">
        <v>8309</v>
      </c>
      <c r="S3319" s="15">
        <f>(((J3319/60)/60)/24)+DATE(1970,1,1)</f>
        <v>42439.702314814815</v>
      </c>
      <c r="T3319" s="15">
        <f>(((I3319/60)/60)/24)+DATE(1970,1,1)</f>
        <v>42468.774305555555</v>
      </c>
      <c r="U3319">
        <f>YEAR(S3319)</f>
        <v>2016</v>
      </c>
    </row>
    <row r="3320" spans="1:21" ht="48" x14ac:dyDescent="0.2">
      <c r="A3320">
        <v>4026</v>
      </c>
      <c r="B3320" s="3" t="s">
        <v>4022</v>
      </c>
      <c r="C3320" s="3" t="s">
        <v>8131</v>
      </c>
      <c r="D3320" s="6">
        <v>4000</v>
      </c>
      <c r="E3320" s="8">
        <v>0</v>
      </c>
      <c r="F3320" t="s">
        <v>8220</v>
      </c>
      <c r="G3320" t="s">
        <v>8223</v>
      </c>
      <c r="H3320" t="s">
        <v>8245</v>
      </c>
      <c r="I3320">
        <v>1449247439</v>
      </c>
      <c r="J3320">
        <v>1444059839</v>
      </c>
      <c r="K3320" t="b">
        <v>0</v>
      </c>
      <c r="L3320">
        <v>0</v>
      </c>
      <c r="M3320" t="b">
        <v>0</v>
      </c>
      <c r="N3320" t="s">
        <v>8269</v>
      </c>
      <c r="O3320">
        <f>ROUND(E3320/D3320*100,0)</f>
        <v>0</v>
      </c>
      <c r="P3320">
        <f>IFERROR(ROUND(E3320/L3320,2),0)</f>
        <v>0</v>
      </c>
      <c r="Q3320" s="10" t="s">
        <v>8308</v>
      </c>
      <c r="R3320" t="s">
        <v>8309</v>
      </c>
      <c r="S3320" s="15">
        <f>(((J3320/60)/60)/24)+DATE(1970,1,1)</f>
        <v>42282.655543981484</v>
      </c>
      <c r="T3320" s="15">
        <f>(((I3320/60)/60)/24)+DATE(1970,1,1)</f>
        <v>42342.697210648148</v>
      </c>
      <c r="U3320">
        <f>YEAR(S3320)</f>
        <v>2015</v>
      </c>
    </row>
    <row r="3321" spans="1:21" ht="32" x14ac:dyDescent="0.2">
      <c r="A3321">
        <v>4065</v>
      </c>
      <c r="B3321" s="3" t="s">
        <v>4061</v>
      </c>
      <c r="C3321" s="3" t="s">
        <v>8169</v>
      </c>
      <c r="D3321" s="6">
        <v>4000</v>
      </c>
      <c r="E3321" s="8">
        <v>27</v>
      </c>
      <c r="F3321" t="s">
        <v>8220</v>
      </c>
      <c r="G3321" t="s">
        <v>8223</v>
      </c>
      <c r="H3321" t="s">
        <v>8245</v>
      </c>
      <c r="I3321">
        <v>1407883811</v>
      </c>
      <c r="J3321">
        <v>1405291811</v>
      </c>
      <c r="K3321" t="b">
        <v>0</v>
      </c>
      <c r="L3321">
        <v>4</v>
      </c>
      <c r="M3321" t="b">
        <v>0</v>
      </c>
      <c r="N3321" t="s">
        <v>8269</v>
      </c>
      <c r="O3321">
        <f>ROUND(E3321/D3321*100,0)</f>
        <v>1</v>
      </c>
      <c r="P3321">
        <f>IFERROR(ROUND(E3321/L3321,2),0)</f>
        <v>6.75</v>
      </c>
      <c r="Q3321" s="10" t="s">
        <v>8308</v>
      </c>
      <c r="R3321" t="s">
        <v>8309</v>
      </c>
      <c r="S3321" s="15">
        <f>(((J3321/60)/60)/24)+DATE(1970,1,1)</f>
        <v>41833.951516203706</v>
      </c>
      <c r="T3321" s="15">
        <f>(((I3321/60)/60)/24)+DATE(1970,1,1)</f>
        <v>41863.951516203706</v>
      </c>
      <c r="U3321">
        <f>YEAR(S3321)</f>
        <v>2014</v>
      </c>
    </row>
    <row r="3322" spans="1:21" ht="48" x14ac:dyDescent="0.2">
      <c r="A3322">
        <v>2711</v>
      </c>
      <c r="B3322" s="3" t="s">
        <v>2711</v>
      </c>
      <c r="C3322" s="3" t="s">
        <v>6821</v>
      </c>
      <c r="D3322" s="6">
        <v>3910</v>
      </c>
      <c r="E3322" s="8">
        <v>3938</v>
      </c>
      <c r="F3322" t="s">
        <v>8218</v>
      </c>
      <c r="G3322" t="s">
        <v>8224</v>
      </c>
      <c r="H3322" t="s">
        <v>8246</v>
      </c>
      <c r="I3322">
        <v>1403301660</v>
      </c>
      <c r="J3322">
        <v>1400694790</v>
      </c>
      <c r="K3322" t="b">
        <v>1</v>
      </c>
      <c r="L3322">
        <v>73</v>
      </c>
      <c r="M3322" t="b">
        <v>1</v>
      </c>
      <c r="N3322" t="s">
        <v>8301</v>
      </c>
      <c r="O3322">
        <f>ROUND(E3322/D3322*100,0)</f>
        <v>101</v>
      </c>
      <c r="P3322">
        <f>IFERROR(ROUND(E3322/L3322,2),0)</f>
        <v>53.95</v>
      </c>
      <c r="Q3322" s="10" t="s">
        <v>8308</v>
      </c>
      <c r="R3322" t="s">
        <v>8310</v>
      </c>
      <c r="S3322" s="15">
        <f>(((J3322/60)/60)/24)+DATE(1970,1,1)</f>
        <v>41780.745254629634</v>
      </c>
      <c r="T3322" s="15">
        <f>(((I3322/60)/60)/24)+DATE(1970,1,1)</f>
        <v>41810.917361111111</v>
      </c>
      <c r="U3322">
        <f>YEAR(S3322)</f>
        <v>2014</v>
      </c>
    </row>
    <row r="3323" spans="1:21" ht="48" x14ac:dyDescent="0.2">
      <c r="A3323">
        <v>3876</v>
      </c>
      <c r="B3323" s="3" t="s">
        <v>3873</v>
      </c>
      <c r="C3323" s="3" t="s">
        <v>7985</v>
      </c>
      <c r="D3323" s="6">
        <v>3900</v>
      </c>
      <c r="E3323" s="8">
        <v>2059</v>
      </c>
      <c r="F3323" t="s">
        <v>8219</v>
      </c>
      <c r="G3323" t="s">
        <v>8224</v>
      </c>
      <c r="H3323" t="s">
        <v>8246</v>
      </c>
      <c r="I3323">
        <v>1454425128</v>
      </c>
      <c r="J3323">
        <v>1451833128</v>
      </c>
      <c r="K3323" t="b">
        <v>0</v>
      </c>
      <c r="L3323">
        <v>46</v>
      </c>
      <c r="M3323" t="b">
        <v>0</v>
      </c>
      <c r="N3323" t="s">
        <v>8303</v>
      </c>
      <c r="O3323">
        <f>ROUND(E3323/D3323*100,0)</f>
        <v>53</v>
      </c>
      <c r="P3323">
        <f>IFERROR(ROUND(E3323/L3323,2),0)</f>
        <v>44.76</v>
      </c>
      <c r="Q3323" s="10" t="s">
        <v>8308</v>
      </c>
      <c r="R3323" t="s">
        <v>8364</v>
      </c>
      <c r="S3323" s="15">
        <f>(((J3323/60)/60)/24)+DATE(1970,1,1)</f>
        <v>42372.624166666668</v>
      </c>
      <c r="T3323" s="15">
        <f>(((I3323/60)/60)/24)+DATE(1970,1,1)</f>
        <v>42402.624166666668</v>
      </c>
      <c r="U3323">
        <f>YEAR(S3323)</f>
        <v>2016</v>
      </c>
    </row>
    <row r="3324" spans="1:21" ht="32" x14ac:dyDescent="0.2">
      <c r="A3324">
        <v>3334</v>
      </c>
      <c r="B3324" s="3" t="s">
        <v>3334</v>
      </c>
      <c r="C3324" s="3" t="s">
        <v>7444</v>
      </c>
      <c r="D3324" s="6">
        <v>3871</v>
      </c>
      <c r="E3324" s="8">
        <v>5366</v>
      </c>
      <c r="F3324" t="s">
        <v>8218</v>
      </c>
      <c r="G3324" t="s">
        <v>8223</v>
      </c>
      <c r="H3324" t="s">
        <v>8245</v>
      </c>
      <c r="I3324">
        <v>1438259422</v>
      </c>
      <c r="J3324">
        <v>1435667422</v>
      </c>
      <c r="K3324" t="b">
        <v>0</v>
      </c>
      <c r="L3324">
        <v>46</v>
      </c>
      <c r="M3324" t="b">
        <v>1</v>
      </c>
      <c r="N3324" t="s">
        <v>8269</v>
      </c>
      <c r="O3324">
        <f>ROUND(E3324/D3324*100,0)</f>
        <v>139</v>
      </c>
      <c r="P3324">
        <f>IFERROR(ROUND(E3324/L3324,2),0)</f>
        <v>116.65</v>
      </c>
      <c r="Q3324" s="10" t="s">
        <v>8308</v>
      </c>
      <c r="R3324" t="s">
        <v>8309</v>
      </c>
      <c r="S3324" s="15">
        <f>(((J3324/60)/60)/24)+DATE(1970,1,1)</f>
        <v>42185.521087962959</v>
      </c>
      <c r="T3324" s="15">
        <f>(((I3324/60)/60)/24)+DATE(1970,1,1)</f>
        <v>42215.521087962959</v>
      </c>
      <c r="U3324">
        <f>YEAR(S3324)</f>
        <v>2015</v>
      </c>
    </row>
    <row r="3325" spans="1:21" ht="48" x14ac:dyDescent="0.2">
      <c r="A3325">
        <v>3492</v>
      </c>
      <c r="B3325" s="3" t="s">
        <v>3491</v>
      </c>
      <c r="C3325" s="3" t="s">
        <v>7602</v>
      </c>
      <c r="D3325" s="6">
        <v>3800</v>
      </c>
      <c r="E3325" s="8">
        <v>4000.22</v>
      </c>
      <c r="F3325" t="s">
        <v>8218</v>
      </c>
      <c r="G3325" t="s">
        <v>8223</v>
      </c>
      <c r="H3325" t="s">
        <v>8245</v>
      </c>
      <c r="I3325">
        <v>1445818397</v>
      </c>
      <c r="J3325">
        <v>1442794397</v>
      </c>
      <c r="K3325" t="b">
        <v>0</v>
      </c>
      <c r="L3325">
        <v>35</v>
      </c>
      <c r="M3325" t="b">
        <v>1</v>
      </c>
      <c r="N3325" t="s">
        <v>8269</v>
      </c>
      <c r="O3325">
        <f>ROUND(E3325/D3325*100,0)</f>
        <v>105</v>
      </c>
      <c r="P3325">
        <f>IFERROR(ROUND(E3325/L3325,2),0)</f>
        <v>114.29</v>
      </c>
      <c r="Q3325" s="10" t="s">
        <v>8308</v>
      </c>
      <c r="R3325" t="s">
        <v>8309</v>
      </c>
      <c r="S3325" s="15">
        <f>(((J3325/60)/60)/24)+DATE(1970,1,1)</f>
        <v>42268.009224537032</v>
      </c>
      <c r="T3325" s="15">
        <f>(((I3325/60)/60)/24)+DATE(1970,1,1)</f>
        <v>42303.009224537032</v>
      </c>
      <c r="U3325">
        <f>YEAR(S3325)</f>
        <v>2015</v>
      </c>
    </row>
    <row r="3326" spans="1:21" ht="48" x14ac:dyDescent="0.2">
      <c r="A3326">
        <v>3049</v>
      </c>
      <c r="B3326" s="3" t="s">
        <v>3049</v>
      </c>
      <c r="C3326" s="3" t="s">
        <v>7159</v>
      </c>
      <c r="D3326" s="6">
        <v>3750</v>
      </c>
      <c r="E3326" s="8">
        <v>4000</v>
      </c>
      <c r="F3326" t="s">
        <v>8218</v>
      </c>
      <c r="G3326" t="s">
        <v>8223</v>
      </c>
      <c r="H3326" t="s">
        <v>8245</v>
      </c>
      <c r="I3326">
        <v>1434241255</v>
      </c>
      <c r="J3326">
        <v>1431649255</v>
      </c>
      <c r="K3326" t="b">
        <v>0</v>
      </c>
      <c r="L3326">
        <v>54</v>
      </c>
      <c r="M3326" t="b">
        <v>1</v>
      </c>
      <c r="N3326" t="s">
        <v>8301</v>
      </c>
      <c r="O3326">
        <f>ROUND(E3326/D3326*100,0)</f>
        <v>107</v>
      </c>
      <c r="P3326">
        <f>IFERROR(ROUND(E3326/L3326,2),0)</f>
        <v>74.069999999999993</v>
      </c>
      <c r="Q3326" s="10" t="s">
        <v>8308</v>
      </c>
      <c r="R3326" t="s">
        <v>8310</v>
      </c>
      <c r="S3326" s="15">
        <f>(((J3326/60)/60)/24)+DATE(1970,1,1)</f>
        <v>42139.014525462961</v>
      </c>
      <c r="T3326" s="15">
        <f>(((I3326/60)/60)/24)+DATE(1970,1,1)</f>
        <v>42169.014525462961</v>
      </c>
      <c r="U3326">
        <f>YEAR(S3326)</f>
        <v>2015</v>
      </c>
    </row>
    <row r="3327" spans="1:21" ht="48" x14ac:dyDescent="0.2">
      <c r="A3327">
        <v>3191</v>
      </c>
      <c r="B3327" s="3" t="s">
        <v>3191</v>
      </c>
      <c r="C3327" s="3" t="s">
        <v>7301</v>
      </c>
      <c r="D3327" s="6">
        <v>3750</v>
      </c>
      <c r="E3327" s="8">
        <v>151</v>
      </c>
      <c r="F3327" t="s">
        <v>8220</v>
      </c>
      <c r="G3327" t="s">
        <v>8223</v>
      </c>
      <c r="H3327" t="s">
        <v>8245</v>
      </c>
      <c r="I3327">
        <v>1471370869</v>
      </c>
      <c r="J3327">
        <v>1466186869</v>
      </c>
      <c r="K3327" t="b">
        <v>0</v>
      </c>
      <c r="L3327">
        <v>4</v>
      </c>
      <c r="M3327" t="b">
        <v>0</v>
      </c>
      <c r="N3327" t="s">
        <v>8303</v>
      </c>
      <c r="O3327">
        <f>ROUND(E3327/D3327*100,0)</f>
        <v>4</v>
      </c>
      <c r="P3327">
        <f>IFERROR(ROUND(E3327/L3327,2),0)</f>
        <v>37.75</v>
      </c>
      <c r="Q3327" s="10" t="s">
        <v>8308</v>
      </c>
      <c r="R3327" t="s">
        <v>8364</v>
      </c>
      <c r="S3327" s="15">
        <f>(((J3327/60)/60)/24)+DATE(1970,1,1)</f>
        <v>42538.755428240736</v>
      </c>
      <c r="T3327" s="15">
        <f>(((I3327/60)/60)/24)+DATE(1970,1,1)</f>
        <v>42598.755428240736</v>
      </c>
      <c r="U3327">
        <f>YEAR(S3327)</f>
        <v>2016</v>
      </c>
    </row>
    <row r="3328" spans="1:21" ht="48" x14ac:dyDescent="0.2">
      <c r="A3328">
        <v>3426</v>
      </c>
      <c r="B3328" s="3" t="s">
        <v>3425</v>
      </c>
      <c r="C3328" s="3" t="s">
        <v>7536</v>
      </c>
      <c r="D3328" s="6">
        <v>3750</v>
      </c>
      <c r="E3328" s="8">
        <v>4055</v>
      </c>
      <c r="F3328" t="s">
        <v>8218</v>
      </c>
      <c r="G3328" t="s">
        <v>8223</v>
      </c>
      <c r="H3328" t="s">
        <v>8245</v>
      </c>
      <c r="I3328">
        <v>1411264800</v>
      </c>
      <c r="J3328">
        <v>1409620903</v>
      </c>
      <c r="K3328" t="b">
        <v>0</v>
      </c>
      <c r="L3328">
        <v>87</v>
      </c>
      <c r="M3328" t="b">
        <v>1</v>
      </c>
      <c r="N3328" t="s">
        <v>8269</v>
      </c>
      <c r="O3328">
        <f>ROUND(E3328/D3328*100,0)</f>
        <v>108</v>
      </c>
      <c r="P3328">
        <f>IFERROR(ROUND(E3328/L3328,2),0)</f>
        <v>46.61</v>
      </c>
      <c r="Q3328" s="10" t="s">
        <v>8308</v>
      </c>
      <c r="R3328" t="s">
        <v>8309</v>
      </c>
      <c r="S3328" s="15">
        <f>(((J3328/60)/60)/24)+DATE(1970,1,1)</f>
        <v>41884.056747685187</v>
      </c>
      <c r="T3328" s="15">
        <f>(((I3328/60)/60)/24)+DATE(1970,1,1)</f>
        <v>41903.083333333336</v>
      </c>
      <c r="U3328">
        <f>YEAR(S3328)</f>
        <v>2014</v>
      </c>
    </row>
    <row r="3329" spans="1:21" ht="48" x14ac:dyDescent="0.2">
      <c r="A3329">
        <v>4058</v>
      </c>
      <c r="B3329" s="3" t="s">
        <v>4054</v>
      </c>
      <c r="C3329" s="3" t="s">
        <v>8162</v>
      </c>
      <c r="D3329" s="6">
        <v>3750</v>
      </c>
      <c r="E3329" s="8">
        <v>95</v>
      </c>
      <c r="F3329" t="s">
        <v>8220</v>
      </c>
      <c r="G3329" t="s">
        <v>8223</v>
      </c>
      <c r="H3329" t="s">
        <v>8245</v>
      </c>
      <c r="I3329">
        <v>1459483140</v>
      </c>
      <c r="J3329">
        <v>1458178044</v>
      </c>
      <c r="K3329" t="b">
        <v>0</v>
      </c>
      <c r="L3329">
        <v>4</v>
      </c>
      <c r="M3329" t="b">
        <v>0</v>
      </c>
      <c r="N3329" t="s">
        <v>8269</v>
      </c>
      <c r="O3329">
        <f>ROUND(E3329/D3329*100,0)</f>
        <v>3</v>
      </c>
      <c r="P3329">
        <f>IFERROR(ROUND(E3329/L3329,2),0)</f>
        <v>23.75</v>
      </c>
      <c r="Q3329" s="10" t="s">
        <v>8308</v>
      </c>
      <c r="R3329" t="s">
        <v>8309</v>
      </c>
      <c r="S3329" s="15">
        <f>(((J3329/60)/60)/24)+DATE(1970,1,1)</f>
        <v>42446.060694444444</v>
      </c>
      <c r="T3329" s="15">
        <f>(((I3329/60)/60)/24)+DATE(1970,1,1)</f>
        <v>42461.165972222225</v>
      </c>
      <c r="U3329">
        <f>YEAR(S3329)</f>
        <v>2016</v>
      </c>
    </row>
    <row r="3330" spans="1:21" ht="48" x14ac:dyDescent="0.2">
      <c r="A3330">
        <v>3789</v>
      </c>
      <c r="B3330" s="3" t="s">
        <v>3786</v>
      </c>
      <c r="C3330" s="3" t="s">
        <v>7899</v>
      </c>
      <c r="D3330" s="6">
        <v>3550</v>
      </c>
      <c r="E3330" s="8">
        <v>116</v>
      </c>
      <c r="F3330" t="s">
        <v>8220</v>
      </c>
      <c r="G3330" t="s">
        <v>8224</v>
      </c>
      <c r="H3330" t="s">
        <v>8246</v>
      </c>
      <c r="I3330">
        <v>1434395418</v>
      </c>
      <c r="J3330">
        <v>1431630618</v>
      </c>
      <c r="K3330" t="b">
        <v>0</v>
      </c>
      <c r="L3330">
        <v>4</v>
      </c>
      <c r="M3330" t="b">
        <v>0</v>
      </c>
      <c r="N3330" t="s">
        <v>8303</v>
      </c>
      <c r="O3330">
        <f>ROUND(E3330/D3330*100,0)</f>
        <v>3</v>
      </c>
      <c r="P3330">
        <f>IFERROR(ROUND(E3330/L3330,2),0)</f>
        <v>29</v>
      </c>
      <c r="Q3330" s="10" t="s">
        <v>8308</v>
      </c>
      <c r="R3330" t="s">
        <v>8364</v>
      </c>
      <c r="S3330" s="15">
        <f>(((J3330/60)/60)/24)+DATE(1970,1,1)</f>
        <v>42138.798819444448</v>
      </c>
      <c r="T3330" s="15">
        <f>(((I3330/60)/60)/24)+DATE(1970,1,1)</f>
        <v>42170.798819444448</v>
      </c>
      <c r="U3330">
        <f>YEAR(S3330)</f>
        <v>2015</v>
      </c>
    </row>
    <row r="3331" spans="1:21" ht="48" x14ac:dyDescent="0.2">
      <c r="A3331">
        <v>524</v>
      </c>
      <c r="B3331" s="3" t="s">
        <v>525</v>
      </c>
      <c r="C3331" s="3" t="s">
        <v>4634</v>
      </c>
      <c r="D3331" s="6">
        <v>3500</v>
      </c>
      <c r="E3331" s="8">
        <v>3803.55</v>
      </c>
      <c r="F3331" t="s">
        <v>8218</v>
      </c>
      <c r="G3331" t="s">
        <v>8224</v>
      </c>
      <c r="H3331" t="s">
        <v>8246</v>
      </c>
      <c r="I3331">
        <v>1464801169</v>
      </c>
      <c r="J3331">
        <v>1462209169</v>
      </c>
      <c r="K3331" t="b">
        <v>0</v>
      </c>
      <c r="L3331">
        <v>130</v>
      </c>
      <c r="M3331" t="b">
        <v>1</v>
      </c>
      <c r="N3331" t="s">
        <v>8269</v>
      </c>
      <c r="O3331">
        <f>ROUND(E3331/D3331*100,0)</f>
        <v>109</v>
      </c>
      <c r="P3331">
        <f>IFERROR(ROUND(E3331/L3331,2),0)</f>
        <v>29.26</v>
      </c>
      <c r="Q3331" s="10" t="s">
        <v>8308</v>
      </c>
      <c r="R3331" t="s">
        <v>8309</v>
      </c>
      <c r="S3331" s="15">
        <f>(((J3331/60)/60)/24)+DATE(1970,1,1)</f>
        <v>42492.717233796298</v>
      </c>
      <c r="T3331" s="15">
        <f>(((I3331/60)/60)/24)+DATE(1970,1,1)</f>
        <v>42522.717233796298</v>
      </c>
      <c r="U3331">
        <f>YEAR(S3331)</f>
        <v>2016</v>
      </c>
    </row>
    <row r="3332" spans="1:21" ht="32" x14ac:dyDescent="0.2">
      <c r="A3332">
        <v>1290</v>
      </c>
      <c r="B3332" s="3" t="s">
        <v>1291</v>
      </c>
      <c r="C3332" s="3" t="s">
        <v>5400</v>
      </c>
      <c r="D3332" s="6">
        <v>3500</v>
      </c>
      <c r="E3332" s="8">
        <v>3800</v>
      </c>
      <c r="F3332" t="s">
        <v>8218</v>
      </c>
      <c r="G3332" t="s">
        <v>8223</v>
      </c>
      <c r="H3332" t="s">
        <v>8245</v>
      </c>
      <c r="I3332">
        <v>1429772340</v>
      </c>
      <c r="J3332">
        <v>1427121931</v>
      </c>
      <c r="K3332" t="b">
        <v>0</v>
      </c>
      <c r="L3332">
        <v>86</v>
      </c>
      <c r="M3332" t="b">
        <v>1</v>
      </c>
      <c r="N3332" t="s">
        <v>8269</v>
      </c>
      <c r="O3332">
        <f>ROUND(E3332/D3332*100,0)</f>
        <v>109</v>
      </c>
      <c r="P3332">
        <f>IFERROR(ROUND(E3332/L3332,2),0)</f>
        <v>44.19</v>
      </c>
      <c r="Q3332" s="10" t="s">
        <v>8308</v>
      </c>
      <c r="R3332" t="s">
        <v>8309</v>
      </c>
      <c r="S3332" s="15">
        <f>(((J3332/60)/60)/24)+DATE(1970,1,1)</f>
        <v>42086.614942129629</v>
      </c>
      <c r="T3332" s="15">
        <f>(((I3332/60)/60)/24)+DATE(1970,1,1)</f>
        <v>42117.290972222225</v>
      </c>
      <c r="U3332">
        <f>YEAR(S3332)</f>
        <v>2015</v>
      </c>
    </row>
    <row r="3333" spans="1:21" ht="48" x14ac:dyDescent="0.2">
      <c r="A3333">
        <v>1299</v>
      </c>
      <c r="B3333" s="3" t="s">
        <v>1300</v>
      </c>
      <c r="C3333" s="3" t="s">
        <v>5409</v>
      </c>
      <c r="D3333" s="6">
        <v>3500</v>
      </c>
      <c r="E3333" s="8">
        <v>4340</v>
      </c>
      <c r="F3333" t="s">
        <v>8218</v>
      </c>
      <c r="G3333" t="s">
        <v>8223</v>
      </c>
      <c r="H3333" t="s">
        <v>8245</v>
      </c>
      <c r="I3333">
        <v>1436902359</v>
      </c>
      <c r="J3333">
        <v>1434310359</v>
      </c>
      <c r="K3333" t="b">
        <v>0</v>
      </c>
      <c r="L3333">
        <v>32</v>
      </c>
      <c r="M3333" t="b">
        <v>1</v>
      </c>
      <c r="N3333" t="s">
        <v>8269</v>
      </c>
      <c r="O3333">
        <f>ROUND(E3333/D3333*100,0)</f>
        <v>124</v>
      </c>
      <c r="P3333">
        <f>IFERROR(ROUND(E3333/L3333,2),0)</f>
        <v>135.63</v>
      </c>
      <c r="Q3333" s="10" t="s">
        <v>8308</v>
      </c>
      <c r="R3333" t="s">
        <v>8309</v>
      </c>
      <c r="S3333" s="15">
        <f>(((J3333/60)/60)/24)+DATE(1970,1,1)</f>
        <v>42169.814340277779</v>
      </c>
      <c r="T3333" s="15">
        <f>(((I3333/60)/60)/24)+DATE(1970,1,1)</f>
        <v>42199.814340277779</v>
      </c>
      <c r="U3333">
        <f>YEAR(S3333)</f>
        <v>2015</v>
      </c>
    </row>
    <row r="3334" spans="1:21" ht="32" x14ac:dyDescent="0.2">
      <c r="A3334">
        <v>1303</v>
      </c>
      <c r="B3334" s="3" t="s">
        <v>1304</v>
      </c>
      <c r="C3334" s="3" t="s">
        <v>5413</v>
      </c>
      <c r="D3334" s="6">
        <v>3500</v>
      </c>
      <c r="E3334" s="8">
        <v>4559.13</v>
      </c>
      <c r="F3334" t="s">
        <v>8218</v>
      </c>
      <c r="G3334" t="s">
        <v>8224</v>
      </c>
      <c r="H3334" t="s">
        <v>8246</v>
      </c>
      <c r="I3334">
        <v>1469962800</v>
      </c>
      <c r="J3334">
        <v>1468578920</v>
      </c>
      <c r="K3334" t="b">
        <v>0</v>
      </c>
      <c r="L3334">
        <v>108</v>
      </c>
      <c r="M3334" t="b">
        <v>1</v>
      </c>
      <c r="N3334" t="s">
        <v>8269</v>
      </c>
      <c r="O3334">
        <f>ROUND(E3334/D3334*100,0)</f>
        <v>130</v>
      </c>
      <c r="P3334">
        <f>IFERROR(ROUND(E3334/L3334,2),0)</f>
        <v>42.21</v>
      </c>
      <c r="Q3334" s="10" t="s">
        <v>8308</v>
      </c>
      <c r="R3334" t="s">
        <v>8309</v>
      </c>
      <c r="S3334" s="15">
        <f>(((J3334/60)/60)/24)+DATE(1970,1,1)</f>
        <v>42566.441203703704</v>
      </c>
      <c r="T3334" s="15">
        <f>(((I3334/60)/60)/24)+DATE(1970,1,1)</f>
        <v>42582.458333333328</v>
      </c>
      <c r="U3334">
        <f>YEAR(S3334)</f>
        <v>2016</v>
      </c>
    </row>
    <row r="3335" spans="1:21" ht="48" x14ac:dyDescent="0.2">
      <c r="A3335">
        <v>2839</v>
      </c>
      <c r="B3335" s="3" t="s">
        <v>2839</v>
      </c>
      <c r="C3335" s="3" t="s">
        <v>6949</v>
      </c>
      <c r="D3335" s="6">
        <v>3500</v>
      </c>
      <c r="E3335" s="8">
        <v>3900</v>
      </c>
      <c r="F3335" t="s">
        <v>8218</v>
      </c>
      <c r="G3335" t="s">
        <v>8223</v>
      </c>
      <c r="H3335" t="s">
        <v>8245</v>
      </c>
      <c r="I3335">
        <v>1408942740</v>
      </c>
      <c r="J3335">
        <v>1406958354</v>
      </c>
      <c r="K3335" t="b">
        <v>0</v>
      </c>
      <c r="L3335">
        <v>31</v>
      </c>
      <c r="M3335" t="b">
        <v>1</v>
      </c>
      <c r="N3335" t="s">
        <v>8269</v>
      </c>
      <c r="O3335">
        <f>ROUND(E3335/D3335*100,0)</f>
        <v>111</v>
      </c>
      <c r="P3335">
        <f>IFERROR(ROUND(E3335/L3335,2),0)</f>
        <v>125.81</v>
      </c>
      <c r="Q3335" s="10" t="s">
        <v>8308</v>
      </c>
      <c r="R3335" t="s">
        <v>8309</v>
      </c>
      <c r="S3335" s="15">
        <f>(((J3335/60)/60)/24)+DATE(1970,1,1)</f>
        <v>41853.240208333329</v>
      </c>
      <c r="T3335" s="15">
        <f>(((I3335/60)/60)/24)+DATE(1970,1,1)</f>
        <v>41876.207638888889</v>
      </c>
      <c r="U3335">
        <f>YEAR(S3335)</f>
        <v>2014</v>
      </c>
    </row>
    <row r="3336" spans="1:21" ht="48" x14ac:dyDescent="0.2">
      <c r="A3336">
        <v>2905</v>
      </c>
      <c r="B3336" s="3" t="s">
        <v>2905</v>
      </c>
      <c r="C3336" s="3" t="s">
        <v>7015</v>
      </c>
      <c r="D3336" s="6">
        <v>3500</v>
      </c>
      <c r="E3336" s="8">
        <v>622</v>
      </c>
      <c r="F3336" t="s">
        <v>8220</v>
      </c>
      <c r="G3336" t="s">
        <v>8223</v>
      </c>
      <c r="H3336" t="s">
        <v>8245</v>
      </c>
      <c r="I3336">
        <v>1473211313</v>
      </c>
      <c r="J3336">
        <v>1472001713</v>
      </c>
      <c r="K3336" t="b">
        <v>0</v>
      </c>
      <c r="L3336">
        <v>17</v>
      </c>
      <c r="M3336" t="b">
        <v>0</v>
      </c>
      <c r="N3336" t="s">
        <v>8269</v>
      </c>
      <c r="O3336">
        <f>ROUND(E3336/D3336*100,0)</f>
        <v>18</v>
      </c>
      <c r="P3336">
        <f>IFERROR(ROUND(E3336/L3336,2),0)</f>
        <v>36.590000000000003</v>
      </c>
      <c r="Q3336" s="10" t="s">
        <v>8308</v>
      </c>
      <c r="R3336" t="s">
        <v>8309</v>
      </c>
      <c r="S3336" s="15">
        <f>(((J3336/60)/60)/24)+DATE(1970,1,1)</f>
        <v>42606.056863425925</v>
      </c>
      <c r="T3336" s="15">
        <f>(((I3336/60)/60)/24)+DATE(1970,1,1)</f>
        <v>42620.056863425925</v>
      </c>
      <c r="U3336">
        <f>YEAR(S3336)</f>
        <v>2016</v>
      </c>
    </row>
    <row r="3337" spans="1:21" ht="48" x14ac:dyDescent="0.2">
      <c r="A3337">
        <v>2935</v>
      </c>
      <c r="B3337" s="3" t="s">
        <v>2935</v>
      </c>
      <c r="C3337" s="3" t="s">
        <v>7045</v>
      </c>
      <c r="D3337" s="6">
        <v>3500</v>
      </c>
      <c r="E3337" s="8">
        <v>3531</v>
      </c>
      <c r="F3337" t="s">
        <v>8218</v>
      </c>
      <c r="G3337" t="s">
        <v>8223</v>
      </c>
      <c r="H3337" t="s">
        <v>8245</v>
      </c>
      <c r="I3337">
        <v>1472490000</v>
      </c>
      <c r="J3337">
        <v>1467468008</v>
      </c>
      <c r="K3337" t="b">
        <v>0</v>
      </c>
      <c r="L3337">
        <v>39</v>
      </c>
      <c r="M3337" t="b">
        <v>1</v>
      </c>
      <c r="N3337" t="s">
        <v>8303</v>
      </c>
      <c r="O3337">
        <f>ROUND(E3337/D3337*100,0)</f>
        <v>101</v>
      </c>
      <c r="P3337">
        <f>IFERROR(ROUND(E3337/L3337,2),0)</f>
        <v>90.54</v>
      </c>
      <c r="Q3337" s="10" t="s">
        <v>8308</v>
      </c>
      <c r="R3337" t="s">
        <v>8364</v>
      </c>
      <c r="S3337" s="15">
        <f>(((J3337/60)/60)/24)+DATE(1970,1,1)</f>
        <v>42553.583425925928</v>
      </c>
      <c r="T3337" s="15">
        <f>(((I3337/60)/60)/24)+DATE(1970,1,1)</f>
        <v>42611.708333333328</v>
      </c>
      <c r="U3337">
        <f>YEAR(S3337)</f>
        <v>2016</v>
      </c>
    </row>
    <row r="3338" spans="1:21" ht="32" x14ac:dyDescent="0.2">
      <c r="A3338">
        <v>2968</v>
      </c>
      <c r="B3338" s="3" t="s">
        <v>2968</v>
      </c>
      <c r="C3338" s="3" t="s">
        <v>7078</v>
      </c>
      <c r="D3338" s="6">
        <v>3500</v>
      </c>
      <c r="E3338" s="8">
        <v>3710</v>
      </c>
      <c r="F3338" t="s">
        <v>8218</v>
      </c>
      <c r="G3338" t="s">
        <v>8223</v>
      </c>
      <c r="H3338" t="s">
        <v>8245</v>
      </c>
      <c r="I3338">
        <v>1471406340</v>
      </c>
      <c r="J3338">
        <v>1470227660</v>
      </c>
      <c r="K3338" t="b">
        <v>0</v>
      </c>
      <c r="L3338">
        <v>47</v>
      </c>
      <c r="M3338" t="b">
        <v>1</v>
      </c>
      <c r="N3338" t="s">
        <v>8269</v>
      </c>
      <c r="O3338">
        <f>ROUND(E3338/D3338*100,0)</f>
        <v>106</v>
      </c>
      <c r="P3338">
        <f>IFERROR(ROUND(E3338/L3338,2),0)</f>
        <v>78.94</v>
      </c>
      <c r="Q3338" s="10" t="s">
        <v>8308</v>
      </c>
      <c r="R3338" t="s">
        <v>8309</v>
      </c>
      <c r="S3338" s="15">
        <f>(((J3338/60)/60)/24)+DATE(1970,1,1)</f>
        <v>42585.523842592593</v>
      </c>
      <c r="T3338" s="15">
        <f>(((I3338/60)/60)/24)+DATE(1970,1,1)</f>
        <v>42599.165972222225</v>
      </c>
      <c r="U3338">
        <f>YEAR(S3338)</f>
        <v>2016</v>
      </c>
    </row>
    <row r="3339" spans="1:21" ht="48" x14ac:dyDescent="0.2">
      <c r="A3339">
        <v>3051</v>
      </c>
      <c r="B3339" s="3" t="s">
        <v>3051</v>
      </c>
      <c r="C3339" s="3" t="s">
        <v>7161</v>
      </c>
      <c r="D3339" s="6">
        <v>3500</v>
      </c>
      <c r="E3339" s="8">
        <v>827</v>
      </c>
      <c r="F3339" t="s">
        <v>8220</v>
      </c>
      <c r="G3339" t="s">
        <v>8224</v>
      </c>
      <c r="H3339" t="s">
        <v>8246</v>
      </c>
      <c r="I3339">
        <v>1486547945</v>
      </c>
      <c r="J3339">
        <v>1483955945</v>
      </c>
      <c r="K3339" t="b">
        <v>1</v>
      </c>
      <c r="L3339">
        <v>35</v>
      </c>
      <c r="M3339" t="b">
        <v>0</v>
      </c>
      <c r="N3339" t="s">
        <v>8301</v>
      </c>
      <c r="O3339">
        <f>ROUND(E3339/D3339*100,0)</f>
        <v>24</v>
      </c>
      <c r="P3339">
        <f>IFERROR(ROUND(E3339/L3339,2),0)</f>
        <v>23.63</v>
      </c>
      <c r="Q3339" s="10" t="s">
        <v>8308</v>
      </c>
      <c r="R3339" t="s">
        <v>8310</v>
      </c>
      <c r="S3339" s="15">
        <f>(((J3339/60)/60)/24)+DATE(1970,1,1)</f>
        <v>42744.416030092587</v>
      </c>
      <c r="T3339" s="15">
        <f>(((I3339/60)/60)/24)+DATE(1970,1,1)</f>
        <v>42774.416030092587</v>
      </c>
      <c r="U3339">
        <f>YEAR(S3339)</f>
        <v>2017</v>
      </c>
    </row>
    <row r="3340" spans="1:21" ht="64" x14ac:dyDescent="0.2">
      <c r="A3340">
        <v>3150</v>
      </c>
      <c r="B3340" s="3" t="s">
        <v>3150</v>
      </c>
      <c r="C3340" s="3" t="s">
        <v>7260</v>
      </c>
      <c r="D3340" s="6">
        <v>3500</v>
      </c>
      <c r="E3340" s="8">
        <v>3535</v>
      </c>
      <c r="F3340" t="s">
        <v>8218</v>
      </c>
      <c r="G3340" t="s">
        <v>8223</v>
      </c>
      <c r="H3340" t="s">
        <v>8245</v>
      </c>
      <c r="I3340">
        <v>1295928000</v>
      </c>
      <c r="J3340">
        <v>1288160403</v>
      </c>
      <c r="K3340" t="b">
        <v>1</v>
      </c>
      <c r="L3340">
        <v>104</v>
      </c>
      <c r="M3340" t="b">
        <v>1</v>
      </c>
      <c r="N3340" t="s">
        <v>8269</v>
      </c>
      <c r="O3340">
        <f>ROUND(E3340/D3340*100,0)</f>
        <v>101</v>
      </c>
      <c r="P3340">
        <f>IFERROR(ROUND(E3340/L3340,2),0)</f>
        <v>33.99</v>
      </c>
      <c r="Q3340" s="10" t="s">
        <v>8308</v>
      </c>
      <c r="R3340" t="s">
        <v>8309</v>
      </c>
      <c r="S3340" s="15">
        <f>(((J3340/60)/60)/24)+DATE(1970,1,1)</f>
        <v>40478.263923611114</v>
      </c>
      <c r="T3340" s="15">
        <f>(((I3340/60)/60)/24)+DATE(1970,1,1)</f>
        <v>40568.166666666664</v>
      </c>
      <c r="U3340">
        <f>YEAR(S3340)</f>
        <v>2010</v>
      </c>
    </row>
    <row r="3341" spans="1:21" ht="32" x14ac:dyDescent="0.2">
      <c r="A3341">
        <v>3151</v>
      </c>
      <c r="B3341" s="3" t="s">
        <v>3151</v>
      </c>
      <c r="C3341" s="3" t="s">
        <v>7261</v>
      </c>
      <c r="D3341" s="6">
        <v>3500</v>
      </c>
      <c r="E3341" s="8">
        <v>3514</v>
      </c>
      <c r="F3341" t="s">
        <v>8218</v>
      </c>
      <c r="G3341" t="s">
        <v>8223</v>
      </c>
      <c r="H3341" t="s">
        <v>8245</v>
      </c>
      <c r="I3341">
        <v>1410379774</v>
      </c>
      <c r="J3341">
        <v>1407787774</v>
      </c>
      <c r="K3341" t="b">
        <v>1</v>
      </c>
      <c r="L3341">
        <v>34</v>
      </c>
      <c r="M3341" t="b">
        <v>1</v>
      </c>
      <c r="N3341" t="s">
        <v>8269</v>
      </c>
      <c r="O3341">
        <f>ROUND(E3341/D3341*100,0)</f>
        <v>100</v>
      </c>
      <c r="P3341">
        <f>IFERROR(ROUND(E3341/L3341,2),0)</f>
        <v>103.35</v>
      </c>
      <c r="Q3341" s="10" t="s">
        <v>8308</v>
      </c>
      <c r="R3341" t="s">
        <v>8309</v>
      </c>
      <c r="S3341" s="15">
        <f>(((J3341/60)/60)/24)+DATE(1970,1,1)</f>
        <v>41862.83997685185</v>
      </c>
      <c r="T3341" s="15">
        <f>(((I3341/60)/60)/24)+DATE(1970,1,1)</f>
        <v>41892.83997685185</v>
      </c>
      <c r="U3341">
        <f>YEAR(S3341)</f>
        <v>2014</v>
      </c>
    </row>
    <row r="3342" spans="1:21" ht="48" x14ac:dyDescent="0.2">
      <c r="A3342">
        <v>3195</v>
      </c>
      <c r="B3342" s="3" t="s">
        <v>3195</v>
      </c>
      <c r="C3342" s="3" t="s">
        <v>7305</v>
      </c>
      <c r="D3342" s="6">
        <v>3500</v>
      </c>
      <c r="E3342" s="8">
        <v>2070</v>
      </c>
      <c r="F3342" t="s">
        <v>8220</v>
      </c>
      <c r="G3342" t="s">
        <v>8223</v>
      </c>
      <c r="H3342" t="s">
        <v>8245</v>
      </c>
      <c r="I3342">
        <v>1423750542</v>
      </c>
      <c r="J3342">
        <v>1421158542</v>
      </c>
      <c r="K3342" t="b">
        <v>0</v>
      </c>
      <c r="L3342">
        <v>39</v>
      </c>
      <c r="M3342" t="b">
        <v>0</v>
      </c>
      <c r="N3342" t="s">
        <v>8303</v>
      </c>
      <c r="O3342">
        <f>ROUND(E3342/D3342*100,0)</f>
        <v>59</v>
      </c>
      <c r="P3342">
        <f>IFERROR(ROUND(E3342/L3342,2),0)</f>
        <v>53.08</v>
      </c>
      <c r="Q3342" s="10" t="s">
        <v>8308</v>
      </c>
      <c r="R3342" t="s">
        <v>8364</v>
      </c>
      <c r="S3342" s="15">
        <f>(((J3342/60)/60)/24)+DATE(1970,1,1)</f>
        <v>42017.594236111108</v>
      </c>
      <c r="T3342" s="15">
        <f>(((I3342/60)/60)/24)+DATE(1970,1,1)</f>
        <v>42047.594236111108</v>
      </c>
      <c r="U3342">
        <f>YEAR(S3342)</f>
        <v>2015</v>
      </c>
    </row>
    <row r="3343" spans="1:21" ht="48" x14ac:dyDescent="0.2">
      <c r="A3343">
        <v>3308</v>
      </c>
      <c r="B3343" s="3" t="s">
        <v>3308</v>
      </c>
      <c r="C3343" s="3" t="s">
        <v>7418</v>
      </c>
      <c r="D3343" s="6">
        <v>3500</v>
      </c>
      <c r="E3343" s="8">
        <v>4280</v>
      </c>
      <c r="F3343" t="s">
        <v>8218</v>
      </c>
      <c r="G3343" t="s">
        <v>8223</v>
      </c>
      <c r="H3343" t="s">
        <v>8245</v>
      </c>
      <c r="I3343">
        <v>1460581365</v>
      </c>
      <c r="J3343">
        <v>1458766965</v>
      </c>
      <c r="K3343" t="b">
        <v>0</v>
      </c>
      <c r="L3343">
        <v>57</v>
      </c>
      <c r="M3343" t="b">
        <v>1</v>
      </c>
      <c r="N3343" t="s">
        <v>8269</v>
      </c>
      <c r="O3343">
        <f>ROUND(E3343/D3343*100,0)</f>
        <v>122</v>
      </c>
      <c r="P3343">
        <f>IFERROR(ROUND(E3343/L3343,2),0)</f>
        <v>75.09</v>
      </c>
      <c r="Q3343" s="10" t="s">
        <v>8308</v>
      </c>
      <c r="R3343" t="s">
        <v>8309</v>
      </c>
      <c r="S3343" s="15">
        <f>(((J3343/60)/60)/24)+DATE(1970,1,1)</f>
        <v>42452.876909722225</v>
      </c>
      <c r="T3343" s="15">
        <f>(((I3343/60)/60)/24)+DATE(1970,1,1)</f>
        <v>42473.876909722225</v>
      </c>
      <c r="U3343">
        <f>YEAR(S3343)</f>
        <v>2016</v>
      </c>
    </row>
    <row r="3344" spans="1:21" ht="48" x14ac:dyDescent="0.2">
      <c r="A3344">
        <v>3333</v>
      </c>
      <c r="B3344" s="3" t="s">
        <v>3333</v>
      </c>
      <c r="C3344" s="3" t="s">
        <v>7443</v>
      </c>
      <c r="D3344" s="6">
        <v>3500</v>
      </c>
      <c r="E3344" s="8">
        <v>3660</v>
      </c>
      <c r="F3344" t="s">
        <v>8218</v>
      </c>
      <c r="G3344" t="s">
        <v>8223</v>
      </c>
      <c r="H3344" t="s">
        <v>8245</v>
      </c>
      <c r="I3344">
        <v>1434384880</v>
      </c>
      <c r="J3344">
        <v>1432484080</v>
      </c>
      <c r="K3344" t="b">
        <v>0</v>
      </c>
      <c r="L3344">
        <v>111</v>
      </c>
      <c r="M3344" t="b">
        <v>1</v>
      </c>
      <c r="N3344" t="s">
        <v>8269</v>
      </c>
      <c r="O3344">
        <f>ROUND(E3344/D3344*100,0)</f>
        <v>105</v>
      </c>
      <c r="P3344">
        <f>IFERROR(ROUND(E3344/L3344,2),0)</f>
        <v>32.97</v>
      </c>
      <c r="Q3344" s="10" t="s">
        <v>8308</v>
      </c>
      <c r="R3344" t="s">
        <v>8309</v>
      </c>
      <c r="S3344" s="15">
        <f>(((J3344/60)/60)/24)+DATE(1970,1,1)</f>
        <v>42148.676851851851</v>
      </c>
      <c r="T3344" s="15">
        <f>(((I3344/60)/60)/24)+DATE(1970,1,1)</f>
        <v>42170.676851851851</v>
      </c>
      <c r="U3344">
        <f>YEAR(S3344)</f>
        <v>2015</v>
      </c>
    </row>
    <row r="3345" spans="1:21" ht="48" x14ac:dyDescent="0.2">
      <c r="A3345">
        <v>3350</v>
      </c>
      <c r="B3345" s="3" t="s">
        <v>3349</v>
      </c>
      <c r="C3345" s="3" t="s">
        <v>7460</v>
      </c>
      <c r="D3345" s="6">
        <v>3500</v>
      </c>
      <c r="E3345" s="8">
        <v>3655</v>
      </c>
      <c r="F3345" t="s">
        <v>8218</v>
      </c>
      <c r="G3345" t="s">
        <v>8242</v>
      </c>
      <c r="H3345" t="s">
        <v>8248</v>
      </c>
      <c r="I3345">
        <v>1448838000</v>
      </c>
      <c r="J3345">
        <v>1445791811</v>
      </c>
      <c r="K3345" t="b">
        <v>0</v>
      </c>
      <c r="L3345">
        <v>51</v>
      </c>
      <c r="M3345" t="b">
        <v>1</v>
      </c>
      <c r="N3345" t="s">
        <v>8269</v>
      </c>
      <c r="O3345">
        <f>ROUND(E3345/D3345*100,0)</f>
        <v>104</v>
      </c>
      <c r="P3345">
        <f>IFERROR(ROUND(E3345/L3345,2),0)</f>
        <v>71.67</v>
      </c>
      <c r="Q3345" s="10" t="s">
        <v>8308</v>
      </c>
      <c r="R3345" t="s">
        <v>8309</v>
      </c>
      <c r="S3345" s="15">
        <f>(((J3345/60)/60)/24)+DATE(1970,1,1)</f>
        <v>42302.701516203699</v>
      </c>
      <c r="T3345" s="15">
        <f>(((I3345/60)/60)/24)+DATE(1970,1,1)</f>
        <v>42337.958333333328</v>
      </c>
      <c r="U3345">
        <f>YEAR(S3345)</f>
        <v>2015</v>
      </c>
    </row>
    <row r="3346" spans="1:21" ht="48" x14ac:dyDescent="0.2">
      <c r="A3346">
        <v>3374</v>
      </c>
      <c r="B3346" s="3" t="s">
        <v>3373</v>
      </c>
      <c r="C3346" s="3" t="s">
        <v>7484</v>
      </c>
      <c r="D3346" s="6">
        <v>3500</v>
      </c>
      <c r="E3346" s="8">
        <v>3730</v>
      </c>
      <c r="F3346" t="s">
        <v>8218</v>
      </c>
      <c r="G3346" t="s">
        <v>8228</v>
      </c>
      <c r="H3346" t="s">
        <v>8250</v>
      </c>
      <c r="I3346">
        <v>1446053616</v>
      </c>
      <c r="J3346">
        <v>1443461616</v>
      </c>
      <c r="K3346" t="b">
        <v>0</v>
      </c>
      <c r="L3346">
        <v>52</v>
      </c>
      <c r="M3346" t="b">
        <v>1</v>
      </c>
      <c r="N3346" t="s">
        <v>8269</v>
      </c>
      <c r="O3346">
        <f>ROUND(E3346/D3346*100,0)</f>
        <v>107</v>
      </c>
      <c r="P3346">
        <f>IFERROR(ROUND(E3346/L3346,2),0)</f>
        <v>71.73</v>
      </c>
      <c r="Q3346" s="10" t="s">
        <v>8308</v>
      </c>
      <c r="R3346" t="s">
        <v>8309</v>
      </c>
      <c r="S3346" s="15">
        <f>(((J3346/60)/60)/24)+DATE(1970,1,1)</f>
        <v>42275.731666666667</v>
      </c>
      <c r="T3346" s="15">
        <f>(((I3346/60)/60)/24)+DATE(1970,1,1)</f>
        <v>42305.731666666667</v>
      </c>
      <c r="U3346">
        <f>YEAR(S3346)</f>
        <v>2015</v>
      </c>
    </row>
    <row r="3347" spans="1:21" ht="48" x14ac:dyDescent="0.2">
      <c r="A3347">
        <v>3382</v>
      </c>
      <c r="B3347" s="3" t="s">
        <v>3381</v>
      </c>
      <c r="C3347" s="3" t="s">
        <v>7492</v>
      </c>
      <c r="D3347" s="6">
        <v>3500</v>
      </c>
      <c r="E3347" s="8">
        <v>3526</v>
      </c>
      <c r="F3347" t="s">
        <v>8218</v>
      </c>
      <c r="G3347" t="s">
        <v>8224</v>
      </c>
      <c r="H3347" t="s">
        <v>8246</v>
      </c>
      <c r="I3347">
        <v>1470092340</v>
      </c>
      <c r="J3347">
        <v>1467973256</v>
      </c>
      <c r="K3347" t="b">
        <v>0</v>
      </c>
      <c r="L3347">
        <v>46</v>
      </c>
      <c r="M3347" t="b">
        <v>1</v>
      </c>
      <c r="N3347" t="s">
        <v>8269</v>
      </c>
      <c r="O3347">
        <f>ROUND(E3347/D3347*100,0)</f>
        <v>101</v>
      </c>
      <c r="P3347">
        <f>IFERROR(ROUND(E3347/L3347,2),0)</f>
        <v>76.650000000000006</v>
      </c>
      <c r="Q3347" s="10" t="s">
        <v>8308</v>
      </c>
      <c r="R3347" t="s">
        <v>8309</v>
      </c>
      <c r="S3347" s="15">
        <f>(((J3347/60)/60)/24)+DATE(1970,1,1)</f>
        <v>42559.431203703702</v>
      </c>
      <c r="T3347" s="15">
        <f>(((I3347/60)/60)/24)+DATE(1970,1,1)</f>
        <v>42583.957638888889</v>
      </c>
      <c r="U3347">
        <f>YEAR(S3347)</f>
        <v>2016</v>
      </c>
    </row>
    <row r="3348" spans="1:21" ht="32" x14ac:dyDescent="0.2">
      <c r="A3348">
        <v>3466</v>
      </c>
      <c r="B3348" s="3" t="s">
        <v>3465</v>
      </c>
      <c r="C3348" s="3" t="s">
        <v>7576</v>
      </c>
      <c r="D3348" s="6">
        <v>3500</v>
      </c>
      <c r="E3348" s="8">
        <v>4450</v>
      </c>
      <c r="F3348" t="s">
        <v>8218</v>
      </c>
      <c r="G3348" t="s">
        <v>8223</v>
      </c>
      <c r="H3348" t="s">
        <v>8245</v>
      </c>
      <c r="I3348">
        <v>1461108450</v>
      </c>
      <c r="J3348">
        <v>1455928050</v>
      </c>
      <c r="K3348" t="b">
        <v>0</v>
      </c>
      <c r="L3348">
        <v>61</v>
      </c>
      <c r="M3348" t="b">
        <v>1</v>
      </c>
      <c r="N3348" t="s">
        <v>8269</v>
      </c>
      <c r="O3348">
        <f>ROUND(E3348/D3348*100,0)</f>
        <v>127</v>
      </c>
      <c r="P3348">
        <f>IFERROR(ROUND(E3348/L3348,2),0)</f>
        <v>72.95</v>
      </c>
      <c r="Q3348" s="10" t="s">
        <v>8308</v>
      </c>
      <c r="R3348" t="s">
        <v>8309</v>
      </c>
      <c r="S3348" s="15">
        <f>(((J3348/60)/60)/24)+DATE(1970,1,1)</f>
        <v>42420.019097222219</v>
      </c>
      <c r="T3348" s="15">
        <f>(((I3348/60)/60)/24)+DATE(1970,1,1)</f>
        <v>42479.977430555555</v>
      </c>
      <c r="U3348">
        <f>YEAR(S3348)</f>
        <v>2016</v>
      </c>
    </row>
    <row r="3349" spans="1:21" ht="32" x14ac:dyDescent="0.2">
      <c r="A3349">
        <v>3635</v>
      </c>
      <c r="B3349" s="3" t="s">
        <v>3633</v>
      </c>
      <c r="C3349" s="3" t="s">
        <v>7745</v>
      </c>
      <c r="D3349" s="6">
        <v>3500</v>
      </c>
      <c r="E3349" s="8">
        <v>1276</v>
      </c>
      <c r="F3349" t="s">
        <v>8220</v>
      </c>
      <c r="G3349" t="s">
        <v>8223</v>
      </c>
      <c r="H3349" t="s">
        <v>8245</v>
      </c>
      <c r="I3349">
        <v>1461186676</v>
      </c>
      <c r="J3349">
        <v>1458594676</v>
      </c>
      <c r="K3349" t="b">
        <v>0</v>
      </c>
      <c r="L3349">
        <v>10</v>
      </c>
      <c r="M3349" t="b">
        <v>0</v>
      </c>
      <c r="N3349" t="s">
        <v>8303</v>
      </c>
      <c r="O3349">
        <f>ROUND(E3349/D3349*100,0)</f>
        <v>36</v>
      </c>
      <c r="P3349">
        <f>IFERROR(ROUND(E3349/L3349,2),0)</f>
        <v>127.6</v>
      </c>
      <c r="Q3349" s="10" t="s">
        <v>8308</v>
      </c>
      <c r="R3349" t="s">
        <v>8364</v>
      </c>
      <c r="S3349" s="15">
        <f>(((J3349/60)/60)/24)+DATE(1970,1,1)</f>
        <v>42450.88282407407</v>
      </c>
      <c r="T3349" s="15">
        <f>(((I3349/60)/60)/24)+DATE(1970,1,1)</f>
        <v>42480.88282407407</v>
      </c>
      <c r="U3349">
        <f>YEAR(S3349)</f>
        <v>2016</v>
      </c>
    </row>
    <row r="3350" spans="1:21" ht="48" x14ac:dyDescent="0.2">
      <c r="A3350">
        <v>3671</v>
      </c>
      <c r="B3350" s="3" t="s">
        <v>3668</v>
      </c>
      <c r="C3350" s="3" t="s">
        <v>7781</v>
      </c>
      <c r="D3350" s="6">
        <v>3500</v>
      </c>
      <c r="E3350" s="8">
        <v>3530</v>
      </c>
      <c r="F3350" t="s">
        <v>8218</v>
      </c>
      <c r="G3350" t="s">
        <v>8223</v>
      </c>
      <c r="H3350" t="s">
        <v>8245</v>
      </c>
      <c r="I3350">
        <v>1405915140</v>
      </c>
      <c r="J3350">
        <v>1404140667</v>
      </c>
      <c r="K3350" t="b">
        <v>0</v>
      </c>
      <c r="L3350">
        <v>40</v>
      </c>
      <c r="M3350" t="b">
        <v>1</v>
      </c>
      <c r="N3350" t="s">
        <v>8269</v>
      </c>
      <c r="O3350">
        <f>ROUND(E3350/D3350*100,0)</f>
        <v>101</v>
      </c>
      <c r="P3350">
        <f>IFERROR(ROUND(E3350/L3350,2),0)</f>
        <v>88.25</v>
      </c>
      <c r="Q3350" s="10" t="s">
        <v>8308</v>
      </c>
      <c r="R3350" t="s">
        <v>8309</v>
      </c>
      <c r="S3350" s="15">
        <f>(((J3350/60)/60)/24)+DATE(1970,1,1)</f>
        <v>41820.62809027778</v>
      </c>
      <c r="T3350" s="15">
        <f>(((I3350/60)/60)/24)+DATE(1970,1,1)</f>
        <v>41841.165972222225</v>
      </c>
      <c r="U3350">
        <f>YEAR(S3350)</f>
        <v>2014</v>
      </c>
    </row>
    <row r="3351" spans="1:21" ht="48" x14ac:dyDescent="0.2">
      <c r="A3351">
        <v>3683</v>
      </c>
      <c r="B3351" s="3" t="s">
        <v>3680</v>
      </c>
      <c r="C3351" s="3" t="s">
        <v>7793</v>
      </c>
      <c r="D3351" s="6">
        <v>3500</v>
      </c>
      <c r="E3351" s="8">
        <v>3880</v>
      </c>
      <c r="F3351" t="s">
        <v>8218</v>
      </c>
      <c r="G3351" t="s">
        <v>8223</v>
      </c>
      <c r="H3351" t="s">
        <v>8245</v>
      </c>
      <c r="I3351">
        <v>1476931696</v>
      </c>
      <c r="J3351">
        <v>1474339696</v>
      </c>
      <c r="K3351" t="b">
        <v>0</v>
      </c>
      <c r="L3351">
        <v>66</v>
      </c>
      <c r="M3351" t="b">
        <v>1</v>
      </c>
      <c r="N3351" t="s">
        <v>8269</v>
      </c>
      <c r="O3351">
        <f>ROUND(E3351/D3351*100,0)</f>
        <v>111</v>
      </c>
      <c r="P3351">
        <f>IFERROR(ROUND(E3351/L3351,2),0)</f>
        <v>58.79</v>
      </c>
      <c r="Q3351" s="10" t="s">
        <v>8308</v>
      </c>
      <c r="R3351" t="s">
        <v>8309</v>
      </c>
      <c r="S3351" s="15">
        <f>(((J3351/60)/60)/24)+DATE(1970,1,1)</f>
        <v>42633.116851851853</v>
      </c>
      <c r="T3351" s="15">
        <f>(((I3351/60)/60)/24)+DATE(1970,1,1)</f>
        <v>42663.116851851853</v>
      </c>
      <c r="U3351">
        <f>YEAR(S3351)</f>
        <v>2016</v>
      </c>
    </row>
    <row r="3352" spans="1:21" ht="48" x14ac:dyDescent="0.2">
      <c r="A3352">
        <v>3694</v>
      </c>
      <c r="B3352" s="3" t="s">
        <v>3691</v>
      </c>
      <c r="C3352" s="3" t="s">
        <v>7804</v>
      </c>
      <c r="D3352" s="6">
        <v>3500</v>
      </c>
      <c r="E3352" s="8">
        <v>3760</v>
      </c>
      <c r="F3352" t="s">
        <v>8218</v>
      </c>
      <c r="G3352" t="s">
        <v>8223</v>
      </c>
      <c r="H3352" t="s">
        <v>8245</v>
      </c>
      <c r="I3352">
        <v>1465178400</v>
      </c>
      <c r="J3352">
        <v>1461985967</v>
      </c>
      <c r="K3352" t="b">
        <v>0</v>
      </c>
      <c r="L3352">
        <v>60</v>
      </c>
      <c r="M3352" t="b">
        <v>1</v>
      </c>
      <c r="N3352" t="s">
        <v>8269</v>
      </c>
      <c r="O3352">
        <f>ROUND(E3352/D3352*100,0)</f>
        <v>107</v>
      </c>
      <c r="P3352">
        <f>IFERROR(ROUND(E3352/L3352,2),0)</f>
        <v>62.67</v>
      </c>
      <c r="Q3352" s="10" t="s">
        <v>8308</v>
      </c>
      <c r="R3352" t="s">
        <v>8309</v>
      </c>
      <c r="S3352" s="15">
        <f>(((J3352/60)/60)/24)+DATE(1970,1,1)</f>
        <v>42490.133877314816</v>
      </c>
      <c r="T3352" s="15">
        <f>(((I3352/60)/60)/24)+DATE(1970,1,1)</f>
        <v>42527.083333333328</v>
      </c>
      <c r="U3352">
        <f>YEAR(S3352)</f>
        <v>2016</v>
      </c>
    </row>
    <row r="3353" spans="1:21" ht="48" x14ac:dyDescent="0.2">
      <c r="A3353">
        <v>3715</v>
      </c>
      <c r="B3353" s="3" t="s">
        <v>3712</v>
      </c>
      <c r="C3353" s="3" t="s">
        <v>7825</v>
      </c>
      <c r="D3353" s="6">
        <v>3500</v>
      </c>
      <c r="E3353" s="8">
        <v>3590</v>
      </c>
      <c r="F3353" t="s">
        <v>8218</v>
      </c>
      <c r="G3353" t="s">
        <v>8224</v>
      </c>
      <c r="H3353" t="s">
        <v>8246</v>
      </c>
      <c r="I3353">
        <v>1427806320</v>
      </c>
      <c r="J3353">
        <v>1422834819</v>
      </c>
      <c r="K3353" t="b">
        <v>0</v>
      </c>
      <c r="L3353">
        <v>27</v>
      </c>
      <c r="M3353" t="b">
        <v>1</v>
      </c>
      <c r="N3353" t="s">
        <v>8269</v>
      </c>
      <c r="O3353">
        <f>ROUND(E3353/D3353*100,0)</f>
        <v>103</v>
      </c>
      <c r="P3353">
        <f>IFERROR(ROUND(E3353/L3353,2),0)</f>
        <v>132.96</v>
      </c>
      <c r="Q3353" s="10" t="s">
        <v>8308</v>
      </c>
      <c r="R3353" t="s">
        <v>8309</v>
      </c>
      <c r="S3353" s="15">
        <f>(((J3353/60)/60)/24)+DATE(1970,1,1)</f>
        <v>42036.995590277773</v>
      </c>
      <c r="T3353" s="15">
        <f>(((I3353/60)/60)/24)+DATE(1970,1,1)</f>
        <v>42094.536111111112</v>
      </c>
      <c r="U3353">
        <f>YEAR(S3353)</f>
        <v>2015</v>
      </c>
    </row>
    <row r="3354" spans="1:21" ht="48" x14ac:dyDescent="0.2">
      <c r="A3354">
        <v>3757</v>
      </c>
      <c r="B3354" s="3" t="s">
        <v>3754</v>
      </c>
      <c r="C3354" s="3" t="s">
        <v>7867</v>
      </c>
      <c r="D3354" s="6">
        <v>3500</v>
      </c>
      <c r="E3354" s="8">
        <v>3798</v>
      </c>
      <c r="F3354" t="s">
        <v>8218</v>
      </c>
      <c r="G3354" t="s">
        <v>8223</v>
      </c>
      <c r="H3354" t="s">
        <v>8245</v>
      </c>
      <c r="I3354">
        <v>1417465515</v>
      </c>
      <c r="J3354">
        <v>1415737515</v>
      </c>
      <c r="K3354" t="b">
        <v>0</v>
      </c>
      <c r="L3354">
        <v>50</v>
      </c>
      <c r="M3354" t="b">
        <v>1</v>
      </c>
      <c r="N3354" t="s">
        <v>8303</v>
      </c>
      <c r="O3354">
        <f>ROUND(E3354/D3354*100,0)</f>
        <v>109</v>
      </c>
      <c r="P3354">
        <f>IFERROR(ROUND(E3354/L3354,2),0)</f>
        <v>75.959999999999994</v>
      </c>
      <c r="Q3354" s="10" t="s">
        <v>8308</v>
      </c>
      <c r="R3354" t="s">
        <v>8364</v>
      </c>
      <c r="S3354" s="15">
        <f>(((J3354/60)/60)/24)+DATE(1970,1,1)</f>
        <v>41954.850868055553</v>
      </c>
      <c r="T3354" s="15">
        <f>(((I3354/60)/60)/24)+DATE(1970,1,1)</f>
        <v>41974.850868055553</v>
      </c>
      <c r="U3354">
        <f>YEAR(S3354)</f>
        <v>2014</v>
      </c>
    </row>
    <row r="3355" spans="1:21" ht="48" x14ac:dyDescent="0.2">
      <c r="A3355">
        <v>3821</v>
      </c>
      <c r="B3355" s="3" t="s">
        <v>3818</v>
      </c>
      <c r="C3355" s="3" t="s">
        <v>7930</v>
      </c>
      <c r="D3355" s="6">
        <v>3500</v>
      </c>
      <c r="E3355" s="8">
        <v>3659</v>
      </c>
      <c r="F3355" t="s">
        <v>8218</v>
      </c>
      <c r="G3355" t="s">
        <v>8223</v>
      </c>
      <c r="H3355" t="s">
        <v>8245</v>
      </c>
      <c r="I3355">
        <v>1451881207</v>
      </c>
      <c r="J3355">
        <v>1449116407</v>
      </c>
      <c r="K3355" t="b">
        <v>0</v>
      </c>
      <c r="L3355">
        <v>46</v>
      </c>
      <c r="M3355" t="b">
        <v>1</v>
      </c>
      <c r="N3355" t="s">
        <v>8269</v>
      </c>
      <c r="O3355">
        <f>ROUND(E3355/D3355*100,0)</f>
        <v>105</v>
      </c>
      <c r="P3355">
        <f>IFERROR(ROUND(E3355/L3355,2),0)</f>
        <v>79.540000000000006</v>
      </c>
      <c r="Q3355" s="10" t="s">
        <v>8308</v>
      </c>
      <c r="R3355" t="s">
        <v>8309</v>
      </c>
      <c r="S3355" s="15">
        <f>(((J3355/60)/60)/24)+DATE(1970,1,1)</f>
        <v>42341.180636574078</v>
      </c>
      <c r="T3355" s="15">
        <f>(((I3355/60)/60)/24)+DATE(1970,1,1)</f>
        <v>42373.180636574078</v>
      </c>
      <c r="U3355">
        <f>YEAR(S3355)</f>
        <v>2015</v>
      </c>
    </row>
    <row r="3356" spans="1:21" ht="48" x14ac:dyDescent="0.2">
      <c r="A3356">
        <v>3917</v>
      </c>
      <c r="B3356" s="3" t="s">
        <v>3914</v>
      </c>
      <c r="C3356" s="3" t="s">
        <v>8025</v>
      </c>
      <c r="D3356" s="6">
        <v>3500</v>
      </c>
      <c r="E3356" s="8">
        <v>10</v>
      </c>
      <c r="F3356" t="s">
        <v>8220</v>
      </c>
      <c r="G3356" t="s">
        <v>8224</v>
      </c>
      <c r="H3356" t="s">
        <v>8246</v>
      </c>
      <c r="I3356">
        <v>1410439161</v>
      </c>
      <c r="J3356">
        <v>1407847161</v>
      </c>
      <c r="K3356" t="b">
        <v>0</v>
      </c>
      <c r="L3356">
        <v>1</v>
      </c>
      <c r="M3356" t="b">
        <v>0</v>
      </c>
      <c r="N3356" t="s">
        <v>8269</v>
      </c>
      <c r="O3356">
        <f>ROUND(E3356/D3356*100,0)</f>
        <v>0</v>
      </c>
      <c r="P3356">
        <f>IFERROR(ROUND(E3356/L3356,2),0)</f>
        <v>10</v>
      </c>
      <c r="Q3356" s="10" t="s">
        <v>8308</v>
      </c>
      <c r="R3356" t="s">
        <v>8309</v>
      </c>
      <c r="S3356" s="15">
        <f>(((J3356/60)/60)/24)+DATE(1970,1,1)</f>
        <v>41863.527326388888</v>
      </c>
      <c r="T3356" s="15">
        <f>(((I3356/60)/60)/24)+DATE(1970,1,1)</f>
        <v>41893.527326388888</v>
      </c>
      <c r="U3356">
        <f>YEAR(S3356)</f>
        <v>2014</v>
      </c>
    </row>
    <row r="3357" spans="1:21" ht="48" x14ac:dyDescent="0.2">
      <c r="A3357">
        <v>4019</v>
      </c>
      <c r="B3357" s="3" t="s">
        <v>4015</v>
      </c>
      <c r="C3357" s="3" t="s">
        <v>8124</v>
      </c>
      <c r="D3357" s="6">
        <v>3500</v>
      </c>
      <c r="E3357" s="8">
        <v>29</v>
      </c>
      <c r="F3357" t="s">
        <v>8220</v>
      </c>
      <c r="G3357" t="s">
        <v>8223</v>
      </c>
      <c r="H3357" t="s">
        <v>8245</v>
      </c>
      <c r="I3357">
        <v>1460737680</v>
      </c>
      <c r="J3357">
        <v>1455725596</v>
      </c>
      <c r="K3357" t="b">
        <v>0</v>
      </c>
      <c r="L3357">
        <v>4</v>
      </c>
      <c r="M3357" t="b">
        <v>0</v>
      </c>
      <c r="N3357" t="s">
        <v>8269</v>
      </c>
      <c r="O3357">
        <f>ROUND(E3357/D3357*100,0)</f>
        <v>1</v>
      </c>
      <c r="P3357">
        <f>IFERROR(ROUND(E3357/L3357,2),0)</f>
        <v>7.25</v>
      </c>
      <c r="Q3357" s="10" t="s">
        <v>8308</v>
      </c>
      <c r="R3357" t="s">
        <v>8309</v>
      </c>
      <c r="S3357" s="15">
        <f>(((J3357/60)/60)/24)+DATE(1970,1,1)</f>
        <v>42417.675879629634</v>
      </c>
      <c r="T3357" s="15">
        <f>(((I3357/60)/60)/24)+DATE(1970,1,1)</f>
        <v>42475.686111111107</v>
      </c>
      <c r="U3357">
        <f>YEAR(S3357)</f>
        <v>2016</v>
      </c>
    </row>
    <row r="3358" spans="1:21" ht="48" x14ac:dyDescent="0.2">
      <c r="A3358">
        <v>4057</v>
      </c>
      <c r="B3358" s="3" t="s">
        <v>4053</v>
      </c>
      <c r="C3358" s="3" t="s">
        <v>8161</v>
      </c>
      <c r="D3358" s="6">
        <v>3500</v>
      </c>
      <c r="E3358" s="8">
        <v>775</v>
      </c>
      <c r="F3358" t="s">
        <v>8220</v>
      </c>
      <c r="G3358" t="s">
        <v>8224</v>
      </c>
      <c r="H3358" t="s">
        <v>8246</v>
      </c>
      <c r="I3358">
        <v>1448492400</v>
      </c>
      <c r="J3358">
        <v>1446506080</v>
      </c>
      <c r="K3358" t="b">
        <v>0</v>
      </c>
      <c r="L3358">
        <v>6</v>
      </c>
      <c r="M3358" t="b">
        <v>0</v>
      </c>
      <c r="N3358" t="s">
        <v>8269</v>
      </c>
      <c r="O3358">
        <f>ROUND(E3358/D3358*100,0)</f>
        <v>22</v>
      </c>
      <c r="P3358">
        <f>IFERROR(ROUND(E3358/L3358,2),0)</f>
        <v>129.16999999999999</v>
      </c>
      <c r="Q3358" s="10" t="s">
        <v>8308</v>
      </c>
      <c r="R3358" t="s">
        <v>8309</v>
      </c>
      <c r="S3358" s="15">
        <f>(((J3358/60)/60)/24)+DATE(1970,1,1)</f>
        <v>42310.968518518523</v>
      </c>
      <c r="T3358" s="15">
        <f>(((I3358/60)/60)/24)+DATE(1970,1,1)</f>
        <v>42333.958333333328</v>
      </c>
      <c r="U3358">
        <f>YEAR(S3358)</f>
        <v>2015</v>
      </c>
    </row>
    <row r="3359" spans="1:21" ht="48" x14ac:dyDescent="0.2">
      <c r="A3359">
        <v>4073</v>
      </c>
      <c r="B3359" s="3" t="s">
        <v>4069</v>
      </c>
      <c r="C3359" s="3" t="s">
        <v>8176</v>
      </c>
      <c r="D3359" s="6">
        <v>3500</v>
      </c>
      <c r="E3359" s="8">
        <v>37</v>
      </c>
      <c r="F3359" t="s">
        <v>8220</v>
      </c>
      <c r="G3359" t="s">
        <v>8223</v>
      </c>
      <c r="H3359" t="s">
        <v>8245</v>
      </c>
      <c r="I3359">
        <v>1431144000</v>
      </c>
      <c r="J3359">
        <v>1426407426</v>
      </c>
      <c r="K3359" t="b">
        <v>0</v>
      </c>
      <c r="L3359">
        <v>2</v>
      </c>
      <c r="M3359" t="b">
        <v>0</v>
      </c>
      <c r="N3359" t="s">
        <v>8269</v>
      </c>
      <c r="O3359">
        <f>ROUND(E3359/D3359*100,0)</f>
        <v>1</v>
      </c>
      <c r="P3359">
        <f>IFERROR(ROUND(E3359/L3359,2),0)</f>
        <v>18.5</v>
      </c>
      <c r="Q3359" s="10" t="s">
        <v>8308</v>
      </c>
      <c r="R3359" t="s">
        <v>8309</v>
      </c>
      <c r="S3359" s="15">
        <f>(((J3359/60)/60)/24)+DATE(1970,1,1)</f>
        <v>42078.34520833334</v>
      </c>
      <c r="T3359" s="15">
        <f>(((I3359/60)/60)/24)+DATE(1970,1,1)</f>
        <v>42133.166666666672</v>
      </c>
      <c r="U3359">
        <f>YEAR(S3359)</f>
        <v>2015</v>
      </c>
    </row>
    <row r="3360" spans="1:21" ht="48" x14ac:dyDescent="0.2">
      <c r="A3360">
        <v>4083</v>
      </c>
      <c r="B3360" s="3" t="s">
        <v>4079</v>
      </c>
      <c r="C3360" s="3" t="s">
        <v>8186</v>
      </c>
      <c r="D3360" s="6">
        <v>3500</v>
      </c>
      <c r="E3360" s="8">
        <v>759</v>
      </c>
      <c r="F3360" t="s">
        <v>8220</v>
      </c>
      <c r="G3360" t="s">
        <v>8223</v>
      </c>
      <c r="H3360" t="s">
        <v>8245</v>
      </c>
      <c r="I3360">
        <v>1452795416</v>
      </c>
      <c r="J3360">
        <v>1450203416</v>
      </c>
      <c r="K3360" t="b">
        <v>0</v>
      </c>
      <c r="L3360">
        <v>6</v>
      </c>
      <c r="M3360" t="b">
        <v>0</v>
      </c>
      <c r="N3360" t="s">
        <v>8269</v>
      </c>
      <c r="O3360">
        <f>ROUND(E3360/D3360*100,0)</f>
        <v>22</v>
      </c>
      <c r="P3360">
        <f>IFERROR(ROUND(E3360/L3360,2),0)</f>
        <v>126.5</v>
      </c>
      <c r="Q3360" s="10" t="s">
        <v>8308</v>
      </c>
      <c r="R3360" t="s">
        <v>8309</v>
      </c>
      <c r="S3360" s="15">
        <f>(((J3360/60)/60)/24)+DATE(1970,1,1)</f>
        <v>42353.761759259258</v>
      </c>
      <c r="T3360" s="15">
        <f>(((I3360/60)/60)/24)+DATE(1970,1,1)</f>
        <v>42383.761759259258</v>
      </c>
      <c r="U3360">
        <f>YEAR(S3360)</f>
        <v>2015</v>
      </c>
    </row>
    <row r="3361" spans="1:21" ht="48" x14ac:dyDescent="0.2">
      <c r="A3361">
        <v>4085</v>
      </c>
      <c r="B3361" s="3" t="s">
        <v>4081</v>
      </c>
      <c r="C3361" s="3" t="s">
        <v>8188</v>
      </c>
      <c r="D3361" s="6">
        <v>3500</v>
      </c>
      <c r="E3361" s="8">
        <v>10</v>
      </c>
      <c r="F3361" t="s">
        <v>8220</v>
      </c>
      <c r="G3361" t="s">
        <v>8223</v>
      </c>
      <c r="H3361" t="s">
        <v>8245</v>
      </c>
      <c r="I3361">
        <v>1427169540</v>
      </c>
      <c r="J3361">
        <v>1424701775</v>
      </c>
      <c r="K3361" t="b">
        <v>0</v>
      </c>
      <c r="L3361">
        <v>1</v>
      </c>
      <c r="M3361" t="b">
        <v>0</v>
      </c>
      <c r="N3361" t="s">
        <v>8269</v>
      </c>
      <c r="O3361">
        <f>ROUND(E3361/D3361*100,0)</f>
        <v>0</v>
      </c>
      <c r="P3361">
        <f>IFERROR(ROUND(E3361/L3361,2),0)</f>
        <v>10</v>
      </c>
      <c r="Q3361" s="10" t="s">
        <v>8308</v>
      </c>
      <c r="R3361" t="s">
        <v>8309</v>
      </c>
      <c r="S3361" s="15">
        <f>(((J3361/60)/60)/24)+DATE(1970,1,1)</f>
        <v>42058.603877314818</v>
      </c>
      <c r="T3361" s="15">
        <f>(((I3361/60)/60)/24)+DATE(1970,1,1)</f>
        <v>42087.165972222225</v>
      </c>
      <c r="U3361">
        <f>YEAR(S3361)</f>
        <v>2015</v>
      </c>
    </row>
    <row r="3362" spans="1:21" ht="48" x14ac:dyDescent="0.2">
      <c r="A3362">
        <v>4096</v>
      </c>
      <c r="B3362" s="3" t="s">
        <v>4092</v>
      </c>
      <c r="C3362" s="3" t="s">
        <v>8199</v>
      </c>
      <c r="D3362" s="6">
        <v>3500</v>
      </c>
      <c r="E3362" s="8">
        <v>400</v>
      </c>
      <c r="F3362" t="s">
        <v>8220</v>
      </c>
      <c r="G3362" t="s">
        <v>8224</v>
      </c>
      <c r="H3362" t="s">
        <v>8246</v>
      </c>
      <c r="I3362">
        <v>1488271860</v>
      </c>
      <c r="J3362">
        <v>1484484219</v>
      </c>
      <c r="K3362" t="b">
        <v>0</v>
      </c>
      <c r="L3362">
        <v>5</v>
      </c>
      <c r="M3362" t="b">
        <v>0</v>
      </c>
      <c r="N3362" t="s">
        <v>8269</v>
      </c>
      <c r="O3362">
        <f>ROUND(E3362/D3362*100,0)</f>
        <v>11</v>
      </c>
      <c r="P3362">
        <f>IFERROR(ROUND(E3362/L3362,2),0)</f>
        <v>80</v>
      </c>
      <c r="Q3362" s="10" t="s">
        <v>8308</v>
      </c>
      <c r="R3362" t="s">
        <v>8309</v>
      </c>
      <c r="S3362" s="15">
        <f>(((J3362/60)/60)/24)+DATE(1970,1,1)</f>
        <v>42750.530312499999</v>
      </c>
      <c r="T3362" s="15">
        <f>(((I3362/60)/60)/24)+DATE(1970,1,1)</f>
        <v>42794.368749999994</v>
      </c>
      <c r="U3362">
        <f>YEAR(S3362)</f>
        <v>2017</v>
      </c>
    </row>
    <row r="3363" spans="1:21" ht="32" x14ac:dyDescent="0.2">
      <c r="A3363">
        <v>4068</v>
      </c>
      <c r="B3363" s="3" t="s">
        <v>4064</v>
      </c>
      <c r="C3363" s="3" t="s">
        <v>8171</v>
      </c>
      <c r="D3363" s="6">
        <v>3495</v>
      </c>
      <c r="E3363" s="8">
        <v>34.950000000000003</v>
      </c>
      <c r="F3363" t="s">
        <v>8220</v>
      </c>
      <c r="G3363" t="s">
        <v>8223</v>
      </c>
      <c r="H3363" t="s">
        <v>8245</v>
      </c>
      <c r="I3363">
        <v>1484348700</v>
      </c>
      <c r="J3363">
        <v>1481756855</v>
      </c>
      <c r="K3363" t="b">
        <v>0</v>
      </c>
      <c r="L3363">
        <v>1</v>
      </c>
      <c r="M3363" t="b">
        <v>0</v>
      </c>
      <c r="N3363" t="s">
        <v>8269</v>
      </c>
      <c r="O3363">
        <f>ROUND(E3363/D3363*100,0)</f>
        <v>1</v>
      </c>
      <c r="P3363">
        <f>IFERROR(ROUND(E3363/L3363,2),0)</f>
        <v>34.950000000000003</v>
      </c>
      <c r="Q3363" s="10" t="s">
        <v>8308</v>
      </c>
      <c r="R3363" t="s">
        <v>8309</v>
      </c>
      <c r="S3363" s="15">
        <f>(((J3363/60)/60)/24)+DATE(1970,1,1)</f>
        <v>42718.963599537034</v>
      </c>
      <c r="T3363" s="15">
        <f>(((I3363/60)/60)/24)+DATE(1970,1,1)</f>
        <v>42748.961805555555</v>
      </c>
      <c r="U3363">
        <f>YEAR(S3363)</f>
        <v>2016</v>
      </c>
    </row>
    <row r="3364" spans="1:21" ht="48" x14ac:dyDescent="0.2">
      <c r="A3364">
        <v>530</v>
      </c>
      <c r="B3364" s="3" t="s">
        <v>531</v>
      </c>
      <c r="C3364" s="3" t="s">
        <v>4640</v>
      </c>
      <c r="D3364" s="6">
        <v>3405</v>
      </c>
      <c r="E3364" s="8">
        <v>3670</v>
      </c>
      <c r="F3364" t="s">
        <v>8218</v>
      </c>
      <c r="G3364" t="s">
        <v>8223</v>
      </c>
      <c r="H3364" t="s">
        <v>8245</v>
      </c>
      <c r="I3364">
        <v>1435111200</v>
      </c>
      <c r="J3364">
        <v>1433254268</v>
      </c>
      <c r="K3364" t="b">
        <v>0</v>
      </c>
      <c r="L3364">
        <v>29</v>
      </c>
      <c r="M3364" t="b">
        <v>1</v>
      </c>
      <c r="N3364" t="s">
        <v>8269</v>
      </c>
      <c r="O3364">
        <f>ROUND(E3364/D3364*100,0)</f>
        <v>108</v>
      </c>
      <c r="P3364">
        <f>IFERROR(ROUND(E3364/L3364,2),0)</f>
        <v>126.55</v>
      </c>
      <c r="Q3364" s="10" t="s">
        <v>8308</v>
      </c>
      <c r="R3364" t="s">
        <v>8309</v>
      </c>
      <c r="S3364" s="15">
        <f>(((J3364/60)/60)/24)+DATE(1970,1,1)</f>
        <v>42157.591064814813</v>
      </c>
      <c r="T3364" s="15">
        <f>(((I3364/60)/60)/24)+DATE(1970,1,1)</f>
        <v>42179.083333333328</v>
      </c>
      <c r="U3364">
        <f>YEAR(S3364)</f>
        <v>2015</v>
      </c>
    </row>
    <row r="3365" spans="1:21" ht="48" x14ac:dyDescent="0.2">
      <c r="A3365">
        <v>2701</v>
      </c>
      <c r="B3365" s="3" t="s">
        <v>2701</v>
      </c>
      <c r="C3365" s="3" t="s">
        <v>6811</v>
      </c>
      <c r="D3365" s="6">
        <v>3400</v>
      </c>
      <c r="E3365" s="8">
        <v>1570</v>
      </c>
      <c r="F3365" t="s">
        <v>8221</v>
      </c>
      <c r="G3365" t="s">
        <v>8240</v>
      </c>
      <c r="H3365" t="s">
        <v>8248</v>
      </c>
      <c r="I3365">
        <v>1491586534</v>
      </c>
      <c r="J3365">
        <v>1488911734</v>
      </c>
      <c r="K3365" t="b">
        <v>0</v>
      </c>
      <c r="L3365">
        <v>46</v>
      </c>
      <c r="M3365" t="b">
        <v>0</v>
      </c>
      <c r="N3365" t="s">
        <v>8301</v>
      </c>
      <c r="O3365">
        <f>ROUND(E3365/D3365*100,0)</f>
        <v>46</v>
      </c>
      <c r="P3365">
        <f>IFERROR(ROUND(E3365/L3365,2),0)</f>
        <v>34.130000000000003</v>
      </c>
      <c r="Q3365" s="10" t="s">
        <v>8308</v>
      </c>
      <c r="R3365" t="s">
        <v>8310</v>
      </c>
      <c r="S3365" s="15">
        <f>(((J3365/60)/60)/24)+DATE(1970,1,1)</f>
        <v>42801.774699074071</v>
      </c>
      <c r="T3365" s="15">
        <f>(((I3365/60)/60)/24)+DATE(1970,1,1)</f>
        <v>42832.733032407406</v>
      </c>
      <c r="U3365">
        <f>YEAR(S3365)</f>
        <v>2017</v>
      </c>
    </row>
    <row r="3366" spans="1:21" ht="48" x14ac:dyDescent="0.2">
      <c r="A3366">
        <v>3015</v>
      </c>
      <c r="B3366" s="3" t="s">
        <v>3015</v>
      </c>
      <c r="C3366" s="3" t="s">
        <v>7125</v>
      </c>
      <c r="D3366" s="6">
        <v>3400</v>
      </c>
      <c r="E3366" s="8">
        <v>3508</v>
      </c>
      <c r="F3366" t="s">
        <v>8218</v>
      </c>
      <c r="G3366" t="s">
        <v>8223</v>
      </c>
      <c r="H3366" t="s">
        <v>8245</v>
      </c>
      <c r="I3366">
        <v>1402459200</v>
      </c>
      <c r="J3366">
        <v>1401125238</v>
      </c>
      <c r="K3366" t="b">
        <v>0</v>
      </c>
      <c r="L3366">
        <v>40</v>
      </c>
      <c r="M3366" t="b">
        <v>1</v>
      </c>
      <c r="N3366" t="s">
        <v>8301</v>
      </c>
      <c r="O3366">
        <f>ROUND(E3366/D3366*100,0)</f>
        <v>103</v>
      </c>
      <c r="P3366">
        <f>IFERROR(ROUND(E3366/L3366,2),0)</f>
        <v>87.7</v>
      </c>
      <c r="Q3366" s="10" t="s">
        <v>8308</v>
      </c>
      <c r="R3366" t="s">
        <v>8310</v>
      </c>
      <c r="S3366" s="15">
        <f>(((J3366/60)/60)/24)+DATE(1970,1,1)</f>
        <v>41785.72729166667</v>
      </c>
      <c r="T3366" s="15">
        <f>(((I3366/60)/60)/24)+DATE(1970,1,1)</f>
        <v>41801.166666666664</v>
      </c>
      <c r="U3366">
        <f>YEAR(S3366)</f>
        <v>2014</v>
      </c>
    </row>
    <row r="3367" spans="1:21" ht="48" x14ac:dyDescent="0.2">
      <c r="A3367">
        <v>3585</v>
      </c>
      <c r="B3367" s="3" t="s">
        <v>3584</v>
      </c>
      <c r="C3367" s="3" t="s">
        <v>7695</v>
      </c>
      <c r="D3367" s="6">
        <v>3400</v>
      </c>
      <c r="E3367" s="8">
        <v>4050</v>
      </c>
      <c r="F3367" t="s">
        <v>8218</v>
      </c>
      <c r="G3367" t="s">
        <v>8223</v>
      </c>
      <c r="H3367" t="s">
        <v>8245</v>
      </c>
      <c r="I3367">
        <v>1419181890</v>
      </c>
      <c r="J3367">
        <v>1416589890</v>
      </c>
      <c r="K3367" t="b">
        <v>0</v>
      </c>
      <c r="L3367">
        <v>23</v>
      </c>
      <c r="M3367" t="b">
        <v>1</v>
      </c>
      <c r="N3367" t="s">
        <v>8269</v>
      </c>
      <c r="O3367">
        <f>ROUND(E3367/D3367*100,0)</f>
        <v>119</v>
      </c>
      <c r="P3367">
        <f>IFERROR(ROUND(E3367/L3367,2),0)</f>
        <v>176.09</v>
      </c>
      <c r="Q3367" s="10" t="s">
        <v>8308</v>
      </c>
      <c r="R3367" t="s">
        <v>8309</v>
      </c>
      <c r="S3367" s="15">
        <f>(((J3367/60)/60)/24)+DATE(1970,1,1)</f>
        <v>41964.716319444444</v>
      </c>
      <c r="T3367" s="15">
        <f>(((I3367/60)/60)/24)+DATE(1970,1,1)</f>
        <v>41994.716319444444</v>
      </c>
      <c r="U3367">
        <f>YEAR(S3367)</f>
        <v>2014</v>
      </c>
    </row>
    <row r="3368" spans="1:21" ht="48" x14ac:dyDescent="0.2">
      <c r="A3368">
        <v>3341</v>
      </c>
      <c r="B3368" s="3" t="s">
        <v>3341</v>
      </c>
      <c r="C3368" s="3" t="s">
        <v>7451</v>
      </c>
      <c r="D3368" s="6">
        <v>3350</v>
      </c>
      <c r="E3368" s="8">
        <v>3350</v>
      </c>
      <c r="F3368" t="s">
        <v>8218</v>
      </c>
      <c r="G3368" t="s">
        <v>8224</v>
      </c>
      <c r="H3368" t="s">
        <v>8246</v>
      </c>
      <c r="I3368">
        <v>1465750800</v>
      </c>
      <c r="J3368">
        <v>1463771421</v>
      </c>
      <c r="K3368" t="b">
        <v>0</v>
      </c>
      <c r="L3368">
        <v>28</v>
      </c>
      <c r="M3368" t="b">
        <v>1</v>
      </c>
      <c r="N3368" t="s">
        <v>8269</v>
      </c>
      <c r="O3368">
        <f>ROUND(E3368/D3368*100,0)</f>
        <v>100</v>
      </c>
      <c r="P3368">
        <f>IFERROR(ROUND(E3368/L3368,2),0)</f>
        <v>119.64</v>
      </c>
      <c r="Q3368" s="10" t="s">
        <v>8308</v>
      </c>
      <c r="R3368" t="s">
        <v>8309</v>
      </c>
      <c r="S3368" s="15">
        <f>(((J3368/60)/60)/24)+DATE(1970,1,1)</f>
        <v>42510.798854166671</v>
      </c>
      <c r="T3368" s="15">
        <f>(((I3368/60)/60)/24)+DATE(1970,1,1)</f>
        <v>42533.708333333328</v>
      </c>
      <c r="U3368">
        <f>YEAR(S3368)</f>
        <v>2016</v>
      </c>
    </row>
    <row r="3369" spans="1:21" ht="48" x14ac:dyDescent="0.2">
      <c r="A3369">
        <v>3483</v>
      </c>
      <c r="B3369" s="3" t="s">
        <v>3482</v>
      </c>
      <c r="C3369" s="3" t="s">
        <v>7593</v>
      </c>
      <c r="D3369" s="6">
        <v>3350</v>
      </c>
      <c r="E3369" s="8">
        <v>5358</v>
      </c>
      <c r="F3369" t="s">
        <v>8218</v>
      </c>
      <c r="G3369" t="s">
        <v>8223</v>
      </c>
      <c r="H3369" t="s">
        <v>8245</v>
      </c>
      <c r="I3369">
        <v>1404403381</v>
      </c>
      <c r="J3369">
        <v>1401811381</v>
      </c>
      <c r="K3369" t="b">
        <v>0</v>
      </c>
      <c r="L3369">
        <v>133</v>
      </c>
      <c r="M3369" t="b">
        <v>1</v>
      </c>
      <c r="N3369" t="s">
        <v>8269</v>
      </c>
      <c r="O3369">
        <f>ROUND(E3369/D3369*100,0)</f>
        <v>160</v>
      </c>
      <c r="P3369">
        <f>IFERROR(ROUND(E3369/L3369,2),0)</f>
        <v>40.29</v>
      </c>
      <c r="Q3369" s="10" t="s">
        <v>8308</v>
      </c>
      <c r="R3369" t="s">
        <v>8309</v>
      </c>
      <c r="S3369" s="15">
        <f>(((J3369/60)/60)/24)+DATE(1970,1,1)</f>
        <v>41793.668761574074</v>
      </c>
      <c r="T3369" s="15">
        <f>(((I3369/60)/60)/24)+DATE(1970,1,1)</f>
        <v>41823.668761574074</v>
      </c>
      <c r="U3369">
        <f>YEAR(S3369)</f>
        <v>2014</v>
      </c>
    </row>
    <row r="3370" spans="1:21" ht="48" x14ac:dyDescent="0.2">
      <c r="A3370">
        <v>536</v>
      </c>
      <c r="B3370" s="3" t="s">
        <v>537</v>
      </c>
      <c r="C3370" s="3" t="s">
        <v>4646</v>
      </c>
      <c r="D3370" s="6">
        <v>3300</v>
      </c>
      <c r="E3370" s="8">
        <v>3902.5</v>
      </c>
      <c r="F3370" t="s">
        <v>8218</v>
      </c>
      <c r="G3370" t="s">
        <v>8224</v>
      </c>
      <c r="H3370" t="s">
        <v>8246</v>
      </c>
      <c r="I3370">
        <v>1438624800</v>
      </c>
      <c r="J3370">
        <v>1435133807</v>
      </c>
      <c r="K3370" t="b">
        <v>0</v>
      </c>
      <c r="L3370">
        <v>39</v>
      </c>
      <c r="M3370" t="b">
        <v>1</v>
      </c>
      <c r="N3370" t="s">
        <v>8269</v>
      </c>
      <c r="O3370">
        <f>ROUND(E3370/D3370*100,0)</f>
        <v>118</v>
      </c>
      <c r="P3370">
        <f>IFERROR(ROUND(E3370/L3370,2),0)</f>
        <v>100.06</v>
      </c>
      <c r="Q3370" s="10" t="s">
        <v>8308</v>
      </c>
      <c r="R3370" t="s">
        <v>8309</v>
      </c>
      <c r="S3370" s="15">
        <f>(((J3370/60)/60)/24)+DATE(1970,1,1)</f>
        <v>42179.344988425932</v>
      </c>
      <c r="T3370" s="15">
        <f>(((I3370/60)/60)/24)+DATE(1970,1,1)</f>
        <v>42219.75</v>
      </c>
      <c r="U3370">
        <f>YEAR(S3370)</f>
        <v>2015</v>
      </c>
    </row>
    <row r="3371" spans="1:21" ht="48" x14ac:dyDescent="0.2">
      <c r="A3371">
        <v>3261</v>
      </c>
      <c r="B3371" s="3" t="s">
        <v>3261</v>
      </c>
      <c r="C3371" s="3" t="s">
        <v>7371</v>
      </c>
      <c r="D3371" s="6">
        <v>3300</v>
      </c>
      <c r="E3371" s="8">
        <v>3315</v>
      </c>
      <c r="F3371" t="s">
        <v>8218</v>
      </c>
      <c r="G3371" t="s">
        <v>8223</v>
      </c>
      <c r="H3371" t="s">
        <v>8245</v>
      </c>
      <c r="I3371">
        <v>1437067476</v>
      </c>
      <c r="J3371">
        <v>1434475476</v>
      </c>
      <c r="K3371" t="b">
        <v>1</v>
      </c>
      <c r="L3371">
        <v>49</v>
      </c>
      <c r="M3371" t="b">
        <v>1</v>
      </c>
      <c r="N3371" t="s">
        <v>8269</v>
      </c>
      <c r="O3371">
        <f>ROUND(E3371/D3371*100,0)</f>
        <v>100</v>
      </c>
      <c r="P3371">
        <f>IFERROR(ROUND(E3371/L3371,2),0)</f>
        <v>67.650000000000006</v>
      </c>
      <c r="Q3371" s="10" t="s">
        <v>8308</v>
      </c>
      <c r="R3371" t="s">
        <v>8309</v>
      </c>
      <c r="S3371" s="15">
        <f>(((J3371/60)/60)/24)+DATE(1970,1,1)</f>
        <v>42171.725416666668</v>
      </c>
      <c r="T3371" s="15">
        <f>(((I3371/60)/60)/24)+DATE(1970,1,1)</f>
        <v>42201.725416666668</v>
      </c>
      <c r="U3371">
        <f>YEAR(S3371)</f>
        <v>2015</v>
      </c>
    </row>
    <row r="3372" spans="1:21" ht="48" x14ac:dyDescent="0.2">
      <c r="A3372">
        <v>3322</v>
      </c>
      <c r="B3372" s="3" t="s">
        <v>3322</v>
      </c>
      <c r="C3372" s="3" t="s">
        <v>7432</v>
      </c>
      <c r="D3372" s="6">
        <v>3300</v>
      </c>
      <c r="E3372" s="8">
        <v>3350</v>
      </c>
      <c r="F3372" t="s">
        <v>8218</v>
      </c>
      <c r="G3372" t="s">
        <v>8223</v>
      </c>
      <c r="H3372" t="s">
        <v>8245</v>
      </c>
      <c r="I3372">
        <v>1466567700</v>
      </c>
      <c r="J3372">
        <v>1464653696</v>
      </c>
      <c r="K3372" t="b">
        <v>0</v>
      </c>
      <c r="L3372">
        <v>23</v>
      </c>
      <c r="M3372" t="b">
        <v>1</v>
      </c>
      <c r="N3372" t="s">
        <v>8269</v>
      </c>
      <c r="O3372">
        <f>ROUND(E3372/D3372*100,0)</f>
        <v>102</v>
      </c>
      <c r="P3372">
        <f>IFERROR(ROUND(E3372/L3372,2),0)</f>
        <v>145.65</v>
      </c>
      <c r="Q3372" s="10" t="s">
        <v>8308</v>
      </c>
      <c r="R3372" t="s">
        <v>8309</v>
      </c>
      <c r="S3372" s="15">
        <f>(((J3372/60)/60)/24)+DATE(1970,1,1)</f>
        <v>42521.010370370372</v>
      </c>
      <c r="T3372" s="15">
        <f>(((I3372/60)/60)/24)+DATE(1970,1,1)</f>
        <v>42543.163194444445</v>
      </c>
      <c r="U3372">
        <f>YEAR(S3372)</f>
        <v>2016</v>
      </c>
    </row>
    <row r="3373" spans="1:21" ht="48" x14ac:dyDescent="0.2">
      <c r="A3373">
        <v>3526</v>
      </c>
      <c r="B3373" s="3" t="s">
        <v>3525</v>
      </c>
      <c r="C3373" s="3" t="s">
        <v>7636</v>
      </c>
      <c r="D3373" s="6">
        <v>3300</v>
      </c>
      <c r="E3373" s="8">
        <v>3366</v>
      </c>
      <c r="F3373" t="s">
        <v>8218</v>
      </c>
      <c r="G3373" t="s">
        <v>8223</v>
      </c>
      <c r="H3373" t="s">
        <v>8245</v>
      </c>
      <c r="I3373">
        <v>1461823140</v>
      </c>
      <c r="J3373">
        <v>1459411371</v>
      </c>
      <c r="K3373" t="b">
        <v>0</v>
      </c>
      <c r="L3373">
        <v>34</v>
      </c>
      <c r="M3373" t="b">
        <v>1</v>
      </c>
      <c r="N3373" t="s">
        <v>8269</v>
      </c>
      <c r="O3373">
        <f>ROUND(E3373/D3373*100,0)</f>
        <v>102</v>
      </c>
      <c r="P3373">
        <f>IFERROR(ROUND(E3373/L3373,2),0)</f>
        <v>99</v>
      </c>
      <c r="Q3373" s="10" t="s">
        <v>8308</v>
      </c>
      <c r="R3373" t="s">
        <v>8309</v>
      </c>
      <c r="S3373" s="15">
        <f>(((J3373/60)/60)/24)+DATE(1970,1,1)</f>
        <v>42460.335312499999</v>
      </c>
      <c r="T3373" s="15">
        <f>(((I3373/60)/60)/24)+DATE(1970,1,1)</f>
        <v>42488.249305555553</v>
      </c>
      <c r="U3373">
        <f>YEAR(S3373)</f>
        <v>2016</v>
      </c>
    </row>
    <row r="3374" spans="1:21" ht="32" x14ac:dyDescent="0.2">
      <c r="A3374">
        <v>3638</v>
      </c>
      <c r="B3374" s="3" t="s">
        <v>3636</v>
      </c>
      <c r="C3374" s="3" t="s">
        <v>7748</v>
      </c>
      <c r="D3374" s="6">
        <v>3300</v>
      </c>
      <c r="E3374" s="8">
        <v>216</v>
      </c>
      <c r="F3374" t="s">
        <v>8220</v>
      </c>
      <c r="G3374" t="s">
        <v>8228</v>
      </c>
      <c r="H3374" t="s">
        <v>8250</v>
      </c>
      <c r="I3374">
        <v>1429456132</v>
      </c>
      <c r="J3374">
        <v>1424275732</v>
      </c>
      <c r="K3374" t="b">
        <v>0</v>
      </c>
      <c r="L3374">
        <v>2</v>
      </c>
      <c r="M3374" t="b">
        <v>0</v>
      </c>
      <c r="N3374" t="s">
        <v>8303</v>
      </c>
      <c r="O3374">
        <f>ROUND(E3374/D3374*100,0)</f>
        <v>7</v>
      </c>
      <c r="P3374">
        <f>IFERROR(ROUND(E3374/L3374,2),0)</f>
        <v>108</v>
      </c>
      <c r="Q3374" s="10" t="s">
        <v>8308</v>
      </c>
      <c r="R3374" t="s">
        <v>8364</v>
      </c>
      <c r="S3374" s="15">
        <f>(((J3374/60)/60)/24)+DATE(1970,1,1)</f>
        <v>42053.672824074078</v>
      </c>
      <c r="T3374" s="15">
        <f>(((I3374/60)/60)/24)+DATE(1970,1,1)</f>
        <v>42113.631157407406</v>
      </c>
      <c r="U3374">
        <f>YEAR(S3374)</f>
        <v>2015</v>
      </c>
    </row>
    <row r="3375" spans="1:21" ht="32" x14ac:dyDescent="0.2">
      <c r="A3375">
        <v>3720</v>
      </c>
      <c r="B3375" s="3" t="s">
        <v>3717</v>
      </c>
      <c r="C3375" s="3" t="s">
        <v>7830</v>
      </c>
      <c r="D3375" s="6">
        <v>3300</v>
      </c>
      <c r="E3375" s="8">
        <v>3449</v>
      </c>
      <c r="F3375" t="s">
        <v>8218</v>
      </c>
      <c r="G3375" t="s">
        <v>8223</v>
      </c>
      <c r="H3375" t="s">
        <v>8245</v>
      </c>
      <c r="I3375">
        <v>1435881006</v>
      </c>
      <c r="J3375">
        <v>1433980206</v>
      </c>
      <c r="K3375" t="b">
        <v>0</v>
      </c>
      <c r="L3375">
        <v>40</v>
      </c>
      <c r="M3375" t="b">
        <v>1</v>
      </c>
      <c r="N3375" t="s">
        <v>8269</v>
      </c>
      <c r="O3375">
        <f>ROUND(E3375/D3375*100,0)</f>
        <v>105</v>
      </c>
      <c r="P3375">
        <f>IFERROR(ROUND(E3375/L3375,2),0)</f>
        <v>86.23</v>
      </c>
      <c r="Q3375" s="10" t="s">
        <v>8308</v>
      </c>
      <c r="R3375" t="s">
        <v>8309</v>
      </c>
      <c r="S3375" s="15">
        <f>(((J3375/60)/60)/24)+DATE(1970,1,1)</f>
        <v>42165.993125000001</v>
      </c>
      <c r="T3375" s="15">
        <f>(((I3375/60)/60)/24)+DATE(1970,1,1)</f>
        <v>42187.993125000001</v>
      </c>
      <c r="U3375">
        <f>YEAR(S3375)</f>
        <v>2015</v>
      </c>
    </row>
    <row r="3376" spans="1:21" ht="48" x14ac:dyDescent="0.2">
      <c r="A3376">
        <v>3938</v>
      </c>
      <c r="B3376" s="3" t="s">
        <v>3935</v>
      </c>
      <c r="C3376" s="3" t="s">
        <v>8046</v>
      </c>
      <c r="D3376" s="6">
        <v>3255</v>
      </c>
      <c r="E3376" s="8">
        <v>397</v>
      </c>
      <c r="F3376" t="s">
        <v>8220</v>
      </c>
      <c r="G3376" t="s">
        <v>8223</v>
      </c>
      <c r="H3376" t="s">
        <v>8245</v>
      </c>
      <c r="I3376">
        <v>1435441454</v>
      </c>
      <c r="J3376">
        <v>1432763054</v>
      </c>
      <c r="K3376" t="b">
        <v>0</v>
      </c>
      <c r="L3376">
        <v>5</v>
      </c>
      <c r="M3376" t="b">
        <v>0</v>
      </c>
      <c r="N3376" t="s">
        <v>8269</v>
      </c>
      <c r="O3376">
        <f>ROUND(E3376/D3376*100,0)</f>
        <v>12</v>
      </c>
      <c r="P3376">
        <f>IFERROR(ROUND(E3376/L3376,2),0)</f>
        <v>79.400000000000006</v>
      </c>
      <c r="Q3376" s="10" t="s">
        <v>8308</v>
      </c>
      <c r="R3376" t="s">
        <v>8309</v>
      </c>
      <c r="S3376" s="15">
        <f>(((J3376/60)/60)/24)+DATE(1970,1,1)</f>
        <v>42151.905717592599</v>
      </c>
      <c r="T3376" s="15">
        <f>(((I3376/60)/60)/24)+DATE(1970,1,1)</f>
        <v>42182.905717592599</v>
      </c>
      <c r="U3376">
        <f>YEAR(S3376)</f>
        <v>2015</v>
      </c>
    </row>
    <row r="3377" spans="1:21" ht="48" x14ac:dyDescent="0.2">
      <c r="A3377">
        <v>2971</v>
      </c>
      <c r="B3377" s="3" t="s">
        <v>2971</v>
      </c>
      <c r="C3377" s="3" t="s">
        <v>7081</v>
      </c>
      <c r="D3377" s="6">
        <v>3200</v>
      </c>
      <c r="E3377" s="8">
        <v>3205</v>
      </c>
      <c r="F3377" t="s">
        <v>8218</v>
      </c>
      <c r="G3377" t="s">
        <v>8223</v>
      </c>
      <c r="H3377" t="s">
        <v>8245</v>
      </c>
      <c r="I3377">
        <v>1409500078</v>
      </c>
      <c r="J3377">
        <v>1406908078</v>
      </c>
      <c r="K3377" t="b">
        <v>0</v>
      </c>
      <c r="L3377">
        <v>43</v>
      </c>
      <c r="M3377" t="b">
        <v>1</v>
      </c>
      <c r="N3377" t="s">
        <v>8269</v>
      </c>
      <c r="O3377">
        <f>ROUND(E3377/D3377*100,0)</f>
        <v>100</v>
      </c>
      <c r="P3377">
        <f>IFERROR(ROUND(E3377/L3377,2),0)</f>
        <v>74.53</v>
      </c>
      <c r="Q3377" s="10" t="s">
        <v>8308</v>
      </c>
      <c r="R3377" t="s">
        <v>8309</v>
      </c>
      <c r="S3377" s="15">
        <f>(((J3377/60)/60)/24)+DATE(1970,1,1)</f>
        <v>41852.658310185187</v>
      </c>
      <c r="T3377" s="15">
        <f>(((I3377/60)/60)/24)+DATE(1970,1,1)</f>
        <v>41882.658310185187</v>
      </c>
      <c r="U3377">
        <f>YEAR(S3377)</f>
        <v>2014</v>
      </c>
    </row>
    <row r="3378" spans="1:21" ht="48" x14ac:dyDescent="0.2">
      <c r="A3378">
        <v>3186</v>
      </c>
      <c r="B3378" s="3" t="s">
        <v>3186</v>
      </c>
      <c r="C3378" s="3" t="s">
        <v>7296</v>
      </c>
      <c r="D3378" s="6">
        <v>3200</v>
      </c>
      <c r="E3378" s="8">
        <v>3270</v>
      </c>
      <c r="F3378" t="s">
        <v>8218</v>
      </c>
      <c r="G3378" t="s">
        <v>8224</v>
      </c>
      <c r="H3378" t="s">
        <v>8246</v>
      </c>
      <c r="I3378">
        <v>1410901200</v>
      </c>
      <c r="J3378">
        <v>1408313438</v>
      </c>
      <c r="K3378" t="b">
        <v>1</v>
      </c>
      <c r="L3378">
        <v>70</v>
      </c>
      <c r="M3378" t="b">
        <v>1</v>
      </c>
      <c r="N3378" t="s">
        <v>8269</v>
      </c>
      <c r="O3378">
        <f>ROUND(E3378/D3378*100,0)</f>
        <v>102</v>
      </c>
      <c r="P3378">
        <f>IFERROR(ROUND(E3378/L3378,2),0)</f>
        <v>46.71</v>
      </c>
      <c r="Q3378" s="10" t="s">
        <v>8308</v>
      </c>
      <c r="R3378" t="s">
        <v>8309</v>
      </c>
      <c r="S3378" s="15">
        <f>(((J3378/60)/60)/24)+DATE(1970,1,1)</f>
        <v>41868.924050925925</v>
      </c>
      <c r="T3378" s="15">
        <f>(((I3378/60)/60)/24)+DATE(1970,1,1)</f>
        <v>41898.875</v>
      </c>
      <c r="U3378">
        <f>YEAR(S3378)</f>
        <v>2014</v>
      </c>
    </row>
    <row r="3379" spans="1:21" ht="48" x14ac:dyDescent="0.2">
      <c r="A3379">
        <v>3560</v>
      </c>
      <c r="B3379" s="3" t="s">
        <v>3559</v>
      </c>
      <c r="C3379" s="3" t="s">
        <v>7670</v>
      </c>
      <c r="D3379" s="6">
        <v>3200</v>
      </c>
      <c r="E3379" s="8">
        <v>3470</v>
      </c>
      <c r="F3379" t="s">
        <v>8218</v>
      </c>
      <c r="G3379" t="s">
        <v>8228</v>
      </c>
      <c r="H3379" t="s">
        <v>8250</v>
      </c>
      <c r="I3379">
        <v>1432694700</v>
      </c>
      <c r="J3379">
        <v>1429651266</v>
      </c>
      <c r="K3379" t="b">
        <v>0</v>
      </c>
      <c r="L3379">
        <v>74</v>
      </c>
      <c r="M3379" t="b">
        <v>1</v>
      </c>
      <c r="N3379" t="s">
        <v>8269</v>
      </c>
      <c r="O3379">
        <f>ROUND(E3379/D3379*100,0)</f>
        <v>108</v>
      </c>
      <c r="P3379">
        <f>IFERROR(ROUND(E3379/L3379,2),0)</f>
        <v>46.89</v>
      </c>
      <c r="Q3379" s="10" t="s">
        <v>8308</v>
      </c>
      <c r="R3379" t="s">
        <v>8309</v>
      </c>
      <c r="S3379" s="15">
        <f>(((J3379/60)/60)/24)+DATE(1970,1,1)</f>
        <v>42115.889652777783</v>
      </c>
      <c r="T3379" s="15">
        <f>(((I3379/60)/60)/24)+DATE(1970,1,1)</f>
        <v>42151.114583333328</v>
      </c>
      <c r="U3379">
        <f>YEAR(S3379)</f>
        <v>2015</v>
      </c>
    </row>
    <row r="3380" spans="1:21" ht="48" x14ac:dyDescent="0.2">
      <c r="A3380">
        <v>2932</v>
      </c>
      <c r="B3380" s="3" t="s">
        <v>2932</v>
      </c>
      <c r="C3380" s="3" t="s">
        <v>7042</v>
      </c>
      <c r="D3380" s="6">
        <v>3100</v>
      </c>
      <c r="E3380" s="8">
        <v>3258</v>
      </c>
      <c r="F3380" t="s">
        <v>8218</v>
      </c>
      <c r="G3380" t="s">
        <v>8225</v>
      </c>
      <c r="H3380" t="s">
        <v>8247</v>
      </c>
      <c r="I3380">
        <v>1424516400</v>
      </c>
      <c r="J3380">
        <v>1421812637</v>
      </c>
      <c r="K3380" t="b">
        <v>0</v>
      </c>
      <c r="L3380">
        <v>38</v>
      </c>
      <c r="M3380" t="b">
        <v>1</v>
      </c>
      <c r="N3380" t="s">
        <v>8303</v>
      </c>
      <c r="O3380">
        <f>ROUND(E3380/D3380*100,0)</f>
        <v>105</v>
      </c>
      <c r="P3380">
        <f>IFERROR(ROUND(E3380/L3380,2),0)</f>
        <v>85.74</v>
      </c>
      <c r="Q3380" s="10" t="s">
        <v>8308</v>
      </c>
      <c r="R3380" t="s">
        <v>8364</v>
      </c>
      <c r="S3380" s="15">
        <f>(((J3380/60)/60)/24)+DATE(1970,1,1)</f>
        <v>42025.164780092593</v>
      </c>
      <c r="T3380" s="15">
        <f>(((I3380/60)/60)/24)+DATE(1970,1,1)</f>
        <v>42056.458333333328</v>
      </c>
      <c r="U3380">
        <f>YEAR(S3380)</f>
        <v>2015</v>
      </c>
    </row>
    <row r="3381" spans="1:21" ht="32" x14ac:dyDescent="0.2">
      <c r="A3381">
        <v>3223</v>
      </c>
      <c r="B3381" s="3" t="s">
        <v>3223</v>
      </c>
      <c r="C3381" s="3" t="s">
        <v>7333</v>
      </c>
      <c r="D3381" s="6">
        <v>3100</v>
      </c>
      <c r="E3381" s="8">
        <v>3395</v>
      </c>
      <c r="F3381" t="s">
        <v>8218</v>
      </c>
      <c r="G3381" t="s">
        <v>8223</v>
      </c>
      <c r="H3381" t="s">
        <v>8245</v>
      </c>
      <c r="I3381">
        <v>1440100976</v>
      </c>
      <c r="J3381">
        <v>1437508976</v>
      </c>
      <c r="K3381" t="b">
        <v>1</v>
      </c>
      <c r="L3381">
        <v>74</v>
      </c>
      <c r="M3381" t="b">
        <v>1</v>
      </c>
      <c r="N3381" t="s">
        <v>8269</v>
      </c>
      <c r="O3381">
        <f>ROUND(E3381/D3381*100,0)</f>
        <v>110</v>
      </c>
      <c r="P3381">
        <f>IFERROR(ROUND(E3381/L3381,2),0)</f>
        <v>45.88</v>
      </c>
      <c r="Q3381" s="10" t="s">
        <v>8308</v>
      </c>
      <c r="R3381" t="s">
        <v>8309</v>
      </c>
      <c r="S3381" s="15">
        <f>(((J3381/60)/60)/24)+DATE(1970,1,1)</f>
        <v>42206.835370370376</v>
      </c>
      <c r="T3381" s="15">
        <f>(((I3381/60)/60)/24)+DATE(1970,1,1)</f>
        <v>42236.835370370376</v>
      </c>
      <c r="U3381">
        <f>YEAR(S3381)</f>
        <v>2015</v>
      </c>
    </row>
    <row r="3382" spans="1:21" ht="48" x14ac:dyDescent="0.2">
      <c r="A3382">
        <v>522</v>
      </c>
      <c r="B3382" s="3" t="s">
        <v>523</v>
      </c>
      <c r="C3382" s="3" t="s">
        <v>4632</v>
      </c>
      <c r="D3382" s="6">
        <v>3000</v>
      </c>
      <c r="E3382" s="8">
        <v>3440</v>
      </c>
      <c r="F3382" t="s">
        <v>8218</v>
      </c>
      <c r="G3382" t="s">
        <v>8223</v>
      </c>
      <c r="H3382" t="s">
        <v>8245</v>
      </c>
      <c r="I3382">
        <v>1458518325</v>
      </c>
      <c r="J3382">
        <v>1456793925</v>
      </c>
      <c r="K3382" t="b">
        <v>0</v>
      </c>
      <c r="L3382">
        <v>31</v>
      </c>
      <c r="M3382" t="b">
        <v>1</v>
      </c>
      <c r="N3382" t="s">
        <v>8269</v>
      </c>
      <c r="O3382">
        <f>ROUND(E3382/D3382*100,0)</f>
        <v>115</v>
      </c>
      <c r="P3382">
        <f>IFERROR(ROUND(E3382/L3382,2),0)</f>
        <v>110.97</v>
      </c>
      <c r="Q3382" s="10" t="s">
        <v>8308</v>
      </c>
      <c r="R3382" t="s">
        <v>8309</v>
      </c>
      <c r="S3382" s="15">
        <f>(((J3382/60)/60)/24)+DATE(1970,1,1)</f>
        <v>42430.040798611109</v>
      </c>
      <c r="T3382" s="15">
        <f>(((I3382/60)/60)/24)+DATE(1970,1,1)</f>
        <v>42449.999131944445</v>
      </c>
      <c r="U3382">
        <f>YEAR(S3382)</f>
        <v>2016</v>
      </c>
    </row>
    <row r="3383" spans="1:21" ht="48" x14ac:dyDescent="0.2">
      <c r="A3383">
        <v>1291</v>
      </c>
      <c r="B3383" s="3" t="s">
        <v>1292</v>
      </c>
      <c r="C3383" s="3" t="s">
        <v>5401</v>
      </c>
      <c r="D3383" s="6">
        <v>3000</v>
      </c>
      <c r="E3383" s="8">
        <v>4371</v>
      </c>
      <c r="F3383" t="s">
        <v>8218</v>
      </c>
      <c r="G3383" t="s">
        <v>8223</v>
      </c>
      <c r="H3383" t="s">
        <v>8245</v>
      </c>
      <c r="I3383">
        <v>1428390000</v>
      </c>
      <c r="J3383">
        <v>1425224391</v>
      </c>
      <c r="K3383" t="b">
        <v>0</v>
      </c>
      <c r="L3383">
        <v>42</v>
      </c>
      <c r="M3383" t="b">
        <v>1</v>
      </c>
      <c r="N3383" t="s">
        <v>8269</v>
      </c>
      <c r="O3383">
        <f>ROUND(E3383/D3383*100,0)</f>
        <v>146</v>
      </c>
      <c r="P3383">
        <f>IFERROR(ROUND(E3383/L3383,2),0)</f>
        <v>104.07</v>
      </c>
      <c r="Q3383" s="10" t="s">
        <v>8308</v>
      </c>
      <c r="R3383" t="s">
        <v>8309</v>
      </c>
      <c r="S3383" s="15">
        <f>(((J3383/60)/60)/24)+DATE(1970,1,1)</f>
        <v>42064.652673611112</v>
      </c>
      <c r="T3383" s="15">
        <f>(((I3383/60)/60)/24)+DATE(1970,1,1)</f>
        <v>42101.291666666672</v>
      </c>
      <c r="U3383">
        <f>YEAR(S3383)</f>
        <v>2015</v>
      </c>
    </row>
    <row r="3384" spans="1:21" ht="48" x14ac:dyDescent="0.2">
      <c r="A3384">
        <v>1300</v>
      </c>
      <c r="B3384" s="3" t="s">
        <v>1301</v>
      </c>
      <c r="C3384" s="3" t="s">
        <v>5410</v>
      </c>
      <c r="D3384" s="6">
        <v>3000</v>
      </c>
      <c r="E3384" s="8">
        <v>4050</v>
      </c>
      <c r="F3384" t="s">
        <v>8218</v>
      </c>
      <c r="G3384" t="s">
        <v>8223</v>
      </c>
      <c r="H3384" t="s">
        <v>8245</v>
      </c>
      <c r="I3384">
        <v>1464807420</v>
      </c>
      <c r="J3384">
        <v>1461427938</v>
      </c>
      <c r="K3384" t="b">
        <v>0</v>
      </c>
      <c r="L3384">
        <v>24</v>
      </c>
      <c r="M3384" t="b">
        <v>1</v>
      </c>
      <c r="N3384" t="s">
        <v>8269</v>
      </c>
      <c r="O3384">
        <f>ROUND(E3384/D3384*100,0)</f>
        <v>135</v>
      </c>
      <c r="P3384">
        <f>IFERROR(ROUND(E3384/L3384,2),0)</f>
        <v>168.75</v>
      </c>
      <c r="Q3384" s="10" t="s">
        <v>8308</v>
      </c>
      <c r="R3384" t="s">
        <v>8309</v>
      </c>
      <c r="S3384" s="15">
        <f>(((J3384/60)/60)/24)+DATE(1970,1,1)</f>
        <v>42483.675208333334</v>
      </c>
      <c r="T3384" s="15">
        <f>(((I3384/60)/60)/24)+DATE(1970,1,1)</f>
        <v>42522.789583333331</v>
      </c>
      <c r="U3384">
        <f>YEAR(S3384)</f>
        <v>2016</v>
      </c>
    </row>
    <row r="3385" spans="1:21" ht="32" x14ac:dyDescent="0.2">
      <c r="A3385">
        <v>2789</v>
      </c>
      <c r="B3385" s="3" t="s">
        <v>2789</v>
      </c>
      <c r="C3385" s="3" t="s">
        <v>6899</v>
      </c>
      <c r="D3385" s="6">
        <v>3000</v>
      </c>
      <c r="E3385" s="8">
        <v>3035</v>
      </c>
      <c r="F3385" t="s">
        <v>8218</v>
      </c>
      <c r="G3385" t="s">
        <v>8223</v>
      </c>
      <c r="H3385" t="s">
        <v>8245</v>
      </c>
      <c r="I3385">
        <v>1426132800</v>
      </c>
      <c r="J3385">
        <v>1424477934</v>
      </c>
      <c r="K3385" t="b">
        <v>0</v>
      </c>
      <c r="L3385">
        <v>24</v>
      </c>
      <c r="M3385" t="b">
        <v>1</v>
      </c>
      <c r="N3385" t="s">
        <v>8269</v>
      </c>
      <c r="O3385">
        <f>ROUND(E3385/D3385*100,0)</f>
        <v>101</v>
      </c>
      <c r="P3385">
        <f>IFERROR(ROUND(E3385/L3385,2),0)</f>
        <v>126.46</v>
      </c>
      <c r="Q3385" s="10" t="s">
        <v>8308</v>
      </c>
      <c r="R3385" t="s">
        <v>8309</v>
      </c>
      <c r="S3385" s="15">
        <f>(((J3385/60)/60)/24)+DATE(1970,1,1)</f>
        <v>42056.013124999998</v>
      </c>
      <c r="T3385" s="15">
        <f>(((I3385/60)/60)/24)+DATE(1970,1,1)</f>
        <v>42075.166666666672</v>
      </c>
      <c r="U3385">
        <f>YEAR(S3385)</f>
        <v>2015</v>
      </c>
    </row>
    <row r="3386" spans="1:21" ht="48" x14ac:dyDescent="0.2">
      <c r="A3386">
        <v>2790</v>
      </c>
      <c r="B3386" s="3" t="s">
        <v>2790</v>
      </c>
      <c r="C3386" s="3" t="s">
        <v>6900</v>
      </c>
      <c r="D3386" s="6">
        <v>3000</v>
      </c>
      <c r="E3386" s="8">
        <v>3160</v>
      </c>
      <c r="F3386" t="s">
        <v>8218</v>
      </c>
      <c r="G3386" t="s">
        <v>8223</v>
      </c>
      <c r="H3386" t="s">
        <v>8245</v>
      </c>
      <c r="I3386">
        <v>1423693903</v>
      </c>
      <c r="J3386">
        <v>1421101903</v>
      </c>
      <c r="K3386" t="b">
        <v>0</v>
      </c>
      <c r="L3386">
        <v>66</v>
      </c>
      <c r="M3386" t="b">
        <v>1</v>
      </c>
      <c r="N3386" t="s">
        <v>8269</v>
      </c>
      <c r="O3386">
        <f>ROUND(E3386/D3386*100,0)</f>
        <v>105</v>
      </c>
      <c r="P3386">
        <f>IFERROR(ROUND(E3386/L3386,2),0)</f>
        <v>47.88</v>
      </c>
      <c r="Q3386" s="10" t="s">
        <v>8308</v>
      </c>
      <c r="R3386" t="s">
        <v>8309</v>
      </c>
      <c r="S3386" s="15">
        <f>(((J3386/60)/60)/24)+DATE(1970,1,1)</f>
        <v>42016.938692129625</v>
      </c>
      <c r="T3386" s="15">
        <f>(((I3386/60)/60)/24)+DATE(1970,1,1)</f>
        <v>42046.938692129625</v>
      </c>
      <c r="U3386">
        <f>YEAR(S3386)</f>
        <v>2015</v>
      </c>
    </row>
    <row r="3387" spans="1:21" ht="48" x14ac:dyDescent="0.2">
      <c r="A3387">
        <v>2802</v>
      </c>
      <c r="B3387" s="3" t="s">
        <v>2802</v>
      </c>
      <c r="C3387" s="3" t="s">
        <v>6912</v>
      </c>
      <c r="D3387" s="6">
        <v>3000</v>
      </c>
      <c r="E3387" s="8">
        <v>3055</v>
      </c>
      <c r="F3387" t="s">
        <v>8218</v>
      </c>
      <c r="G3387" t="s">
        <v>8224</v>
      </c>
      <c r="H3387" t="s">
        <v>8246</v>
      </c>
      <c r="I3387">
        <v>1438875107</v>
      </c>
      <c r="J3387">
        <v>1436283107</v>
      </c>
      <c r="K3387" t="b">
        <v>0</v>
      </c>
      <c r="L3387">
        <v>90</v>
      </c>
      <c r="M3387" t="b">
        <v>1</v>
      </c>
      <c r="N3387" t="s">
        <v>8269</v>
      </c>
      <c r="O3387">
        <f>ROUND(E3387/D3387*100,0)</f>
        <v>102</v>
      </c>
      <c r="P3387">
        <f>IFERROR(ROUND(E3387/L3387,2),0)</f>
        <v>33.94</v>
      </c>
      <c r="Q3387" s="10" t="s">
        <v>8308</v>
      </c>
      <c r="R3387" t="s">
        <v>8309</v>
      </c>
      <c r="S3387" s="15">
        <f>(((J3387/60)/60)/24)+DATE(1970,1,1)</f>
        <v>42192.64707175926</v>
      </c>
      <c r="T3387" s="15">
        <f>(((I3387/60)/60)/24)+DATE(1970,1,1)</f>
        <v>42222.64707175926</v>
      </c>
      <c r="U3387">
        <f>YEAR(S3387)</f>
        <v>2015</v>
      </c>
    </row>
    <row r="3388" spans="1:21" ht="48" x14ac:dyDescent="0.2">
      <c r="A3388">
        <v>2806</v>
      </c>
      <c r="B3388" s="3" t="s">
        <v>2806</v>
      </c>
      <c r="C3388" s="3" t="s">
        <v>6916</v>
      </c>
      <c r="D3388" s="6">
        <v>3000</v>
      </c>
      <c r="E3388" s="8">
        <v>3363</v>
      </c>
      <c r="F3388" t="s">
        <v>8218</v>
      </c>
      <c r="G3388" t="s">
        <v>8224</v>
      </c>
      <c r="H3388" t="s">
        <v>8246</v>
      </c>
      <c r="I3388">
        <v>1438772400</v>
      </c>
      <c r="J3388">
        <v>1435645490</v>
      </c>
      <c r="K3388" t="b">
        <v>0</v>
      </c>
      <c r="L3388">
        <v>76</v>
      </c>
      <c r="M3388" t="b">
        <v>1</v>
      </c>
      <c r="N3388" t="s">
        <v>8269</v>
      </c>
      <c r="O3388">
        <f>ROUND(E3388/D3388*100,0)</f>
        <v>112</v>
      </c>
      <c r="P3388">
        <f>IFERROR(ROUND(E3388/L3388,2),0)</f>
        <v>44.25</v>
      </c>
      <c r="Q3388" s="10" t="s">
        <v>8308</v>
      </c>
      <c r="R3388" t="s">
        <v>8309</v>
      </c>
      <c r="S3388" s="15">
        <f>(((J3388/60)/60)/24)+DATE(1970,1,1)</f>
        <v>42185.267245370371</v>
      </c>
      <c r="T3388" s="15">
        <f>(((I3388/60)/60)/24)+DATE(1970,1,1)</f>
        <v>42221.458333333328</v>
      </c>
      <c r="U3388">
        <f>YEAR(S3388)</f>
        <v>2015</v>
      </c>
    </row>
    <row r="3389" spans="1:21" ht="48" x14ac:dyDescent="0.2">
      <c r="A3389">
        <v>2816</v>
      </c>
      <c r="B3389" s="3" t="s">
        <v>2816</v>
      </c>
      <c r="C3389" s="3" t="s">
        <v>6926</v>
      </c>
      <c r="D3389" s="6">
        <v>3000</v>
      </c>
      <c r="E3389" s="8">
        <v>4247</v>
      </c>
      <c r="F3389" t="s">
        <v>8218</v>
      </c>
      <c r="G3389" t="s">
        <v>8224</v>
      </c>
      <c r="H3389" t="s">
        <v>8246</v>
      </c>
      <c r="I3389">
        <v>1438531200</v>
      </c>
      <c r="J3389">
        <v>1435921992</v>
      </c>
      <c r="K3389" t="b">
        <v>0</v>
      </c>
      <c r="L3389">
        <v>169</v>
      </c>
      <c r="M3389" t="b">
        <v>1</v>
      </c>
      <c r="N3389" t="s">
        <v>8269</v>
      </c>
      <c r="O3389">
        <f>ROUND(E3389/D3389*100,0)</f>
        <v>142</v>
      </c>
      <c r="P3389">
        <f>IFERROR(ROUND(E3389/L3389,2),0)</f>
        <v>25.13</v>
      </c>
      <c r="Q3389" s="10" t="s">
        <v>8308</v>
      </c>
      <c r="R3389" t="s">
        <v>8309</v>
      </c>
      <c r="S3389" s="15">
        <f>(((J3389/60)/60)/24)+DATE(1970,1,1)</f>
        <v>42188.467499999999</v>
      </c>
      <c r="T3389" s="15">
        <f>(((I3389/60)/60)/24)+DATE(1970,1,1)</f>
        <v>42218.666666666672</v>
      </c>
      <c r="U3389">
        <f>YEAR(S3389)</f>
        <v>2015</v>
      </c>
    </row>
    <row r="3390" spans="1:21" ht="48" x14ac:dyDescent="0.2">
      <c r="A3390">
        <v>2825</v>
      </c>
      <c r="B3390" s="3" t="s">
        <v>2825</v>
      </c>
      <c r="C3390" s="3" t="s">
        <v>6935</v>
      </c>
      <c r="D3390" s="6">
        <v>3000</v>
      </c>
      <c r="E3390" s="8">
        <v>3100</v>
      </c>
      <c r="F3390" t="s">
        <v>8218</v>
      </c>
      <c r="G3390" t="s">
        <v>8224</v>
      </c>
      <c r="H3390" t="s">
        <v>8246</v>
      </c>
      <c r="I3390">
        <v>1449255686</v>
      </c>
      <c r="J3390">
        <v>1446663686</v>
      </c>
      <c r="K3390" t="b">
        <v>0</v>
      </c>
      <c r="L3390">
        <v>51</v>
      </c>
      <c r="M3390" t="b">
        <v>1</v>
      </c>
      <c r="N3390" t="s">
        <v>8269</v>
      </c>
      <c r="O3390">
        <f>ROUND(E3390/D3390*100,0)</f>
        <v>103</v>
      </c>
      <c r="P3390">
        <f>IFERROR(ROUND(E3390/L3390,2),0)</f>
        <v>60.78</v>
      </c>
      <c r="Q3390" s="10" t="s">
        <v>8308</v>
      </c>
      <c r="R3390" t="s">
        <v>8309</v>
      </c>
      <c r="S3390" s="15">
        <f>(((J3390/60)/60)/24)+DATE(1970,1,1)</f>
        <v>42312.792662037042</v>
      </c>
      <c r="T3390" s="15">
        <f>(((I3390/60)/60)/24)+DATE(1970,1,1)</f>
        <v>42342.792662037042</v>
      </c>
      <c r="U3390">
        <f>YEAR(S3390)</f>
        <v>2015</v>
      </c>
    </row>
    <row r="3391" spans="1:21" ht="32" x14ac:dyDescent="0.2">
      <c r="A3391">
        <v>2830</v>
      </c>
      <c r="B3391" s="3" t="s">
        <v>2830</v>
      </c>
      <c r="C3391" s="3" t="s">
        <v>6940</v>
      </c>
      <c r="D3391" s="6">
        <v>3000</v>
      </c>
      <c r="E3391" s="8">
        <v>3000</v>
      </c>
      <c r="F3391" t="s">
        <v>8218</v>
      </c>
      <c r="G3391" t="s">
        <v>8223</v>
      </c>
      <c r="H3391" t="s">
        <v>8245</v>
      </c>
      <c r="I3391">
        <v>1399867140</v>
      </c>
      <c r="J3391">
        <v>1398802148</v>
      </c>
      <c r="K3391" t="b">
        <v>0</v>
      </c>
      <c r="L3391">
        <v>11</v>
      </c>
      <c r="M3391" t="b">
        <v>1</v>
      </c>
      <c r="N3391" t="s">
        <v>8269</v>
      </c>
      <c r="O3391">
        <f>ROUND(E3391/D3391*100,0)</f>
        <v>100</v>
      </c>
      <c r="P3391">
        <f>IFERROR(ROUND(E3391/L3391,2),0)</f>
        <v>272.73</v>
      </c>
      <c r="Q3391" s="10" t="s">
        <v>8308</v>
      </c>
      <c r="R3391" t="s">
        <v>8309</v>
      </c>
      <c r="S3391" s="15">
        <f>(((J3391/60)/60)/24)+DATE(1970,1,1)</f>
        <v>41758.839675925927</v>
      </c>
      <c r="T3391" s="15">
        <f>(((I3391/60)/60)/24)+DATE(1970,1,1)</f>
        <v>41771.165972222225</v>
      </c>
      <c r="U3391">
        <f>YEAR(S3391)</f>
        <v>2014</v>
      </c>
    </row>
    <row r="3392" spans="1:21" ht="32" x14ac:dyDescent="0.2">
      <c r="A3392">
        <v>2831</v>
      </c>
      <c r="B3392" s="3" t="s">
        <v>2831</v>
      </c>
      <c r="C3392" s="3" t="s">
        <v>6941</v>
      </c>
      <c r="D3392" s="6">
        <v>3000</v>
      </c>
      <c r="E3392" s="8">
        <v>3320</v>
      </c>
      <c r="F3392" t="s">
        <v>8218</v>
      </c>
      <c r="G3392" t="s">
        <v>8223</v>
      </c>
      <c r="H3392" t="s">
        <v>8245</v>
      </c>
      <c r="I3392">
        <v>1437076070</v>
      </c>
      <c r="J3392">
        <v>1434484070</v>
      </c>
      <c r="K3392" t="b">
        <v>0</v>
      </c>
      <c r="L3392">
        <v>52</v>
      </c>
      <c r="M3392" t="b">
        <v>1</v>
      </c>
      <c r="N3392" t="s">
        <v>8269</v>
      </c>
      <c r="O3392">
        <f>ROUND(E3392/D3392*100,0)</f>
        <v>111</v>
      </c>
      <c r="P3392">
        <f>IFERROR(ROUND(E3392/L3392,2),0)</f>
        <v>63.85</v>
      </c>
      <c r="Q3392" s="10" t="s">
        <v>8308</v>
      </c>
      <c r="R3392" t="s">
        <v>8309</v>
      </c>
      <c r="S3392" s="15">
        <f>(((J3392/60)/60)/24)+DATE(1970,1,1)</f>
        <v>42171.824884259258</v>
      </c>
      <c r="T3392" s="15">
        <f>(((I3392/60)/60)/24)+DATE(1970,1,1)</f>
        <v>42201.824884259258</v>
      </c>
      <c r="U3392">
        <f>YEAR(S3392)</f>
        <v>2015</v>
      </c>
    </row>
    <row r="3393" spans="1:21" ht="48" x14ac:dyDescent="0.2">
      <c r="A3393">
        <v>2856</v>
      </c>
      <c r="B3393" s="3" t="s">
        <v>2856</v>
      </c>
      <c r="C3393" s="3" t="s">
        <v>6966</v>
      </c>
      <c r="D3393" s="6">
        <v>3000</v>
      </c>
      <c r="E3393" s="8">
        <v>146</v>
      </c>
      <c r="F3393" t="s">
        <v>8220</v>
      </c>
      <c r="G3393" t="s">
        <v>8223</v>
      </c>
      <c r="H3393" t="s">
        <v>8245</v>
      </c>
      <c r="I3393">
        <v>1439069640</v>
      </c>
      <c r="J3393">
        <v>1433897647</v>
      </c>
      <c r="K3393" t="b">
        <v>0</v>
      </c>
      <c r="L3393">
        <v>6</v>
      </c>
      <c r="M3393" t="b">
        <v>0</v>
      </c>
      <c r="N3393" t="s">
        <v>8269</v>
      </c>
      <c r="O3393">
        <f>ROUND(E3393/D3393*100,0)</f>
        <v>5</v>
      </c>
      <c r="P3393">
        <f>IFERROR(ROUND(E3393/L3393,2),0)</f>
        <v>24.33</v>
      </c>
      <c r="Q3393" s="10" t="s">
        <v>8308</v>
      </c>
      <c r="R3393" t="s">
        <v>8309</v>
      </c>
      <c r="S3393" s="15">
        <f>(((J3393/60)/60)/24)+DATE(1970,1,1)</f>
        <v>42165.037581018521</v>
      </c>
      <c r="T3393" s="15">
        <f>(((I3393/60)/60)/24)+DATE(1970,1,1)</f>
        <v>42224.898611111115</v>
      </c>
      <c r="U3393">
        <f>YEAR(S3393)</f>
        <v>2015</v>
      </c>
    </row>
    <row r="3394" spans="1:21" ht="32" x14ac:dyDescent="0.2">
      <c r="A3394">
        <v>2872</v>
      </c>
      <c r="B3394" s="3" t="s">
        <v>2872</v>
      </c>
      <c r="C3394" s="3" t="s">
        <v>6982</v>
      </c>
      <c r="D3394" s="6">
        <v>3000</v>
      </c>
      <c r="E3394" s="8">
        <v>0</v>
      </c>
      <c r="F3394" t="s">
        <v>8220</v>
      </c>
      <c r="G3394" t="s">
        <v>8223</v>
      </c>
      <c r="H3394" t="s">
        <v>8245</v>
      </c>
      <c r="I3394">
        <v>1434768438</v>
      </c>
      <c r="J3394">
        <v>1429584438</v>
      </c>
      <c r="K3394" t="b">
        <v>0</v>
      </c>
      <c r="L3394">
        <v>0</v>
      </c>
      <c r="M3394" t="b">
        <v>0</v>
      </c>
      <c r="N3394" t="s">
        <v>8269</v>
      </c>
      <c r="O3394">
        <f>ROUND(E3394/D3394*100,0)</f>
        <v>0</v>
      </c>
      <c r="P3394">
        <f>IFERROR(ROUND(E3394/L3394,2),0)</f>
        <v>0</v>
      </c>
      <c r="Q3394" s="10" t="s">
        <v>8308</v>
      </c>
      <c r="R3394" t="s">
        <v>8309</v>
      </c>
      <c r="S3394" s="15">
        <f>(((J3394/60)/60)/24)+DATE(1970,1,1)</f>
        <v>42115.11618055556</v>
      </c>
      <c r="T3394" s="15">
        <f>(((I3394/60)/60)/24)+DATE(1970,1,1)</f>
        <v>42175.11618055556</v>
      </c>
      <c r="U3394">
        <f>YEAR(S3394)</f>
        <v>2015</v>
      </c>
    </row>
    <row r="3395" spans="1:21" ht="48" x14ac:dyDescent="0.2">
      <c r="A3395">
        <v>2878</v>
      </c>
      <c r="B3395" s="3" t="s">
        <v>2878</v>
      </c>
      <c r="C3395" s="3" t="s">
        <v>6988</v>
      </c>
      <c r="D3395" s="6">
        <v>3000</v>
      </c>
      <c r="E3395" s="8">
        <v>63</v>
      </c>
      <c r="F3395" t="s">
        <v>8220</v>
      </c>
      <c r="G3395" t="s">
        <v>8224</v>
      </c>
      <c r="H3395" t="s">
        <v>8246</v>
      </c>
      <c r="I3395">
        <v>1435934795</v>
      </c>
      <c r="J3395">
        <v>1430750795</v>
      </c>
      <c r="K3395" t="b">
        <v>0</v>
      </c>
      <c r="L3395">
        <v>4</v>
      </c>
      <c r="M3395" t="b">
        <v>0</v>
      </c>
      <c r="N3395" t="s">
        <v>8269</v>
      </c>
      <c r="O3395">
        <f>ROUND(E3395/D3395*100,0)</f>
        <v>2</v>
      </c>
      <c r="P3395">
        <f>IFERROR(ROUND(E3395/L3395,2),0)</f>
        <v>15.75</v>
      </c>
      <c r="Q3395" s="10" t="s">
        <v>8308</v>
      </c>
      <c r="R3395" t="s">
        <v>8309</v>
      </c>
      <c r="S3395" s="15">
        <f>(((J3395/60)/60)/24)+DATE(1970,1,1)</f>
        <v>42128.615682870368</v>
      </c>
      <c r="T3395" s="15">
        <f>(((I3395/60)/60)/24)+DATE(1970,1,1)</f>
        <v>42188.615682870368</v>
      </c>
      <c r="U3395">
        <f>YEAR(S3395)</f>
        <v>2015</v>
      </c>
    </row>
    <row r="3396" spans="1:21" ht="48" x14ac:dyDescent="0.2">
      <c r="A3396">
        <v>2887</v>
      </c>
      <c r="B3396" s="3" t="s">
        <v>2887</v>
      </c>
      <c r="C3396" s="3" t="s">
        <v>6997</v>
      </c>
      <c r="D3396" s="6">
        <v>3000</v>
      </c>
      <c r="E3396" s="8">
        <v>5</v>
      </c>
      <c r="F3396" t="s">
        <v>8220</v>
      </c>
      <c r="G3396" t="s">
        <v>8223</v>
      </c>
      <c r="H3396" t="s">
        <v>8245</v>
      </c>
      <c r="I3396">
        <v>1420971324</v>
      </c>
      <c r="J3396">
        <v>1418379324</v>
      </c>
      <c r="K3396" t="b">
        <v>0</v>
      </c>
      <c r="L3396">
        <v>1</v>
      </c>
      <c r="M3396" t="b">
        <v>0</v>
      </c>
      <c r="N3396" t="s">
        <v>8269</v>
      </c>
      <c r="O3396">
        <f>ROUND(E3396/D3396*100,0)</f>
        <v>0</v>
      </c>
      <c r="P3396">
        <f>IFERROR(ROUND(E3396/L3396,2),0)</f>
        <v>5</v>
      </c>
      <c r="Q3396" s="10" t="s">
        <v>8308</v>
      </c>
      <c r="R3396" t="s">
        <v>8309</v>
      </c>
      <c r="S3396" s="15">
        <f>(((J3396/60)/60)/24)+DATE(1970,1,1)</f>
        <v>41985.427361111113</v>
      </c>
      <c r="T3396" s="15">
        <f>(((I3396/60)/60)/24)+DATE(1970,1,1)</f>
        <v>42015.427361111113</v>
      </c>
      <c r="U3396">
        <f>YEAR(S3396)</f>
        <v>2014</v>
      </c>
    </row>
    <row r="3397" spans="1:21" ht="48" x14ac:dyDescent="0.2">
      <c r="A3397">
        <v>2889</v>
      </c>
      <c r="B3397" s="3" t="s">
        <v>2889</v>
      </c>
      <c r="C3397" s="3" t="s">
        <v>6999</v>
      </c>
      <c r="D3397" s="6">
        <v>3000</v>
      </c>
      <c r="E3397" s="8">
        <v>1142</v>
      </c>
      <c r="F3397" t="s">
        <v>8220</v>
      </c>
      <c r="G3397" t="s">
        <v>8223</v>
      </c>
      <c r="H3397" t="s">
        <v>8245</v>
      </c>
      <c r="I3397">
        <v>1409344985</v>
      </c>
      <c r="J3397">
        <v>1406752985</v>
      </c>
      <c r="K3397" t="b">
        <v>0</v>
      </c>
      <c r="L3397">
        <v>14</v>
      </c>
      <c r="M3397" t="b">
        <v>0</v>
      </c>
      <c r="N3397" t="s">
        <v>8269</v>
      </c>
      <c r="O3397">
        <f>ROUND(E3397/D3397*100,0)</f>
        <v>38</v>
      </c>
      <c r="P3397">
        <f>IFERROR(ROUND(E3397/L3397,2),0)</f>
        <v>81.569999999999993</v>
      </c>
      <c r="Q3397" s="10" t="s">
        <v>8308</v>
      </c>
      <c r="R3397" t="s">
        <v>8309</v>
      </c>
      <c r="S3397" s="15">
        <f>(((J3397/60)/60)/24)+DATE(1970,1,1)</f>
        <v>41850.863252314812</v>
      </c>
      <c r="T3397" s="15">
        <f>(((I3397/60)/60)/24)+DATE(1970,1,1)</f>
        <v>41880.863252314812</v>
      </c>
      <c r="U3397">
        <f>YEAR(S3397)</f>
        <v>2014</v>
      </c>
    </row>
    <row r="3398" spans="1:21" ht="48" x14ac:dyDescent="0.2">
      <c r="A3398">
        <v>2896</v>
      </c>
      <c r="B3398" s="3" t="s">
        <v>2896</v>
      </c>
      <c r="C3398" s="3" t="s">
        <v>7006</v>
      </c>
      <c r="D3398" s="6">
        <v>3000</v>
      </c>
      <c r="E3398" s="8">
        <v>625</v>
      </c>
      <c r="F3398" t="s">
        <v>8220</v>
      </c>
      <c r="G3398" t="s">
        <v>8223</v>
      </c>
      <c r="H3398" t="s">
        <v>8245</v>
      </c>
      <c r="I3398">
        <v>1481522400</v>
      </c>
      <c r="J3398">
        <v>1480283321</v>
      </c>
      <c r="K3398" t="b">
        <v>0</v>
      </c>
      <c r="L3398">
        <v>12</v>
      </c>
      <c r="M3398" t="b">
        <v>0</v>
      </c>
      <c r="N3398" t="s">
        <v>8269</v>
      </c>
      <c r="O3398">
        <f>ROUND(E3398/D3398*100,0)</f>
        <v>21</v>
      </c>
      <c r="P3398">
        <f>IFERROR(ROUND(E3398/L3398,2),0)</f>
        <v>52.08</v>
      </c>
      <c r="Q3398" s="10" t="s">
        <v>8308</v>
      </c>
      <c r="R3398" t="s">
        <v>8309</v>
      </c>
      <c r="S3398" s="15">
        <f>(((J3398/60)/60)/24)+DATE(1970,1,1)</f>
        <v>42701.908807870372</v>
      </c>
      <c r="T3398" s="15">
        <f>(((I3398/60)/60)/24)+DATE(1970,1,1)</f>
        <v>42716.25</v>
      </c>
      <c r="U3398">
        <f>YEAR(S3398)</f>
        <v>2016</v>
      </c>
    </row>
    <row r="3399" spans="1:21" ht="48" x14ac:dyDescent="0.2">
      <c r="A3399">
        <v>2926</v>
      </c>
      <c r="B3399" s="3" t="s">
        <v>2926</v>
      </c>
      <c r="C3399" s="3" t="s">
        <v>7036</v>
      </c>
      <c r="D3399" s="6">
        <v>3000</v>
      </c>
      <c r="E3399" s="8">
        <v>3750</v>
      </c>
      <c r="F3399" t="s">
        <v>8218</v>
      </c>
      <c r="G3399" t="s">
        <v>8223</v>
      </c>
      <c r="H3399" t="s">
        <v>8245</v>
      </c>
      <c r="I3399">
        <v>1424715779</v>
      </c>
      <c r="J3399">
        <v>1423506179</v>
      </c>
      <c r="K3399" t="b">
        <v>0</v>
      </c>
      <c r="L3399">
        <v>50</v>
      </c>
      <c r="M3399" t="b">
        <v>1</v>
      </c>
      <c r="N3399" t="s">
        <v>8303</v>
      </c>
      <c r="O3399">
        <f>ROUND(E3399/D3399*100,0)</f>
        <v>125</v>
      </c>
      <c r="P3399">
        <f>IFERROR(ROUND(E3399/L3399,2),0)</f>
        <v>75</v>
      </c>
      <c r="Q3399" s="10" t="s">
        <v>8308</v>
      </c>
      <c r="R3399" t="s">
        <v>8364</v>
      </c>
      <c r="S3399" s="15">
        <f>(((J3399/60)/60)/24)+DATE(1970,1,1)</f>
        <v>42044.765960648147</v>
      </c>
      <c r="T3399" s="15">
        <f>(((I3399/60)/60)/24)+DATE(1970,1,1)</f>
        <v>42058.765960648147</v>
      </c>
      <c r="U3399">
        <f>YEAR(S3399)</f>
        <v>2015</v>
      </c>
    </row>
    <row r="3400" spans="1:21" ht="48" x14ac:dyDescent="0.2">
      <c r="A3400">
        <v>2943</v>
      </c>
      <c r="B3400" s="3" t="s">
        <v>2943</v>
      </c>
      <c r="C3400" s="3" t="s">
        <v>7053</v>
      </c>
      <c r="D3400" s="6">
        <v>3000</v>
      </c>
      <c r="E3400" s="8">
        <v>0</v>
      </c>
      <c r="F3400" t="s">
        <v>8220</v>
      </c>
      <c r="G3400" t="s">
        <v>8223</v>
      </c>
      <c r="H3400" t="s">
        <v>8245</v>
      </c>
      <c r="I3400">
        <v>1428894380</v>
      </c>
      <c r="J3400">
        <v>1426302380</v>
      </c>
      <c r="K3400" t="b">
        <v>0</v>
      </c>
      <c r="L3400">
        <v>0</v>
      </c>
      <c r="M3400" t="b">
        <v>0</v>
      </c>
      <c r="N3400" t="s">
        <v>8301</v>
      </c>
      <c r="O3400">
        <f>ROUND(E3400/D3400*100,0)</f>
        <v>0</v>
      </c>
      <c r="P3400">
        <f>IFERROR(ROUND(E3400/L3400,2),0)</f>
        <v>0</v>
      </c>
      <c r="Q3400" s="10" t="s">
        <v>8308</v>
      </c>
      <c r="R3400" t="s">
        <v>8310</v>
      </c>
      <c r="S3400" s="15">
        <f>(((J3400/60)/60)/24)+DATE(1970,1,1)</f>
        <v>42077.129398148143</v>
      </c>
      <c r="T3400" s="15">
        <f>(((I3400/60)/60)/24)+DATE(1970,1,1)</f>
        <v>42107.129398148143</v>
      </c>
      <c r="U3400">
        <f>YEAR(S3400)</f>
        <v>2015</v>
      </c>
    </row>
    <row r="3401" spans="1:21" ht="64" x14ac:dyDescent="0.2">
      <c r="A3401">
        <v>2977</v>
      </c>
      <c r="B3401" s="3" t="s">
        <v>2977</v>
      </c>
      <c r="C3401" s="3" t="s">
        <v>7087</v>
      </c>
      <c r="D3401" s="6">
        <v>3000</v>
      </c>
      <c r="E3401" s="8">
        <v>3407</v>
      </c>
      <c r="F3401" t="s">
        <v>8218</v>
      </c>
      <c r="G3401" t="s">
        <v>8223</v>
      </c>
      <c r="H3401" t="s">
        <v>8245</v>
      </c>
      <c r="I3401">
        <v>1427076840</v>
      </c>
      <c r="J3401">
        <v>1421960934</v>
      </c>
      <c r="K3401" t="b">
        <v>0</v>
      </c>
      <c r="L3401">
        <v>30</v>
      </c>
      <c r="M3401" t="b">
        <v>1</v>
      </c>
      <c r="N3401" t="s">
        <v>8269</v>
      </c>
      <c r="O3401">
        <f>ROUND(E3401/D3401*100,0)</f>
        <v>114</v>
      </c>
      <c r="P3401">
        <f>IFERROR(ROUND(E3401/L3401,2),0)</f>
        <v>113.57</v>
      </c>
      <c r="Q3401" s="10" t="s">
        <v>8308</v>
      </c>
      <c r="R3401" t="s">
        <v>8309</v>
      </c>
      <c r="S3401" s="15">
        <f>(((J3401/60)/60)/24)+DATE(1970,1,1)</f>
        <v>42026.88118055556</v>
      </c>
      <c r="T3401" s="15">
        <f>(((I3401/60)/60)/24)+DATE(1970,1,1)</f>
        <v>42086.093055555553</v>
      </c>
      <c r="U3401">
        <f>YEAR(S3401)</f>
        <v>2015</v>
      </c>
    </row>
    <row r="3402" spans="1:21" ht="48" x14ac:dyDescent="0.2">
      <c r="A3402">
        <v>2980</v>
      </c>
      <c r="B3402" s="3" t="s">
        <v>2980</v>
      </c>
      <c r="C3402" s="3" t="s">
        <v>7090</v>
      </c>
      <c r="D3402" s="6">
        <v>3000</v>
      </c>
      <c r="E3402" s="8">
        <v>3275</v>
      </c>
      <c r="F3402" t="s">
        <v>8218</v>
      </c>
      <c r="G3402" t="s">
        <v>8223</v>
      </c>
      <c r="H3402" t="s">
        <v>8245</v>
      </c>
      <c r="I3402">
        <v>1440381600</v>
      </c>
      <c r="J3402">
        <v>1438639130</v>
      </c>
      <c r="K3402" t="b">
        <v>0</v>
      </c>
      <c r="L3402">
        <v>24</v>
      </c>
      <c r="M3402" t="b">
        <v>1</v>
      </c>
      <c r="N3402" t="s">
        <v>8269</v>
      </c>
      <c r="O3402">
        <f>ROUND(E3402/D3402*100,0)</f>
        <v>109</v>
      </c>
      <c r="P3402">
        <f>IFERROR(ROUND(E3402/L3402,2),0)</f>
        <v>136.46</v>
      </c>
      <c r="Q3402" s="10" t="s">
        <v>8308</v>
      </c>
      <c r="R3402" t="s">
        <v>8309</v>
      </c>
      <c r="S3402" s="15">
        <f>(((J3402/60)/60)/24)+DATE(1970,1,1)</f>
        <v>42219.915856481486</v>
      </c>
      <c r="T3402" s="15">
        <f>(((I3402/60)/60)/24)+DATE(1970,1,1)</f>
        <v>42240.083333333328</v>
      </c>
      <c r="U3402">
        <f>YEAR(S3402)</f>
        <v>2015</v>
      </c>
    </row>
    <row r="3403" spans="1:21" ht="48" x14ac:dyDescent="0.2">
      <c r="A3403">
        <v>2992</v>
      </c>
      <c r="B3403" s="3" t="s">
        <v>2992</v>
      </c>
      <c r="C3403" s="3" t="s">
        <v>7102</v>
      </c>
      <c r="D3403" s="6">
        <v>3000</v>
      </c>
      <c r="E3403" s="8">
        <v>3135</v>
      </c>
      <c r="F3403" t="s">
        <v>8218</v>
      </c>
      <c r="G3403" t="s">
        <v>8223</v>
      </c>
      <c r="H3403" t="s">
        <v>8245</v>
      </c>
      <c r="I3403">
        <v>1476037510</v>
      </c>
      <c r="J3403">
        <v>1473445510</v>
      </c>
      <c r="K3403" t="b">
        <v>0</v>
      </c>
      <c r="L3403">
        <v>64</v>
      </c>
      <c r="M3403" t="b">
        <v>1</v>
      </c>
      <c r="N3403" t="s">
        <v>8301</v>
      </c>
      <c r="O3403">
        <f>ROUND(E3403/D3403*100,0)</f>
        <v>105</v>
      </c>
      <c r="P3403">
        <f>IFERROR(ROUND(E3403/L3403,2),0)</f>
        <v>48.98</v>
      </c>
      <c r="Q3403" s="10" t="s">
        <v>8308</v>
      </c>
      <c r="R3403" t="s">
        <v>8310</v>
      </c>
      <c r="S3403" s="15">
        <f>(((J3403/60)/60)/24)+DATE(1970,1,1)</f>
        <v>42622.767476851848</v>
      </c>
      <c r="T3403" s="15">
        <f>(((I3403/60)/60)/24)+DATE(1970,1,1)</f>
        <v>42652.767476851848</v>
      </c>
      <c r="U3403">
        <f>YEAR(S3403)</f>
        <v>2016</v>
      </c>
    </row>
    <row r="3404" spans="1:21" ht="48" x14ac:dyDescent="0.2">
      <c r="A3404">
        <v>3003</v>
      </c>
      <c r="B3404" s="3" t="s">
        <v>3003</v>
      </c>
      <c r="C3404" s="3" t="s">
        <v>7113</v>
      </c>
      <c r="D3404" s="6">
        <v>3000</v>
      </c>
      <c r="E3404" s="8">
        <v>3035</v>
      </c>
      <c r="F3404" t="s">
        <v>8218</v>
      </c>
      <c r="G3404" t="s">
        <v>8223</v>
      </c>
      <c r="H3404" t="s">
        <v>8245</v>
      </c>
      <c r="I3404">
        <v>1456811940</v>
      </c>
      <c r="J3404">
        <v>1454098976</v>
      </c>
      <c r="K3404" t="b">
        <v>0</v>
      </c>
      <c r="L3404">
        <v>17</v>
      </c>
      <c r="M3404" t="b">
        <v>1</v>
      </c>
      <c r="N3404" t="s">
        <v>8301</v>
      </c>
      <c r="O3404">
        <f>ROUND(E3404/D3404*100,0)</f>
        <v>101</v>
      </c>
      <c r="P3404">
        <f>IFERROR(ROUND(E3404/L3404,2),0)</f>
        <v>178.53</v>
      </c>
      <c r="Q3404" s="10" t="s">
        <v>8308</v>
      </c>
      <c r="R3404" t="s">
        <v>8310</v>
      </c>
      <c r="S3404" s="15">
        <f>(((J3404/60)/60)/24)+DATE(1970,1,1)</f>
        <v>42398.849259259259</v>
      </c>
      <c r="T3404" s="15">
        <f>(((I3404/60)/60)/24)+DATE(1970,1,1)</f>
        <v>42430.249305555553</v>
      </c>
      <c r="U3404">
        <f>YEAR(S3404)</f>
        <v>2016</v>
      </c>
    </row>
    <row r="3405" spans="1:21" ht="48" x14ac:dyDescent="0.2">
      <c r="A3405">
        <v>3008</v>
      </c>
      <c r="B3405" s="3" t="s">
        <v>3008</v>
      </c>
      <c r="C3405" s="3" t="s">
        <v>7118</v>
      </c>
      <c r="D3405" s="6">
        <v>3000</v>
      </c>
      <c r="E3405" s="8">
        <v>3035</v>
      </c>
      <c r="F3405" t="s">
        <v>8218</v>
      </c>
      <c r="G3405" t="s">
        <v>8223</v>
      </c>
      <c r="H3405" t="s">
        <v>8245</v>
      </c>
      <c r="I3405">
        <v>1453352719</v>
      </c>
      <c r="J3405">
        <v>1450760719</v>
      </c>
      <c r="K3405" t="b">
        <v>0</v>
      </c>
      <c r="L3405">
        <v>26</v>
      </c>
      <c r="M3405" t="b">
        <v>1</v>
      </c>
      <c r="N3405" t="s">
        <v>8301</v>
      </c>
      <c r="O3405">
        <f>ROUND(E3405/D3405*100,0)</f>
        <v>101</v>
      </c>
      <c r="P3405">
        <f>IFERROR(ROUND(E3405/L3405,2),0)</f>
        <v>116.73</v>
      </c>
      <c r="Q3405" s="10" t="s">
        <v>8308</v>
      </c>
      <c r="R3405" t="s">
        <v>8310</v>
      </c>
      <c r="S3405" s="15">
        <f>(((J3405/60)/60)/24)+DATE(1970,1,1)</f>
        <v>42360.212025462963</v>
      </c>
      <c r="T3405" s="15">
        <f>(((I3405/60)/60)/24)+DATE(1970,1,1)</f>
        <v>42390.212025462963</v>
      </c>
      <c r="U3405">
        <f>YEAR(S3405)</f>
        <v>2015</v>
      </c>
    </row>
    <row r="3406" spans="1:21" ht="48" x14ac:dyDescent="0.2">
      <c r="A3406">
        <v>3033</v>
      </c>
      <c r="B3406" s="3" t="s">
        <v>3033</v>
      </c>
      <c r="C3406" s="3" t="s">
        <v>7143</v>
      </c>
      <c r="D3406" s="6">
        <v>3000</v>
      </c>
      <c r="E3406" s="8">
        <v>4396</v>
      </c>
      <c r="F3406" t="s">
        <v>8218</v>
      </c>
      <c r="G3406" t="s">
        <v>8223</v>
      </c>
      <c r="H3406" t="s">
        <v>8245</v>
      </c>
      <c r="I3406">
        <v>1471487925</v>
      </c>
      <c r="J3406">
        <v>1468895925</v>
      </c>
      <c r="K3406" t="b">
        <v>0</v>
      </c>
      <c r="L3406">
        <v>23</v>
      </c>
      <c r="M3406" t="b">
        <v>1</v>
      </c>
      <c r="N3406" t="s">
        <v>8301</v>
      </c>
      <c r="O3406">
        <f>ROUND(E3406/D3406*100,0)</f>
        <v>147</v>
      </c>
      <c r="P3406">
        <f>IFERROR(ROUND(E3406/L3406,2),0)</f>
        <v>191.13</v>
      </c>
      <c r="Q3406" s="10" t="s">
        <v>8308</v>
      </c>
      <c r="R3406" t="s">
        <v>8310</v>
      </c>
      <c r="S3406" s="15">
        <f>(((J3406/60)/60)/24)+DATE(1970,1,1)</f>
        <v>42570.110243055555</v>
      </c>
      <c r="T3406" s="15">
        <f>(((I3406/60)/60)/24)+DATE(1970,1,1)</f>
        <v>42600.110243055555</v>
      </c>
      <c r="U3406">
        <f>YEAR(S3406)</f>
        <v>2016</v>
      </c>
    </row>
    <row r="3407" spans="1:21" ht="48" x14ac:dyDescent="0.2">
      <c r="A3407">
        <v>3040</v>
      </c>
      <c r="B3407" s="3" t="s">
        <v>3040</v>
      </c>
      <c r="C3407" s="3" t="s">
        <v>7150</v>
      </c>
      <c r="D3407" s="6">
        <v>3000</v>
      </c>
      <c r="E3407" s="8">
        <v>3225</v>
      </c>
      <c r="F3407" t="s">
        <v>8218</v>
      </c>
      <c r="G3407" t="s">
        <v>8223</v>
      </c>
      <c r="H3407" t="s">
        <v>8245</v>
      </c>
      <c r="I3407">
        <v>1435359600</v>
      </c>
      <c r="J3407">
        <v>1434999621</v>
      </c>
      <c r="K3407" t="b">
        <v>0</v>
      </c>
      <c r="L3407">
        <v>42</v>
      </c>
      <c r="M3407" t="b">
        <v>1</v>
      </c>
      <c r="N3407" t="s">
        <v>8301</v>
      </c>
      <c r="O3407">
        <f>ROUND(E3407/D3407*100,0)</f>
        <v>108</v>
      </c>
      <c r="P3407">
        <f>IFERROR(ROUND(E3407/L3407,2),0)</f>
        <v>76.790000000000006</v>
      </c>
      <c r="Q3407" s="10" t="s">
        <v>8308</v>
      </c>
      <c r="R3407" t="s">
        <v>8310</v>
      </c>
      <c r="S3407" s="15">
        <f>(((J3407/60)/60)/24)+DATE(1970,1,1)</f>
        <v>42177.791909722218</v>
      </c>
      <c r="T3407" s="15">
        <f>(((I3407/60)/60)/24)+DATE(1970,1,1)</f>
        <v>42181.958333333328</v>
      </c>
      <c r="U3407">
        <f>YEAR(S3407)</f>
        <v>2015</v>
      </c>
    </row>
    <row r="3408" spans="1:21" ht="32" x14ac:dyDescent="0.2">
      <c r="A3408">
        <v>3063</v>
      </c>
      <c r="B3408" s="3" t="s">
        <v>3063</v>
      </c>
      <c r="C3408" s="3" t="s">
        <v>7173</v>
      </c>
      <c r="D3408" s="6">
        <v>3000</v>
      </c>
      <c r="E3408" s="8">
        <v>587</v>
      </c>
      <c r="F3408" t="s">
        <v>8220</v>
      </c>
      <c r="G3408" t="s">
        <v>8223</v>
      </c>
      <c r="H3408" t="s">
        <v>8245</v>
      </c>
      <c r="I3408">
        <v>1477174138</v>
      </c>
      <c r="J3408">
        <v>1474150138</v>
      </c>
      <c r="K3408" t="b">
        <v>0</v>
      </c>
      <c r="L3408">
        <v>23</v>
      </c>
      <c r="M3408" t="b">
        <v>0</v>
      </c>
      <c r="N3408" t="s">
        <v>8301</v>
      </c>
      <c r="O3408">
        <f>ROUND(E3408/D3408*100,0)</f>
        <v>20</v>
      </c>
      <c r="P3408">
        <f>IFERROR(ROUND(E3408/L3408,2),0)</f>
        <v>25.52</v>
      </c>
      <c r="Q3408" s="10" t="s">
        <v>8308</v>
      </c>
      <c r="R3408" t="s">
        <v>8310</v>
      </c>
      <c r="S3408" s="15">
        <f>(((J3408/60)/60)/24)+DATE(1970,1,1)</f>
        <v>42630.922893518517</v>
      </c>
      <c r="T3408" s="15">
        <f>(((I3408/60)/60)/24)+DATE(1970,1,1)</f>
        <v>42665.922893518517</v>
      </c>
      <c r="U3408">
        <f>YEAR(S3408)</f>
        <v>2016</v>
      </c>
    </row>
    <row r="3409" spans="1:21" ht="48" x14ac:dyDescent="0.2">
      <c r="A3409">
        <v>3153</v>
      </c>
      <c r="B3409" s="3" t="s">
        <v>3153</v>
      </c>
      <c r="C3409" s="3" t="s">
        <v>7263</v>
      </c>
      <c r="D3409" s="6">
        <v>3000</v>
      </c>
      <c r="E3409" s="8">
        <v>10067.5</v>
      </c>
      <c r="F3409" t="s">
        <v>8218</v>
      </c>
      <c r="G3409" t="s">
        <v>8223</v>
      </c>
      <c r="H3409" t="s">
        <v>8245</v>
      </c>
      <c r="I3409">
        <v>1304225940</v>
      </c>
      <c r="J3409">
        <v>1301542937</v>
      </c>
      <c r="K3409" t="b">
        <v>1</v>
      </c>
      <c r="L3409">
        <v>241</v>
      </c>
      <c r="M3409" t="b">
        <v>1</v>
      </c>
      <c r="N3409" t="s">
        <v>8269</v>
      </c>
      <c r="O3409">
        <f>ROUND(E3409/D3409*100,0)</f>
        <v>336</v>
      </c>
      <c r="P3409">
        <f>IFERROR(ROUND(E3409/L3409,2),0)</f>
        <v>41.77</v>
      </c>
      <c r="Q3409" s="10" t="s">
        <v>8308</v>
      </c>
      <c r="R3409" t="s">
        <v>8309</v>
      </c>
      <c r="S3409" s="15">
        <f>(((J3409/60)/60)/24)+DATE(1970,1,1)</f>
        <v>40633.154363425929</v>
      </c>
      <c r="T3409" s="15">
        <f>(((I3409/60)/60)/24)+DATE(1970,1,1)</f>
        <v>40664.207638888889</v>
      </c>
      <c r="U3409">
        <f>YEAR(S3409)</f>
        <v>2011</v>
      </c>
    </row>
    <row r="3410" spans="1:21" ht="32" x14ac:dyDescent="0.2">
      <c r="A3410">
        <v>3167</v>
      </c>
      <c r="B3410" s="3" t="s">
        <v>3167</v>
      </c>
      <c r="C3410" s="3" t="s">
        <v>7277</v>
      </c>
      <c r="D3410" s="6">
        <v>3000</v>
      </c>
      <c r="E3410" s="8">
        <v>3485</v>
      </c>
      <c r="F3410" t="s">
        <v>8218</v>
      </c>
      <c r="G3410" t="s">
        <v>8223</v>
      </c>
      <c r="H3410" t="s">
        <v>8245</v>
      </c>
      <c r="I3410">
        <v>1406952781</v>
      </c>
      <c r="J3410">
        <v>1405743181</v>
      </c>
      <c r="K3410" t="b">
        <v>1</v>
      </c>
      <c r="L3410">
        <v>55</v>
      </c>
      <c r="M3410" t="b">
        <v>1</v>
      </c>
      <c r="N3410" t="s">
        <v>8269</v>
      </c>
      <c r="O3410">
        <f>ROUND(E3410/D3410*100,0)</f>
        <v>116</v>
      </c>
      <c r="P3410">
        <f>IFERROR(ROUND(E3410/L3410,2),0)</f>
        <v>63.36</v>
      </c>
      <c r="Q3410" s="10" t="s">
        <v>8308</v>
      </c>
      <c r="R3410" t="s">
        <v>8309</v>
      </c>
      <c r="S3410" s="15">
        <f>(((J3410/60)/60)/24)+DATE(1970,1,1)</f>
        <v>41839.175706018519</v>
      </c>
      <c r="T3410" s="15">
        <f>(((I3410/60)/60)/24)+DATE(1970,1,1)</f>
        <v>41853.175706018519</v>
      </c>
      <c r="U3410">
        <f>YEAR(S3410)</f>
        <v>2014</v>
      </c>
    </row>
    <row r="3411" spans="1:21" ht="48" x14ac:dyDescent="0.2">
      <c r="A3411">
        <v>3174</v>
      </c>
      <c r="B3411" s="3" t="s">
        <v>3174</v>
      </c>
      <c r="C3411" s="3" t="s">
        <v>7284</v>
      </c>
      <c r="D3411" s="6">
        <v>3000</v>
      </c>
      <c r="E3411" s="8">
        <v>3034</v>
      </c>
      <c r="F3411" t="s">
        <v>8218</v>
      </c>
      <c r="G3411" t="s">
        <v>8223</v>
      </c>
      <c r="H3411" t="s">
        <v>8245</v>
      </c>
      <c r="I3411">
        <v>1408999508</v>
      </c>
      <c r="J3411">
        <v>1407789908</v>
      </c>
      <c r="K3411" t="b">
        <v>1</v>
      </c>
      <c r="L3411">
        <v>23</v>
      </c>
      <c r="M3411" t="b">
        <v>1</v>
      </c>
      <c r="N3411" t="s">
        <v>8269</v>
      </c>
      <c r="O3411">
        <f>ROUND(E3411/D3411*100,0)</f>
        <v>101</v>
      </c>
      <c r="P3411">
        <f>IFERROR(ROUND(E3411/L3411,2),0)</f>
        <v>131.91</v>
      </c>
      <c r="Q3411" s="10" t="s">
        <v>8308</v>
      </c>
      <c r="R3411" t="s">
        <v>8309</v>
      </c>
      <c r="S3411" s="15">
        <f>(((J3411/60)/60)/24)+DATE(1970,1,1)</f>
        <v>41862.864675925928</v>
      </c>
      <c r="T3411" s="15">
        <f>(((I3411/60)/60)/24)+DATE(1970,1,1)</f>
        <v>41876.864675925928</v>
      </c>
      <c r="U3411">
        <f>YEAR(S3411)</f>
        <v>2014</v>
      </c>
    </row>
    <row r="3412" spans="1:21" ht="48" x14ac:dyDescent="0.2">
      <c r="A3412">
        <v>3210</v>
      </c>
      <c r="B3412" s="3" t="s">
        <v>3210</v>
      </c>
      <c r="C3412" s="3" t="s">
        <v>7320</v>
      </c>
      <c r="D3412" s="6">
        <v>3000</v>
      </c>
      <c r="E3412" s="8">
        <v>3773</v>
      </c>
      <c r="F3412" t="s">
        <v>8218</v>
      </c>
      <c r="G3412" t="s">
        <v>8223</v>
      </c>
      <c r="H3412" t="s">
        <v>8245</v>
      </c>
      <c r="I3412">
        <v>1338523140</v>
      </c>
      <c r="J3412">
        <v>1334442519</v>
      </c>
      <c r="K3412" t="b">
        <v>1</v>
      </c>
      <c r="L3412">
        <v>60</v>
      </c>
      <c r="M3412" t="b">
        <v>1</v>
      </c>
      <c r="N3412" t="s">
        <v>8269</v>
      </c>
      <c r="O3412">
        <f>ROUND(E3412/D3412*100,0)</f>
        <v>126</v>
      </c>
      <c r="P3412">
        <f>IFERROR(ROUND(E3412/L3412,2),0)</f>
        <v>62.88</v>
      </c>
      <c r="Q3412" s="10" t="s">
        <v>8308</v>
      </c>
      <c r="R3412" t="s">
        <v>8309</v>
      </c>
      <c r="S3412" s="15">
        <f>(((J3412/60)/60)/24)+DATE(1970,1,1)</f>
        <v>41013.936562499999</v>
      </c>
      <c r="T3412" s="15">
        <f>(((I3412/60)/60)/24)+DATE(1970,1,1)</f>
        <v>41061.165972222225</v>
      </c>
      <c r="U3412">
        <f>YEAR(S3412)</f>
        <v>2012</v>
      </c>
    </row>
    <row r="3413" spans="1:21" ht="48" x14ac:dyDescent="0.2">
      <c r="A3413">
        <v>3240</v>
      </c>
      <c r="B3413" s="3" t="s">
        <v>3240</v>
      </c>
      <c r="C3413" s="3" t="s">
        <v>7350</v>
      </c>
      <c r="D3413" s="6">
        <v>3000</v>
      </c>
      <c r="E3413" s="8">
        <v>3017</v>
      </c>
      <c r="F3413" t="s">
        <v>8218</v>
      </c>
      <c r="G3413" t="s">
        <v>8224</v>
      </c>
      <c r="H3413" t="s">
        <v>8246</v>
      </c>
      <c r="I3413">
        <v>1487286000</v>
      </c>
      <c r="J3413">
        <v>1484843948</v>
      </c>
      <c r="K3413" t="b">
        <v>0</v>
      </c>
      <c r="L3413">
        <v>34</v>
      </c>
      <c r="M3413" t="b">
        <v>1</v>
      </c>
      <c r="N3413" t="s">
        <v>8269</v>
      </c>
      <c r="O3413">
        <f>ROUND(E3413/D3413*100,0)</f>
        <v>101</v>
      </c>
      <c r="P3413">
        <f>IFERROR(ROUND(E3413/L3413,2),0)</f>
        <v>88.74</v>
      </c>
      <c r="Q3413" s="10" t="s">
        <v>8308</v>
      </c>
      <c r="R3413" t="s">
        <v>8309</v>
      </c>
      <c r="S3413" s="15">
        <f>(((J3413/60)/60)/24)+DATE(1970,1,1)</f>
        <v>42754.693842592591</v>
      </c>
      <c r="T3413" s="15">
        <f>(((I3413/60)/60)/24)+DATE(1970,1,1)</f>
        <v>42782.958333333328</v>
      </c>
      <c r="U3413">
        <f>YEAR(S3413)</f>
        <v>2017</v>
      </c>
    </row>
    <row r="3414" spans="1:21" ht="48" x14ac:dyDescent="0.2">
      <c r="A3414">
        <v>3284</v>
      </c>
      <c r="B3414" s="3" t="s">
        <v>3284</v>
      </c>
      <c r="C3414" s="3" t="s">
        <v>7394</v>
      </c>
      <c r="D3414" s="6">
        <v>3000</v>
      </c>
      <c r="E3414" s="8">
        <v>3048</v>
      </c>
      <c r="F3414" t="s">
        <v>8218</v>
      </c>
      <c r="G3414" t="s">
        <v>8223</v>
      </c>
      <c r="H3414" t="s">
        <v>8245</v>
      </c>
      <c r="I3414">
        <v>1454047140</v>
      </c>
      <c r="J3414">
        <v>1452546853</v>
      </c>
      <c r="K3414" t="b">
        <v>0</v>
      </c>
      <c r="L3414">
        <v>15</v>
      </c>
      <c r="M3414" t="b">
        <v>1</v>
      </c>
      <c r="N3414" t="s">
        <v>8269</v>
      </c>
      <c r="O3414">
        <f>ROUND(E3414/D3414*100,0)</f>
        <v>102</v>
      </c>
      <c r="P3414">
        <f>IFERROR(ROUND(E3414/L3414,2),0)</f>
        <v>203.2</v>
      </c>
      <c r="Q3414" s="10" t="s">
        <v>8308</v>
      </c>
      <c r="R3414" t="s">
        <v>8309</v>
      </c>
      <c r="S3414" s="15">
        <f>(((J3414/60)/60)/24)+DATE(1970,1,1)</f>
        <v>42380.884872685187</v>
      </c>
      <c r="T3414" s="15">
        <f>(((I3414/60)/60)/24)+DATE(1970,1,1)</f>
        <v>42398.249305555553</v>
      </c>
      <c r="U3414">
        <f>YEAR(S3414)</f>
        <v>2016</v>
      </c>
    </row>
    <row r="3415" spans="1:21" ht="48" x14ac:dyDescent="0.2">
      <c r="A3415">
        <v>3299</v>
      </c>
      <c r="B3415" s="3" t="s">
        <v>3299</v>
      </c>
      <c r="C3415" s="3" t="s">
        <v>7409</v>
      </c>
      <c r="D3415" s="6">
        <v>3000</v>
      </c>
      <c r="E3415" s="8">
        <v>3486</v>
      </c>
      <c r="F3415" t="s">
        <v>8218</v>
      </c>
      <c r="G3415" t="s">
        <v>8223</v>
      </c>
      <c r="H3415" t="s">
        <v>8245</v>
      </c>
      <c r="I3415">
        <v>1444860063</v>
      </c>
      <c r="J3415">
        <v>1442268063</v>
      </c>
      <c r="K3415" t="b">
        <v>0</v>
      </c>
      <c r="L3415">
        <v>63</v>
      </c>
      <c r="M3415" t="b">
        <v>1</v>
      </c>
      <c r="N3415" t="s">
        <v>8269</v>
      </c>
      <c r="O3415">
        <f>ROUND(E3415/D3415*100,0)</f>
        <v>116</v>
      </c>
      <c r="P3415">
        <f>IFERROR(ROUND(E3415/L3415,2),0)</f>
        <v>55.33</v>
      </c>
      <c r="Q3415" s="10" t="s">
        <v>8308</v>
      </c>
      <c r="R3415" t="s">
        <v>8309</v>
      </c>
      <c r="S3415" s="15">
        <f>(((J3415/60)/60)/24)+DATE(1970,1,1)</f>
        <v>42261.917395833334</v>
      </c>
      <c r="T3415" s="15">
        <f>(((I3415/60)/60)/24)+DATE(1970,1,1)</f>
        <v>42291.917395833334</v>
      </c>
      <c r="U3415">
        <f>YEAR(S3415)</f>
        <v>2015</v>
      </c>
    </row>
    <row r="3416" spans="1:21" ht="48" x14ac:dyDescent="0.2">
      <c r="A3416">
        <v>3300</v>
      </c>
      <c r="B3416" s="3" t="s">
        <v>3300</v>
      </c>
      <c r="C3416" s="3" t="s">
        <v>7410</v>
      </c>
      <c r="D3416" s="6">
        <v>3000</v>
      </c>
      <c r="E3416" s="8">
        <v>4085</v>
      </c>
      <c r="F3416" t="s">
        <v>8218</v>
      </c>
      <c r="G3416" t="s">
        <v>8223</v>
      </c>
      <c r="H3416" t="s">
        <v>8245</v>
      </c>
      <c r="I3416">
        <v>1430329862</v>
      </c>
      <c r="J3416">
        <v>1428515462</v>
      </c>
      <c r="K3416" t="b">
        <v>0</v>
      </c>
      <c r="L3416">
        <v>88</v>
      </c>
      <c r="M3416" t="b">
        <v>1</v>
      </c>
      <c r="N3416" t="s">
        <v>8269</v>
      </c>
      <c r="O3416">
        <f>ROUND(E3416/D3416*100,0)</f>
        <v>136</v>
      </c>
      <c r="P3416">
        <f>IFERROR(ROUND(E3416/L3416,2),0)</f>
        <v>46.42</v>
      </c>
      <c r="Q3416" s="10" t="s">
        <v>8308</v>
      </c>
      <c r="R3416" t="s">
        <v>8309</v>
      </c>
      <c r="S3416" s="15">
        <f>(((J3416/60)/60)/24)+DATE(1970,1,1)</f>
        <v>42102.743773148148</v>
      </c>
      <c r="T3416" s="15">
        <f>(((I3416/60)/60)/24)+DATE(1970,1,1)</f>
        <v>42123.743773148148</v>
      </c>
      <c r="U3416">
        <f>YEAR(S3416)</f>
        <v>2015</v>
      </c>
    </row>
    <row r="3417" spans="1:21" ht="48" x14ac:dyDescent="0.2">
      <c r="A3417">
        <v>3301</v>
      </c>
      <c r="B3417" s="3" t="s">
        <v>3301</v>
      </c>
      <c r="C3417" s="3" t="s">
        <v>7411</v>
      </c>
      <c r="D3417" s="6">
        <v>3000</v>
      </c>
      <c r="E3417" s="8">
        <v>4004</v>
      </c>
      <c r="F3417" t="s">
        <v>8218</v>
      </c>
      <c r="G3417" t="s">
        <v>8223</v>
      </c>
      <c r="H3417" t="s">
        <v>8245</v>
      </c>
      <c r="I3417">
        <v>1470034740</v>
      </c>
      <c r="J3417">
        <v>1466185176</v>
      </c>
      <c r="K3417" t="b">
        <v>0</v>
      </c>
      <c r="L3417">
        <v>70</v>
      </c>
      <c r="M3417" t="b">
        <v>1</v>
      </c>
      <c r="N3417" t="s">
        <v>8269</v>
      </c>
      <c r="O3417">
        <f>ROUND(E3417/D3417*100,0)</f>
        <v>133</v>
      </c>
      <c r="P3417">
        <f>IFERROR(ROUND(E3417/L3417,2),0)</f>
        <v>57.2</v>
      </c>
      <c r="Q3417" s="10" t="s">
        <v>8308</v>
      </c>
      <c r="R3417" t="s">
        <v>8309</v>
      </c>
      <c r="S3417" s="15">
        <f>(((J3417/60)/60)/24)+DATE(1970,1,1)</f>
        <v>42538.73583333334</v>
      </c>
      <c r="T3417" s="15">
        <f>(((I3417/60)/60)/24)+DATE(1970,1,1)</f>
        <v>42583.290972222225</v>
      </c>
      <c r="U3417">
        <f>YEAR(S3417)</f>
        <v>2016</v>
      </c>
    </row>
    <row r="3418" spans="1:21" ht="48" x14ac:dyDescent="0.2">
      <c r="A3418">
        <v>3340</v>
      </c>
      <c r="B3418" s="3" t="s">
        <v>3340</v>
      </c>
      <c r="C3418" s="3" t="s">
        <v>7450</v>
      </c>
      <c r="D3418" s="6">
        <v>3000</v>
      </c>
      <c r="E3418" s="8">
        <v>4145</v>
      </c>
      <c r="F3418" t="s">
        <v>8218</v>
      </c>
      <c r="G3418" t="s">
        <v>8223</v>
      </c>
      <c r="H3418" t="s">
        <v>8245</v>
      </c>
      <c r="I3418">
        <v>1481066554</v>
      </c>
      <c r="J3418">
        <v>1478906554</v>
      </c>
      <c r="K3418" t="b">
        <v>0</v>
      </c>
      <c r="L3418">
        <v>38</v>
      </c>
      <c r="M3418" t="b">
        <v>1</v>
      </c>
      <c r="N3418" t="s">
        <v>8269</v>
      </c>
      <c r="O3418">
        <f>ROUND(E3418/D3418*100,0)</f>
        <v>138</v>
      </c>
      <c r="P3418">
        <f>IFERROR(ROUND(E3418/L3418,2),0)</f>
        <v>109.08</v>
      </c>
      <c r="Q3418" s="10" t="s">
        <v>8308</v>
      </c>
      <c r="R3418" t="s">
        <v>8309</v>
      </c>
      <c r="S3418" s="15">
        <f>(((J3418/60)/60)/24)+DATE(1970,1,1)</f>
        <v>42685.974004629628</v>
      </c>
      <c r="T3418" s="15">
        <f>(((I3418/60)/60)/24)+DATE(1970,1,1)</f>
        <v>42710.974004629628</v>
      </c>
      <c r="U3418">
        <f>YEAR(S3418)</f>
        <v>2016</v>
      </c>
    </row>
    <row r="3419" spans="1:21" ht="32" x14ac:dyDescent="0.2">
      <c r="A3419">
        <v>3354</v>
      </c>
      <c r="B3419" s="3" t="s">
        <v>3353</v>
      </c>
      <c r="C3419" s="3" t="s">
        <v>7464</v>
      </c>
      <c r="D3419" s="6">
        <v>3000</v>
      </c>
      <c r="E3419" s="8">
        <v>3058</v>
      </c>
      <c r="F3419" t="s">
        <v>8218</v>
      </c>
      <c r="G3419" t="s">
        <v>8223</v>
      </c>
      <c r="H3419" t="s">
        <v>8245</v>
      </c>
      <c r="I3419">
        <v>1446091260</v>
      </c>
      <c r="J3419">
        <v>1443029206</v>
      </c>
      <c r="K3419" t="b">
        <v>0</v>
      </c>
      <c r="L3419">
        <v>55</v>
      </c>
      <c r="M3419" t="b">
        <v>1</v>
      </c>
      <c r="N3419" t="s">
        <v>8269</v>
      </c>
      <c r="O3419">
        <f>ROUND(E3419/D3419*100,0)</f>
        <v>102</v>
      </c>
      <c r="P3419">
        <f>IFERROR(ROUND(E3419/L3419,2),0)</f>
        <v>55.6</v>
      </c>
      <c r="Q3419" s="10" t="s">
        <v>8308</v>
      </c>
      <c r="R3419" t="s">
        <v>8309</v>
      </c>
      <c r="S3419" s="15">
        <f>(((J3419/60)/60)/24)+DATE(1970,1,1)</f>
        <v>42270.7269212963</v>
      </c>
      <c r="T3419" s="15">
        <f>(((I3419/60)/60)/24)+DATE(1970,1,1)</f>
        <v>42306.167361111111</v>
      </c>
      <c r="U3419">
        <f>YEAR(S3419)</f>
        <v>2015</v>
      </c>
    </row>
    <row r="3420" spans="1:21" ht="48" x14ac:dyDescent="0.2">
      <c r="A3420">
        <v>3364</v>
      </c>
      <c r="B3420" s="3" t="s">
        <v>3363</v>
      </c>
      <c r="C3420" s="3" t="s">
        <v>7474</v>
      </c>
      <c r="D3420" s="6">
        <v>3000</v>
      </c>
      <c r="E3420" s="8">
        <v>3178</v>
      </c>
      <c r="F3420" t="s">
        <v>8218</v>
      </c>
      <c r="G3420" t="s">
        <v>8224</v>
      </c>
      <c r="H3420" t="s">
        <v>8246</v>
      </c>
      <c r="I3420">
        <v>1458075600</v>
      </c>
      <c r="J3420">
        <v>1456183649</v>
      </c>
      <c r="K3420" t="b">
        <v>0</v>
      </c>
      <c r="L3420">
        <v>72</v>
      </c>
      <c r="M3420" t="b">
        <v>1</v>
      </c>
      <c r="N3420" t="s">
        <v>8269</v>
      </c>
      <c r="O3420">
        <f>ROUND(E3420/D3420*100,0)</f>
        <v>106</v>
      </c>
      <c r="P3420">
        <f>IFERROR(ROUND(E3420/L3420,2),0)</f>
        <v>44.14</v>
      </c>
      <c r="Q3420" s="10" t="s">
        <v>8308</v>
      </c>
      <c r="R3420" t="s">
        <v>8309</v>
      </c>
      <c r="S3420" s="15">
        <f>(((J3420/60)/60)/24)+DATE(1970,1,1)</f>
        <v>42422.977418981478</v>
      </c>
      <c r="T3420" s="15">
        <f>(((I3420/60)/60)/24)+DATE(1970,1,1)</f>
        <v>42444.875</v>
      </c>
      <c r="U3420">
        <f>YEAR(S3420)</f>
        <v>2016</v>
      </c>
    </row>
    <row r="3421" spans="1:21" ht="48" x14ac:dyDescent="0.2">
      <c r="A3421">
        <v>3375</v>
      </c>
      <c r="B3421" s="3" t="s">
        <v>3374</v>
      </c>
      <c r="C3421" s="3" t="s">
        <v>7485</v>
      </c>
      <c r="D3421" s="6">
        <v>3000</v>
      </c>
      <c r="E3421" s="8">
        <v>3000</v>
      </c>
      <c r="F3421" t="s">
        <v>8218</v>
      </c>
      <c r="G3421" t="s">
        <v>8224</v>
      </c>
      <c r="H3421" t="s">
        <v>8246</v>
      </c>
      <c r="I3421">
        <v>1400423973</v>
      </c>
      <c r="J3421">
        <v>1399387173</v>
      </c>
      <c r="K3421" t="b">
        <v>0</v>
      </c>
      <c r="L3421">
        <v>17</v>
      </c>
      <c r="M3421" t="b">
        <v>1</v>
      </c>
      <c r="N3421" t="s">
        <v>8269</v>
      </c>
      <c r="O3421">
        <f>ROUND(E3421/D3421*100,0)</f>
        <v>100</v>
      </c>
      <c r="P3421">
        <f>IFERROR(ROUND(E3421/L3421,2),0)</f>
        <v>176.47</v>
      </c>
      <c r="Q3421" s="10" t="s">
        <v>8308</v>
      </c>
      <c r="R3421" t="s">
        <v>8309</v>
      </c>
      <c r="S3421" s="15">
        <f>(((J3421/60)/60)/24)+DATE(1970,1,1)</f>
        <v>41765.610798611109</v>
      </c>
      <c r="T3421" s="15">
        <f>(((I3421/60)/60)/24)+DATE(1970,1,1)</f>
        <v>41777.610798611109</v>
      </c>
      <c r="U3421">
        <f>YEAR(S3421)</f>
        <v>2014</v>
      </c>
    </row>
    <row r="3422" spans="1:21" ht="48" x14ac:dyDescent="0.2">
      <c r="A3422">
        <v>3380</v>
      </c>
      <c r="B3422" s="3" t="s">
        <v>3379</v>
      </c>
      <c r="C3422" s="3" t="s">
        <v>7490</v>
      </c>
      <c r="D3422" s="6">
        <v>3000</v>
      </c>
      <c r="E3422" s="8">
        <v>3133</v>
      </c>
      <c r="F3422" t="s">
        <v>8218</v>
      </c>
      <c r="G3422" t="s">
        <v>8223</v>
      </c>
      <c r="H3422" t="s">
        <v>8245</v>
      </c>
      <c r="I3422">
        <v>1417305178</v>
      </c>
      <c r="J3422">
        <v>1414277578</v>
      </c>
      <c r="K3422" t="b">
        <v>0</v>
      </c>
      <c r="L3422">
        <v>28</v>
      </c>
      <c r="M3422" t="b">
        <v>1</v>
      </c>
      <c r="N3422" t="s">
        <v>8269</v>
      </c>
      <c r="O3422">
        <f>ROUND(E3422/D3422*100,0)</f>
        <v>104</v>
      </c>
      <c r="P3422">
        <f>IFERROR(ROUND(E3422/L3422,2),0)</f>
        <v>111.89</v>
      </c>
      <c r="Q3422" s="10" t="s">
        <v>8308</v>
      </c>
      <c r="R3422" t="s">
        <v>8309</v>
      </c>
      <c r="S3422" s="15">
        <f>(((J3422/60)/60)/24)+DATE(1970,1,1)</f>
        <v>41937.95344907407</v>
      </c>
      <c r="T3422" s="15">
        <f>(((I3422/60)/60)/24)+DATE(1970,1,1)</f>
        <v>41972.995115740734</v>
      </c>
      <c r="U3422">
        <f>YEAR(S3422)</f>
        <v>2014</v>
      </c>
    </row>
    <row r="3423" spans="1:21" ht="48" x14ac:dyDescent="0.2">
      <c r="A3423">
        <v>3387</v>
      </c>
      <c r="B3423" s="3" t="s">
        <v>3386</v>
      </c>
      <c r="C3423" s="3" t="s">
        <v>7497</v>
      </c>
      <c r="D3423" s="6">
        <v>3000</v>
      </c>
      <c r="E3423" s="8">
        <v>3506</v>
      </c>
      <c r="F3423" t="s">
        <v>8218</v>
      </c>
      <c r="G3423" t="s">
        <v>8223</v>
      </c>
      <c r="H3423" t="s">
        <v>8245</v>
      </c>
      <c r="I3423">
        <v>1418581088</v>
      </c>
      <c r="J3423">
        <v>1415125088</v>
      </c>
      <c r="K3423" t="b">
        <v>0</v>
      </c>
      <c r="L3423">
        <v>35</v>
      </c>
      <c r="M3423" t="b">
        <v>1</v>
      </c>
      <c r="N3423" t="s">
        <v>8269</v>
      </c>
      <c r="O3423">
        <f>ROUND(E3423/D3423*100,0)</f>
        <v>117</v>
      </c>
      <c r="P3423">
        <f>IFERROR(ROUND(E3423/L3423,2),0)</f>
        <v>100.17</v>
      </c>
      <c r="Q3423" s="10" t="s">
        <v>8308</v>
      </c>
      <c r="R3423" t="s">
        <v>8309</v>
      </c>
      <c r="S3423" s="15">
        <f>(((J3423/60)/60)/24)+DATE(1970,1,1)</f>
        <v>41947.762592592589</v>
      </c>
      <c r="T3423" s="15">
        <f>(((I3423/60)/60)/24)+DATE(1970,1,1)</f>
        <v>41987.762592592597</v>
      </c>
      <c r="U3423">
        <f>YEAR(S3423)</f>
        <v>2014</v>
      </c>
    </row>
    <row r="3424" spans="1:21" ht="48" x14ac:dyDescent="0.2">
      <c r="A3424">
        <v>3410</v>
      </c>
      <c r="B3424" s="3" t="s">
        <v>3409</v>
      </c>
      <c r="C3424" s="3" t="s">
        <v>7520</v>
      </c>
      <c r="D3424" s="6">
        <v>3000</v>
      </c>
      <c r="E3424" s="8">
        <v>3255</v>
      </c>
      <c r="F3424" t="s">
        <v>8218</v>
      </c>
      <c r="G3424" t="s">
        <v>8223</v>
      </c>
      <c r="H3424" t="s">
        <v>8245</v>
      </c>
      <c r="I3424">
        <v>1465196400</v>
      </c>
      <c r="J3424">
        <v>1462841990</v>
      </c>
      <c r="K3424" t="b">
        <v>0</v>
      </c>
      <c r="L3424">
        <v>40</v>
      </c>
      <c r="M3424" t="b">
        <v>1</v>
      </c>
      <c r="N3424" t="s">
        <v>8269</v>
      </c>
      <c r="O3424">
        <f>ROUND(E3424/D3424*100,0)</f>
        <v>109</v>
      </c>
      <c r="P3424">
        <f>IFERROR(ROUND(E3424/L3424,2),0)</f>
        <v>81.38</v>
      </c>
      <c r="Q3424" s="10" t="s">
        <v>8308</v>
      </c>
      <c r="R3424" t="s">
        <v>8309</v>
      </c>
      <c r="S3424" s="15">
        <f>(((J3424/60)/60)/24)+DATE(1970,1,1)</f>
        <v>42500.041550925926</v>
      </c>
      <c r="T3424" s="15">
        <f>(((I3424/60)/60)/24)+DATE(1970,1,1)</f>
        <v>42527.291666666672</v>
      </c>
      <c r="U3424">
        <f>YEAR(S3424)</f>
        <v>2016</v>
      </c>
    </row>
    <row r="3425" spans="1:21" ht="48" x14ac:dyDescent="0.2">
      <c r="A3425">
        <v>3412</v>
      </c>
      <c r="B3425" s="3" t="s">
        <v>3411</v>
      </c>
      <c r="C3425" s="3" t="s">
        <v>7522</v>
      </c>
      <c r="D3425" s="6">
        <v>3000</v>
      </c>
      <c r="E3425" s="8">
        <v>3000</v>
      </c>
      <c r="F3425" t="s">
        <v>8218</v>
      </c>
      <c r="G3425" t="s">
        <v>8224</v>
      </c>
      <c r="H3425" t="s">
        <v>8246</v>
      </c>
      <c r="I3425">
        <v>1411858862</v>
      </c>
      <c r="J3425">
        <v>1409266862</v>
      </c>
      <c r="K3425" t="b">
        <v>0</v>
      </c>
      <c r="L3425">
        <v>26</v>
      </c>
      <c r="M3425" t="b">
        <v>1</v>
      </c>
      <c r="N3425" t="s">
        <v>8269</v>
      </c>
      <c r="O3425">
        <f>ROUND(E3425/D3425*100,0)</f>
        <v>100</v>
      </c>
      <c r="P3425">
        <f>IFERROR(ROUND(E3425/L3425,2),0)</f>
        <v>115.38</v>
      </c>
      <c r="Q3425" s="10" t="s">
        <v>8308</v>
      </c>
      <c r="R3425" t="s">
        <v>8309</v>
      </c>
      <c r="S3425" s="15">
        <f>(((J3425/60)/60)/24)+DATE(1970,1,1)</f>
        <v>41879.959050925929</v>
      </c>
      <c r="T3425" s="15">
        <f>(((I3425/60)/60)/24)+DATE(1970,1,1)</f>
        <v>41909.959050925929</v>
      </c>
      <c r="U3425">
        <f>YEAR(S3425)</f>
        <v>2014</v>
      </c>
    </row>
    <row r="3426" spans="1:21" ht="48" x14ac:dyDescent="0.2">
      <c r="A3426">
        <v>3414</v>
      </c>
      <c r="B3426" s="3" t="s">
        <v>3413</v>
      </c>
      <c r="C3426" s="3" t="s">
        <v>7524</v>
      </c>
      <c r="D3426" s="6">
        <v>3000</v>
      </c>
      <c r="E3426" s="8">
        <v>3105</v>
      </c>
      <c r="F3426" t="s">
        <v>8218</v>
      </c>
      <c r="G3426" t="s">
        <v>8223</v>
      </c>
      <c r="H3426" t="s">
        <v>8245</v>
      </c>
      <c r="I3426">
        <v>1480579140</v>
      </c>
      <c r="J3426">
        <v>1478030325</v>
      </c>
      <c r="K3426" t="b">
        <v>0</v>
      </c>
      <c r="L3426">
        <v>44</v>
      </c>
      <c r="M3426" t="b">
        <v>1</v>
      </c>
      <c r="N3426" t="s">
        <v>8269</v>
      </c>
      <c r="O3426">
        <f>ROUND(E3426/D3426*100,0)</f>
        <v>104</v>
      </c>
      <c r="P3426">
        <f>IFERROR(ROUND(E3426/L3426,2),0)</f>
        <v>70.569999999999993</v>
      </c>
      <c r="Q3426" s="10" t="s">
        <v>8308</v>
      </c>
      <c r="R3426" t="s">
        <v>8309</v>
      </c>
      <c r="S3426" s="15">
        <f>(((J3426/60)/60)/24)+DATE(1970,1,1)</f>
        <v>42675.832465277781</v>
      </c>
      <c r="T3426" s="15">
        <f>(((I3426/60)/60)/24)+DATE(1970,1,1)</f>
        <v>42705.332638888889</v>
      </c>
      <c r="U3426">
        <f>YEAR(S3426)</f>
        <v>2016</v>
      </c>
    </row>
    <row r="3427" spans="1:21" ht="48" x14ac:dyDescent="0.2">
      <c r="A3427">
        <v>3422</v>
      </c>
      <c r="B3427" s="3" t="s">
        <v>3421</v>
      </c>
      <c r="C3427" s="3" t="s">
        <v>7532</v>
      </c>
      <c r="D3427" s="6">
        <v>3000</v>
      </c>
      <c r="E3427" s="8">
        <v>3273</v>
      </c>
      <c r="F3427" t="s">
        <v>8218</v>
      </c>
      <c r="G3427" t="s">
        <v>8224</v>
      </c>
      <c r="H3427" t="s">
        <v>8246</v>
      </c>
      <c r="I3427">
        <v>1450051200</v>
      </c>
      <c r="J3427">
        <v>1447594176</v>
      </c>
      <c r="K3427" t="b">
        <v>0</v>
      </c>
      <c r="L3427">
        <v>46</v>
      </c>
      <c r="M3427" t="b">
        <v>1</v>
      </c>
      <c r="N3427" t="s">
        <v>8269</v>
      </c>
      <c r="O3427">
        <f>ROUND(E3427/D3427*100,0)</f>
        <v>109</v>
      </c>
      <c r="P3427">
        <f>IFERROR(ROUND(E3427/L3427,2),0)</f>
        <v>71.150000000000006</v>
      </c>
      <c r="Q3427" s="10" t="s">
        <v>8308</v>
      </c>
      <c r="R3427" t="s">
        <v>8309</v>
      </c>
      <c r="S3427" s="15">
        <f>(((J3427/60)/60)/24)+DATE(1970,1,1)</f>
        <v>42323.562222222223</v>
      </c>
      <c r="T3427" s="15">
        <f>(((I3427/60)/60)/24)+DATE(1970,1,1)</f>
        <v>42352</v>
      </c>
      <c r="U3427">
        <f>YEAR(S3427)</f>
        <v>2015</v>
      </c>
    </row>
    <row r="3428" spans="1:21" ht="48" x14ac:dyDescent="0.2">
      <c r="A3428">
        <v>3437</v>
      </c>
      <c r="B3428" s="3" t="s">
        <v>3436</v>
      </c>
      <c r="C3428" s="3" t="s">
        <v>7547</v>
      </c>
      <c r="D3428" s="6">
        <v>3000</v>
      </c>
      <c r="E3428" s="8">
        <v>3030</v>
      </c>
      <c r="F3428" t="s">
        <v>8218</v>
      </c>
      <c r="G3428" t="s">
        <v>8223</v>
      </c>
      <c r="H3428" t="s">
        <v>8245</v>
      </c>
      <c r="I3428">
        <v>1440003820</v>
      </c>
      <c r="J3428">
        <v>1437411820</v>
      </c>
      <c r="K3428" t="b">
        <v>0</v>
      </c>
      <c r="L3428">
        <v>36</v>
      </c>
      <c r="M3428" t="b">
        <v>1</v>
      </c>
      <c r="N3428" t="s">
        <v>8269</v>
      </c>
      <c r="O3428">
        <f>ROUND(E3428/D3428*100,0)</f>
        <v>101</v>
      </c>
      <c r="P3428">
        <f>IFERROR(ROUND(E3428/L3428,2),0)</f>
        <v>84.17</v>
      </c>
      <c r="Q3428" s="10" t="s">
        <v>8308</v>
      </c>
      <c r="R3428" t="s">
        <v>8309</v>
      </c>
      <c r="S3428" s="15">
        <f>(((J3428/60)/60)/24)+DATE(1970,1,1)</f>
        <v>42205.710879629631</v>
      </c>
      <c r="T3428" s="15">
        <f>(((I3428/60)/60)/24)+DATE(1970,1,1)</f>
        <v>42235.710879629631</v>
      </c>
      <c r="U3428">
        <f>YEAR(S3428)</f>
        <v>2015</v>
      </c>
    </row>
    <row r="3429" spans="1:21" ht="48" x14ac:dyDescent="0.2">
      <c r="A3429">
        <v>3456</v>
      </c>
      <c r="B3429" s="3" t="s">
        <v>3455</v>
      </c>
      <c r="C3429" s="3" t="s">
        <v>7566</v>
      </c>
      <c r="D3429" s="6">
        <v>3000</v>
      </c>
      <c r="E3429" s="8">
        <v>5739</v>
      </c>
      <c r="F3429" t="s">
        <v>8218</v>
      </c>
      <c r="G3429" t="s">
        <v>8223</v>
      </c>
      <c r="H3429" t="s">
        <v>8245</v>
      </c>
      <c r="I3429">
        <v>1406876340</v>
      </c>
      <c r="J3429">
        <v>1404190567</v>
      </c>
      <c r="K3429" t="b">
        <v>0</v>
      </c>
      <c r="L3429">
        <v>16</v>
      </c>
      <c r="M3429" t="b">
        <v>1</v>
      </c>
      <c r="N3429" t="s">
        <v>8269</v>
      </c>
      <c r="O3429">
        <f>ROUND(E3429/D3429*100,0)</f>
        <v>191</v>
      </c>
      <c r="P3429">
        <f>IFERROR(ROUND(E3429/L3429,2),0)</f>
        <v>358.69</v>
      </c>
      <c r="Q3429" s="10" t="s">
        <v>8308</v>
      </c>
      <c r="R3429" t="s">
        <v>8309</v>
      </c>
      <c r="S3429" s="15">
        <f>(((J3429/60)/60)/24)+DATE(1970,1,1)</f>
        <v>41821.205636574072</v>
      </c>
      <c r="T3429" s="15">
        <f>(((I3429/60)/60)/24)+DATE(1970,1,1)</f>
        <v>41852.290972222225</v>
      </c>
      <c r="U3429">
        <f>YEAR(S3429)</f>
        <v>2014</v>
      </c>
    </row>
    <row r="3430" spans="1:21" ht="16" x14ac:dyDescent="0.2">
      <c r="A3430">
        <v>3467</v>
      </c>
      <c r="B3430" s="3" t="s">
        <v>3466</v>
      </c>
      <c r="C3430" s="3" t="s">
        <v>7577</v>
      </c>
      <c r="D3430" s="6">
        <v>3000</v>
      </c>
      <c r="E3430" s="8">
        <v>3030</v>
      </c>
      <c r="F3430" t="s">
        <v>8218</v>
      </c>
      <c r="G3430" t="s">
        <v>8223</v>
      </c>
      <c r="H3430" t="s">
        <v>8245</v>
      </c>
      <c r="I3430">
        <v>1426864032</v>
      </c>
      <c r="J3430">
        <v>1424275632</v>
      </c>
      <c r="K3430" t="b">
        <v>0</v>
      </c>
      <c r="L3430">
        <v>47</v>
      </c>
      <c r="M3430" t="b">
        <v>1</v>
      </c>
      <c r="N3430" t="s">
        <v>8269</v>
      </c>
      <c r="O3430">
        <f>ROUND(E3430/D3430*100,0)</f>
        <v>101</v>
      </c>
      <c r="P3430">
        <f>IFERROR(ROUND(E3430/L3430,2),0)</f>
        <v>64.47</v>
      </c>
      <c r="Q3430" s="10" t="s">
        <v>8308</v>
      </c>
      <c r="R3430" t="s">
        <v>8309</v>
      </c>
      <c r="S3430" s="15">
        <f>(((J3430/60)/60)/24)+DATE(1970,1,1)</f>
        <v>42053.671666666662</v>
      </c>
      <c r="T3430" s="15">
        <f>(((I3430/60)/60)/24)+DATE(1970,1,1)</f>
        <v>42083.630000000005</v>
      </c>
      <c r="U3430">
        <f>YEAR(S3430)</f>
        <v>2015</v>
      </c>
    </row>
    <row r="3431" spans="1:21" ht="48" x14ac:dyDescent="0.2">
      <c r="A3431">
        <v>3482</v>
      </c>
      <c r="B3431" s="3" t="s">
        <v>3481</v>
      </c>
      <c r="C3431" s="3" t="s">
        <v>7592</v>
      </c>
      <c r="D3431" s="6">
        <v>3000</v>
      </c>
      <c r="E3431" s="8">
        <v>4150</v>
      </c>
      <c r="F3431" t="s">
        <v>8218</v>
      </c>
      <c r="G3431" t="s">
        <v>8224</v>
      </c>
      <c r="H3431" t="s">
        <v>8246</v>
      </c>
      <c r="I3431">
        <v>1404671466</v>
      </c>
      <c r="J3431">
        <v>1402079466</v>
      </c>
      <c r="K3431" t="b">
        <v>0</v>
      </c>
      <c r="L3431">
        <v>80</v>
      </c>
      <c r="M3431" t="b">
        <v>1</v>
      </c>
      <c r="N3431" t="s">
        <v>8269</v>
      </c>
      <c r="O3431">
        <f>ROUND(E3431/D3431*100,0)</f>
        <v>138</v>
      </c>
      <c r="P3431">
        <f>IFERROR(ROUND(E3431/L3431,2),0)</f>
        <v>51.88</v>
      </c>
      <c r="Q3431" s="10" t="s">
        <v>8308</v>
      </c>
      <c r="R3431" t="s">
        <v>8309</v>
      </c>
      <c r="S3431" s="15">
        <f>(((J3431/60)/60)/24)+DATE(1970,1,1)</f>
        <v>41796.771597222221</v>
      </c>
      <c r="T3431" s="15">
        <f>(((I3431/60)/60)/24)+DATE(1970,1,1)</f>
        <v>41826.771597222221</v>
      </c>
      <c r="U3431">
        <f>YEAR(S3431)</f>
        <v>2014</v>
      </c>
    </row>
    <row r="3432" spans="1:21" ht="48" x14ac:dyDescent="0.2">
      <c r="A3432">
        <v>3486</v>
      </c>
      <c r="B3432" s="3" t="s">
        <v>3485</v>
      </c>
      <c r="C3432" s="3" t="s">
        <v>7596</v>
      </c>
      <c r="D3432" s="6">
        <v>3000</v>
      </c>
      <c r="E3432" s="8">
        <v>4656</v>
      </c>
      <c r="F3432" t="s">
        <v>8218</v>
      </c>
      <c r="G3432" t="s">
        <v>8223</v>
      </c>
      <c r="H3432" t="s">
        <v>8245</v>
      </c>
      <c r="I3432">
        <v>1433314740</v>
      </c>
      <c r="J3432">
        <v>1430600401</v>
      </c>
      <c r="K3432" t="b">
        <v>0</v>
      </c>
      <c r="L3432">
        <v>56</v>
      </c>
      <c r="M3432" t="b">
        <v>1</v>
      </c>
      <c r="N3432" t="s">
        <v>8269</v>
      </c>
      <c r="O3432">
        <f>ROUND(E3432/D3432*100,0)</f>
        <v>155</v>
      </c>
      <c r="P3432">
        <f>IFERROR(ROUND(E3432/L3432,2),0)</f>
        <v>83.14</v>
      </c>
      <c r="Q3432" s="10" t="s">
        <v>8308</v>
      </c>
      <c r="R3432" t="s">
        <v>8309</v>
      </c>
      <c r="S3432" s="15">
        <f>(((J3432/60)/60)/24)+DATE(1970,1,1)</f>
        <v>42126.87501157407</v>
      </c>
      <c r="T3432" s="15">
        <f>(((I3432/60)/60)/24)+DATE(1970,1,1)</f>
        <v>42158.290972222225</v>
      </c>
      <c r="U3432">
        <f>YEAR(S3432)</f>
        <v>2015</v>
      </c>
    </row>
    <row r="3433" spans="1:21" ht="48" x14ac:dyDescent="0.2">
      <c r="A3433">
        <v>3488</v>
      </c>
      <c r="B3433" s="3" t="s">
        <v>3487</v>
      </c>
      <c r="C3433" s="3" t="s">
        <v>7598</v>
      </c>
      <c r="D3433" s="6">
        <v>3000</v>
      </c>
      <c r="E3433" s="8">
        <v>3636</v>
      </c>
      <c r="F3433" t="s">
        <v>8218</v>
      </c>
      <c r="G3433" t="s">
        <v>8223</v>
      </c>
      <c r="H3433" t="s">
        <v>8245</v>
      </c>
      <c r="I3433">
        <v>1429286400</v>
      </c>
      <c r="J3433">
        <v>1427221560</v>
      </c>
      <c r="K3433" t="b">
        <v>0</v>
      </c>
      <c r="L3433">
        <v>29</v>
      </c>
      <c r="M3433" t="b">
        <v>1</v>
      </c>
      <c r="N3433" t="s">
        <v>8269</v>
      </c>
      <c r="O3433">
        <f>ROUND(E3433/D3433*100,0)</f>
        <v>121</v>
      </c>
      <c r="P3433">
        <f>IFERROR(ROUND(E3433/L3433,2),0)</f>
        <v>125.38</v>
      </c>
      <c r="Q3433" s="10" t="s">
        <v>8308</v>
      </c>
      <c r="R3433" t="s">
        <v>8309</v>
      </c>
      <c r="S3433" s="15">
        <f>(((J3433/60)/60)/24)+DATE(1970,1,1)</f>
        <v>42087.768055555556</v>
      </c>
      <c r="T3433" s="15">
        <f>(((I3433/60)/60)/24)+DATE(1970,1,1)</f>
        <v>42111.666666666672</v>
      </c>
      <c r="U3433">
        <f>YEAR(S3433)</f>
        <v>2015</v>
      </c>
    </row>
    <row r="3434" spans="1:21" ht="48" x14ac:dyDescent="0.2">
      <c r="A3434">
        <v>3496</v>
      </c>
      <c r="B3434" s="3" t="s">
        <v>3495</v>
      </c>
      <c r="C3434" s="3" t="s">
        <v>7606</v>
      </c>
      <c r="D3434" s="6">
        <v>3000</v>
      </c>
      <c r="E3434" s="8">
        <v>3732</v>
      </c>
      <c r="F3434" t="s">
        <v>8218</v>
      </c>
      <c r="G3434" t="s">
        <v>8223</v>
      </c>
      <c r="H3434" t="s">
        <v>8245</v>
      </c>
      <c r="I3434">
        <v>1473625166</v>
      </c>
      <c r="J3434">
        <v>1470169166</v>
      </c>
      <c r="K3434" t="b">
        <v>0</v>
      </c>
      <c r="L3434">
        <v>78</v>
      </c>
      <c r="M3434" t="b">
        <v>1</v>
      </c>
      <c r="N3434" t="s">
        <v>8269</v>
      </c>
      <c r="O3434">
        <f>ROUND(E3434/D3434*100,0)</f>
        <v>124</v>
      </c>
      <c r="P3434">
        <f>IFERROR(ROUND(E3434/L3434,2),0)</f>
        <v>47.85</v>
      </c>
      <c r="Q3434" s="10" t="s">
        <v>8308</v>
      </c>
      <c r="R3434" t="s">
        <v>8309</v>
      </c>
      <c r="S3434" s="15">
        <f>(((J3434/60)/60)/24)+DATE(1970,1,1)</f>
        <v>42584.846828703703</v>
      </c>
      <c r="T3434" s="15">
        <f>(((I3434/60)/60)/24)+DATE(1970,1,1)</f>
        <v>42624.846828703703</v>
      </c>
      <c r="U3434">
        <f>YEAR(S3434)</f>
        <v>2016</v>
      </c>
    </row>
    <row r="3435" spans="1:21" ht="48" x14ac:dyDescent="0.2">
      <c r="A3435">
        <v>3506</v>
      </c>
      <c r="B3435" s="3" t="s">
        <v>3505</v>
      </c>
      <c r="C3435" s="3" t="s">
        <v>7616</v>
      </c>
      <c r="D3435" s="6">
        <v>3000</v>
      </c>
      <c r="E3435" s="8">
        <v>3045</v>
      </c>
      <c r="F3435" t="s">
        <v>8218</v>
      </c>
      <c r="G3435" t="s">
        <v>8223</v>
      </c>
      <c r="H3435" t="s">
        <v>8245</v>
      </c>
      <c r="I3435">
        <v>1408815440</v>
      </c>
      <c r="J3435">
        <v>1404927440</v>
      </c>
      <c r="K3435" t="b">
        <v>0</v>
      </c>
      <c r="L3435">
        <v>29</v>
      </c>
      <c r="M3435" t="b">
        <v>1</v>
      </c>
      <c r="N3435" t="s">
        <v>8269</v>
      </c>
      <c r="O3435">
        <f>ROUND(E3435/D3435*100,0)</f>
        <v>102</v>
      </c>
      <c r="P3435">
        <f>IFERROR(ROUND(E3435/L3435,2),0)</f>
        <v>105</v>
      </c>
      <c r="Q3435" s="10" t="s">
        <v>8308</v>
      </c>
      <c r="R3435" t="s">
        <v>8309</v>
      </c>
      <c r="S3435" s="15">
        <f>(((J3435/60)/60)/24)+DATE(1970,1,1)</f>
        <v>41829.734259259261</v>
      </c>
      <c r="T3435" s="15">
        <f>(((I3435/60)/60)/24)+DATE(1970,1,1)</f>
        <v>41874.734259259261</v>
      </c>
      <c r="U3435">
        <f>YEAR(S3435)</f>
        <v>2014</v>
      </c>
    </row>
    <row r="3436" spans="1:21" ht="48" x14ac:dyDescent="0.2">
      <c r="A3436">
        <v>3509</v>
      </c>
      <c r="B3436" s="3" t="s">
        <v>3508</v>
      </c>
      <c r="C3436" s="3" t="s">
        <v>7619</v>
      </c>
      <c r="D3436" s="6">
        <v>3000</v>
      </c>
      <c r="E3436" s="8">
        <v>3190</v>
      </c>
      <c r="F3436" t="s">
        <v>8218</v>
      </c>
      <c r="G3436" t="s">
        <v>8223</v>
      </c>
      <c r="H3436" t="s">
        <v>8245</v>
      </c>
      <c r="I3436">
        <v>1416545700</v>
      </c>
      <c r="J3436">
        <v>1415392666</v>
      </c>
      <c r="K3436" t="b">
        <v>0</v>
      </c>
      <c r="L3436">
        <v>33</v>
      </c>
      <c r="M3436" t="b">
        <v>1</v>
      </c>
      <c r="N3436" t="s">
        <v>8269</v>
      </c>
      <c r="O3436">
        <f>ROUND(E3436/D3436*100,0)</f>
        <v>106</v>
      </c>
      <c r="P3436">
        <f>IFERROR(ROUND(E3436/L3436,2),0)</f>
        <v>96.67</v>
      </c>
      <c r="Q3436" s="10" t="s">
        <v>8308</v>
      </c>
      <c r="R3436" t="s">
        <v>8309</v>
      </c>
      <c r="S3436" s="15">
        <f>(((J3436/60)/60)/24)+DATE(1970,1,1)</f>
        <v>41950.859560185185</v>
      </c>
      <c r="T3436" s="15">
        <f>(((I3436/60)/60)/24)+DATE(1970,1,1)</f>
        <v>41964.204861111109</v>
      </c>
      <c r="U3436">
        <f>YEAR(S3436)</f>
        <v>2014</v>
      </c>
    </row>
    <row r="3437" spans="1:21" ht="48" x14ac:dyDescent="0.2">
      <c r="A3437">
        <v>3515</v>
      </c>
      <c r="B3437" s="3" t="s">
        <v>3514</v>
      </c>
      <c r="C3437" s="3" t="s">
        <v>7625</v>
      </c>
      <c r="D3437" s="6">
        <v>3000</v>
      </c>
      <c r="E3437" s="8">
        <v>3080</v>
      </c>
      <c r="F3437" t="s">
        <v>8218</v>
      </c>
      <c r="G3437" t="s">
        <v>8223</v>
      </c>
      <c r="H3437" t="s">
        <v>8245</v>
      </c>
      <c r="I3437">
        <v>1433097171</v>
      </c>
      <c r="J3437">
        <v>1430505171</v>
      </c>
      <c r="K3437" t="b">
        <v>0</v>
      </c>
      <c r="L3437">
        <v>46</v>
      </c>
      <c r="M3437" t="b">
        <v>1</v>
      </c>
      <c r="N3437" t="s">
        <v>8269</v>
      </c>
      <c r="O3437">
        <f>ROUND(E3437/D3437*100,0)</f>
        <v>103</v>
      </c>
      <c r="P3437">
        <f>IFERROR(ROUND(E3437/L3437,2),0)</f>
        <v>66.959999999999994</v>
      </c>
      <c r="Q3437" s="10" t="s">
        <v>8308</v>
      </c>
      <c r="R3437" t="s">
        <v>8309</v>
      </c>
      <c r="S3437" s="15">
        <f>(((J3437/60)/60)/24)+DATE(1970,1,1)</f>
        <v>42125.772812499999</v>
      </c>
      <c r="T3437" s="15">
        <f>(((I3437/60)/60)/24)+DATE(1970,1,1)</f>
        <v>42155.772812499999</v>
      </c>
      <c r="U3437">
        <f>YEAR(S3437)</f>
        <v>2015</v>
      </c>
    </row>
    <row r="3438" spans="1:21" ht="32" x14ac:dyDescent="0.2">
      <c r="A3438">
        <v>3573</v>
      </c>
      <c r="B3438" s="3" t="s">
        <v>3572</v>
      </c>
      <c r="C3438" s="3" t="s">
        <v>7683</v>
      </c>
      <c r="D3438" s="6">
        <v>3000</v>
      </c>
      <c r="E3438" s="8">
        <v>3084</v>
      </c>
      <c r="F3438" t="s">
        <v>8218</v>
      </c>
      <c r="G3438" t="s">
        <v>8224</v>
      </c>
      <c r="H3438" t="s">
        <v>8246</v>
      </c>
      <c r="I3438">
        <v>1415440846</v>
      </c>
      <c r="J3438">
        <v>1412845246</v>
      </c>
      <c r="K3438" t="b">
        <v>0</v>
      </c>
      <c r="L3438">
        <v>78</v>
      </c>
      <c r="M3438" t="b">
        <v>1</v>
      </c>
      <c r="N3438" t="s">
        <v>8269</v>
      </c>
      <c r="O3438">
        <f>ROUND(E3438/D3438*100,0)</f>
        <v>103</v>
      </c>
      <c r="P3438">
        <f>IFERROR(ROUND(E3438/L3438,2),0)</f>
        <v>39.54</v>
      </c>
      <c r="Q3438" s="10" t="s">
        <v>8308</v>
      </c>
      <c r="R3438" t="s">
        <v>8309</v>
      </c>
      <c r="S3438" s="15">
        <f>(((J3438/60)/60)/24)+DATE(1970,1,1)</f>
        <v>41921.375532407408</v>
      </c>
      <c r="T3438" s="15">
        <f>(((I3438/60)/60)/24)+DATE(1970,1,1)</f>
        <v>41951.417199074072</v>
      </c>
      <c r="U3438">
        <f>YEAR(S3438)</f>
        <v>2014</v>
      </c>
    </row>
    <row r="3439" spans="1:21" ht="48" x14ac:dyDescent="0.2">
      <c r="A3439">
        <v>3583</v>
      </c>
      <c r="B3439" s="3" t="s">
        <v>3582</v>
      </c>
      <c r="C3439" s="3" t="s">
        <v>7693</v>
      </c>
      <c r="D3439" s="6">
        <v>3000</v>
      </c>
      <c r="E3439" s="8">
        <v>3255</v>
      </c>
      <c r="F3439" t="s">
        <v>8218</v>
      </c>
      <c r="G3439" t="s">
        <v>8223</v>
      </c>
      <c r="H3439" t="s">
        <v>8245</v>
      </c>
      <c r="I3439">
        <v>1460970805</v>
      </c>
      <c r="J3439">
        <v>1455790405</v>
      </c>
      <c r="K3439" t="b">
        <v>0</v>
      </c>
      <c r="L3439">
        <v>24</v>
      </c>
      <c r="M3439" t="b">
        <v>1</v>
      </c>
      <c r="N3439" t="s">
        <v>8269</v>
      </c>
      <c r="O3439">
        <f>ROUND(E3439/D3439*100,0)</f>
        <v>109</v>
      </c>
      <c r="P3439">
        <f>IFERROR(ROUND(E3439/L3439,2),0)</f>
        <v>135.63</v>
      </c>
      <c r="Q3439" s="10" t="s">
        <v>8308</v>
      </c>
      <c r="R3439" t="s">
        <v>8309</v>
      </c>
      <c r="S3439" s="15">
        <f>(((J3439/60)/60)/24)+DATE(1970,1,1)</f>
        <v>42418.425983796296</v>
      </c>
      <c r="T3439" s="15">
        <f>(((I3439/60)/60)/24)+DATE(1970,1,1)</f>
        <v>42478.384317129632</v>
      </c>
      <c r="U3439">
        <f>YEAR(S3439)</f>
        <v>2016</v>
      </c>
    </row>
    <row r="3440" spans="1:21" ht="96" x14ac:dyDescent="0.2">
      <c r="A3440">
        <v>3584</v>
      </c>
      <c r="B3440" s="3" t="s">
        <v>3583</v>
      </c>
      <c r="C3440" s="3" t="s">
        <v>7694</v>
      </c>
      <c r="D3440" s="6">
        <v>3000</v>
      </c>
      <c r="E3440" s="8">
        <v>3465</v>
      </c>
      <c r="F3440" t="s">
        <v>8218</v>
      </c>
      <c r="G3440" t="s">
        <v>8224</v>
      </c>
      <c r="H3440" t="s">
        <v>8246</v>
      </c>
      <c r="I3440">
        <v>1436772944</v>
      </c>
      <c r="J3440">
        <v>1434180944</v>
      </c>
      <c r="K3440" t="b">
        <v>0</v>
      </c>
      <c r="L3440">
        <v>112</v>
      </c>
      <c r="M3440" t="b">
        <v>1</v>
      </c>
      <c r="N3440" t="s">
        <v>8269</v>
      </c>
      <c r="O3440">
        <f>ROUND(E3440/D3440*100,0)</f>
        <v>116</v>
      </c>
      <c r="P3440">
        <f>IFERROR(ROUND(E3440/L3440,2),0)</f>
        <v>30.94</v>
      </c>
      <c r="Q3440" s="10" t="s">
        <v>8308</v>
      </c>
      <c r="R3440" t="s">
        <v>8309</v>
      </c>
      <c r="S3440" s="15">
        <f>(((J3440/60)/60)/24)+DATE(1970,1,1)</f>
        <v>42168.316481481481</v>
      </c>
      <c r="T3440" s="15">
        <f>(((I3440/60)/60)/24)+DATE(1970,1,1)</f>
        <v>42198.316481481481</v>
      </c>
      <c r="U3440">
        <f>YEAR(S3440)</f>
        <v>2015</v>
      </c>
    </row>
    <row r="3441" spans="1:21" ht="48" x14ac:dyDescent="0.2">
      <c r="A3441">
        <v>3593</v>
      </c>
      <c r="B3441" s="3" t="s">
        <v>3592</v>
      </c>
      <c r="C3441" s="3" t="s">
        <v>7703</v>
      </c>
      <c r="D3441" s="6">
        <v>3000</v>
      </c>
      <c r="E3441" s="8">
        <v>3319</v>
      </c>
      <c r="F3441" t="s">
        <v>8218</v>
      </c>
      <c r="G3441" t="s">
        <v>8223</v>
      </c>
      <c r="H3441" t="s">
        <v>8245</v>
      </c>
      <c r="I3441">
        <v>1420489560</v>
      </c>
      <c r="J3441">
        <v>1417469639</v>
      </c>
      <c r="K3441" t="b">
        <v>0</v>
      </c>
      <c r="L3441">
        <v>43</v>
      </c>
      <c r="M3441" t="b">
        <v>1</v>
      </c>
      <c r="N3441" t="s">
        <v>8269</v>
      </c>
      <c r="O3441">
        <f>ROUND(E3441/D3441*100,0)</f>
        <v>111</v>
      </c>
      <c r="P3441">
        <f>IFERROR(ROUND(E3441/L3441,2),0)</f>
        <v>77.19</v>
      </c>
      <c r="Q3441" s="10" t="s">
        <v>8308</v>
      </c>
      <c r="R3441" t="s">
        <v>8309</v>
      </c>
      <c r="S3441" s="15">
        <f>(((J3441/60)/60)/24)+DATE(1970,1,1)</f>
        <v>41974.898599537039</v>
      </c>
      <c r="T3441" s="15">
        <f>(((I3441/60)/60)/24)+DATE(1970,1,1)</f>
        <v>42009.851388888885</v>
      </c>
      <c r="U3441">
        <f>YEAR(S3441)</f>
        <v>2014</v>
      </c>
    </row>
    <row r="3442" spans="1:21" ht="48" x14ac:dyDescent="0.2">
      <c r="A3442">
        <v>3604</v>
      </c>
      <c r="B3442" s="3" t="s">
        <v>3603</v>
      </c>
      <c r="C3442" s="3" t="s">
        <v>7714</v>
      </c>
      <c r="D3442" s="6">
        <v>3000</v>
      </c>
      <c r="E3442" s="8">
        <v>3385</v>
      </c>
      <c r="F3442" t="s">
        <v>8218</v>
      </c>
      <c r="G3442" t="s">
        <v>8223</v>
      </c>
      <c r="H3442" t="s">
        <v>8245</v>
      </c>
      <c r="I3442">
        <v>1461913140</v>
      </c>
      <c r="J3442">
        <v>1461370956</v>
      </c>
      <c r="K3442" t="b">
        <v>0</v>
      </c>
      <c r="L3442">
        <v>69</v>
      </c>
      <c r="M3442" t="b">
        <v>1</v>
      </c>
      <c r="N3442" t="s">
        <v>8269</v>
      </c>
      <c r="O3442">
        <f>ROUND(E3442/D3442*100,0)</f>
        <v>113</v>
      </c>
      <c r="P3442">
        <f>IFERROR(ROUND(E3442/L3442,2),0)</f>
        <v>49.06</v>
      </c>
      <c r="Q3442" s="10" t="s">
        <v>8308</v>
      </c>
      <c r="R3442" t="s">
        <v>8309</v>
      </c>
      <c r="S3442" s="15">
        <f>(((J3442/60)/60)/24)+DATE(1970,1,1)</f>
        <v>42483.015694444446</v>
      </c>
      <c r="T3442" s="15">
        <f>(((I3442/60)/60)/24)+DATE(1970,1,1)</f>
        <v>42489.290972222225</v>
      </c>
      <c r="U3442">
        <f>YEAR(S3442)</f>
        <v>2016</v>
      </c>
    </row>
    <row r="3443" spans="1:21" ht="48" x14ac:dyDescent="0.2">
      <c r="A3443">
        <v>3606</v>
      </c>
      <c r="B3443" s="3" t="s">
        <v>3605</v>
      </c>
      <c r="C3443" s="3" t="s">
        <v>7716</v>
      </c>
      <c r="D3443" s="6">
        <v>3000</v>
      </c>
      <c r="E3443" s="8">
        <v>3908</v>
      </c>
      <c r="F3443" t="s">
        <v>8218</v>
      </c>
      <c r="G3443" t="s">
        <v>8224</v>
      </c>
      <c r="H3443" t="s">
        <v>8246</v>
      </c>
      <c r="I3443">
        <v>1471185057</v>
      </c>
      <c r="J3443">
        <v>1468593057</v>
      </c>
      <c r="K3443" t="b">
        <v>0</v>
      </c>
      <c r="L3443">
        <v>64</v>
      </c>
      <c r="M3443" t="b">
        <v>1</v>
      </c>
      <c r="N3443" t="s">
        <v>8269</v>
      </c>
      <c r="O3443">
        <f>ROUND(E3443/D3443*100,0)</f>
        <v>130</v>
      </c>
      <c r="P3443">
        <f>IFERROR(ROUND(E3443/L3443,2),0)</f>
        <v>61.06</v>
      </c>
      <c r="Q3443" s="10" t="s">
        <v>8308</v>
      </c>
      <c r="R3443" t="s">
        <v>8309</v>
      </c>
      <c r="S3443" s="15">
        <f>(((J3443/60)/60)/24)+DATE(1970,1,1)</f>
        <v>42566.604826388888</v>
      </c>
      <c r="T3443" s="15">
        <f>(((I3443/60)/60)/24)+DATE(1970,1,1)</f>
        <v>42596.604826388888</v>
      </c>
      <c r="U3443">
        <f>YEAR(S3443)</f>
        <v>2016</v>
      </c>
    </row>
    <row r="3444" spans="1:21" ht="48" x14ac:dyDescent="0.2">
      <c r="A3444">
        <v>3621</v>
      </c>
      <c r="B3444" s="3" t="s">
        <v>3619</v>
      </c>
      <c r="C3444" s="3" t="s">
        <v>7731</v>
      </c>
      <c r="D3444" s="6">
        <v>3000</v>
      </c>
      <c r="E3444" s="8">
        <v>3292</v>
      </c>
      <c r="F3444" t="s">
        <v>8218</v>
      </c>
      <c r="G3444" t="s">
        <v>8223</v>
      </c>
      <c r="H3444" t="s">
        <v>8245</v>
      </c>
      <c r="I3444">
        <v>1475269200</v>
      </c>
      <c r="J3444">
        <v>1473200844</v>
      </c>
      <c r="K3444" t="b">
        <v>0</v>
      </c>
      <c r="L3444">
        <v>70</v>
      </c>
      <c r="M3444" t="b">
        <v>1</v>
      </c>
      <c r="N3444" t="s">
        <v>8269</v>
      </c>
      <c r="O3444">
        <f>ROUND(E3444/D3444*100,0)</f>
        <v>110</v>
      </c>
      <c r="P3444">
        <f>IFERROR(ROUND(E3444/L3444,2),0)</f>
        <v>47.03</v>
      </c>
      <c r="Q3444" s="10" t="s">
        <v>8308</v>
      </c>
      <c r="R3444" t="s">
        <v>8309</v>
      </c>
      <c r="S3444" s="15">
        <f>(((J3444/60)/60)/24)+DATE(1970,1,1)</f>
        <v>42619.935694444444</v>
      </c>
      <c r="T3444" s="15">
        <f>(((I3444/60)/60)/24)+DATE(1970,1,1)</f>
        <v>42643.875</v>
      </c>
      <c r="U3444">
        <f>YEAR(S3444)</f>
        <v>2016</v>
      </c>
    </row>
    <row r="3445" spans="1:21" ht="80" x14ac:dyDescent="0.2">
      <c r="A3445">
        <v>3624</v>
      </c>
      <c r="B3445" s="3" t="s">
        <v>3622</v>
      </c>
      <c r="C3445" s="3" t="s">
        <v>7734</v>
      </c>
      <c r="D3445" s="6">
        <v>3000</v>
      </c>
      <c r="E3445" s="8">
        <v>3148</v>
      </c>
      <c r="F3445" t="s">
        <v>8218</v>
      </c>
      <c r="G3445" t="s">
        <v>8223</v>
      </c>
      <c r="H3445" t="s">
        <v>8245</v>
      </c>
      <c r="I3445">
        <v>1471977290</v>
      </c>
      <c r="J3445">
        <v>1466793290</v>
      </c>
      <c r="K3445" t="b">
        <v>0</v>
      </c>
      <c r="L3445">
        <v>39</v>
      </c>
      <c r="M3445" t="b">
        <v>1</v>
      </c>
      <c r="N3445" t="s">
        <v>8269</v>
      </c>
      <c r="O3445">
        <f>ROUND(E3445/D3445*100,0)</f>
        <v>105</v>
      </c>
      <c r="P3445">
        <f>IFERROR(ROUND(E3445/L3445,2),0)</f>
        <v>80.72</v>
      </c>
      <c r="Q3445" s="10" t="s">
        <v>8308</v>
      </c>
      <c r="R3445" t="s">
        <v>8309</v>
      </c>
      <c r="S3445" s="15">
        <f>(((J3445/60)/60)/24)+DATE(1970,1,1)</f>
        <v>42545.774189814809</v>
      </c>
      <c r="T3445" s="15">
        <f>(((I3445/60)/60)/24)+DATE(1970,1,1)</f>
        <v>42605.774189814809</v>
      </c>
      <c r="U3445">
        <f>YEAR(S3445)</f>
        <v>2016</v>
      </c>
    </row>
    <row r="3446" spans="1:21" ht="48" x14ac:dyDescent="0.2">
      <c r="A3446">
        <v>3625</v>
      </c>
      <c r="B3446" s="3" t="s">
        <v>3623</v>
      </c>
      <c r="C3446" s="3" t="s">
        <v>7735</v>
      </c>
      <c r="D3446" s="6">
        <v>3000</v>
      </c>
      <c r="E3446" s="8">
        <v>3080</v>
      </c>
      <c r="F3446" t="s">
        <v>8218</v>
      </c>
      <c r="G3446" t="s">
        <v>8224</v>
      </c>
      <c r="H3446" t="s">
        <v>8246</v>
      </c>
      <c r="I3446">
        <v>1435851577</v>
      </c>
      <c r="J3446">
        <v>1433259577</v>
      </c>
      <c r="K3446" t="b">
        <v>0</v>
      </c>
      <c r="L3446">
        <v>78</v>
      </c>
      <c r="M3446" t="b">
        <v>1</v>
      </c>
      <c r="N3446" t="s">
        <v>8269</v>
      </c>
      <c r="O3446">
        <f>ROUND(E3446/D3446*100,0)</f>
        <v>103</v>
      </c>
      <c r="P3446">
        <f>IFERROR(ROUND(E3446/L3446,2),0)</f>
        <v>39.49</v>
      </c>
      <c r="Q3446" s="10" t="s">
        <v>8308</v>
      </c>
      <c r="R3446" t="s">
        <v>8309</v>
      </c>
      <c r="S3446" s="15">
        <f>(((J3446/60)/60)/24)+DATE(1970,1,1)</f>
        <v>42157.652511574073</v>
      </c>
      <c r="T3446" s="15">
        <f>(((I3446/60)/60)/24)+DATE(1970,1,1)</f>
        <v>42187.652511574073</v>
      </c>
      <c r="U3446">
        <f>YEAR(S3446)</f>
        <v>2015</v>
      </c>
    </row>
    <row r="3447" spans="1:21" ht="48" x14ac:dyDescent="0.2">
      <c r="A3447">
        <v>3630</v>
      </c>
      <c r="B3447" s="3" t="s">
        <v>3628</v>
      </c>
      <c r="C3447" s="3" t="s">
        <v>7740</v>
      </c>
      <c r="D3447" s="6">
        <v>3000</v>
      </c>
      <c r="E3447" s="8">
        <v>1</v>
      </c>
      <c r="F3447" t="s">
        <v>8220</v>
      </c>
      <c r="G3447" t="s">
        <v>8224</v>
      </c>
      <c r="H3447" t="s">
        <v>8246</v>
      </c>
      <c r="I3447">
        <v>1417295990</v>
      </c>
      <c r="J3447">
        <v>1414700390</v>
      </c>
      <c r="K3447" t="b">
        <v>0</v>
      </c>
      <c r="L3447">
        <v>1</v>
      </c>
      <c r="M3447" t="b">
        <v>0</v>
      </c>
      <c r="N3447" t="s">
        <v>8303</v>
      </c>
      <c r="O3447">
        <f>ROUND(E3447/D3447*100,0)</f>
        <v>0</v>
      </c>
      <c r="P3447">
        <f>IFERROR(ROUND(E3447/L3447,2),0)</f>
        <v>1</v>
      </c>
      <c r="Q3447" s="10" t="s">
        <v>8308</v>
      </c>
      <c r="R3447" t="s">
        <v>8364</v>
      </c>
      <c r="S3447" s="15">
        <f>(((J3447/60)/60)/24)+DATE(1970,1,1)</f>
        <v>41942.84710648148</v>
      </c>
      <c r="T3447" s="15">
        <f>(((I3447/60)/60)/24)+DATE(1970,1,1)</f>
        <v>41972.888773148152</v>
      </c>
      <c r="U3447">
        <f>YEAR(S3447)</f>
        <v>2014</v>
      </c>
    </row>
    <row r="3448" spans="1:21" ht="64" x14ac:dyDescent="0.2">
      <c r="A3448">
        <v>3637</v>
      </c>
      <c r="B3448" s="3" t="s">
        <v>3635</v>
      </c>
      <c r="C3448" s="3" t="s">
        <v>7747</v>
      </c>
      <c r="D3448" s="6">
        <v>3000</v>
      </c>
      <c r="E3448" s="8">
        <v>926</v>
      </c>
      <c r="F3448" t="s">
        <v>8220</v>
      </c>
      <c r="G3448" t="s">
        <v>8223</v>
      </c>
      <c r="H3448" t="s">
        <v>8245</v>
      </c>
      <c r="I3448">
        <v>1420130935</v>
      </c>
      <c r="J3448">
        <v>1417538935</v>
      </c>
      <c r="K3448" t="b">
        <v>0</v>
      </c>
      <c r="L3448">
        <v>14</v>
      </c>
      <c r="M3448" t="b">
        <v>0</v>
      </c>
      <c r="N3448" t="s">
        <v>8303</v>
      </c>
      <c r="O3448">
        <f>ROUND(E3448/D3448*100,0)</f>
        <v>31</v>
      </c>
      <c r="P3448">
        <f>IFERROR(ROUND(E3448/L3448,2),0)</f>
        <v>66.14</v>
      </c>
      <c r="Q3448" s="10" t="s">
        <v>8308</v>
      </c>
      <c r="R3448" t="s">
        <v>8364</v>
      </c>
      <c r="S3448" s="15">
        <f>(((J3448/60)/60)/24)+DATE(1970,1,1)</f>
        <v>41975.700636574074</v>
      </c>
      <c r="T3448" s="15">
        <f>(((I3448/60)/60)/24)+DATE(1970,1,1)</f>
        <v>42005.700636574074</v>
      </c>
      <c r="U3448">
        <f>YEAR(S3448)</f>
        <v>2014</v>
      </c>
    </row>
    <row r="3449" spans="1:21" ht="48" x14ac:dyDescent="0.2">
      <c r="A3449">
        <v>3641</v>
      </c>
      <c r="B3449" s="3" t="s">
        <v>3639</v>
      </c>
      <c r="C3449" s="3" t="s">
        <v>7751</v>
      </c>
      <c r="D3449" s="6">
        <v>3000</v>
      </c>
      <c r="E3449" s="8">
        <v>0</v>
      </c>
      <c r="F3449" t="s">
        <v>8220</v>
      </c>
      <c r="G3449" t="s">
        <v>8223</v>
      </c>
      <c r="H3449" t="s">
        <v>8245</v>
      </c>
      <c r="I3449">
        <v>1412485200</v>
      </c>
      <c r="J3449">
        <v>1410966179</v>
      </c>
      <c r="K3449" t="b">
        <v>0</v>
      </c>
      <c r="L3449">
        <v>0</v>
      </c>
      <c r="M3449" t="b">
        <v>0</v>
      </c>
      <c r="N3449" t="s">
        <v>8303</v>
      </c>
      <c r="O3449">
        <f>ROUND(E3449/D3449*100,0)</f>
        <v>0</v>
      </c>
      <c r="P3449">
        <f>IFERROR(ROUND(E3449/L3449,2),0)</f>
        <v>0</v>
      </c>
      <c r="Q3449" s="10" t="s">
        <v>8308</v>
      </c>
      <c r="R3449" t="s">
        <v>8364</v>
      </c>
      <c r="S3449" s="15">
        <f>(((J3449/60)/60)/24)+DATE(1970,1,1)</f>
        <v>41899.627071759263</v>
      </c>
      <c r="T3449" s="15">
        <f>(((I3449/60)/60)/24)+DATE(1970,1,1)</f>
        <v>41917.208333333336</v>
      </c>
      <c r="U3449">
        <f>YEAR(S3449)</f>
        <v>2014</v>
      </c>
    </row>
    <row r="3450" spans="1:21" ht="48" x14ac:dyDescent="0.2">
      <c r="A3450">
        <v>3659</v>
      </c>
      <c r="B3450" s="3" t="s">
        <v>3656</v>
      </c>
      <c r="C3450" s="3" t="s">
        <v>7769</v>
      </c>
      <c r="D3450" s="6">
        <v>3000</v>
      </c>
      <c r="E3450" s="8">
        <v>3061</v>
      </c>
      <c r="F3450" t="s">
        <v>8218</v>
      </c>
      <c r="G3450" t="s">
        <v>8223</v>
      </c>
      <c r="H3450" t="s">
        <v>8245</v>
      </c>
      <c r="I3450">
        <v>1426775940</v>
      </c>
      <c r="J3450">
        <v>1424414350</v>
      </c>
      <c r="K3450" t="b">
        <v>0</v>
      </c>
      <c r="L3450">
        <v>13</v>
      </c>
      <c r="M3450" t="b">
        <v>1</v>
      </c>
      <c r="N3450" t="s">
        <v>8269</v>
      </c>
      <c r="O3450">
        <f>ROUND(E3450/D3450*100,0)</f>
        <v>102</v>
      </c>
      <c r="P3450">
        <f>IFERROR(ROUND(E3450/L3450,2),0)</f>
        <v>235.46</v>
      </c>
      <c r="Q3450" s="10" t="s">
        <v>8308</v>
      </c>
      <c r="R3450" t="s">
        <v>8309</v>
      </c>
      <c r="S3450" s="15">
        <f>(((J3450/60)/60)/24)+DATE(1970,1,1)</f>
        <v>42055.277199074073</v>
      </c>
      <c r="T3450" s="15">
        <f>(((I3450/60)/60)/24)+DATE(1970,1,1)</f>
        <v>42082.610416666663</v>
      </c>
      <c r="U3450">
        <f>YEAR(S3450)</f>
        <v>2015</v>
      </c>
    </row>
    <row r="3451" spans="1:21" ht="48" x14ac:dyDescent="0.2">
      <c r="A3451">
        <v>3661</v>
      </c>
      <c r="B3451" s="3" t="s">
        <v>3658</v>
      </c>
      <c r="C3451" s="3" t="s">
        <v>7771</v>
      </c>
      <c r="D3451" s="6">
        <v>3000</v>
      </c>
      <c r="E3451" s="8">
        <v>3330</v>
      </c>
      <c r="F3451" t="s">
        <v>8218</v>
      </c>
      <c r="G3451" t="s">
        <v>8223</v>
      </c>
      <c r="H3451" t="s">
        <v>8245</v>
      </c>
      <c r="I3451">
        <v>1460260800</v>
      </c>
      <c r="J3451">
        <v>1458336672</v>
      </c>
      <c r="K3451" t="b">
        <v>0</v>
      </c>
      <c r="L3451">
        <v>36</v>
      </c>
      <c r="M3451" t="b">
        <v>1</v>
      </c>
      <c r="N3451" t="s">
        <v>8269</v>
      </c>
      <c r="O3451">
        <f>ROUND(E3451/D3451*100,0)</f>
        <v>111</v>
      </c>
      <c r="P3451">
        <f>IFERROR(ROUND(E3451/L3451,2),0)</f>
        <v>92.5</v>
      </c>
      <c r="Q3451" s="10" t="s">
        <v>8308</v>
      </c>
      <c r="R3451" t="s">
        <v>8309</v>
      </c>
      <c r="S3451" s="15">
        <f>(((J3451/60)/60)/24)+DATE(1970,1,1)</f>
        <v>42447.896666666667</v>
      </c>
      <c r="T3451" s="15">
        <f>(((I3451/60)/60)/24)+DATE(1970,1,1)</f>
        <v>42470.166666666672</v>
      </c>
      <c r="U3451">
        <f>YEAR(S3451)</f>
        <v>2016</v>
      </c>
    </row>
    <row r="3452" spans="1:21" ht="48" x14ac:dyDescent="0.2">
      <c r="A3452">
        <v>3667</v>
      </c>
      <c r="B3452" s="3" t="s">
        <v>3664</v>
      </c>
      <c r="C3452" s="3" t="s">
        <v>7777</v>
      </c>
      <c r="D3452" s="6">
        <v>3000</v>
      </c>
      <c r="E3452" s="8">
        <v>3095.11</v>
      </c>
      <c r="F3452" t="s">
        <v>8218</v>
      </c>
      <c r="G3452" t="s">
        <v>8224</v>
      </c>
      <c r="H3452" t="s">
        <v>8246</v>
      </c>
      <c r="I3452">
        <v>1437261419</v>
      </c>
      <c r="J3452">
        <v>1434669419</v>
      </c>
      <c r="K3452" t="b">
        <v>0</v>
      </c>
      <c r="L3452">
        <v>58</v>
      </c>
      <c r="M3452" t="b">
        <v>1</v>
      </c>
      <c r="N3452" t="s">
        <v>8269</v>
      </c>
      <c r="O3452">
        <f>ROUND(E3452/D3452*100,0)</f>
        <v>103</v>
      </c>
      <c r="P3452">
        <f>IFERROR(ROUND(E3452/L3452,2),0)</f>
        <v>53.36</v>
      </c>
      <c r="Q3452" s="10" t="s">
        <v>8308</v>
      </c>
      <c r="R3452" t="s">
        <v>8309</v>
      </c>
      <c r="S3452" s="15">
        <f>(((J3452/60)/60)/24)+DATE(1970,1,1)</f>
        <v>42173.970127314817</v>
      </c>
      <c r="T3452" s="15">
        <f>(((I3452/60)/60)/24)+DATE(1970,1,1)</f>
        <v>42203.970127314817</v>
      </c>
      <c r="U3452">
        <f>YEAR(S3452)</f>
        <v>2015</v>
      </c>
    </row>
    <row r="3453" spans="1:21" ht="48" x14ac:dyDescent="0.2">
      <c r="A3453">
        <v>3672</v>
      </c>
      <c r="B3453" s="3" t="s">
        <v>3669</v>
      </c>
      <c r="C3453" s="3" t="s">
        <v>7782</v>
      </c>
      <c r="D3453" s="6">
        <v>3000</v>
      </c>
      <c r="E3453" s="8">
        <v>3046</v>
      </c>
      <c r="F3453" t="s">
        <v>8218</v>
      </c>
      <c r="G3453" t="s">
        <v>8224</v>
      </c>
      <c r="H3453" t="s">
        <v>8246</v>
      </c>
      <c r="I3453">
        <v>1411771384</v>
      </c>
      <c r="J3453">
        <v>1409179384</v>
      </c>
      <c r="K3453" t="b">
        <v>0</v>
      </c>
      <c r="L3453">
        <v>57</v>
      </c>
      <c r="M3453" t="b">
        <v>1</v>
      </c>
      <c r="N3453" t="s">
        <v>8269</v>
      </c>
      <c r="O3453">
        <f>ROUND(E3453/D3453*100,0)</f>
        <v>102</v>
      </c>
      <c r="P3453">
        <f>IFERROR(ROUND(E3453/L3453,2),0)</f>
        <v>53.44</v>
      </c>
      <c r="Q3453" s="10" t="s">
        <v>8308</v>
      </c>
      <c r="R3453" t="s">
        <v>8309</v>
      </c>
      <c r="S3453" s="15">
        <f>(((J3453/60)/60)/24)+DATE(1970,1,1)</f>
        <v>41878.946574074071</v>
      </c>
      <c r="T3453" s="15">
        <f>(((I3453/60)/60)/24)+DATE(1970,1,1)</f>
        <v>41908.946574074071</v>
      </c>
      <c r="U3453">
        <f>YEAR(S3453)</f>
        <v>2014</v>
      </c>
    </row>
    <row r="3454" spans="1:21" ht="32" x14ac:dyDescent="0.2">
      <c r="A3454">
        <v>3680</v>
      </c>
      <c r="B3454" s="3" t="s">
        <v>3677</v>
      </c>
      <c r="C3454" s="3" t="s">
        <v>7790</v>
      </c>
      <c r="D3454" s="6">
        <v>3000</v>
      </c>
      <c r="E3454" s="8">
        <v>3383</v>
      </c>
      <c r="F3454" t="s">
        <v>8218</v>
      </c>
      <c r="G3454" t="s">
        <v>8223</v>
      </c>
      <c r="H3454" t="s">
        <v>8245</v>
      </c>
      <c r="I3454">
        <v>1475664834</v>
      </c>
      <c r="J3454">
        <v>1473850434</v>
      </c>
      <c r="K3454" t="b">
        <v>0</v>
      </c>
      <c r="L3454">
        <v>34</v>
      </c>
      <c r="M3454" t="b">
        <v>1</v>
      </c>
      <c r="N3454" t="s">
        <v>8269</v>
      </c>
      <c r="O3454">
        <f>ROUND(E3454/D3454*100,0)</f>
        <v>113</v>
      </c>
      <c r="P3454">
        <f>IFERROR(ROUND(E3454/L3454,2),0)</f>
        <v>99.5</v>
      </c>
      <c r="Q3454" s="10" t="s">
        <v>8308</v>
      </c>
      <c r="R3454" t="s">
        <v>8309</v>
      </c>
      <c r="S3454" s="15">
        <f>(((J3454/60)/60)/24)+DATE(1970,1,1)</f>
        <v>42627.454097222217</v>
      </c>
      <c r="T3454" s="15">
        <f>(((I3454/60)/60)/24)+DATE(1970,1,1)</f>
        <v>42648.454097222217</v>
      </c>
      <c r="U3454">
        <f>YEAR(S3454)</f>
        <v>2016</v>
      </c>
    </row>
    <row r="3455" spans="1:21" ht="48" x14ac:dyDescent="0.2">
      <c r="A3455">
        <v>3682</v>
      </c>
      <c r="B3455" s="3" t="s">
        <v>3679</v>
      </c>
      <c r="C3455" s="3" t="s">
        <v>7792</v>
      </c>
      <c r="D3455" s="6">
        <v>3000</v>
      </c>
      <c r="E3455" s="8">
        <v>4176</v>
      </c>
      <c r="F3455" t="s">
        <v>8218</v>
      </c>
      <c r="G3455" t="s">
        <v>8223</v>
      </c>
      <c r="H3455" t="s">
        <v>8245</v>
      </c>
      <c r="I3455">
        <v>1402901940</v>
      </c>
      <c r="J3455">
        <v>1399998418</v>
      </c>
      <c r="K3455" t="b">
        <v>0</v>
      </c>
      <c r="L3455">
        <v>67</v>
      </c>
      <c r="M3455" t="b">
        <v>1</v>
      </c>
      <c r="N3455" t="s">
        <v>8269</v>
      </c>
      <c r="O3455">
        <f>ROUND(E3455/D3455*100,0)</f>
        <v>139</v>
      </c>
      <c r="P3455">
        <f>IFERROR(ROUND(E3455/L3455,2),0)</f>
        <v>62.33</v>
      </c>
      <c r="Q3455" s="10" t="s">
        <v>8308</v>
      </c>
      <c r="R3455" t="s">
        <v>8309</v>
      </c>
      <c r="S3455" s="15">
        <f>(((J3455/60)/60)/24)+DATE(1970,1,1)</f>
        <v>41772.685393518521</v>
      </c>
      <c r="T3455" s="15">
        <f>(((I3455/60)/60)/24)+DATE(1970,1,1)</f>
        <v>41806.290972222225</v>
      </c>
      <c r="U3455">
        <f>YEAR(S3455)</f>
        <v>2014</v>
      </c>
    </row>
    <row r="3456" spans="1:21" ht="48" x14ac:dyDescent="0.2">
      <c r="A3456">
        <v>3688</v>
      </c>
      <c r="B3456" s="3" t="s">
        <v>3685</v>
      </c>
      <c r="C3456" s="3" t="s">
        <v>7798</v>
      </c>
      <c r="D3456" s="6">
        <v>3000</v>
      </c>
      <c r="E3456" s="8">
        <v>3275</v>
      </c>
      <c r="F3456" t="s">
        <v>8218</v>
      </c>
      <c r="G3456" t="s">
        <v>8224</v>
      </c>
      <c r="H3456" t="s">
        <v>8246</v>
      </c>
      <c r="I3456">
        <v>1407524004</v>
      </c>
      <c r="J3456">
        <v>1404932004</v>
      </c>
      <c r="K3456" t="b">
        <v>0</v>
      </c>
      <c r="L3456">
        <v>39</v>
      </c>
      <c r="M3456" t="b">
        <v>1</v>
      </c>
      <c r="N3456" t="s">
        <v>8269</v>
      </c>
      <c r="O3456">
        <f>ROUND(E3456/D3456*100,0)</f>
        <v>109</v>
      </c>
      <c r="P3456">
        <f>IFERROR(ROUND(E3456/L3456,2),0)</f>
        <v>83.97</v>
      </c>
      <c r="Q3456" s="10" t="s">
        <v>8308</v>
      </c>
      <c r="R3456" t="s">
        <v>8309</v>
      </c>
      <c r="S3456" s="15">
        <f>(((J3456/60)/60)/24)+DATE(1970,1,1)</f>
        <v>41829.787083333329</v>
      </c>
      <c r="T3456" s="15">
        <f>(((I3456/60)/60)/24)+DATE(1970,1,1)</f>
        <v>41859.787083333329</v>
      </c>
      <c r="U3456">
        <f>YEAR(S3456)</f>
        <v>2014</v>
      </c>
    </row>
    <row r="3457" spans="1:21" ht="48" x14ac:dyDescent="0.2">
      <c r="A3457">
        <v>3689</v>
      </c>
      <c r="B3457" s="3" t="s">
        <v>3686</v>
      </c>
      <c r="C3457" s="3" t="s">
        <v>7799</v>
      </c>
      <c r="D3457" s="6">
        <v>3000</v>
      </c>
      <c r="E3457" s="8">
        <v>3550</v>
      </c>
      <c r="F3457" t="s">
        <v>8218</v>
      </c>
      <c r="G3457" t="s">
        <v>8223</v>
      </c>
      <c r="H3457" t="s">
        <v>8245</v>
      </c>
      <c r="I3457">
        <v>1434925500</v>
      </c>
      <c r="J3457">
        <v>1432410639</v>
      </c>
      <c r="K3457" t="b">
        <v>0</v>
      </c>
      <c r="L3457">
        <v>62</v>
      </c>
      <c r="M3457" t="b">
        <v>1</v>
      </c>
      <c r="N3457" t="s">
        <v>8269</v>
      </c>
      <c r="O3457">
        <f>ROUND(E3457/D3457*100,0)</f>
        <v>118</v>
      </c>
      <c r="P3457">
        <f>IFERROR(ROUND(E3457/L3457,2),0)</f>
        <v>57.26</v>
      </c>
      <c r="Q3457" s="10" t="s">
        <v>8308</v>
      </c>
      <c r="R3457" t="s">
        <v>8309</v>
      </c>
      <c r="S3457" s="15">
        <f>(((J3457/60)/60)/24)+DATE(1970,1,1)</f>
        <v>42147.826840277776</v>
      </c>
      <c r="T3457" s="15">
        <f>(((I3457/60)/60)/24)+DATE(1970,1,1)</f>
        <v>42176.934027777781</v>
      </c>
      <c r="U3457">
        <f>YEAR(S3457)</f>
        <v>2015</v>
      </c>
    </row>
    <row r="3458" spans="1:21" ht="48" x14ac:dyDescent="0.2">
      <c r="A3458">
        <v>3702</v>
      </c>
      <c r="B3458" s="3" t="s">
        <v>3699</v>
      </c>
      <c r="C3458" s="3" t="s">
        <v>7812</v>
      </c>
      <c r="D3458" s="6">
        <v>3000</v>
      </c>
      <c r="E3458" s="8">
        <v>3275</v>
      </c>
      <c r="F3458" t="s">
        <v>8218</v>
      </c>
      <c r="G3458" t="s">
        <v>8224</v>
      </c>
      <c r="H3458" t="s">
        <v>8246</v>
      </c>
      <c r="I3458">
        <v>1468191540</v>
      </c>
      <c r="J3458">
        <v>1464958484</v>
      </c>
      <c r="K3458" t="b">
        <v>0</v>
      </c>
      <c r="L3458">
        <v>21</v>
      </c>
      <c r="M3458" t="b">
        <v>1</v>
      </c>
      <c r="N3458" t="s">
        <v>8269</v>
      </c>
      <c r="O3458">
        <f>ROUND(E3458/D3458*100,0)</f>
        <v>109</v>
      </c>
      <c r="P3458">
        <f>IFERROR(ROUND(E3458/L3458,2),0)</f>
        <v>155.94999999999999</v>
      </c>
      <c r="Q3458" s="10" t="s">
        <v>8308</v>
      </c>
      <c r="R3458" t="s">
        <v>8309</v>
      </c>
      <c r="S3458" s="15">
        <f>(((J3458/60)/60)/24)+DATE(1970,1,1)</f>
        <v>42524.53800925926</v>
      </c>
      <c r="T3458" s="15">
        <f>(((I3458/60)/60)/24)+DATE(1970,1,1)</f>
        <v>42561.957638888889</v>
      </c>
      <c r="U3458">
        <f>YEAR(S3458)</f>
        <v>2016</v>
      </c>
    </row>
    <row r="3459" spans="1:21" ht="48" x14ac:dyDescent="0.2">
      <c r="A3459">
        <v>3802</v>
      </c>
      <c r="B3459" s="3" t="s">
        <v>3799</v>
      </c>
      <c r="C3459" s="3" t="s">
        <v>7912</v>
      </c>
      <c r="D3459" s="6">
        <v>3000</v>
      </c>
      <c r="E3459" s="8">
        <v>0</v>
      </c>
      <c r="F3459" t="s">
        <v>8220</v>
      </c>
      <c r="G3459" t="s">
        <v>8223</v>
      </c>
      <c r="H3459" t="s">
        <v>8245</v>
      </c>
      <c r="I3459">
        <v>1445482906</v>
      </c>
      <c r="J3459">
        <v>1442890906</v>
      </c>
      <c r="K3459" t="b">
        <v>0</v>
      </c>
      <c r="L3459">
        <v>0</v>
      </c>
      <c r="M3459" t="b">
        <v>0</v>
      </c>
      <c r="N3459" t="s">
        <v>8303</v>
      </c>
      <c r="O3459">
        <f>ROUND(E3459/D3459*100,0)</f>
        <v>0</v>
      </c>
      <c r="P3459">
        <f>IFERROR(ROUND(E3459/L3459,2),0)</f>
        <v>0</v>
      </c>
      <c r="Q3459" s="10" t="s">
        <v>8308</v>
      </c>
      <c r="R3459" t="s">
        <v>8364</v>
      </c>
      <c r="S3459" s="15">
        <f>(((J3459/60)/60)/24)+DATE(1970,1,1)</f>
        <v>42269.126226851848</v>
      </c>
      <c r="T3459" s="15">
        <f>(((I3459/60)/60)/24)+DATE(1970,1,1)</f>
        <v>42299.126226851848</v>
      </c>
      <c r="U3459">
        <f>YEAR(S3459)</f>
        <v>2015</v>
      </c>
    </row>
    <row r="3460" spans="1:21" ht="64" x14ac:dyDescent="0.2">
      <c r="A3460">
        <v>3827</v>
      </c>
      <c r="B3460" s="3" t="s">
        <v>3824</v>
      </c>
      <c r="C3460" s="3" t="s">
        <v>7936</v>
      </c>
      <c r="D3460" s="6">
        <v>3000</v>
      </c>
      <c r="E3460" s="8">
        <v>4580</v>
      </c>
      <c r="F3460" t="s">
        <v>8218</v>
      </c>
      <c r="G3460" t="s">
        <v>8224</v>
      </c>
      <c r="H3460" t="s">
        <v>8246</v>
      </c>
      <c r="I3460">
        <v>1427414400</v>
      </c>
      <c r="J3460">
        <v>1422656201</v>
      </c>
      <c r="K3460" t="b">
        <v>0</v>
      </c>
      <c r="L3460">
        <v>65</v>
      </c>
      <c r="M3460" t="b">
        <v>1</v>
      </c>
      <c r="N3460" t="s">
        <v>8269</v>
      </c>
      <c r="O3460">
        <f>ROUND(E3460/D3460*100,0)</f>
        <v>153</v>
      </c>
      <c r="P3460">
        <f>IFERROR(ROUND(E3460/L3460,2),0)</f>
        <v>70.459999999999994</v>
      </c>
      <c r="Q3460" s="10" t="s">
        <v>8308</v>
      </c>
      <c r="R3460" t="s">
        <v>8309</v>
      </c>
      <c r="S3460" s="15">
        <f>(((J3460/60)/60)/24)+DATE(1970,1,1)</f>
        <v>42034.928252314814</v>
      </c>
      <c r="T3460" s="15">
        <f>(((I3460/60)/60)/24)+DATE(1970,1,1)</f>
        <v>42090</v>
      </c>
      <c r="U3460">
        <f>YEAR(S3460)</f>
        <v>2015</v>
      </c>
    </row>
    <row r="3461" spans="1:21" ht="48" x14ac:dyDescent="0.2">
      <c r="A3461">
        <v>3834</v>
      </c>
      <c r="B3461" s="3" t="s">
        <v>3831</v>
      </c>
      <c r="C3461" s="3" t="s">
        <v>7943</v>
      </c>
      <c r="D3461" s="6">
        <v>3000</v>
      </c>
      <c r="E3461" s="8">
        <v>3271</v>
      </c>
      <c r="F3461" t="s">
        <v>8218</v>
      </c>
      <c r="G3461" t="s">
        <v>8224</v>
      </c>
      <c r="H3461" t="s">
        <v>8246</v>
      </c>
      <c r="I3461">
        <v>1434624067</v>
      </c>
      <c r="J3461">
        <v>1432032067</v>
      </c>
      <c r="K3461" t="b">
        <v>0</v>
      </c>
      <c r="L3461">
        <v>57</v>
      </c>
      <c r="M3461" t="b">
        <v>1</v>
      </c>
      <c r="N3461" t="s">
        <v>8269</v>
      </c>
      <c r="O3461">
        <f>ROUND(E3461/D3461*100,0)</f>
        <v>109</v>
      </c>
      <c r="P3461">
        <f>IFERROR(ROUND(E3461/L3461,2),0)</f>
        <v>57.39</v>
      </c>
      <c r="Q3461" s="10" t="s">
        <v>8308</v>
      </c>
      <c r="R3461" t="s">
        <v>8309</v>
      </c>
      <c r="S3461" s="15">
        <f>(((J3461/60)/60)/24)+DATE(1970,1,1)</f>
        <v>42143.445219907408</v>
      </c>
      <c r="T3461" s="15">
        <f>(((I3461/60)/60)/24)+DATE(1970,1,1)</f>
        <v>42173.445219907408</v>
      </c>
      <c r="U3461">
        <f>YEAR(S3461)</f>
        <v>2015</v>
      </c>
    </row>
    <row r="3462" spans="1:21" ht="48" x14ac:dyDescent="0.2">
      <c r="A3462">
        <v>3901</v>
      </c>
      <c r="B3462" s="3" t="s">
        <v>3898</v>
      </c>
      <c r="C3462" s="3" t="s">
        <v>8009</v>
      </c>
      <c r="D3462" s="6">
        <v>3000</v>
      </c>
      <c r="E3462" s="8">
        <v>25</v>
      </c>
      <c r="F3462" t="s">
        <v>8220</v>
      </c>
      <c r="G3462" t="s">
        <v>8223</v>
      </c>
      <c r="H3462" t="s">
        <v>8245</v>
      </c>
      <c r="I3462">
        <v>1450554599</v>
      </c>
      <c r="J3462">
        <v>1447098599</v>
      </c>
      <c r="K3462" t="b">
        <v>0</v>
      </c>
      <c r="L3462">
        <v>1</v>
      </c>
      <c r="M3462" t="b">
        <v>0</v>
      </c>
      <c r="N3462" t="s">
        <v>8269</v>
      </c>
      <c r="O3462">
        <f>ROUND(E3462/D3462*100,0)</f>
        <v>1</v>
      </c>
      <c r="P3462">
        <f>IFERROR(ROUND(E3462/L3462,2),0)</f>
        <v>25</v>
      </c>
      <c r="Q3462" s="10" t="s">
        <v>8308</v>
      </c>
      <c r="R3462" t="s">
        <v>8309</v>
      </c>
      <c r="S3462" s="15">
        <f>(((J3462/60)/60)/24)+DATE(1970,1,1)</f>
        <v>42317.826377314821</v>
      </c>
      <c r="T3462" s="15">
        <f>(((I3462/60)/60)/24)+DATE(1970,1,1)</f>
        <v>42357.826377314821</v>
      </c>
      <c r="U3462">
        <f>YEAR(S3462)</f>
        <v>2015</v>
      </c>
    </row>
    <row r="3463" spans="1:21" ht="48" x14ac:dyDescent="0.2">
      <c r="A3463">
        <v>3902</v>
      </c>
      <c r="B3463" s="3" t="s">
        <v>3899</v>
      </c>
      <c r="C3463" s="3" t="s">
        <v>8010</v>
      </c>
      <c r="D3463" s="6">
        <v>3000</v>
      </c>
      <c r="E3463" s="8">
        <v>1465</v>
      </c>
      <c r="F3463" t="s">
        <v>8220</v>
      </c>
      <c r="G3463" t="s">
        <v>8224</v>
      </c>
      <c r="H3463" t="s">
        <v>8246</v>
      </c>
      <c r="I3463">
        <v>1479125642</v>
      </c>
      <c r="J3463">
        <v>1476962042</v>
      </c>
      <c r="K3463" t="b">
        <v>0</v>
      </c>
      <c r="L3463">
        <v>31</v>
      </c>
      <c r="M3463" t="b">
        <v>0</v>
      </c>
      <c r="N3463" t="s">
        <v>8269</v>
      </c>
      <c r="O3463">
        <f>ROUND(E3463/D3463*100,0)</f>
        <v>49</v>
      </c>
      <c r="P3463">
        <f>IFERROR(ROUND(E3463/L3463,2),0)</f>
        <v>47.26</v>
      </c>
      <c r="Q3463" s="10" t="s">
        <v>8308</v>
      </c>
      <c r="R3463" t="s">
        <v>8309</v>
      </c>
      <c r="S3463" s="15">
        <f>(((J3463/60)/60)/24)+DATE(1970,1,1)</f>
        <v>42663.468078703707</v>
      </c>
      <c r="T3463" s="15">
        <f>(((I3463/60)/60)/24)+DATE(1970,1,1)</f>
        <v>42688.509745370371</v>
      </c>
      <c r="U3463">
        <f>YEAR(S3463)</f>
        <v>2016</v>
      </c>
    </row>
    <row r="3464" spans="1:21" ht="48" x14ac:dyDescent="0.2">
      <c r="A3464">
        <v>3921</v>
      </c>
      <c r="B3464" s="3" t="s">
        <v>3918</v>
      </c>
      <c r="C3464" s="3" t="s">
        <v>8029</v>
      </c>
      <c r="D3464" s="6">
        <v>3000</v>
      </c>
      <c r="E3464" s="8">
        <v>0</v>
      </c>
      <c r="F3464" t="s">
        <v>8220</v>
      </c>
      <c r="G3464" t="s">
        <v>8224</v>
      </c>
      <c r="H3464" t="s">
        <v>8246</v>
      </c>
      <c r="I3464">
        <v>1414346400</v>
      </c>
      <c r="J3464">
        <v>1413291655</v>
      </c>
      <c r="K3464" t="b">
        <v>0</v>
      </c>
      <c r="L3464">
        <v>0</v>
      </c>
      <c r="M3464" t="b">
        <v>0</v>
      </c>
      <c r="N3464" t="s">
        <v>8269</v>
      </c>
      <c r="O3464">
        <f>ROUND(E3464/D3464*100,0)</f>
        <v>0</v>
      </c>
      <c r="P3464">
        <f>IFERROR(ROUND(E3464/L3464,2),0)</f>
        <v>0</v>
      </c>
      <c r="Q3464" s="10" t="s">
        <v>8308</v>
      </c>
      <c r="R3464" t="s">
        <v>8309</v>
      </c>
      <c r="S3464" s="15">
        <f>(((J3464/60)/60)/24)+DATE(1970,1,1)</f>
        <v>41926.542303240742</v>
      </c>
      <c r="T3464" s="15">
        <f>(((I3464/60)/60)/24)+DATE(1970,1,1)</f>
        <v>41938.75</v>
      </c>
      <c r="U3464">
        <f>YEAR(S3464)</f>
        <v>2014</v>
      </c>
    </row>
    <row r="3465" spans="1:21" ht="64" x14ac:dyDescent="0.2">
      <c r="A3465">
        <v>3935</v>
      </c>
      <c r="B3465" s="3" t="s">
        <v>3932</v>
      </c>
      <c r="C3465" s="3" t="s">
        <v>8043</v>
      </c>
      <c r="D3465" s="6">
        <v>3000</v>
      </c>
      <c r="E3465" s="8">
        <v>1315</v>
      </c>
      <c r="F3465" t="s">
        <v>8220</v>
      </c>
      <c r="G3465" t="s">
        <v>8224</v>
      </c>
      <c r="H3465" t="s">
        <v>8246</v>
      </c>
      <c r="I3465">
        <v>1443973546</v>
      </c>
      <c r="J3465">
        <v>1438789546</v>
      </c>
      <c r="K3465" t="b">
        <v>0</v>
      </c>
      <c r="L3465">
        <v>23</v>
      </c>
      <c r="M3465" t="b">
        <v>0</v>
      </c>
      <c r="N3465" t="s">
        <v>8269</v>
      </c>
      <c r="O3465">
        <f>ROUND(E3465/D3465*100,0)</f>
        <v>44</v>
      </c>
      <c r="P3465">
        <f>IFERROR(ROUND(E3465/L3465,2),0)</f>
        <v>57.17</v>
      </c>
      <c r="Q3465" s="10" t="s">
        <v>8308</v>
      </c>
      <c r="R3465" t="s">
        <v>8309</v>
      </c>
      <c r="S3465" s="15">
        <f>(((J3465/60)/60)/24)+DATE(1970,1,1)</f>
        <v>42221.656782407401</v>
      </c>
      <c r="T3465" s="15">
        <f>(((I3465/60)/60)/24)+DATE(1970,1,1)</f>
        <v>42281.656782407401</v>
      </c>
      <c r="U3465">
        <f>YEAR(S3465)</f>
        <v>2015</v>
      </c>
    </row>
    <row r="3466" spans="1:21" ht="48" x14ac:dyDescent="0.2">
      <c r="A3466">
        <v>3947</v>
      </c>
      <c r="B3466" s="3" t="s">
        <v>3944</v>
      </c>
      <c r="C3466" s="3" t="s">
        <v>8055</v>
      </c>
      <c r="D3466" s="6">
        <v>3000</v>
      </c>
      <c r="E3466" s="8">
        <v>101</v>
      </c>
      <c r="F3466" t="s">
        <v>8220</v>
      </c>
      <c r="G3466" t="s">
        <v>8223</v>
      </c>
      <c r="H3466" t="s">
        <v>8245</v>
      </c>
      <c r="I3466">
        <v>1475378744</v>
      </c>
      <c r="J3466">
        <v>1472786744</v>
      </c>
      <c r="K3466" t="b">
        <v>0</v>
      </c>
      <c r="L3466">
        <v>2</v>
      </c>
      <c r="M3466" t="b">
        <v>0</v>
      </c>
      <c r="N3466" t="s">
        <v>8269</v>
      </c>
      <c r="O3466">
        <f>ROUND(E3466/D3466*100,0)</f>
        <v>3</v>
      </c>
      <c r="P3466">
        <f>IFERROR(ROUND(E3466/L3466,2),0)</f>
        <v>50.5</v>
      </c>
      <c r="Q3466" s="10" t="s">
        <v>8308</v>
      </c>
      <c r="R3466" t="s">
        <v>8309</v>
      </c>
      <c r="S3466" s="15">
        <f>(((J3466/60)/60)/24)+DATE(1970,1,1)</f>
        <v>42615.142870370371</v>
      </c>
      <c r="T3466" s="15">
        <f>(((I3466/60)/60)/24)+DATE(1970,1,1)</f>
        <v>42645.142870370371</v>
      </c>
      <c r="U3466">
        <f>YEAR(S3466)</f>
        <v>2016</v>
      </c>
    </row>
    <row r="3467" spans="1:21" ht="48" x14ac:dyDescent="0.2">
      <c r="A3467">
        <v>3960</v>
      </c>
      <c r="B3467" s="3" t="s">
        <v>3957</v>
      </c>
      <c r="C3467" s="3" t="s">
        <v>8067</v>
      </c>
      <c r="D3467" s="6">
        <v>3000</v>
      </c>
      <c r="E3467" s="8">
        <v>45</v>
      </c>
      <c r="F3467" t="s">
        <v>8220</v>
      </c>
      <c r="G3467" t="s">
        <v>8223</v>
      </c>
      <c r="H3467" t="s">
        <v>8245</v>
      </c>
      <c r="I3467">
        <v>1451852256</v>
      </c>
      <c r="J3467">
        <v>1449260256</v>
      </c>
      <c r="K3467" t="b">
        <v>0</v>
      </c>
      <c r="L3467">
        <v>4</v>
      </c>
      <c r="M3467" t="b">
        <v>0</v>
      </c>
      <c r="N3467" t="s">
        <v>8269</v>
      </c>
      <c r="O3467">
        <f>ROUND(E3467/D3467*100,0)</f>
        <v>2</v>
      </c>
      <c r="P3467">
        <f>IFERROR(ROUND(E3467/L3467,2),0)</f>
        <v>11.25</v>
      </c>
      <c r="Q3467" s="10" t="s">
        <v>8308</v>
      </c>
      <c r="R3467" t="s">
        <v>8309</v>
      </c>
      <c r="S3467" s="15">
        <f>(((J3467/60)/60)/24)+DATE(1970,1,1)</f>
        <v>42342.845555555556</v>
      </c>
      <c r="T3467" s="15">
        <f>(((I3467/60)/60)/24)+DATE(1970,1,1)</f>
        <v>42372.845555555556</v>
      </c>
      <c r="U3467">
        <f>YEAR(S3467)</f>
        <v>2015</v>
      </c>
    </row>
    <row r="3468" spans="1:21" ht="48" x14ac:dyDescent="0.2">
      <c r="A3468">
        <v>3989</v>
      </c>
      <c r="B3468" s="3" t="s">
        <v>3985</v>
      </c>
      <c r="C3468" s="3" t="s">
        <v>8095</v>
      </c>
      <c r="D3468" s="6">
        <v>3000</v>
      </c>
      <c r="E3468" s="8">
        <v>0</v>
      </c>
      <c r="F3468" t="s">
        <v>8220</v>
      </c>
      <c r="G3468" t="s">
        <v>8223</v>
      </c>
      <c r="H3468" t="s">
        <v>8245</v>
      </c>
      <c r="I3468">
        <v>1447009181</v>
      </c>
      <c r="J3468">
        <v>1444413581</v>
      </c>
      <c r="K3468" t="b">
        <v>0</v>
      </c>
      <c r="L3468">
        <v>0</v>
      </c>
      <c r="M3468" t="b">
        <v>0</v>
      </c>
      <c r="N3468" t="s">
        <v>8269</v>
      </c>
      <c r="O3468">
        <f>ROUND(E3468/D3468*100,0)</f>
        <v>0</v>
      </c>
      <c r="P3468">
        <f>IFERROR(ROUND(E3468/L3468,2),0)</f>
        <v>0</v>
      </c>
      <c r="Q3468" s="10" t="s">
        <v>8308</v>
      </c>
      <c r="R3468" t="s">
        <v>8309</v>
      </c>
      <c r="S3468" s="15">
        <f>(((J3468/60)/60)/24)+DATE(1970,1,1)</f>
        <v>42286.749780092592</v>
      </c>
      <c r="T3468" s="15">
        <f>(((I3468/60)/60)/24)+DATE(1970,1,1)</f>
        <v>42316.791446759264</v>
      </c>
      <c r="U3468">
        <f>YEAR(S3468)</f>
        <v>2015</v>
      </c>
    </row>
    <row r="3469" spans="1:21" ht="48" x14ac:dyDescent="0.2">
      <c r="A3469">
        <v>3996</v>
      </c>
      <c r="B3469" s="3" t="s">
        <v>3992</v>
      </c>
      <c r="C3469" s="3" t="s">
        <v>8102</v>
      </c>
      <c r="D3469" s="6">
        <v>3000</v>
      </c>
      <c r="E3469" s="8">
        <v>497</v>
      </c>
      <c r="F3469" t="s">
        <v>8220</v>
      </c>
      <c r="G3469" t="s">
        <v>8223</v>
      </c>
      <c r="H3469" t="s">
        <v>8245</v>
      </c>
      <c r="I3469">
        <v>1416499440</v>
      </c>
      <c r="J3469">
        <v>1415341464</v>
      </c>
      <c r="K3469" t="b">
        <v>0</v>
      </c>
      <c r="L3469">
        <v>17</v>
      </c>
      <c r="M3469" t="b">
        <v>0</v>
      </c>
      <c r="N3469" t="s">
        <v>8269</v>
      </c>
      <c r="O3469">
        <f>ROUND(E3469/D3469*100,0)</f>
        <v>17</v>
      </c>
      <c r="P3469">
        <f>IFERROR(ROUND(E3469/L3469,2),0)</f>
        <v>29.24</v>
      </c>
      <c r="Q3469" s="10" t="s">
        <v>8308</v>
      </c>
      <c r="R3469" t="s">
        <v>8309</v>
      </c>
      <c r="S3469" s="15">
        <f>(((J3469/60)/60)/24)+DATE(1970,1,1)</f>
        <v>41950.26694444444</v>
      </c>
      <c r="T3469" s="15">
        <f>(((I3469/60)/60)/24)+DATE(1970,1,1)</f>
        <v>41963.669444444444</v>
      </c>
      <c r="U3469">
        <f>YEAR(S3469)</f>
        <v>2014</v>
      </c>
    </row>
    <row r="3470" spans="1:21" ht="48" x14ac:dyDescent="0.2">
      <c r="A3470">
        <v>3997</v>
      </c>
      <c r="B3470" s="3" t="s">
        <v>3993</v>
      </c>
      <c r="C3470" s="3" t="s">
        <v>8103</v>
      </c>
      <c r="D3470" s="6">
        <v>3000</v>
      </c>
      <c r="E3470" s="8">
        <v>0</v>
      </c>
      <c r="F3470" t="s">
        <v>8220</v>
      </c>
      <c r="G3470" t="s">
        <v>8224</v>
      </c>
      <c r="H3470" t="s">
        <v>8246</v>
      </c>
      <c r="I3470">
        <v>1428222221</v>
      </c>
      <c r="J3470">
        <v>1425633821</v>
      </c>
      <c r="K3470" t="b">
        <v>0</v>
      </c>
      <c r="L3470">
        <v>0</v>
      </c>
      <c r="M3470" t="b">
        <v>0</v>
      </c>
      <c r="N3470" t="s">
        <v>8269</v>
      </c>
      <c r="O3470">
        <f>ROUND(E3470/D3470*100,0)</f>
        <v>0</v>
      </c>
      <c r="P3470">
        <f>IFERROR(ROUND(E3470/L3470,2),0)</f>
        <v>0</v>
      </c>
      <c r="Q3470" s="10" t="s">
        <v>8308</v>
      </c>
      <c r="R3470" t="s">
        <v>8309</v>
      </c>
      <c r="S3470" s="15">
        <f>(((J3470/60)/60)/24)+DATE(1970,1,1)</f>
        <v>42069.391446759255</v>
      </c>
      <c r="T3470" s="15">
        <f>(((I3470/60)/60)/24)+DATE(1970,1,1)</f>
        <v>42099.349780092598</v>
      </c>
      <c r="U3470">
        <f>YEAR(S3470)</f>
        <v>2015</v>
      </c>
    </row>
    <row r="3471" spans="1:21" ht="48" x14ac:dyDescent="0.2">
      <c r="A3471">
        <v>4005</v>
      </c>
      <c r="B3471" s="3" t="s">
        <v>4001</v>
      </c>
      <c r="C3471" s="3" t="s">
        <v>8110</v>
      </c>
      <c r="D3471" s="6">
        <v>3000</v>
      </c>
      <c r="E3471" s="8">
        <v>40</v>
      </c>
      <c r="F3471" t="s">
        <v>8220</v>
      </c>
      <c r="G3471" t="s">
        <v>8223</v>
      </c>
      <c r="H3471" t="s">
        <v>8245</v>
      </c>
      <c r="I3471">
        <v>1413832985</v>
      </c>
      <c r="J3471">
        <v>1408648985</v>
      </c>
      <c r="K3471" t="b">
        <v>0</v>
      </c>
      <c r="L3471">
        <v>2</v>
      </c>
      <c r="M3471" t="b">
        <v>0</v>
      </c>
      <c r="N3471" t="s">
        <v>8269</v>
      </c>
      <c r="O3471">
        <f>ROUND(E3471/D3471*100,0)</f>
        <v>1</v>
      </c>
      <c r="P3471">
        <f>IFERROR(ROUND(E3471/L3471,2),0)</f>
        <v>20</v>
      </c>
      <c r="Q3471" s="10" t="s">
        <v>8308</v>
      </c>
      <c r="R3471" t="s">
        <v>8309</v>
      </c>
      <c r="S3471" s="15">
        <f>(((J3471/60)/60)/24)+DATE(1970,1,1)</f>
        <v>41872.807696759257</v>
      </c>
      <c r="T3471" s="15">
        <f>(((I3471/60)/60)/24)+DATE(1970,1,1)</f>
        <v>41932.807696759257</v>
      </c>
      <c r="U3471">
        <f>YEAR(S3471)</f>
        <v>2014</v>
      </c>
    </row>
    <row r="3472" spans="1:21" ht="48" x14ac:dyDescent="0.2">
      <c r="A3472">
        <v>4027</v>
      </c>
      <c r="B3472" s="3" t="s">
        <v>4023</v>
      </c>
      <c r="C3472" s="3" t="s">
        <v>8132</v>
      </c>
      <c r="D3472" s="6">
        <v>3000</v>
      </c>
      <c r="E3472" s="8">
        <v>215</v>
      </c>
      <c r="F3472" t="s">
        <v>8220</v>
      </c>
      <c r="G3472" t="s">
        <v>8223</v>
      </c>
      <c r="H3472" t="s">
        <v>8245</v>
      </c>
      <c r="I3472">
        <v>1487811600</v>
      </c>
      <c r="J3472">
        <v>1486077481</v>
      </c>
      <c r="K3472" t="b">
        <v>0</v>
      </c>
      <c r="L3472">
        <v>7</v>
      </c>
      <c r="M3472" t="b">
        <v>0</v>
      </c>
      <c r="N3472" t="s">
        <v>8269</v>
      </c>
      <c r="O3472">
        <f>ROUND(E3472/D3472*100,0)</f>
        <v>7</v>
      </c>
      <c r="P3472">
        <f>IFERROR(ROUND(E3472/L3472,2),0)</f>
        <v>30.71</v>
      </c>
      <c r="Q3472" s="10" t="s">
        <v>8308</v>
      </c>
      <c r="R3472" t="s">
        <v>8309</v>
      </c>
      <c r="S3472" s="15">
        <f>(((J3472/60)/60)/24)+DATE(1970,1,1)</f>
        <v>42768.97084490741</v>
      </c>
      <c r="T3472" s="15">
        <f>(((I3472/60)/60)/24)+DATE(1970,1,1)</f>
        <v>42789.041666666672</v>
      </c>
      <c r="U3472">
        <f>YEAR(S3472)</f>
        <v>2017</v>
      </c>
    </row>
    <row r="3473" spans="1:21" ht="64" x14ac:dyDescent="0.2">
      <c r="A3473">
        <v>4052</v>
      </c>
      <c r="B3473" s="3" t="s">
        <v>4048</v>
      </c>
      <c r="C3473" s="3" t="s">
        <v>8156</v>
      </c>
      <c r="D3473" s="6">
        <v>3000</v>
      </c>
      <c r="E3473" s="8">
        <v>1126</v>
      </c>
      <c r="F3473" t="s">
        <v>8220</v>
      </c>
      <c r="G3473" t="s">
        <v>8223</v>
      </c>
      <c r="H3473" t="s">
        <v>8245</v>
      </c>
      <c r="I3473">
        <v>1413234316</v>
      </c>
      <c r="J3473">
        <v>1408050316</v>
      </c>
      <c r="K3473" t="b">
        <v>0</v>
      </c>
      <c r="L3473">
        <v>13</v>
      </c>
      <c r="M3473" t="b">
        <v>0</v>
      </c>
      <c r="N3473" t="s">
        <v>8269</v>
      </c>
      <c r="O3473">
        <f>ROUND(E3473/D3473*100,0)</f>
        <v>38</v>
      </c>
      <c r="P3473">
        <f>IFERROR(ROUND(E3473/L3473,2),0)</f>
        <v>86.62</v>
      </c>
      <c r="Q3473" s="10" t="s">
        <v>8308</v>
      </c>
      <c r="R3473" t="s">
        <v>8309</v>
      </c>
      <c r="S3473" s="15">
        <f>(((J3473/60)/60)/24)+DATE(1970,1,1)</f>
        <v>41865.878657407404</v>
      </c>
      <c r="T3473" s="15">
        <f>(((I3473/60)/60)/24)+DATE(1970,1,1)</f>
        <v>41925.878657407404</v>
      </c>
      <c r="U3473">
        <f>YEAR(S3473)</f>
        <v>2014</v>
      </c>
    </row>
    <row r="3474" spans="1:21" ht="48" x14ac:dyDescent="0.2">
      <c r="A3474">
        <v>4079</v>
      </c>
      <c r="B3474" s="3" t="s">
        <v>4075</v>
      </c>
      <c r="C3474" s="3" t="s">
        <v>8182</v>
      </c>
      <c r="D3474" s="6">
        <v>3000</v>
      </c>
      <c r="E3474" s="8">
        <v>5</v>
      </c>
      <c r="F3474" t="s">
        <v>8220</v>
      </c>
      <c r="G3474" t="s">
        <v>8223</v>
      </c>
      <c r="H3474" t="s">
        <v>8245</v>
      </c>
      <c r="I3474">
        <v>1466375521</v>
      </c>
      <c r="J3474">
        <v>1463783521</v>
      </c>
      <c r="K3474" t="b">
        <v>0</v>
      </c>
      <c r="L3474">
        <v>1</v>
      </c>
      <c r="M3474" t="b">
        <v>0</v>
      </c>
      <c r="N3474" t="s">
        <v>8269</v>
      </c>
      <c r="O3474">
        <f>ROUND(E3474/D3474*100,0)</f>
        <v>0</v>
      </c>
      <c r="P3474">
        <f>IFERROR(ROUND(E3474/L3474,2),0)</f>
        <v>5</v>
      </c>
      <c r="Q3474" s="10" t="s">
        <v>8308</v>
      </c>
      <c r="R3474" t="s">
        <v>8309</v>
      </c>
      <c r="S3474" s="15">
        <f>(((J3474/60)/60)/24)+DATE(1970,1,1)</f>
        <v>42510.938900462963</v>
      </c>
      <c r="T3474" s="15">
        <f>(((I3474/60)/60)/24)+DATE(1970,1,1)</f>
        <v>42540.938900462963</v>
      </c>
      <c r="U3474">
        <f>YEAR(S3474)</f>
        <v>2016</v>
      </c>
    </row>
    <row r="3475" spans="1:21" ht="48" x14ac:dyDescent="0.2">
      <c r="A3475">
        <v>4080</v>
      </c>
      <c r="B3475" s="3" t="s">
        <v>4076</v>
      </c>
      <c r="C3475" s="3" t="s">
        <v>8183</v>
      </c>
      <c r="D3475" s="6">
        <v>3000</v>
      </c>
      <c r="E3475" s="8">
        <v>0</v>
      </c>
      <c r="F3475" t="s">
        <v>8220</v>
      </c>
      <c r="G3475" t="s">
        <v>8223</v>
      </c>
      <c r="H3475" t="s">
        <v>8245</v>
      </c>
      <c r="I3475">
        <v>1465930440</v>
      </c>
      <c r="J3475">
        <v>1463849116</v>
      </c>
      <c r="K3475" t="b">
        <v>0</v>
      </c>
      <c r="L3475">
        <v>0</v>
      </c>
      <c r="M3475" t="b">
        <v>0</v>
      </c>
      <c r="N3475" t="s">
        <v>8269</v>
      </c>
      <c r="O3475">
        <f>ROUND(E3475/D3475*100,0)</f>
        <v>0</v>
      </c>
      <c r="P3475">
        <f>IFERROR(ROUND(E3475/L3475,2),0)</f>
        <v>0</v>
      </c>
      <c r="Q3475" s="10" t="s">
        <v>8308</v>
      </c>
      <c r="R3475" t="s">
        <v>8309</v>
      </c>
      <c r="S3475" s="15">
        <f>(((J3475/60)/60)/24)+DATE(1970,1,1)</f>
        <v>42511.698101851856</v>
      </c>
      <c r="T3475" s="15">
        <f>(((I3475/60)/60)/24)+DATE(1970,1,1)</f>
        <v>42535.787500000006</v>
      </c>
      <c r="U3475">
        <f>YEAR(S3475)</f>
        <v>2016</v>
      </c>
    </row>
    <row r="3476" spans="1:21" ht="48" x14ac:dyDescent="0.2">
      <c r="A3476">
        <v>4084</v>
      </c>
      <c r="B3476" s="3" t="s">
        <v>4080</v>
      </c>
      <c r="C3476" s="3" t="s">
        <v>8187</v>
      </c>
      <c r="D3476" s="6">
        <v>3000</v>
      </c>
      <c r="E3476" s="8">
        <v>10</v>
      </c>
      <c r="F3476" t="s">
        <v>8220</v>
      </c>
      <c r="G3476" t="s">
        <v>8236</v>
      </c>
      <c r="H3476" t="s">
        <v>8248</v>
      </c>
      <c r="I3476">
        <v>1476008906</v>
      </c>
      <c r="J3476">
        <v>1473416906</v>
      </c>
      <c r="K3476" t="b">
        <v>0</v>
      </c>
      <c r="L3476">
        <v>1</v>
      </c>
      <c r="M3476" t="b">
        <v>0</v>
      </c>
      <c r="N3476" t="s">
        <v>8269</v>
      </c>
      <c r="O3476">
        <f>ROUND(E3476/D3476*100,0)</f>
        <v>0</v>
      </c>
      <c r="P3476">
        <f>IFERROR(ROUND(E3476/L3476,2),0)</f>
        <v>10</v>
      </c>
      <c r="Q3476" s="10" t="s">
        <v>8308</v>
      </c>
      <c r="R3476" t="s">
        <v>8309</v>
      </c>
      <c r="S3476" s="15">
        <f>(((J3476/60)/60)/24)+DATE(1970,1,1)</f>
        <v>42622.436412037037</v>
      </c>
      <c r="T3476" s="15">
        <f>(((I3476/60)/60)/24)+DATE(1970,1,1)</f>
        <v>42652.436412037037</v>
      </c>
      <c r="U3476">
        <f>YEAR(S3476)</f>
        <v>2016</v>
      </c>
    </row>
    <row r="3477" spans="1:21" ht="48" x14ac:dyDescent="0.2">
      <c r="A3477">
        <v>4104</v>
      </c>
      <c r="B3477" s="3" t="s">
        <v>4100</v>
      </c>
      <c r="C3477" s="3" t="s">
        <v>8207</v>
      </c>
      <c r="D3477" s="6">
        <v>3000</v>
      </c>
      <c r="E3477" s="8">
        <v>641</v>
      </c>
      <c r="F3477" t="s">
        <v>8220</v>
      </c>
      <c r="G3477" t="s">
        <v>8225</v>
      </c>
      <c r="H3477" t="s">
        <v>8247</v>
      </c>
      <c r="I3477">
        <v>1477550434</v>
      </c>
      <c r="J3477">
        <v>1474958434</v>
      </c>
      <c r="K3477" t="b">
        <v>0</v>
      </c>
      <c r="L3477">
        <v>14</v>
      </c>
      <c r="M3477" t="b">
        <v>0</v>
      </c>
      <c r="N3477" t="s">
        <v>8269</v>
      </c>
      <c r="O3477">
        <f>ROUND(E3477/D3477*100,0)</f>
        <v>21</v>
      </c>
      <c r="P3477">
        <f>IFERROR(ROUND(E3477/L3477,2),0)</f>
        <v>45.79</v>
      </c>
      <c r="Q3477" s="10" t="s">
        <v>8308</v>
      </c>
      <c r="R3477" t="s">
        <v>8309</v>
      </c>
      <c r="S3477" s="15">
        <f>(((J3477/60)/60)/24)+DATE(1970,1,1)</f>
        <v>42640.278171296297</v>
      </c>
      <c r="T3477" s="15">
        <f>(((I3477/60)/60)/24)+DATE(1970,1,1)</f>
        <v>42670.278171296297</v>
      </c>
      <c r="U3477">
        <f>YEAR(S3477)</f>
        <v>2016</v>
      </c>
    </row>
    <row r="3478" spans="1:21" ht="48" x14ac:dyDescent="0.2">
      <c r="A3478">
        <v>4108</v>
      </c>
      <c r="B3478" s="3" t="s">
        <v>4104</v>
      </c>
      <c r="C3478" s="3" t="s">
        <v>8211</v>
      </c>
      <c r="D3478" s="6">
        <v>3000</v>
      </c>
      <c r="E3478" s="8">
        <v>59</v>
      </c>
      <c r="F3478" t="s">
        <v>8220</v>
      </c>
      <c r="G3478" t="s">
        <v>8223</v>
      </c>
      <c r="H3478" t="s">
        <v>8245</v>
      </c>
      <c r="I3478">
        <v>1488517200</v>
      </c>
      <c r="J3478">
        <v>1485909937</v>
      </c>
      <c r="K3478" t="b">
        <v>0</v>
      </c>
      <c r="L3478">
        <v>1</v>
      </c>
      <c r="M3478" t="b">
        <v>0</v>
      </c>
      <c r="N3478" t="s">
        <v>8269</v>
      </c>
      <c r="O3478">
        <f>ROUND(E3478/D3478*100,0)</f>
        <v>2</v>
      </c>
      <c r="P3478">
        <f>IFERROR(ROUND(E3478/L3478,2),0)</f>
        <v>59</v>
      </c>
      <c r="Q3478" s="10" t="s">
        <v>8308</v>
      </c>
      <c r="R3478" t="s">
        <v>8309</v>
      </c>
      <c r="S3478" s="15">
        <f>(((J3478/60)/60)/24)+DATE(1970,1,1)</f>
        <v>42767.031678240746</v>
      </c>
      <c r="T3478" s="15">
        <f>(((I3478/60)/60)/24)+DATE(1970,1,1)</f>
        <v>42797.208333333328</v>
      </c>
      <c r="U3478">
        <f>YEAR(S3478)</f>
        <v>2017</v>
      </c>
    </row>
    <row r="3479" spans="1:21" ht="48" x14ac:dyDescent="0.2">
      <c r="A3479">
        <v>4111</v>
      </c>
      <c r="B3479" s="3" t="s">
        <v>4107</v>
      </c>
      <c r="C3479" s="3" t="s">
        <v>8214</v>
      </c>
      <c r="D3479" s="6">
        <v>3000</v>
      </c>
      <c r="E3479" s="8">
        <v>94</v>
      </c>
      <c r="F3479" t="s">
        <v>8220</v>
      </c>
      <c r="G3479" t="s">
        <v>8223</v>
      </c>
      <c r="H3479" t="s">
        <v>8245</v>
      </c>
      <c r="I3479">
        <v>1424747740</v>
      </c>
      <c r="J3479">
        <v>1422155740</v>
      </c>
      <c r="K3479" t="b">
        <v>0</v>
      </c>
      <c r="L3479">
        <v>6</v>
      </c>
      <c r="M3479" t="b">
        <v>0</v>
      </c>
      <c r="N3479" t="s">
        <v>8269</v>
      </c>
      <c r="O3479">
        <f>ROUND(E3479/D3479*100,0)</f>
        <v>3</v>
      </c>
      <c r="P3479">
        <f>IFERROR(ROUND(E3479/L3479,2),0)</f>
        <v>15.67</v>
      </c>
      <c r="Q3479" s="10" t="s">
        <v>8308</v>
      </c>
      <c r="R3479" t="s">
        <v>8309</v>
      </c>
      <c r="S3479" s="15">
        <f>(((J3479/60)/60)/24)+DATE(1970,1,1)</f>
        <v>42029.135879629626</v>
      </c>
      <c r="T3479" s="15">
        <f>(((I3479/60)/60)/24)+DATE(1970,1,1)</f>
        <v>42059.135879629626</v>
      </c>
      <c r="U3479">
        <f>YEAR(S3479)</f>
        <v>2015</v>
      </c>
    </row>
    <row r="3480" spans="1:21" ht="48" x14ac:dyDescent="0.2">
      <c r="A3480">
        <v>3401</v>
      </c>
      <c r="B3480" s="3" t="s">
        <v>3400</v>
      </c>
      <c r="C3480" s="3" t="s">
        <v>7511</v>
      </c>
      <c r="D3480" s="6">
        <v>2900</v>
      </c>
      <c r="E3480" s="8">
        <v>2954</v>
      </c>
      <c r="F3480" t="s">
        <v>8218</v>
      </c>
      <c r="G3480" t="s">
        <v>8224</v>
      </c>
      <c r="H3480" t="s">
        <v>8246</v>
      </c>
      <c r="I3480">
        <v>1438968146</v>
      </c>
      <c r="J3480">
        <v>1436376146</v>
      </c>
      <c r="K3480" t="b">
        <v>0</v>
      </c>
      <c r="L3480">
        <v>66</v>
      </c>
      <c r="M3480" t="b">
        <v>1</v>
      </c>
      <c r="N3480" t="s">
        <v>8269</v>
      </c>
      <c r="O3480">
        <f>ROUND(E3480/D3480*100,0)</f>
        <v>102</v>
      </c>
      <c r="P3480">
        <f>IFERROR(ROUND(E3480/L3480,2),0)</f>
        <v>44.76</v>
      </c>
      <c r="Q3480" s="10" t="s">
        <v>8308</v>
      </c>
      <c r="R3480" t="s">
        <v>8309</v>
      </c>
      <c r="S3480" s="15">
        <f>(((J3480/60)/60)/24)+DATE(1970,1,1)</f>
        <v>42193.723912037036</v>
      </c>
      <c r="T3480" s="15">
        <f>(((I3480/60)/60)/24)+DATE(1970,1,1)</f>
        <v>42223.723912037036</v>
      </c>
      <c r="U3480">
        <f>YEAR(S3480)</f>
        <v>2015</v>
      </c>
    </row>
    <row r="3481" spans="1:21" ht="48" x14ac:dyDescent="0.2">
      <c r="A3481">
        <v>2865</v>
      </c>
      <c r="B3481" s="3" t="s">
        <v>2865</v>
      </c>
      <c r="C3481" s="3" t="s">
        <v>6975</v>
      </c>
      <c r="D3481" s="6">
        <v>2888</v>
      </c>
      <c r="E3481" s="8">
        <v>0</v>
      </c>
      <c r="F3481" t="s">
        <v>8220</v>
      </c>
      <c r="G3481" t="s">
        <v>8223</v>
      </c>
      <c r="H3481" t="s">
        <v>8245</v>
      </c>
      <c r="I3481">
        <v>1420512259</v>
      </c>
      <c r="J3481">
        <v>1415328259</v>
      </c>
      <c r="K3481" t="b">
        <v>0</v>
      </c>
      <c r="L3481">
        <v>0</v>
      </c>
      <c r="M3481" t="b">
        <v>0</v>
      </c>
      <c r="N3481" t="s">
        <v>8269</v>
      </c>
      <c r="O3481">
        <f>ROUND(E3481/D3481*100,0)</f>
        <v>0</v>
      </c>
      <c r="P3481">
        <f>IFERROR(ROUND(E3481/L3481,2),0)</f>
        <v>0</v>
      </c>
      <c r="Q3481" s="10" t="s">
        <v>8308</v>
      </c>
      <c r="R3481" t="s">
        <v>8309</v>
      </c>
      <c r="S3481" s="15">
        <f>(((J3481/60)/60)/24)+DATE(1970,1,1)</f>
        <v>41950.114108796297</v>
      </c>
      <c r="T3481" s="15">
        <f>(((I3481/60)/60)/24)+DATE(1970,1,1)</f>
        <v>42010.114108796297</v>
      </c>
      <c r="U3481">
        <f>YEAR(S3481)</f>
        <v>2014</v>
      </c>
    </row>
    <row r="3482" spans="1:21" ht="48" x14ac:dyDescent="0.2">
      <c r="A3482">
        <v>3937</v>
      </c>
      <c r="B3482" s="3" t="s">
        <v>3934</v>
      </c>
      <c r="C3482" s="3" t="s">
        <v>8045</v>
      </c>
      <c r="D3482" s="6">
        <v>2885</v>
      </c>
      <c r="E3482" s="8">
        <v>2485</v>
      </c>
      <c r="F3482" t="s">
        <v>8220</v>
      </c>
      <c r="G3482" t="s">
        <v>8223</v>
      </c>
      <c r="H3482" t="s">
        <v>8245</v>
      </c>
      <c r="I3482">
        <v>1468249760</v>
      </c>
      <c r="J3482">
        <v>1465830560</v>
      </c>
      <c r="K3482" t="b">
        <v>0</v>
      </c>
      <c r="L3482">
        <v>10</v>
      </c>
      <c r="M3482" t="b">
        <v>0</v>
      </c>
      <c r="N3482" t="s">
        <v>8269</v>
      </c>
      <c r="O3482">
        <f>ROUND(E3482/D3482*100,0)</f>
        <v>86</v>
      </c>
      <c r="P3482">
        <f>IFERROR(ROUND(E3482/L3482,2),0)</f>
        <v>248.5</v>
      </c>
      <c r="Q3482" s="10" t="s">
        <v>8308</v>
      </c>
      <c r="R3482" t="s">
        <v>8309</v>
      </c>
      <c r="S3482" s="15">
        <f>(((J3482/60)/60)/24)+DATE(1970,1,1)</f>
        <v>42534.631481481483</v>
      </c>
      <c r="T3482" s="15">
        <f>(((I3482/60)/60)/24)+DATE(1970,1,1)</f>
        <v>42562.631481481483</v>
      </c>
      <c r="U3482">
        <f>YEAR(S3482)</f>
        <v>2016</v>
      </c>
    </row>
    <row r="3483" spans="1:21" ht="48" x14ac:dyDescent="0.2">
      <c r="A3483">
        <v>3705</v>
      </c>
      <c r="B3483" s="3" t="s">
        <v>3702</v>
      </c>
      <c r="C3483" s="3" t="s">
        <v>7815</v>
      </c>
      <c r="D3483" s="6">
        <v>2827</v>
      </c>
      <c r="E3483" s="8">
        <v>2925</v>
      </c>
      <c r="F3483" t="s">
        <v>8218</v>
      </c>
      <c r="G3483" t="s">
        <v>8223</v>
      </c>
      <c r="H3483" t="s">
        <v>8245</v>
      </c>
      <c r="I3483">
        <v>1403546400</v>
      </c>
      <c r="J3483">
        <v>1401714114</v>
      </c>
      <c r="K3483" t="b">
        <v>0</v>
      </c>
      <c r="L3483">
        <v>35</v>
      </c>
      <c r="M3483" t="b">
        <v>1</v>
      </c>
      <c r="N3483" t="s">
        <v>8269</v>
      </c>
      <c r="O3483">
        <f>ROUND(E3483/D3483*100,0)</f>
        <v>103</v>
      </c>
      <c r="P3483">
        <f>IFERROR(ROUND(E3483/L3483,2),0)</f>
        <v>83.57</v>
      </c>
      <c r="Q3483" s="10" t="s">
        <v>8308</v>
      </c>
      <c r="R3483" t="s">
        <v>8309</v>
      </c>
      <c r="S3483" s="15">
        <f>(((J3483/60)/60)/24)+DATE(1970,1,1)</f>
        <v>41792.542986111112</v>
      </c>
      <c r="T3483" s="15">
        <f>(((I3483/60)/60)/24)+DATE(1970,1,1)</f>
        <v>41813.75</v>
      </c>
      <c r="U3483">
        <f>YEAR(S3483)</f>
        <v>2014</v>
      </c>
    </row>
    <row r="3484" spans="1:21" ht="48" x14ac:dyDescent="0.2">
      <c r="A3484">
        <v>3969</v>
      </c>
      <c r="B3484" s="3" t="s">
        <v>3966</v>
      </c>
      <c r="C3484" s="3" t="s">
        <v>8076</v>
      </c>
      <c r="D3484" s="6">
        <v>2825</v>
      </c>
      <c r="E3484" s="8">
        <v>211</v>
      </c>
      <c r="F3484" t="s">
        <v>8220</v>
      </c>
      <c r="G3484" t="s">
        <v>8223</v>
      </c>
      <c r="H3484" t="s">
        <v>8245</v>
      </c>
      <c r="I3484">
        <v>1472442900</v>
      </c>
      <c r="J3484">
        <v>1471638646</v>
      </c>
      <c r="K3484" t="b">
        <v>0</v>
      </c>
      <c r="L3484">
        <v>6</v>
      </c>
      <c r="M3484" t="b">
        <v>0</v>
      </c>
      <c r="N3484" t="s">
        <v>8269</v>
      </c>
      <c r="O3484">
        <f>ROUND(E3484/D3484*100,0)</f>
        <v>7</v>
      </c>
      <c r="P3484">
        <f>IFERROR(ROUND(E3484/L3484,2),0)</f>
        <v>35.17</v>
      </c>
      <c r="Q3484" s="10" t="s">
        <v>8308</v>
      </c>
      <c r="R3484" t="s">
        <v>8309</v>
      </c>
      <c r="S3484" s="15">
        <f>(((J3484/60)/60)/24)+DATE(1970,1,1)</f>
        <v>42601.854699074072</v>
      </c>
      <c r="T3484" s="15">
        <f>(((I3484/60)/60)/24)+DATE(1970,1,1)</f>
        <v>42611.163194444445</v>
      </c>
      <c r="U3484">
        <f>YEAR(S3484)</f>
        <v>2016</v>
      </c>
    </row>
    <row r="3485" spans="1:21" ht="48" x14ac:dyDescent="0.2">
      <c r="A3485">
        <v>2813</v>
      </c>
      <c r="B3485" s="3" t="s">
        <v>2813</v>
      </c>
      <c r="C3485" s="3" t="s">
        <v>6923</v>
      </c>
      <c r="D3485" s="6">
        <v>2800</v>
      </c>
      <c r="E3485" s="8">
        <v>3572.12</v>
      </c>
      <c r="F3485" t="s">
        <v>8218</v>
      </c>
      <c r="G3485" t="s">
        <v>8223</v>
      </c>
      <c r="H3485" t="s">
        <v>8245</v>
      </c>
      <c r="I3485">
        <v>1481737761</v>
      </c>
      <c r="J3485">
        <v>1479577761</v>
      </c>
      <c r="K3485" t="b">
        <v>0</v>
      </c>
      <c r="L3485">
        <v>96</v>
      </c>
      <c r="M3485" t="b">
        <v>1</v>
      </c>
      <c r="N3485" t="s">
        <v>8269</v>
      </c>
      <c r="O3485">
        <f>ROUND(E3485/D3485*100,0)</f>
        <v>128</v>
      </c>
      <c r="P3485">
        <f>IFERROR(ROUND(E3485/L3485,2),0)</f>
        <v>37.21</v>
      </c>
      <c r="Q3485" s="10" t="s">
        <v>8308</v>
      </c>
      <c r="R3485" t="s">
        <v>8309</v>
      </c>
      <c r="S3485" s="15">
        <f>(((J3485/60)/60)/24)+DATE(1970,1,1)</f>
        <v>42693.742604166662</v>
      </c>
      <c r="T3485" s="15">
        <f>(((I3485/60)/60)/24)+DATE(1970,1,1)</f>
        <v>42718.742604166662</v>
      </c>
      <c r="U3485">
        <f>YEAR(S3485)</f>
        <v>2016</v>
      </c>
    </row>
    <row r="3486" spans="1:21" ht="48" x14ac:dyDescent="0.2">
      <c r="A3486">
        <v>3238</v>
      </c>
      <c r="B3486" s="3" t="s">
        <v>3238</v>
      </c>
      <c r="C3486" s="3" t="s">
        <v>7348</v>
      </c>
      <c r="D3486" s="6">
        <v>2800</v>
      </c>
      <c r="E3486" s="8">
        <v>3145</v>
      </c>
      <c r="F3486" t="s">
        <v>8218</v>
      </c>
      <c r="G3486" t="s">
        <v>8224</v>
      </c>
      <c r="H3486" t="s">
        <v>8246</v>
      </c>
      <c r="I3486">
        <v>1435752898</v>
      </c>
      <c r="J3486">
        <v>1433160898</v>
      </c>
      <c r="K3486" t="b">
        <v>1</v>
      </c>
      <c r="L3486">
        <v>79</v>
      </c>
      <c r="M3486" t="b">
        <v>1</v>
      </c>
      <c r="N3486" t="s">
        <v>8269</v>
      </c>
      <c r="O3486">
        <f>ROUND(E3486/D3486*100,0)</f>
        <v>112</v>
      </c>
      <c r="P3486">
        <f>IFERROR(ROUND(E3486/L3486,2),0)</f>
        <v>39.81</v>
      </c>
      <c r="Q3486" s="10" t="s">
        <v>8308</v>
      </c>
      <c r="R3486" t="s">
        <v>8309</v>
      </c>
      <c r="S3486" s="15">
        <f>(((J3486/60)/60)/24)+DATE(1970,1,1)</f>
        <v>42156.510393518518</v>
      </c>
      <c r="T3486" s="15">
        <f>(((I3486/60)/60)/24)+DATE(1970,1,1)</f>
        <v>42186.510393518518</v>
      </c>
      <c r="U3486">
        <f>YEAR(S3486)</f>
        <v>2015</v>
      </c>
    </row>
    <row r="3487" spans="1:21" ht="48" x14ac:dyDescent="0.2">
      <c r="A3487">
        <v>3469</v>
      </c>
      <c r="B3487" s="3" t="s">
        <v>3468</v>
      </c>
      <c r="C3487" s="3" t="s">
        <v>7579</v>
      </c>
      <c r="D3487" s="6">
        <v>2800</v>
      </c>
      <c r="E3487" s="8">
        <v>3175</v>
      </c>
      <c r="F3487" t="s">
        <v>8218</v>
      </c>
      <c r="G3487" t="s">
        <v>8223</v>
      </c>
      <c r="H3487" t="s">
        <v>8245</v>
      </c>
      <c r="I3487">
        <v>1461857045</v>
      </c>
      <c r="J3487">
        <v>1459265045</v>
      </c>
      <c r="K3487" t="b">
        <v>0</v>
      </c>
      <c r="L3487">
        <v>63</v>
      </c>
      <c r="M3487" t="b">
        <v>1</v>
      </c>
      <c r="N3487" t="s">
        <v>8269</v>
      </c>
      <c r="O3487">
        <f>ROUND(E3487/D3487*100,0)</f>
        <v>113</v>
      </c>
      <c r="P3487">
        <f>IFERROR(ROUND(E3487/L3487,2),0)</f>
        <v>50.4</v>
      </c>
      <c r="Q3487" s="10" t="s">
        <v>8308</v>
      </c>
      <c r="R3487" t="s">
        <v>8309</v>
      </c>
      <c r="S3487" s="15">
        <f>(((J3487/60)/60)/24)+DATE(1970,1,1)</f>
        <v>42458.641724537039</v>
      </c>
      <c r="T3487" s="15">
        <f>(((I3487/60)/60)/24)+DATE(1970,1,1)</f>
        <v>42488.641724537039</v>
      </c>
      <c r="U3487">
        <f>YEAR(S3487)</f>
        <v>2016</v>
      </c>
    </row>
    <row r="3488" spans="1:21" ht="48" x14ac:dyDescent="0.2">
      <c r="A3488">
        <v>3513</v>
      </c>
      <c r="B3488" s="3" t="s">
        <v>3512</v>
      </c>
      <c r="C3488" s="3" t="s">
        <v>7623</v>
      </c>
      <c r="D3488" s="6">
        <v>2800</v>
      </c>
      <c r="E3488" s="8">
        <v>3315</v>
      </c>
      <c r="F3488" t="s">
        <v>8218</v>
      </c>
      <c r="G3488" t="s">
        <v>8223</v>
      </c>
      <c r="H3488" t="s">
        <v>8245</v>
      </c>
      <c r="I3488">
        <v>1401857940</v>
      </c>
      <c r="J3488">
        <v>1400725112</v>
      </c>
      <c r="K3488" t="b">
        <v>0</v>
      </c>
      <c r="L3488">
        <v>44</v>
      </c>
      <c r="M3488" t="b">
        <v>1</v>
      </c>
      <c r="N3488" t="s">
        <v>8269</v>
      </c>
      <c r="O3488">
        <f>ROUND(E3488/D3488*100,0)</f>
        <v>118</v>
      </c>
      <c r="P3488">
        <f>IFERROR(ROUND(E3488/L3488,2),0)</f>
        <v>75.34</v>
      </c>
      <c r="Q3488" s="10" t="s">
        <v>8308</v>
      </c>
      <c r="R3488" t="s">
        <v>8309</v>
      </c>
      <c r="S3488" s="15">
        <f>(((J3488/60)/60)/24)+DATE(1970,1,1)</f>
        <v>41781.096203703702</v>
      </c>
      <c r="T3488" s="15">
        <f>(((I3488/60)/60)/24)+DATE(1970,1,1)</f>
        <v>41794.207638888889</v>
      </c>
      <c r="U3488">
        <f>YEAR(S3488)</f>
        <v>2014</v>
      </c>
    </row>
    <row r="3489" spans="1:21" ht="48" x14ac:dyDescent="0.2">
      <c r="A3489">
        <v>3142</v>
      </c>
      <c r="B3489" s="3" t="s">
        <v>3142</v>
      </c>
      <c r="C3489" s="3" t="s">
        <v>7252</v>
      </c>
      <c r="D3489" s="6">
        <v>2750</v>
      </c>
      <c r="E3489" s="8">
        <v>45</v>
      </c>
      <c r="F3489" t="s">
        <v>8221</v>
      </c>
      <c r="G3489" t="s">
        <v>8224</v>
      </c>
      <c r="H3489" t="s">
        <v>8246</v>
      </c>
      <c r="I3489">
        <v>1489922339</v>
      </c>
      <c r="J3489">
        <v>1487333939</v>
      </c>
      <c r="K3489" t="b">
        <v>0</v>
      </c>
      <c r="L3489">
        <v>3</v>
      </c>
      <c r="M3489" t="b">
        <v>0</v>
      </c>
      <c r="N3489" t="s">
        <v>8269</v>
      </c>
      <c r="O3489">
        <f>ROUND(E3489/D3489*100,0)</f>
        <v>2</v>
      </c>
      <c r="P3489">
        <f>IFERROR(ROUND(E3489/L3489,2),0)</f>
        <v>15</v>
      </c>
      <c r="Q3489" s="10" t="s">
        <v>8308</v>
      </c>
      <c r="R3489" t="s">
        <v>8309</v>
      </c>
      <c r="S3489" s="15">
        <f>(((J3489/60)/60)/24)+DATE(1970,1,1)</f>
        <v>42783.513182870374</v>
      </c>
      <c r="T3489" s="15">
        <f>(((I3489/60)/60)/24)+DATE(1970,1,1)</f>
        <v>42813.471516203703</v>
      </c>
      <c r="U3489">
        <f>YEAR(S3489)</f>
        <v>2017</v>
      </c>
    </row>
    <row r="3490" spans="1:21" ht="64" x14ac:dyDescent="0.2">
      <c r="A3490">
        <v>3419</v>
      </c>
      <c r="B3490" s="3" t="s">
        <v>3418</v>
      </c>
      <c r="C3490" s="3" t="s">
        <v>7529</v>
      </c>
      <c r="D3490" s="6">
        <v>2750</v>
      </c>
      <c r="E3490" s="8">
        <v>2930</v>
      </c>
      <c r="F3490" t="s">
        <v>8218</v>
      </c>
      <c r="G3490" t="s">
        <v>8240</v>
      </c>
      <c r="H3490" t="s">
        <v>8248</v>
      </c>
      <c r="I3490">
        <v>1459978200</v>
      </c>
      <c r="J3490">
        <v>1458416585</v>
      </c>
      <c r="K3490" t="b">
        <v>0</v>
      </c>
      <c r="L3490">
        <v>46</v>
      </c>
      <c r="M3490" t="b">
        <v>1</v>
      </c>
      <c r="N3490" t="s">
        <v>8269</v>
      </c>
      <c r="O3490">
        <f>ROUND(E3490/D3490*100,0)</f>
        <v>107</v>
      </c>
      <c r="P3490">
        <f>IFERROR(ROUND(E3490/L3490,2),0)</f>
        <v>63.7</v>
      </c>
      <c r="Q3490" s="10" t="s">
        <v>8308</v>
      </c>
      <c r="R3490" t="s">
        <v>8309</v>
      </c>
      <c r="S3490" s="15">
        <f>(((J3490/60)/60)/24)+DATE(1970,1,1)</f>
        <v>42448.821585648147</v>
      </c>
      <c r="T3490" s="15">
        <f>(((I3490/60)/60)/24)+DATE(1970,1,1)</f>
        <v>42466.895833333328</v>
      </c>
      <c r="U3490">
        <f>YEAR(S3490)</f>
        <v>2016</v>
      </c>
    </row>
    <row r="3491" spans="1:21" ht="48" x14ac:dyDescent="0.2">
      <c r="A3491">
        <v>3530</v>
      </c>
      <c r="B3491" s="3" t="s">
        <v>3529</v>
      </c>
      <c r="C3491" s="3" t="s">
        <v>7640</v>
      </c>
      <c r="D3491" s="6">
        <v>2750</v>
      </c>
      <c r="E3491" s="8">
        <v>2750</v>
      </c>
      <c r="F3491" t="s">
        <v>8218</v>
      </c>
      <c r="G3491" t="s">
        <v>8224</v>
      </c>
      <c r="H3491" t="s">
        <v>8246</v>
      </c>
      <c r="I3491">
        <v>1460318400</v>
      </c>
      <c r="J3491">
        <v>1457881057</v>
      </c>
      <c r="K3491" t="b">
        <v>0</v>
      </c>
      <c r="L3491">
        <v>22</v>
      </c>
      <c r="M3491" t="b">
        <v>1</v>
      </c>
      <c r="N3491" t="s">
        <v>8269</v>
      </c>
      <c r="O3491">
        <f>ROUND(E3491/D3491*100,0)</f>
        <v>100</v>
      </c>
      <c r="P3491">
        <f>IFERROR(ROUND(E3491/L3491,2),0)</f>
        <v>125</v>
      </c>
      <c r="Q3491" s="10" t="s">
        <v>8308</v>
      </c>
      <c r="R3491" t="s">
        <v>8309</v>
      </c>
      <c r="S3491" s="15">
        <f>(((J3491/60)/60)/24)+DATE(1970,1,1)</f>
        <v>42442.623344907406</v>
      </c>
      <c r="T3491" s="15">
        <f>(((I3491/60)/60)/24)+DATE(1970,1,1)</f>
        <v>42470.833333333328</v>
      </c>
      <c r="U3491">
        <f>YEAR(S3491)</f>
        <v>2016</v>
      </c>
    </row>
    <row r="3492" spans="1:21" ht="48" x14ac:dyDescent="0.2">
      <c r="A3492">
        <v>4074</v>
      </c>
      <c r="B3492" s="3" t="s">
        <v>4070</v>
      </c>
      <c r="C3492" s="3" t="s">
        <v>8177</v>
      </c>
      <c r="D3492" s="6">
        <v>2750</v>
      </c>
      <c r="E3492" s="8">
        <v>735</v>
      </c>
      <c r="F3492" t="s">
        <v>8220</v>
      </c>
      <c r="G3492" t="s">
        <v>8224</v>
      </c>
      <c r="H3492" t="s">
        <v>8246</v>
      </c>
      <c r="I3492">
        <v>1446732975</v>
      </c>
      <c r="J3492">
        <v>1444137375</v>
      </c>
      <c r="K3492" t="b">
        <v>0</v>
      </c>
      <c r="L3492">
        <v>21</v>
      </c>
      <c r="M3492" t="b">
        <v>0</v>
      </c>
      <c r="N3492" t="s">
        <v>8269</v>
      </c>
      <c r="O3492">
        <f>ROUND(E3492/D3492*100,0)</f>
        <v>27</v>
      </c>
      <c r="P3492">
        <f>IFERROR(ROUND(E3492/L3492,2),0)</f>
        <v>35</v>
      </c>
      <c r="Q3492" s="10" t="s">
        <v>8308</v>
      </c>
      <c r="R3492" t="s">
        <v>8309</v>
      </c>
      <c r="S3492" s="15">
        <f>(((J3492/60)/60)/24)+DATE(1970,1,1)</f>
        <v>42283.552951388891</v>
      </c>
      <c r="T3492" s="15">
        <f>(((I3492/60)/60)/24)+DATE(1970,1,1)</f>
        <v>42313.594618055555</v>
      </c>
      <c r="U3492">
        <f>YEAR(S3492)</f>
        <v>2015</v>
      </c>
    </row>
    <row r="3493" spans="1:21" ht="16" x14ac:dyDescent="0.2">
      <c r="A3493">
        <v>2833</v>
      </c>
      <c r="B3493" s="3" t="s">
        <v>2833</v>
      </c>
      <c r="C3493" s="3" t="s">
        <v>6943</v>
      </c>
      <c r="D3493" s="6">
        <v>2700</v>
      </c>
      <c r="E3493" s="8">
        <v>2923</v>
      </c>
      <c r="F3493" t="s">
        <v>8218</v>
      </c>
      <c r="G3493" t="s">
        <v>8223</v>
      </c>
      <c r="H3493" t="s">
        <v>8245</v>
      </c>
      <c r="I3493">
        <v>1444528800</v>
      </c>
      <c r="J3493">
        <v>1442804633</v>
      </c>
      <c r="K3493" t="b">
        <v>0</v>
      </c>
      <c r="L3493">
        <v>35</v>
      </c>
      <c r="M3493" t="b">
        <v>1</v>
      </c>
      <c r="N3493" t="s">
        <v>8269</v>
      </c>
      <c r="O3493">
        <f>ROUND(E3493/D3493*100,0)</f>
        <v>108</v>
      </c>
      <c r="P3493">
        <f>IFERROR(ROUND(E3493/L3493,2),0)</f>
        <v>83.51</v>
      </c>
      <c r="Q3493" s="10" t="s">
        <v>8308</v>
      </c>
      <c r="R3493" t="s">
        <v>8309</v>
      </c>
      <c r="S3493" s="15">
        <f>(((J3493/60)/60)/24)+DATE(1970,1,1)</f>
        <v>42268.127696759257</v>
      </c>
      <c r="T3493" s="15">
        <f>(((I3493/60)/60)/24)+DATE(1970,1,1)</f>
        <v>42288.083333333328</v>
      </c>
      <c r="U3493">
        <f>YEAR(S3493)</f>
        <v>2015</v>
      </c>
    </row>
    <row r="3494" spans="1:21" ht="48" x14ac:dyDescent="0.2">
      <c r="A3494">
        <v>3265</v>
      </c>
      <c r="B3494" s="3" t="s">
        <v>3265</v>
      </c>
      <c r="C3494" s="3" t="s">
        <v>7375</v>
      </c>
      <c r="D3494" s="6">
        <v>2700</v>
      </c>
      <c r="E3494" s="8">
        <v>4428</v>
      </c>
      <c r="F3494" t="s">
        <v>8218</v>
      </c>
      <c r="G3494" t="s">
        <v>8240</v>
      </c>
      <c r="H3494" t="s">
        <v>8248</v>
      </c>
      <c r="I3494">
        <v>1449162000</v>
      </c>
      <c r="J3494">
        <v>1446570315</v>
      </c>
      <c r="K3494" t="b">
        <v>1</v>
      </c>
      <c r="L3494">
        <v>63</v>
      </c>
      <c r="M3494" t="b">
        <v>1</v>
      </c>
      <c r="N3494" t="s">
        <v>8269</v>
      </c>
      <c r="O3494">
        <f>ROUND(E3494/D3494*100,0)</f>
        <v>164</v>
      </c>
      <c r="P3494">
        <f>IFERROR(ROUND(E3494/L3494,2),0)</f>
        <v>70.290000000000006</v>
      </c>
      <c r="Q3494" s="10" t="s">
        <v>8308</v>
      </c>
      <c r="R3494" t="s">
        <v>8309</v>
      </c>
      <c r="S3494" s="15">
        <f>(((J3494/60)/60)/24)+DATE(1970,1,1)</f>
        <v>42311.711979166663</v>
      </c>
      <c r="T3494" s="15">
        <f>(((I3494/60)/60)/24)+DATE(1970,1,1)</f>
        <v>42341.708333333328</v>
      </c>
      <c r="U3494">
        <f>YEAR(S3494)</f>
        <v>2015</v>
      </c>
    </row>
    <row r="3495" spans="1:21" ht="48" x14ac:dyDescent="0.2">
      <c r="A3495">
        <v>3230</v>
      </c>
      <c r="B3495" s="3" t="s">
        <v>3230</v>
      </c>
      <c r="C3495" s="3" t="s">
        <v>7340</v>
      </c>
      <c r="D3495" s="6">
        <v>2600</v>
      </c>
      <c r="E3495" s="8">
        <v>2857</v>
      </c>
      <c r="F3495" t="s">
        <v>8218</v>
      </c>
      <c r="G3495" t="s">
        <v>8223</v>
      </c>
      <c r="H3495" t="s">
        <v>8245</v>
      </c>
      <c r="I3495">
        <v>1412135940</v>
      </c>
      <c r="J3495">
        <v>1410840126</v>
      </c>
      <c r="K3495" t="b">
        <v>1</v>
      </c>
      <c r="L3495">
        <v>37</v>
      </c>
      <c r="M3495" t="b">
        <v>1</v>
      </c>
      <c r="N3495" t="s">
        <v>8269</v>
      </c>
      <c r="O3495">
        <f>ROUND(E3495/D3495*100,0)</f>
        <v>110</v>
      </c>
      <c r="P3495">
        <f>IFERROR(ROUND(E3495/L3495,2),0)</f>
        <v>77.22</v>
      </c>
      <c r="Q3495" s="10" t="s">
        <v>8308</v>
      </c>
      <c r="R3495" t="s">
        <v>8309</v>
      </c>
      <c r="S3495" s="15">
        <f>(((J3495/60)/60)/24)+DATE(1970,1,1)</f>
        <v>41898.168125000004</v>
      </c>
      <c r="T3495" s="15">
        <f>(((I3495/60)/60)/24)+DATE(1970,1,1)</f>
        <v>41913.165972222225</v>
      </c>
      <c r="U3495">
        <f>YEAR(S3495)</f>
        <v>2014</v>
      </c>
    </row>
    <row r="3496" spans="1:21" ht="32" x14ac:dyDescent="0.2">
      <c r="A3496">
        <v>3595</v>
      </c>
      <c r="B3496" s="3" t="s">
        <v>3594</v>
      </c>
      <c r="C3496" s="3" t="s">
        <v>7705</v>
      </c>
      <c r="D3496" s="6">
        <v>2600</v>
      </c>
      <c r="E3496" s="8">
        <v>3081</v>
      </c>
      <c r="F3496" t="s">
        <v>8218</v>
      </c>
      <c r="G3496" t="s">
        <v>8223</v>
      </c>
      <c r="H3496" t="s">
        <v>8245</v>
      </c>
      <c r="I3496">
        <v>1426229940</v>
      </c>
      <c r="J3496">
        <v>1423959123</v>
      </c>
      <c r="K3496" t="b">
        <v>0</v>
      </c>
      <c r="L3496">
        <v>62</v>
      </c>
      <c r="M3496" t="b">
        <v>1</v>
      </c>
      <c r="N3496" t="s">
        <v>8269</v>
      </c>
      <c r="O3496">
        <f>ROUND(E3496/D3496*100,0)</f>
        <v>119</v>
      </c>
      <c r="P3496">
        <f>IFERROR(ROUND(E3496/L3496,2),0)</f>
        <v>49.69</v>
      </c>
      <c r="Q3496" s="10" t="s">
        <v>8308</v>
      </c>
      <c r="R3496" t="s">
        <v>8309</v>
      </c>
      <c r="S3496" s="15">
        <f>(((J3496/60)/60)/24)+DATE(1970,1,1)</f>
        <v>42050.008368055554</v>
      </c>
      <c r="T3496" s="15">
        <f>(((I3496/60)/60)/24)+DATE(1970,1,1)</f>
        <v>42076.290972222225</v>
      </c>
      <c r="U3496">
        <f>YEAR(S3496)</f>
        <v>2015</v>
      </c>
    </row>
    <row r="3497" spans="1:21" ht="48" x14ac:dyDescent="0.2">
      <c r="A3497">
        <v>1295</v>
      </c>
      <c r="B3497" s="3" t="s">
        <v>1296</v>
      </c>
      <c r="C3497" s="3" t="s">
        <v>5405</v>
      </c>
      <c r="D3497" s="6">
        <v>2500</v>
      </c>
      <c r="E3497" s="8">
        <v>2549</v>
      </c>
      <c r="F3497" t="s">
        <v>8218</v>
      </c>
      <c r="G3497" t="s">
        <v>8224</v>
      </c>
      <c r="H3497" t="s">
        <v>8246</v>
      </c>
      <c r="I3497">
        <v>1438189200</v>
      </c>
      <c r="J3497">
        <v>1435585497</v>
      </c>
      <c r="K3497" t="b">
        <v>0</v>
      </c>
      <c r="L3497">
        <v>64</v>
      </c>
      <c r="M3497" t="b">
        <v>1</v>
      </c>
      <c r="N3497" t="s">
        <v>8269</v>
      </c>
      <c r="O3497">
        <f>ROUND(E3497/D3497*100,0)</f>
        <v>102</v>
      </c>
      <c r="P3497">
        <f>IFERROR(ROUND(E3497/L3497,2),0)</f>
        <v>39.83</v>
      </c>
      <c r="Q3497" s="10" t="s">
        <v>8308</v>
      </c>
      <c r="R3497" t="s">
        <v>8309</v>
      </c>
      <c r="S3497" s="15">
        <f>(((J3497/60)/60)/24)+DATE(1970,1,1)</f>
        <v>42184.572881944448</v>
      </c>
      <c r="T3497" s="15">
        <f>(((I3497/60)/60)/24)+DATE(1970,1,1)</f>
        <v>42214.708333333328</v>
      </c>
      <c r="U3497">
        <f>YEAR(S3497)</f>
        <v>2015</v>
      </c>
    </row>
    <row r="3498" spans="1:21" ht="48" x14ac:dyDescent="0.2">
      <c r="A3498">
        <v>1302</v>
      </c>
      <c r="B3498" s="3" t="s">
        <v>1303</v>
      </c>
      <c r="C3498" s="3" t="s">
        <v>5412</v>
      </c>
      <c r="D3498" s="6">
        <v>2500</v>
      </c>
      <c r="E3498" s="8">
        <v>2500</v>
      </c>
      <c r="F3498" t="s">
        <v>8218</v>
      </c>
      <c r="G3498" t="s">
        <v>8223</v>
      </c>
      <c r="H3498" t="s">
        <v>8245</v>
      </c>
      <c r="I3498">
        <v>1480559011</v>
      </c>
      <c r="J3498">
        <v>1477963411</v>
      </c>
      <c r="K3498" t="b">
        <v>0</v>
      </c>
      <c r="L3498">
        <v>50</v>
      </c>
      <c r="M3498" t="b">
        <v>1</v>
      </c>
      <c r="N3498" t="s">
        <v>8269</v>
      </c>
      <c r="O3498">
        <f>ROUND(E3498/D3498*100,0)</f>
        <v>100</v>
      </c>
      <c r="P3498">
        <f>IFERROR(ROUND(E3498/L3498,2),0)</f>
        <v>50</v>
      </c>
      <c r="Q3498" s="10" t="s">
        <v>8308</v>
      </c>
      <c r="R3498" t="s">
        <v>8309</v>
      </c>
      <c r="S3498" s="15">
        <f>(((J3498/60)/60)/24)+DATE(1970,1,1)</f>
        <v>42675.057997685188</v>
      </c>
      <c r="T3498" s="15">
        <f>(((I3498/60)/60)/24)+DATE(1970,1,1)</f>
        <v>42705.099664351852</v>
      </c>
      <c r="U3498">
        <f>YEAR(S3498)</f>
        <v>2016</v>
      </c>
    </row>
    <row r="3499" spans="1:21" ht="32" x14ac:dyDescent="0.2">
      <c r="A3499">
        <v>2786</v>
      </c>
      <c r="B3499" s="3" t="s">
        <v>2786</v>
      </c>
      <c r="C3499" s="3" t="s">
        <v>6896</v>
      </c>
      <c r="D3499" s="6">
        <v>2500</v>
      </c>
      <c r="E3499" s="8">
        <v>2946</v>
      </c>
      <c r="F3499" t="s">
        <v>8218</v>
      </c>
      <c r="G3499" t="s">
        <v>8224</v>
      </c>
      <c r="H3499" t="s">
        <v>8246</v>
      </c>
      <c r="I3499">
        <v>1404913180</v>
      </c>
      <c r="J3499">
        <v>1403703580</v>
      </c>
      <c r="K3499" t="b">
        <v>0</v>
      </c>
      <c r="L3499">
        <v>74</v>
      </c>
      <c r="M3499" t="b">
        <v>1</v>
      </c>
      <c r="N3499" t="s">
        <v>8269</v>
      </c>
      <c r="O3499">
        <f>ROUND(E3499/D3499*100,0)</f>
        <v>118</v>
      </c>
      <c r="P3499">
        <f>IFERROR(ROUND(E3499/L3499,2),0)</f>
        <v>39.81</v>
      </c>
      <c r="Q3499" s="10" t="s">
        <v>8308</v>
      </c>
      <c r="R3499" t="s">
        <v>8309</v>
      </c>
      <c r="S3499" s="15">
        <f>(((J3499/60)/60)/24)+DATE(1970,1,1)</f>
        <v>41815.569212962961</v>
      </c>
      <c r="T3499" s="15">
        <f>(((I3499/60)/60)/24)+DATE(1970,1,1)</f>
        <v>41829.569212962961</v>
      </c>
      <c r="U3499">
        <f>YEAR(S3499)</f>
        <v>2014</v>
      </c>
    </row>
    <row r="3500" spans="1:21" ht="48" x14ac:dyDescent="0.2">
      <c r="A3500">
        <v>2809</v>
      </c>
      <c r="B3500" s="3" t="s">
        <v>2809</v>
      </c>
      <c r="C3500" s="3" t="s">
        <v>6919</v>
      </c>
      <c r="D3500" s="6">
        <v>2500</v>
      </c>
      <c r="E3500" s="8">
        <v>2560</v>
      </c>
      <c r="F3500" t="s">
        <v>8218</v>
      </c>
      <c r="G3500" t="s">
        <v>8223</v>
      </c>
      <c r="H3500" t="s">
        <v>8245</v>
      </c>
      <c r="I3500">
        <v>1459348740</v>
      </c>
      <c r="J3500">
        <v>1458647725</v>
      </c>
      <c r="K3500" t="b">
        <v>0</v>
      </c>
      <c r="L3500">
        <v>21</v>
      </c>
      <c r="M3500" t="b">
        <v>1</v>
      </c>
      <c r="N3500" t="s">
        <v>8269</v>
      </c>
      <c r="O3500">
        <f>ROUND(E3500/D3500*100,0)</f>
        <v>102</v>
      </c>
      <c r="P3500">
        <f>IFERROR(ROUND(E3500/L3500,2),0)</f>
        <v>121.9</v>
      </c>
      <c r="Q3500" s="10" t="s">
        <v>8308</v>
      </c>
      <c r="R3500" t="s">
        <v>8309</v>
      </c>
      <c r="S3500" s="15">
        <f>(((J3500/60)/60)/24)+DATE(1970,1,1)</f>
        <v>42451.496817129635</v>
      </c>
      <c r="T3500" s="15">
        <f>(((I3500/60)/60)/24)+DATE(1970,1,1)</f>
        <v>42459.610416666663</v>
      </c>
      <c r="U3500">
        <f>YEAR(S3500)</f>
        <v>2016</v>
      </c>
    </row>
    <row r="3501" spans="1:21" ht="48" x14ac:dyDescent="0.2">
      <c r="A3501">
        <v>2810</v>
      </c>
      <c r="B3501" s="3" t="s">
        <v>2810</v>
      </c>
      <c r="C3501" s="3" t="s">
        <v>6920</v>
      </c>
      <c r="D3501" s="6">
        <v>2500</v>
      </c>
      <c r="E3501" s="8">
        <v>2705</v>
      </c>
      <c r="F3501" t="s">
        <v>8218</v>
      </c>
      <c r="G3501" t="s">
        <v>8223</v>
      </c>
      <c r="H3501" t="s">
        <v>8245</v>
      </c>
      <c r="I3501">
        <v>1401595140</v>
      </c>
      <c r="J3501">
        <v>1398828064</v>
      </c>
      <c r="K3501" t="b">
        <v>0</v>
      </c>
      <c r="L3501">
        <v>57</v>
      </c>
      <c r="M3501" t="b">
        <v>1</v>
      </c>
      <c r="N3501" t="s">
        <v>8269</v>
      </c>
      <c r="O3501">
        <f>ROUND(E3501/D3501*100,0)</f>
        <v>108</v>
      </c>
      <c r="P3501">
        <f>IFERROR(ROUND(E3501/L3501,2),0)</f>
        <v>47.46</v>
      </c>
      <c r="Q3501" s="10" t="s">
        <v>8308</v>
      </c>
      <c r="R3501" t="s">
        <v>8309</v>
      </c>
      <c r="S3501" s="15">
        <f>(((J3501/60)/60)/24)+DATE(1970,1,1)</f>
        <v>41759.13962962963</v>
      </c>
      <c r="T3501" s="15">
        <f>(((I3501/60)/60)/24)+DATE(1970,1,1)</f>
        <v>41791.165972222225</v>
      </c>
      <c r="U3501">
        <f>YEAR(S3501)</f>
        <v>2014</v>
      </c>
    </row>
    <row r="3502" spans="1:21" ht="48" x14ac:dyDescent="0.2">
      <c r="A3502">
        <v>2829</v>
      </c>
      <c r="B3502" s="3" t="s">
        <v>2829</v>
      </c>
      <c r="C3502" s="3" t="s">
        <v>6939</v>
      </c>
      <c r="D3502" s="6">
        <v>2500</v>
      </c>
      <c r="E3502" s="8">
        <v>2663</v>
      </c>
      <c r="F3502" t="s">
        <v>8218</v>
      </c>
      <c r="G3502" t="s">
        <v>8224</v>
      </c>
      <c r="H3502" t="s">
        <v>8246</v>
      </c>
      <c r="I3502">
        <v>1464863118</v>
      </c>
      <c r="J3502">
        <v>1462443918</v>
      </c>
      <c r="K3502" t="b">
        <v>0</v>
      </c>
      <c r="L3502">
        <v>76</v>
      </c>
      <c r="M3502" t="b">
        <v>1</v>
      </c>
      <c r="N3502" t="s">
        <v>8269</v>
      </c>
      <c r="O3502">
        <f>ROUND(E3502/D3502*100,0)</f>
        <v>107</v>
      </c>
      <c r="P3502">
        <f>IFERROR(ROUND(E3502/L3502,2),0)</f>
        <v>35.04</v>
      </c>
      <c r="Q3502" s="10" t="s">
        <v>8308</v>
      </c>
      <c r="R3502" t="s">
        <v>8309</v>
      </c>
      <c r="S3502" s="15">
        <f>(((J3502/60)/60)/24)+DATE(1970,1,1)</f>
        <v>42495.434236111112</v>
      </c>
      <c r="T3502" s="15">
        <f>(((I3502/60)/60)/24)+DATE(1970,1,1)</f>
        <v>42523.434236111112</v>
      </c>
      <c r="U3502">
        <f>YEAR(S3502)</f>
        <v>2016</v>
      </c>
    </row>
    <row r="3503" spans="1:21" ht="48" x14ac:dyDescent="0.2">
      <c r="A3503">
        <v>2832</v>
      </c>
      <c r="B3503" s="3" t="s">
        <v>2832</v>
      </c>
      <c r="C3503" s="3" t="s">
        <v>6942</v>
      </c>
      <c r="D3503" s="6">
        <v>2500</v>
      </c>
      <c r="E3503" s="8">
        <v>2867.99</v>
      </c>
      <c r="F3503" t="s">
        <v>8218</v>
      </c>
      <c r="G3503" t="s">
        <v>8224</v>
      </c>
      <c r="H3503" t="s">
        <v>8246</v>
      </c>
      <c r="I3503">
        <v>1416780000</v>
      </c>
      <c r="J3503">
        <v>1414342894</v>
      </c>
      <c r="K3503" t="b">
        <v>0</v>
      </c>
      <c r="L3503">
        <v>95</v>
      </c>
      <c r="M3503" t="b">
        <v>1</v>
      </c>
      <c r="N3503" t="s">
        <v>8269</v>
      </c>
      <c r="O3503">
        <f>ROUND(E3503/D3503*100,0)</f>
        <v>115</v>
      </c>
      <c r="P3503">
        <f>IFERROR(ROUND(E3503/L3503,2),0)</f>
        <v>30.19</v>
      </c>
      <c r="Q3503" s="10" t="s">
        <v>8308</v>
      </c>
      <c r="R3503" t="s">
        <v>8309</v>
      </c>
      <c r="S3503" s="15">
        <f>(((J3503/60)/60)/24)+DATE(1970,1,1)</f>
        <v>41938.709421296298</v>
      </c>
      <c r="T3503" s="15">
        <f>(((I3503/60)/60)/24)+DATE(1970,1,1)</f>
        <v>41966.916666666672</v>
      </c>
      <c r="U3503">
        <f>YEAR(S3503)</f>
        <v>2014</v>
      </c>
    </row>
    <row r="3504" spans="1:21" ht="48" x14ac:dyDescent="0.2">
      <c r="A3504">
        <v>2840</v>
      </c>
      <c r="B3504" s="3" t="s">
        <v>2840</v>
      </c>
      <c r="C3504" s="3" t="s">
        <v>6950</v>
      </c>
      <c r="D3504" s="6">
        <v>2500</v>
      </c>
      <c r="E3504" s="8">
        <v>2600</v>
      </c>
      <c r="F3504" t="s">
        <v>8218</v>
      </c>
      <c r="G3504" t="s">
        <v>8224</v>
      </c>
      <c r="H3504" t="s">
        <v>8246</v>
      </c>
      <c r="I3504">
        <v>1426698000</v>
      </c>
      <c r="J3504">
        <v>1424825479</v>
      </c>
      <c r="K3504" t="b">
        <v>0</v>
      </c>
      <c r="L3504">
        <v>132</v>
      </c>
      <c r="M3504" t="b">
        <v>1</v>
      </c>
      <c r="N3504" t="s">
        <v>8269</v>
      </c>
      <c r="O3504">
        <f>ROUND(E3504/D3504*100,0)</f>
        <v>104</v>
      </c>
      <c r="P3504">
        <f>IFERROR(ROUND(E3504/L3504,2),0)</f>
        <v>19.7</v>
      </c>
      <c r="Q3504" s="10" t="s">
        <v>8308</v>
      </c>
      <c r="R3504" t="s">
        <v>8309</v>
      </c>
      <c r="S3504" s="15">
        <f>(((J3504/60)/60)/24)+DATE(1970,1,1)</f>
        <v>42060.035636574074</v>
      </c>
      <c r="T3504" s="15">
        <f>(((I3504/60)/60)/24)+DATE(1970,1,1)</f>
        <v>42081.708333333328</v>
      </c>
      <c r="U3504">
        <f>YEAR(S3504)</f>
        <v>2015</v>
      </c>
    </row>
    <row r="3505" spans="1:21" ht="16" x14ac:dyDescent="0.2">
      <c r="A3505">
        <v>2864</v>
      </c>
      <c r="B3505" s="3" t="s">
        <v>2864</v>
      </c>
      <c r="C3505" s="3" t="s">
        <v>6974</v>
      </c>
      <c r="D3505" s="6">
        <v>2500</v>
      </c>
      <c r="E3505" s="8">
        <v>40</v>
      </c>
      <c r="F3505" t="s">
        <v>8220</v>
      </c>
      <c r="G3505" t="s">
        <v>8224</v>
      </c>
      <c r="H3505" t="s">
        <v>8246</v>
      </c>
      <c r="I3505">
        <v>1437139080</v>
      </c>
      <c r="J3505">
        <v>1434552207</v>
      </c>
      <c r="K3505" t="b">
        <v>0</v>
      </c>
      <c r="L3505">
        <v>3</v>
      </c>
      <c r="M3505" t="b">
        <v>0</v>
      </c>
      <c r="N3505" t="s">
        <v>8269</v>
      </c>
      <c r="O3505">
        <f>ROUND(E3505/D3505*100,0)</f>
        <v>2</v>
      </c>
      <c r="P3505">
        <f>IFERROR(ROUND(E3505/L3505,2),0)</f>
        <v>13.33</v>
      </c>
      <c r="Q3505" s="10" t="s">
        <v>8308</v>
      </c>
      <c r="R3505" t="s">
        <v>8309</v>
      </c>
      <c r="S3505" s="15">
        <f>(((J3505/60)/60)/24)+DATE(1970,1,1)</f>
        <v>42172.613506944443</v>
      </c>
      <c r="T3505" s="15">
        <f>(((I3505/60)/60)/24)+DATE(1970,1,1)</f>
        <v>42202.554166666669</v>
      </c>
      <c r="U3505">
        <f>YEAR(S3505)</f>
        <v>2015</v>
      </c>
    </row>
    <row r="3506" spans="1:21" ht="48" x14ac:dyDescent="0.2">
      <c r="A3506">
        <v>2867</v>
      </c>
      <c r="B3506" s="3" t="s">
        <v>2867</v>
      </c>
      <c r="C3506" s="3" t="s">
        <v>6977</v>
      </c>
      <c r="D3506" s="6">
        <v>2500</v>
      </c>
      <c r="E3506" s="8">
        <v>504</v>
      </c>
      <c r="F3506" t="s">
        <v>8220</v>
      </c>
      <c r="G3506" t="s">
        <v>8223</v>
      </c>
      <c r="H3506" t="s">
        <v>8245</v>
      </c>
      <c r="I3506">
        <v>1467604800</v>
      </c>
      <c r="J3506">
        <v>1465533672</v>
      </c>
      <c r="K3506" t="b">
        <v>0</v>
      </c>
      <c r="L3506">
        <v>10</v>
      </c>
      <c r="M3506" t="b">
        <v>0</v>
      </c>
      <c r="N3506" t="s">
        <v>8269</v>
      </c>
      <c r="O3506">
        <f>ROUND(E3506/D3506*100,0)</f>
        <v>20</v>
      </c>
      <c r="P3506">
        <f>IFERROR(ROUND(E3506/L3506,2),0)</f>
        <v>50.4</v>
      </c>
      <c r="Q3506" s="10" t="s">
        <v>8308</v>
      </c>
      <c r="R3506" t="s">
        <v>8309</v>
      </c>
      <c r="S3506" s="15">
        <f>(((J3506/60)/60)/24)+DATE(1970,1,1)</f>
        <v>42531.195277777777</v>
      </c>
      <c r="T3506" s="15">
        <f>(((I3506/60)/60)/24)+DATE(1970,1,1)</f>
        <v>42555.166666666672</v>
      </c>
      <c r="U3506">
        <f>YEAR(S3506)</f>
        <v>2016</v>
      </c>
    </row>
    <row r="3507" spans="1:21" ht="48" x14ac:dyDescent="0.2">
      <c r="A3507">
        <v>2873</v>
      </c>
      <c r="B3507" s="3" t="s">
        <v>2873</v>
      </c>
      <c r="C3507" s="3" t="s">
        <v>6983</v>
      </c>
      <c r="D3507" s="6">
        <v>2500</v>
      </c>
      <c r="E3507" s="8">
        <v>953</v>
      </c>
      <c r="F3507" t="s">
        <v>8220</v>
      </c>
      <c r="G3507" t="s">
        <v>8223</v>
      </c>
      <c r="H3507" t="s">
        <v>8245</v>
      </c>
      <c r="I3507">
        <v>1422473831</v>
      </c>
      <c r="J3507">
        <v>1419881831</v>
      </c>
      <c r="K3507" t="b">
        <v>0</v>
      </c>
      <c r="L3507">
        <v>8</v>
      </c>
      <c r="M3507" t="b">
        <v>0</v>
      </c>
      <c r="N3507" t="s">
        <v>8269</v>
      </c>
      <c r="O3507">
        <f>ROUND(E3507/D3507*100,0)</f>
        <v>38</v>
      </c>
      <c r="P3507">
        <f>IFERROR(ROUND(E3507/L3507,2),0)</f>
        <v>119.13</v>
      </c>
      <c r="Q3507" s="10" t="s">
        <v>8308</v>
      </c>
      <c r="R3507" t="s">
        <v>8309</v>
      </c>
      <c r="S3507" s="15">
        <f>(((J3507/60)/60)/24)+DATE(1970,1,1)</f>
        <v>42002.817488425921</v>
      </c>
      <c r="T3507" s="15">
        <f>(((I3507/60)/60)/24)+DATE(1970,1,1)</f>
        <v>42032.817488425921</v>
      </c>
      <c r="U3507">
        <f>YEAR(S3507)</f>
        <v>2014</v>
      </c>
    </row>
    <row r="3508" spans="1:21" ht="48" x14ac:dyDescent="0.2">
      <c r="A3508">
        <v>2907</v>
      </c>
      <c r="B3508" s="3" t="s">
        <v>2907</v>
      </c>
      <c r="C3508" s="3" t="s">
        <v>7017</v>
      </c>
      <c r="D3508" s="6">
        <v>2500</v>
      </c>
      <c r="E3508" s="8">
        <v>2</v>
      </c>
      <c r="F3508" t="s">
        <v>8220</v>
      </c>
      <c r="G3508" t="s">
        <v>8223</v>
      </c>
      <c r="H3508" t="s">
        <v>8245</v>
      </c>
      <c r="I3508">
        <v>1463259837</v>
      </c>
      <c r="J3508">
        <v>1458075837</v>
      </c>
      <c r="K3508" t="b">
        <v>0</v>
      </c>
      <c r="L3508">
        <v>2</v>
      </c>
      <c r="M3508" t="b">
        <v>0</v>
      </c>
      <c r="N3508" t="s">
        <v>8269</v>
      </c>
      <c r="O3508">
        <f>ROUND(E3508/D3508*100,0)</f>
        <v>0</v>
      </c>
      <c r="P3508">
        <f>IFERROR(ROUND(E3508/L3508,2),0)</f>
        <v>1</v>
      </c>
      <c r="Q3508" s="10" t="s">
        <v>8308</v>
      </c>
      <c r="R3508" t="s">
        <v>8309</v>
      </c>
      <c r="S3508" s="15">
        <f>(((J3508/60)/60)/24)+DATE(1970,1,1)</f>
        <v>42444.877743055549</v>
      </c>
      <c r="T3508" s="15">
        <f>(((I3508/60)/60)/24)+DATE(1970,1,1)</f>
        <v>42504.877743055549</v>
      </c>
      <c r="U3508">
        <f>YEAR(S3508)</f>
        <v>2016</v>
      </c>
    </row>
    <row r="3509" spans="1:21" ht="48" x14ac:dyDescent="0.2">
      <c r="A3509">
        <v>2920</v>
      </c>
      <c r="B3509" s="3" t="s">
        <v>2920</v>
      </c>
      <c r="C3509" s="3" t="s">
        <v>7030</v>
      </c>
      <c r="D3509" s="6">
        <v>2500</v>
      </c>
      <c r="E3509" s="8">
        <v>671</v>
      </c>
      <c r="F3509" t="s">
        <v>8220</v>
      </c>
      <c r="G3509" t="s">
        <v>8228</v>
      </c>
      <c r="H3509" t="s">
        <v>8250</v>
      </c>
      <c r="I3509">
        <v>1427306470</v>
      </c>
      <c r="J3509">
        <v>1424718070</v>
      </c>
      <c r="K3509" t="b">
        <v>0</v>
      </c>
      <c r="L3509">
        <v>13</v>
      </c>
      <c r="M3509" t="b">
        <v>0</v>
      </c>
      <c r="N3509" t="s">
        <v>8269</v>
      </c>
      <c r="O3509">
        <f>ROUND(E3509/D3509*100,0)</f>
        <v>27</v>
      </c>
      <c r="P3509">
        <f>IFERROR(ROUND(E3509/L3509,2),0)</f>
        <v>51.62</v>
      </c>
      <c r="Q3509" s="10" t="s">
        <v>8308</v>
      </c>
      <c r="R3509" t="s">
        <v>8309</v>
      </c>
      <c r="S3509" s="15">
        <f>(((J3509/60)/60)/24)+DATE(1970,1,1)</f>
        <v>42058.792476851857</v>
      </c>
      <c r="T3509" s="15">
        <f>(((I3509/60)/60)/24)+DATE(1970,1,1)</f>
        <v>42088.750810185185</v>
      </c>
      <c r="U3509">
        <f>YEAR(S3509)</f>
        <v>2015</v>
      </c>
    </row>
    <row r="3510" spans="1:21" ht="48" x14ac:dyDescent="0.2">
      <c r="A3510">
        <v>2933</v>
      </c>
      <c r="B3510" s="3" t="s">
        <v>2933</v>
      </c>
      <c r="C3510" s="3" t="s">
        <v>7043</v>
      </c>
      <c r="D3510" s="6">
        <v>2500</v>
      </c>
      <c r="E3510" s="8">
        <v>2569</v>
      </c>
      <c r="F3510" t="s">
        <v>8218</v>
      </c>
      <c r="G3510" t="s">
        <v>8223</v>
      </c>
      <c r="H3510" t="s">
        <v>8245</v>
      </c>
      <c r="I3510">
        <v>1465081053</v>
      </c>
      <c r="J3510">
        <v>1462489053</v>
      </c>
      <c r="K3510" t="b">
        <v>0</v>
      </c>
      <c r="L3510">
        <v>54</v>
      </c>
      <c r="M3510" t="b">
        <v>1</v>
      </c>
      <c r="N3510" t="s">
        <v>8303</v>
      </c>
      <c r="O3510">
        <f>ROUND(E3510/D3510*100,0)</f>
        <v>103</v>
      </c>
      <c r="P3510">
        <f>IFERROR(ROUND(E3510/L3510,2),0)</f>
        <v>47.57</v>
      </c>
      <c r="Q3510" s="10" t="s">
        <v>8308</v>
      </c>
      <c r="R3510" t="s">
        <v>8364</v>
      </c>
      <c r="S3510" s="15">
        <f>(((J3510/60)/60)/24)+DATE(1970,1,1)</f>
        <v>42495.956631944442</v>
      </c>
      <c r="T3510" s="15">
        <f>(((I3510/60)/60)/24)+DATE(1970,1,1)</f>
        <v>42525.956631944442</v>
      </c>
      <c r="U3510">
        <f>YEAR(S3510)</f>
        <v>2016</v>
      </c>
    </row>
    <row r="3511" spans="1:21" ht="48" x14ac:dyDescent="0.2">
      <c r="A3511">
        <v>2934</v>
      </c>
      <c r="B3511" s="3" t="s">
        <v>2934</v>
      </c>
      <c r="C3511" s="3" t="s">
        <v>7044</v>
      </c>
      <c r="D3511" s="6">
        <v>2500</v>
      </c>
      <c r="E3511" s="8">
        <v>2700</v>
      </c>
      <c r="F3511" t="s">
        <v>8218</v>
      </c>
      <c r="G3511" t="s">
        <v>8228</v>
      </c>
      <c r="H3511" t="s">
        <v>8250</v>
      </c>
      <c r="I3511">
        <v>1402845364</v>
      </c>
      <c r="J3511">
        <v>1400253364</v>
      </c>
      <c r="K3511" t="b">
        <v>0</v>
      </c>
      <c r="L3511">
        <v>37</v>
      </c>
      <c r="M3511" t="b">
        <v>1</v>
      </c>
      <c r="N3511" t="s">
        <v>8303</v>
      </c>
      <c r="O3511">
        <f>ROUND(E3511/D3511*100,0)</f>
        <v>108</v>
      </c>
      <c r="P3511">
        <f>IFERROR(ROUND(E3511/L3511,2),0)</f>
        <v>72.97</v>
      </c>
      <c r="Q3511" s="10" t="s">
        <v>8308</v>
      </c>
      <c r="R3511" t="s">
        <v>8364</v>
      </c>
      <c r="S3511" s="15">
        <f>(((J3511/60)/60)/24)+DATE(1970,1,1)</f>
        <v>41775.636157407411</v>
      </c>
      <c r="T3511" s="15">
        <f>(((I3511/60)/60)/24)+DATE(1970,1,1)</f>
        <v>41805.636157407411</v>
      </c>
      <c r="U3511">
        <f>YEAR(S3511)</f>
        <v>2014</v>
      </c>
    </row>
    <row r="3512" spans="1:21" ht="48" x14ac:dyDescent="0.2">
      <c r="A3512">
        <v>2940</v>
      </c>
      <c r="B3512" s="3" t="s">
        <v>2940</v>
      </c>
      <c r="C3512" s="3" t="s">
        <v>7050</v>
      </c>
      <c r="D3512" s="6">
        <v>2500</v>
      </c>
      <c r="E3512" s="8">
        <v>2681</v>
      </c>
      <c r="F3512" t="s">
        <v>8218</v>
      </c>
      <c r="G3512" t="s">
        <v>8223</v>
      </c>
      <c r="H3512" t="s">
        <v>8245</v>
      </c>
      <c r="I3512">
        <v>1421606018</v>
      </c>
      <c r="J3512">
        <v>1418150018</v>
      </c>
      <c r="K3512" t="b">
        <v>0</v>
      </c>
      <c r="L3512">
        <v>33</v>
      </c>
      <c r="M3512" t="b">
        <v>1</v>
      </c>
      <c r="N3512" t="s">
        <v>8303</v>
      </c>
      <c r="O3512">
        <f>ROUND(E3512/D3512*100,0)</f>
        <v>107</v>
      </c>
      <c r="P3512">
        <f>IFERROR(ROUND(E3512/L3512,2),0)</f>
        <v>81.239999999999995</v>
      </c>
      <c r="Q3512" s="10" t="s">
        <v>8308</v>
      </c>
      <c r="R3512" t="s">
        <v>8364</v>
      </c>
      <c r="S3512" s="15">
        <f>(((J3512/60)/60)/24)+DATE(1970,1,1)</f>
        <v>41982.773356481484</v>
      </c>
      <c r="T3512" s="15">
        <f>(((I3512/60)/60)/24)+DATE(1970,1,1)</f>
        <v>42022.773356481484</v>
      </c>
      <c r="U3512">
        <f>YEAR(S3512)</f>
        <v>2014</v>
      </c>
    </row>
    <row r="3513" spans="1:21" ht="48" x14ac:dyDescent="0.2">
      <c r="A3513">
        <v>3025</v>
      </c>
      <c r="B3513" s="3" t="s">
        <v>3025</v>
      </c>
      <c r="C3513" s="3" t="s">
        <v>7135</v>
      </c>
      <c r="D3513" s="6">
        <v>2500</v>
      </c>
      <c r="E3513" s="8">
        <v>7555</v>
      </c>
      <c r="F3513" t="s">
        <v>8218</v>
      </c>
      <c r="G3513" t="s">
        <v>8224</v>
      </c>
      <c r="H3513" t="s">
        <v>8246</v>
      </c>
      <c r="I3513">
        <v>1401465600</v>
      </c>
      <c r="J3513">
        <v>1399032813</v>
      </c>
      <c r="K3513" t="b">
        <v>0</v>
      </c>
      <c r="L3513">
        <v>145</v>
      </c>
      <c r="M3513" t="b">
        <v>1</v>
      </c>
      <c r="N3513" t="s">
        <v>8301</v>
      </c>
      <c r="O3513">
        <f>ROUND(E3513/D3513*100,0)</f>
        <v>302</v>
      </c>
      <c r="P3513">
        <f>IFERROR(ROUND(E3513/L3513,2),0)</f>
        <v>52.1</v>
      </c>
      <c r="Q3513" s="10" t="s">
        <v>8308</v>
      </c>
      <c r="R3513" t="s">
        <v>8310</v>
      </c>
      <c r="S3513" s="15">
        <f>(((J3513/60)/60)/24)+DATE(1970,1,1)</f>
        <v>41761.509409722225</v>
      </c>
      <c r="T3513" s="15">
        <f>(((I3513/60)/60)/24)+DATE(1970,1,1)</f>
        <v>41789.666666666664</v>
      </c>
      <c r="U3513">
        <f>YEAR(S3513)</f>
        <v>2014</v>
      </c>
    </row>
    <row r="3514" spans="1:21" ht="48" x14ac:dyDescent="0.2">
      <c r="A3514">
        <v>3101</v>
      </c>
      <c r="B3514" s="3" t="s">
        <v>3101</v>
      </c>
      <c r="C3514" s="3" t="s">
        <v>7211</v>
      </c>
      <c r="D3514" s="6">
        <v>2500</v>
      </c>
      <c r="E3514" s="8">
        <v>300</v>
      </c>
      <c r="F3514" t="s">
        <v>8220</v>
      </c>
      <c r="G3514" t="s">
        <v>8229</v>
      </c>
      <c r="H3514" t="s">
        <v>8248</v>
      </c>
      <c r="I3514">
        <v>1437033360</v>
      </c>
      <c r="J3514">
        <v>1434445937</v>
      </c>
      <c r="K3514" t="b">
        <v>0</v>
      </c>
      <c r="L3514">
        <v>12</v>
      </c>
      <c r="M3514" t="b">
        <v>0</v>
      </c>
      <c r="N3514" t="s">
        <v>8301</v>
      </c>
      <c r="O3514">
        <f>ROUND(E3514/D3514*100,0)</f>
        <v>12</v>
      </c>
      <c r="P3514">
        <f>IFERROR(ROUND(E3514/L3514,2),0)</f>
        <v>25</v>
      </c>
      <c r="Q3514" s="10" t="s">
        <v>8308</v>
      </c>
      <c r="R3514" t="s">
        <v>8310</v>
      </c>
      <c r="S3514" s="15">
        <f>(((J3514/60)/60)/24)+DATE(1970,1,1)</f>
        <v>42171.383530092593</v>
      </c>
      <c r="T3514" s="15">
        <f>(((I3514/60)/60)/24)+DATE(1970,1,1)</f>
        <v>42201.330555555556</v>
      </c>
      <c r="U3514">
        <f>YEAR(S3514)</f>
        <v>2015</v>
      </c>
    </row>
    <row r="3515" spans="1:21" ht="48" x14ac:dyDescent="0.2">
      <c r="A3515">
        <v>3164</v>
      </c>
      <c r="B3515" s="3" t="s">
        <v>3164</v>
      </c>
      <c r="C3515" s="3" t="s">
        <v>7274</v>
      </c>
      <c r="D3515" s="6">
        <v>2500</v>
      </c>
      <c r="E3515" s="8">
        <v>2669</v>
      </c>
      <c r="F3515" t="s">
        <v>8218</v>
      </c>
      <c r="G3515" t="s">
        <v>8223</v>
      </c>
      <c r="H3515" t="s">
        <v>8245</v>
      </c>
      <c r="I3515">
        <v>1402341615</v>
      </c>
      <c r="J3515">
        <v>1399490415</v>
      </c>
      <c r="K3515" t="b">
        <v>1</v>
      </c>
      <c r="L3515">
        <v>71</v>
      </c>
      <c r="M3515" t="b">
        <v>1</v>
      </c>
      <c r="N3515" t="s">
        <v>8269</v>
      </c>
      <c r="O3515">
        <f>ROUND(E3515/D3515*100,0)</f>
        <v>107</v>
      </c>
      <c r="P3515">
        <f>IFERROR(ROUND(E3515/L3515,2),0)</f>
        <v>37.590000000000003</v>
      </c>
      <c r="Q3515" s="10" t="s">
        <v>8308</v>
      </c>
      <c r="R3515" t="s">
        <v>8309</v>
      </c>
      <c r="S3515" s="15">
        <f>(((J3515/60)/60)/24)+DATE(1970,1,1)</f>
        <v>41766.80572916667</v>
      </c>
      <c r="T3515" s="15">
        <f>(((I3515/60)/60)/24)+DATE(1970,1,1)</f>
        <v>41799.80572916667</v>
      </c>
      <c r="U3515">
        <f>YEAR(S3515)</f>
        <v>2014</v>
      </c>
    </row>
    <row r="3516" spans="1:21" ht="48" x14ac:dyDescent="0.2">
      <c r="A3516">
        <v>3168</v>
      </c>
      <c r="B3516" s="3" t="s">
        <v>3168</v>
      </c>
      <c r="C3516" s="3" t="s">
        <v>7278</v>
      </c>
      <c r="D3516" s="6">
        <v>2500</v>
      </c>
      <c r="E3516" s="8">
        <v>3105</v>
      </c>
      <c r="F3516" t="s">
        <v>8218</v>
      </c>
      <c r="G3516" t="s">
        <v>8223</v>
      </c>
      <c r="H3516" t="s">
        <v>8245</v>
      </c>
      <c r="I3516">
        <v>1402696800</v>
      </c>
      <c r="J3516">
        <v>1399948353</v>
      </c>
      <c r="K3516" t="b">
        <v>1</v>
      </c>
      <c r="L3516">
        <v>61</v>
      </c>
      <c r="M3516" t="b">
        <v>1</v>
      </c>
      <c r="N3516" t="s">
        <v>8269</v>
      </c>
      <c r="O3516">
        <f>ROUND(E3516/D3516*100,0)</f>
        <v>124</v>
      </c>
      <c r="P3516">
        <f>IFERROR(ROUND(E3516/L3516,2),0)</f>
        <v>50.9</v>
      </c>
      <c r="Q3516" s="10" t="s">
        <v>8308</v>
      </c>
      <c r="R3516" t="s">
        <v>8309</v>
      </c>
      <c r="S3516" s="15">
        <f>(((J3516/60)/60)/24)+DATE(1970,1,1)</f>
        <v>41772.105937500004</v>
      </c>
      <c r="T3516" s="15">
        <f>(((I3516/60)/60)/24)+DATE(1970,1,1)</f>
        <v>41803.916666666664</v>
      </c>
      <c r="U3516">
        <f>YEAR(S3516)</f>
        <v>2014</v>
      </c>
    </row>
    <row r="3517" spans="1:21" ht="48" x14ac:dyDescent="0.2">
      <c r="A3517">
        <v>3177</v>
      </c>
      <c r="B3517" s="3" t="s">
        <v>3177</v>
      </c>
      <c r="C3517" s="3" t="s">
        <v>7287</v>
      </c>
      <c r="D3517" s="6">
        <v>2500</v>
      </c>
      <c r="E3517" s="8">
        <v>2935</v>
      </c>
      <c r="F3517" t="s">
        <v>8218</v>
      </c>
      <c r="G3517" t="s">
        <v>8223</v>
      </c>
      <c r="H3517" t="s">
        <v>8245</v>
      </c>
      <c r="I3517">
        <v>1403366409</v>
      </c>
      <c r="J3517">
        <v>1400774409</v>
      </c>
      <c r="K3517" t="b">
        <v>1</v>
      </c>
      <c r="L3517">
        <v>51</v>
      </c>
      <c r="M3517" t="b">
        <v>1</v>
      </c>
      <c r="N3517" t="s">
        <v>8269</v>
      </c>
      <c r="O3517">
        <f>ROUND(E3517/D3517*100,0)</f>
        <v>117</v>
      </c>
      <c r="P3517">
        <f>IFERROR(ROUND(E3517/L3517,2),0)</f>
        <v>57.55</v>
      </c>
      <c r="Q3517" s="10" t="s">
        <v>8308</v>
      </c>
      <c r="R3517" t="s">
        <v>8309</v>
      </c>
      <c r="S3517" s="15">
        <f>(((J3517/60)/60)/24)+DATE(1970,1,1)</f>
        <v>41781.666770833333</v>
      </c>
      <c r="T3517" s="15">
        <f>(((I3517/60)/60)/24)+DATE(1970,1,1)</f>
        <v>41811.666770833333</v>
      </c>
      <c r="U3517">
        <f>YEAR(S3517)</f>
        <v>2014</v>
      </c>
    </row>
    <row r="3518" spans="1:21" ht="48" x14ac:dyDescent="0.2">
      <c r="A3518">
        <v>3183</v>
      </c>
      <c r="B3518" s="3" t="s">
        <v>3183</v>
      </c>
      <c r="C3518" s="3" t="s">
        <v>7293</v>
      </c>
      <c r="D3518" s="6">
        <v>2500</v>
      </c>
      <c r="E3518" s="8">
        <v>2725</v>
      </c>
      <c r="F3518" t="s">
        <v>8218</v>
      </c>
      <c r="G3518" t="s">
        <v>8223</v>
      </c>
      <c r="H3518" t="s">
        <v>8245</v>
      </c>
      <c r="I3518">
        <v>1377284669</v>
      </c>
      <c r="J3518">
        <v>1375729469</v>
      </c>
      <c r="K3518" t="b">
        <v>1</v>
      </c>
      <c r="L3518">
        <v>68</v>
      </c>
      <c r="M3518" t="b">
        <v>1</v>
      </c>
      <c r="N3518" t="s">
        <v>8269</v>
      </c>
      <c r="O3518">
        <f>ROUND(E3518/D3518*100,0)</f>
        <v>109</v>
      </c>
      <c r="P3518">
        <f>IFERROR(ROUND(E3518/L3518,2),0)</f>
        <v>40.07</v>
      </c>
      <c r="Q3518" s="10" t="s">
        <v>8308</v>
      </c>
      <c r="R3518" t="s">
        <v>8309</v>
      </c>
      <c r="S3518" s="15">
        <f>(((J3518/60)/60)/24)+DATE(1970,1,1)</f>
        <v>41491.79478009259</v>
      </c>
      <c r="T3518" s="15">
        <f>(((I3518/60)/60)/24)+DATE(1970,1,1)</f>
        <v>41509.79478009259</v>
      </c>
      <c r="U3518">
        <f>YEAR(S3518)</f>
        <v>2013</v>
      </c>
    </row>
    <row r="3519" spans="1:21" ht="32" x14ac:dyDescent="0.2">
      <c r="A3519">
        <v>3222</v>
      </c>
      <c r="B3519" s="3" t="s">
        <v>3222</v>
      </c>
      <c r="C3519" s="3" t="s">
        <v>7332</v>
      </c>
      <c r="D3519" s="6">
        <v>2500</v>
      </c>
      <c r="E3519" s="8">
        <v>3120</v>
      </c>
      <c r="F3519" t="s">
        <v>8218</v>
      </c>
      <c r="G3519" t="s">
        <v>8223</v>
      </c>
      <c r="H3519" t="s">
        <v>8245</v>
      </c>
      <c r="I3519">
        <v>1445722140</v>
      </c>
      <c r="J3519">
        <v>1443016697</v>
      </c>
      <c r="K3519" t="b">
        <v>1</v>
      </c>
      <c r="L3519">
        <v>84</v>
      </c>
      <c r="M3519" t="b">
        <v>1</v>
      </c>
      <c r="N3519" t="s">
        <v>8269</v>
      </c>
      <c r="O3519">
        <f>ROUND(E3519/D3519*100,0)</f>
        <v>125</v>
      </c>
      <c r="P3519">
        <f>IFERROR(ROUND(E3519/L3519,2),0)</f>
        <v>37.14</v>
      </c>
      <c r="Q3519" s="10" t="s">
        <v>8308</v>
      </c>
      <c r="R3519" t="s">
        <v>8309</v>
      </c>
      <c r="S3519" s="15">
        <f>(((J3519/60)/60)/24)+DATE(1970,1,1)</f>
        <v>42270.582141203704</v>
      </c>
      <c r="T3519" s="15">
        <f>(((I3519/60)/60)/24)+DATE(1970,1,1)</f>
        <v>42301.895138888889</v>
      </c>
      <c r="U3519">
        <f>YEAR(S3519)</f>
        <v>2015</v>
      </c>
    </row>
    <row r="3520" spans="1:21" ht="48" x14ac:dyDescent="0.2">
      <c r="A3520">
        <v>3247</v>
      </c>
      <c r="B3520" s="3" t="s">
        <v>3247</v>
      </c>
      <c r="C3520" s="3" t="s">
        <v>7357</v>
      </c>
      <c r="D3520" s="6">
        <v>2500</v>
      </c>
      <c r="E3520" s="8">
        <v>2646.5</v>
      </c>
      <c r="F3520" t="s">
        <v>8218</v>
      </c>
      <c r="G3520" t="s">
        <v>8224</v>
      </c>
      <c r="H3520" t="s">
        <v>8246</v>
      </c>
      <c r="I3520">
        <v>1436696712</v>
      </c>
      <c r="J3520">
        <v>1434104712</v>
      </c>
      <c r="K3520" t="b">
        <v>1</v>
      </c>
      <c r="L3520">
        <v>57</v>
      </c>
      <c r="M3520" t="b">
        <v>1</v>
      </c>
      <c r="N3520" t="s">
        <v>8269</v>
      </c>
      <c r="O3520">
        <f>ROUND(E3520/D3520*100,0)</f>
        <v>106</v>
      </c>
      <c r="P3520">
        <f>IFERROR(ROUND(E3520/L3520,2),0)</f>
        <v>46.43</v>
      </c>
      <c r="Q3520" s="10" t="s">
        <v>8308</v>
      </c>
      <c r="R3520" t="s">
        <v>8309</v>
      </c>
      <c r="S3520" s="15">
        <f>(((J3520/60)/60)/24)+DATE(1970,1,1)</f>
        <v>42167.434166666666</v>
      </c>
      <c r="T3520" s="15">
        <f>(((I3520/60)/60)/24)+DATE(1970,1,1)</f>
        <v>42197.434166666666</v>
      </c>
      <c r="U3520">
        <f>YEAR(S3520)</f>
        <v>2015</v>
      </c>
    </row>
    <row r="3521" spans="1:21" ht="32" x14ac:dyDescent="0.2">
      <c r="A3521">
        <v>3263</v>
      </c>
      <c r="B3521" s="3" t="s">
        <v>3263</v>
      </c>
      <c r="C3521" s="3" t="s">
        <v>7373</v>
      </c>
      <c r="D3521" s="6">
        <v>2500</v>
      </c>
      <c r="E3521" s="8">
        <v>2804.16</v>
      </c>
      <c r="F3521" t="s">
        <v>8218</v>
      </c>
      <c r="G3521" t="s">
        <v>8223</v>
      </c>
      <c r="H3521" t="s">
        <v>8245</v>
      </c>
      <c r="I3521">
        <v>1446238800</v>
      </c>
      <c r="J3521">
        <v>1444220588</v>
      </c>
      <c r="K3521" t="b">
        <v>1</v>
      </c>
      <c r="L3521">
        <v>68</v>
      </c>
      <c r="M3521" t="b">
        <v>1</v>
      </c>
      <c r="N3521" t="s">
        <v>8269</v>
      </c>
      <c r="O3521">
        <f>ROUND(E3521/D3521*100,0)</f>
        <v>112</v>
      </c>
      <c r="P3521">
        <f>IFERROR(ROUND(E3521/L3521,2),0)</f>
        <v>41.24</v>
      </c>
      <c r="Q3521" s="10" t="s">
        <v>8308</v>
      </c>
      <c r="R3521" t="s">
        <v>8309</v>
      </c>
      <c r="S3521" s="15">
        <f>(((J3521/60)/60)/24)+DATE(1970,1,1)</f>
        <v>42284.516064814816</v>
      </c>
      <c r="T3521" s="15">
        <f>(((I3521/60)/60)/24)+DATE(1970,1,1)</f>
        <v>42307.875</v>
      </c>
      <c r="U3521">
        <f>YEAR(S3521)</f>
        <v>2015</v>
      </c>
    </row>
    <row r="3522" spans="1:21" ht="32" x14ac:dyDescent="0.2">
      <c r="A3522">
        <v>3264</v>
      </c>
      <c r="B3522" s="3" t="s">
        <v>3264</v>
      </c>
      <c r="C3522" s="3" t="s">
        <v>7374</v>
      </c>
      <c r="D3522" s="6">
        <v>2500</v>
      </c>
      <c r="E3522" s="8">
        <v>2575</v>
      </c>
      <c r="F3522" t="s">
        <v>8218</v>
      </c>
      <c r="G3522" t="s">
        <v>8223</v>
      </c>
      <c r="H3522" t="s">
        <v>8245</v>
      </c>
      <c r="I3522">
        <v>1422482400</v>
      </c>
      <c r="J3522">
        <v>1421089938</v>
      </c>
      <c r="K3522" t="b">
        <v>1</v>
      </c>
      <c r="L3522">
        <v>49</v>
      </c>
      <c r="M3522" t="b">
        <v>1</v>
      </c>
      <c r="N3522" t="s">
        <v>8269</v>
      </c>
      <c r="O3522">
        <f>ROUND(E3522/D3522*100,0)</f>
        <v>103</v>
      </c>
      <c r="P3522">
        <f>IFERROR(ROUND(E3522/L3522,2),0)</f>
        <v>52.55</v>
      </c>
      <c r="Q3522" s="10" t="s">
        <v>8308</v>
      </c>
      <c r="R3522" t="s">
        <v>8309</v>
      </c>
      <c r="S3522" s="15">
        <f>(((J3522/60)/60)/24)+DATE(1970,1,1)</f>
        <v>42016.800208333334</v>
      </c>
      <c r="T3522" s="15">
        <f>(((I3522/60)/60)/24)+DATE(1970,1,1)</f>
        <v>42032.916666666672</v>
      </c>
      <c r="U3522">
        <f>YEAR(S3522)</f>
        <v>2015</v>
      </c>
    </row>
    <row r="3523" spans="1:21" ht="48" x14ac:dyDescent="0.2">
      <c r="A3523">
        <v>3278</v>
      </c>
      <c r="B3523" s="3" t="s">
        <v>3278</v>
      </c>
      <c r="C3523" s="3" t="s">
        <v>7388</v>
      </c>
      <c r="D3523" s="6">
        <v>2500</v>
      </c>
      <c r="E3523" s="8">
        <v>2585</v>
      </c>
      <c r="F3523" t="s">
        <v>8218</v>
      </c>
      <c r="G3523" t="s">
        <v>8224</v>
      </c>
      <c r="H3523" t="s">
        <v>8246</v>
      </c>
      <c r="I3523">
        <v>1433017303</v>
      </c>
      <c r="J3523">
        <v>1430425303</v>
      </c>
      <c r="K3523" t="b">
        <v>1</v>
      </c>
      <c r="L3523">
        <v>34</v>
      </c>
      <c r="M3523" t="b">
        <v>1</v>
      </c>
      <c r="N3523" t="s">
        <v>8269</v>
      </c>
      <c r="O3523">
        <f>ROUND(E3523/D3523*100,0)</f>
        <v>103</v>
      </c>
      <c r="P3523">
        <f>IFERROR(ROUND(E3523/L3523,2),0)</f>
        <v>76.03</v>
      </c>
      <c r="Q3523" s="10" t="s">
        <v>8308</v>
      </c>
      <c r="R3523" t="s">
        <v>8309</v>
      </c>
      <c r="S3523" s="15">
        <f>(((J3523/60)/60)/24)+DATE(1970,1,1)</f>
        <v>42124.848414351851</v>
      </c>
      <c r="T3523" s="15">
        <f>(((I3523/60)/60)/24)+DATE(1970,1,1)</f>
        <v>42154.848414351851</v>
      </c>
      <c r="U3523">
        <f>YEAR(S3523)</f>
        <v>2015</v>
      </c>
    </row>
    <row r="3524" spans="1:21" ht="32" x14ac:dyDescent="0.2">
      <c r="A3524">
        <v>3287</v>
      </c>
      <c r="B3524" s="3" t="s">
        <v>3287</v>
      </c>
      <c r="C3524" s="3" t="s">
        <v>7397</v>
      </c>
      <c r="D3524" s="6">
        <v>2500</v>
      </c>
      <c r="E3524" s="8">
        <v>2500</v>
      </c>
      <c r="F3524" t="s">
        <v>8218</v>
      </c>
      <c r="G3524" t="s">
        <v>8228</v>
      </c>
      <c r="H3524" t="s">
        <v>8250</v>
      </c>
      <c r="I3524">
        <v>1448733628</v>
      </c>
      <c r="J3524">
        <v>1446573628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>IFERROR(ROUND(E3524/L3524,2),0)</f>
        <v>73.53</v>
      </c>
      <c r="Q3524" s="10" t="s">
        <v>8308</v>
      </c>
      <c r="R3524" t="s">
        <v>8309</v>
      </c>
      <c r="S3524" s="15">
        <f>(((J3524/60)/60)/24)+DATE(1970,1,1)</f>
        <v>42311.750324074077</v>
      </c>
      <c r="T3524" s="15">
        <f>(((I3524/60)/60)/24)+DATE(1970,1,1)</f>
        <v>42336.750324074077</v>
      </c>
      <c r="U3524">
        <f>YEAR(S3524)</f>
        <v>2015</v>
      </c>
    </row>
    <row r="3525" spans="1:21" ht="48" x14ac:dyDescent="0.2">
      <c r="A3525">
        <v>3311</v>
      </c>
      <c r="B3525" s="3" t="s">
        <v>3311</v>
      </c>
      <c r="C3525" s="3" t="s">
        <v>7421</v>
      </c>
      <c r="D3525" s="6">
        <v>2500</v>
      </c>
      <c r="E3525" s="8">
        <v>2746</v>
      </c>
      <c r="F3525" t="s">
        <v>8218</v>
      </c>
      <c r="G3525" t="s">
        <v>8223</v>
      </c>
      <c r="H3525" t="s">
        <v>8245</v>
      </c>
      <c r="I3525">
        <v>1445065210</v>
      </c>
      <c r="J3525">
        <v>1442473210</v>
      </c>
      <c r="K3525" t="b">
        <v>0</v>
      </c>
      <c r="L3525">
        <v>45</v>
      </c>
      <c r="M3525" t="b">
        <v>1</v>
      </c>
      <c r="N3525" t="s">
        <v>8269</v>
      </c>
      <c r="O3525">
        <f>ROUND(E3525/D3525*100,0)</f>
        <v>110</v>
      </c>
      <c r="P3525">
        <f>IFERROR(ROUND(E3525/L3525,2),0)</f>
        <v>61.02</v>
      </c>
      <c r="Q3525" s="10" t="s">
        <v>8308</v>
      </c>
      <c r="R3525" t="s">
        <v>8309</v>
      </c>
      <c r="S3525" s="15">
        <f>(((J3525/60)/60)/24)+DATE(1970,1,1)</f>
        <v>42264.29178240741</v>
      </c>
      <c r="T3525" s="15">
        <f>(((I3525/60)/60)/24)+DATE(1970,1,1)</f>
        <v>42294.29178240741</v>
      </c>
      <c r="U3525">
        <f>YEAR(S3525)</f>
        <v>2015</v>
      </c>
    </row>
    <row r="3526" spans="1:21" ht="48" x14ac:dyDescent="0.2">
      <c r="A3526">
        <v>3312</v>
      </c>
      <c r="B3526" s="3" t="s">
        <v>3312</v>
      </c>
      <c r="C3526" s="3" t="s">
        <v>7422</v>
      </c>
      <c r="D3526" s="6">
        <v>2500</v>
      </c>
      <c r="E3526" s="8">
        <v>2501</v>
      </c>
      <c r="F3526" t="s">
        <v>8218</v>
      </c>
      <c r="G3526" t="s">
        <v>8223</v>
      </c>
      <c r="H3526" t="s">
        <v>8245</v>
      </c>
      <c r="I3526">
        <v>1478901600</v>
      </c>
      <c r="J3526">
        <v>1477077946</v>
      </c>
      <c r="K3526" t="b">
        <v>0</v>
      </c>
      <c r="L3526">
        <v>41</v>
      </c>
      <c r="M3526" t="b">
        <v>1</v>
      </c>
      <c r="N3526" t="s">
        <v>8269</v>
      </c>
      <c r="O3526">
        <f>ROUND(E3526/D3526*100,0)</f>
        <v>100</v>
      </c>
      <c r="P3526">
        <f>IFERROR(ROUND(E3526/L3526,2),0)</f>
        <v>61</v>
      </c>
      <c r="Q3526" s="10" t="s">
        <v>8308</v>
      </c>
      <c r="R3526" t="s">
        <v>8309</v>
      </c>
      <c r="S3526" s="15">
        <f>(((J3526/60)/60)/24)+DATE(1970,1,1)</f>
        <v>42664.809560185182</v>
      </c>
      <c r="T3526" s="15">
        <f>(((I3526/60)/60)/24)+DATE(1970,1,1)</f>
        <v>42685.916666666672</v>
      </c>
      <c r="U3526">
        <f>YEAR(S3526)</f>
        <v>2016</v>
      </c>
    </row>
    <row r="3527" spans="1:21" ht="48" x14ac:dyDescent="0.2">
      <c r="A3527">
        <v>3320</v>
      </c>
      <c r="B3527" s="3" t="s">
        <v>3320</v>
      </c>
      <c r="C3527" s="3" t="s">
        <v>7430</v>
      </c>
      <c r="D3527" s="6">
        <v>2500</v>
      </c>
      <c r="E3527" s="8">
        <v>2525</v>
      </c>
      <c r="F3527" t="s">
        <v>8218</v>
      </c>
      <c r="G3527" t="s">
        <v>8223</v>
      </c>
      <c r="H3527" t="s">
        <v>8245</v>
      </c>
      <c r="I3527">
        <v>1466557557</v>
      </c>
      <c r="J3527">
        <v>1463965557</v>
      </c>
      <c r="K3527" t="b">
        <v>0</v>
      </c>
      <c r="L3527">
        <v>38</v>
      </c>
      <c r="M3527" t="b">
        <v>1</v>
      </c>
      <c r="N3527" t="s">
        <v>8269</v>
      </c>
      <c r="O3527">
        <f>ROUND(E3527/D3527*100,0)</f>
        <v>101</v>
      </c>
      <c r="P3527">
        <f>IFERROR(ROUND(E3527/L3527,2),0)</f>
        <v>66.45</v>
      </c>
      <c r="Q3527" s="10" t="s">
        <v>8308</v>
      </c>
      <c r="R3527" t="s">
        <v>8309</v>
      </c>
      <c r="S3527" s="15">
        <f>(((J3527/60)/60)/24)+DATE(1970,1,1)</f>
        <v>42513.045798611114</v>
      </c>
      <c r="T3527" s="15">
        <f>(((I3527/60)/60)/24)+DATE(1970,1,1)</f>
        <v>42543.045798611114</v>
      </c>
      <c r="U3527">
        <f>YEAR(S3527)</f>
        <v>2016</v>
      </c>
    </row>
    <row r="3528" spans="1:21" ht="48" x14ac:dyDescent="0.2">
      <c r="A3528">
        <v>3337</v>
      </c>
      <c r="B3528" s="3" t="s">
        <v>3337</v>
      </c>
      <c r="C3528" s="3" t="s">
        <v>7447</v>
      </c>
      <c r="D3528" s="6">
        <v>2500</v>
      </c>
      <c r="E3528" s="8">
        <v>2755</v>
      </c>
      <c r="F3528" t="s">
        <v>8218</v>
      </c>
      <c r="G3528" t="s">
        <v>8224</v>
      </c>
      <c r="H3528" t="s">
        <v>8246</v>
      </c>
      <c r="I3528">
        <v>1412974800</v>
      </c>
      <c r="J3528">
        <v>1411109167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110</v>
      </c>
      <c r="P3528">
        <f>IFERROR(ROUND(E3528/L3528,2),0)</f>
        <v>81.03</v>
      </c>
      <c r="Q3528" s="10" t="s">
        <v>8308</v>
      </c>
      <c r="R3528" t="s">
        <v>8309</v>
      </c>
      <c r="S3528" s="15">
        <f>(((J3528/60)/60)/24)+DATE(1970,1,1)</f>
        <v>41901.282025462962</v>
      </c>
      <c r="T3528" s="15">
        <f>(((I3528/60)/60)/24)+DATE(1970,1,1)</f>
        <v>41922.875</v>
      </c>
      <c r="U3528">
        <f>YEAR(S3528)</f>
        <v>2014</v>
      </c>
    </row>
    <row r="3529" spans="1:21" ht="48" x14ac:dyDescent="0.2">
      <c r="A3529">
        <v>3365</v>
      </c>
      <c r="B3529" s="3" t="s">
        <v>3364</v>
      </c>
      <c r="C3529" s="3" t="s">
        <v>7475</v>
      </c>
      <c r="D3529" s="6">
        <v>2500</v>
      </c>
      <c r="E3529" s="8">
        <v>2600</v>
      </c>
      <c r="F3529" t="s">
        <v>8218</v>
      </c>
      <c r="G3529" t="s">
        <v>8223</v>
      </c>
      <c r="H3529" t="s">
        <v>8245</v>
      </c>
      <c r="I3529">
        <v>1449973592</v>
      </c>
      <c r="J3529">
        <v>1447381592</v>
      </c>
      <c r="K3529" t="b">
        <v>0</v>
      </c>
      <c r="L3529">
        <v>3</v>
      </c>
      <c r="M3529" t="b">
        <v>1</v>
      </c>
      <c r="N3529" t="s">
        <v>8269</v>
      </c>
      <c r="O3529">
        <f>ROUND(E3529/D3529*100,0)</f>
        <v>104</v>
      </c>
      <c r="P3529">
        <f>IFERROR(ROUND(E3529/L3529,2),0)</f>
        <v>866.67</v>
      </c>
      <c r="Q3529" s="10" t="s">
        <v>8308</v>
      </c>
      <c r="R3529" t="s">
        <v>8309</v>
      </c>
      <c r="S3529" s="15">
        <f>(((J3529/60)/60)/24)+DATE(1970,1,1)</f>
        <v>42321.101759259262</v>
      </c>
      <c r="T3529" s="15">
        <f>(((I3529/60)/60)/24)+DATE(1970,1,1)</f>
        <v>42351.101759259262</v>
      </c>
      <c r="U3529">
        <f>YEAR(S3529)</f>
        <v>2015</v>
      </c>
    </row>
    <row r="3530" spans="1:21" ht="48" x14ac:dyDescent="0.2">
      <c r="A3530">
        <v>3438</v>
      </c>
      <c r="B3530" s="3" t="s">
        <v>3437</v>
      </c>
      <c r="C3530" s="3" t="s">
        <v>7548</v>
      </c>
      <c r="D3530" s="6">
        <v>2500</v>
      </c>
      <c r="E3530" s="8">
        <v>2605</v>
      </c>
      <c r="F3530" t="s">
        <v>8218</v>
      </c>
      <c r="G3530" t="s">
        <v>8224</v>
      </c>
      <c r="H3530" t="s">
        <v>8246</v>
      </c>
      <c r="I3530">
        <v>1430600400</v>
      </c>
      <c r="J3530">
        <v>1428358567</v>
      </c>
      <c r="K3530" t="b">
        <v>0</v>
      </c>
      <c r="L3530">
        <v>14</v>
      </c>
      <c r="M3530" t="b">
        <v>1</v>
      </c>
      <c r="N3530" t="s">
        <v>8269</v>
      </c>
      <c r="O3530">
        <f>ROUND(E3530/D3530*100,0)</f>
        <v>104</v>
      </c>
      <c r="P3530">
        <f>IFERROR(ROUND(E3530/L3530,2),0)</f>
        <v>186.07</v>
      </c>
      <c r="Q3530" s="10" t="s">
        <v>8308</v>
      </c>
      <c r="R3530" t="s">
        <v>8309</v>
      </c>
      <c r="S3530" s="15">
        <f>(((J3530/60)/60)/24)+DATE(1970,1,1)</f>
        <v>42100.927858796291</v>
      </c>
      <c r="T3530" s="15">
        <f>(((I3530/60)/60)/24)+DATE(1970,1,1)</f>
        <v>42126.875</v>
      </c>
      <c r="U3530">
        <f>YEAR(S3530)</f>
        <v>2015</v>
      </c>
    </row>
    <row r="3531" spans="1:21" ht="48" x14ac:dyDescent="0.2">
      <c r="A3531">
        <v>3441</v>
      </c>
      <c r="B3531" s="3" t="s">
        <v>3440</v>
      </c>
      <c r="C3531" s="3" t="s">
        <v>7551</v>
      </c>
      <c r="D3531" s="6">
        <v>2500</v>
      </c>
      <c r="E3531" s="8">
        <v>2565</v>
      </c>
      <c r="F3531" t="s">
        <v>8218</v>
      </c>
      <c r="G3531" t="s">
        <v>8223</v>
      </c>
      <c r="H3531" t="s">
        <v>8245</v>
      </c>
      <c r="I3531">
        <v>1447445820</v>
      </c>
      <c r="J3531">
        <v>1445077121</v>
      </c>
      <c r="K3531" t="b">
        <v>0</v>
      </c>
      <c r="L3531">
        <v>43</v>
      </c>
      <c r="M3531" t="b">
        <v>1</v>
      </c>
      <c r="N3531" t="s">
        <v>8269</v>
      </c>
      <c r="O3531">
        <f>ROUND(E3531/D3531*100,0)</f>
        <v>103</v>
      </c>
      <c r="P3531">
        <f>IFERROR(ROUND(E3531/L3531,2),0)</f>
        <v>59.65</v>
      </c>
      <c r="Q3531" s="10" t="s">
        <v>8308</v>
      </c>
      <c r="R3531" t="s">
        <v>8309</v>
      </c>
      <c r="S3531" s="15">
        <f>(((J3531/60)/60)/24)+DATE(1970,1,1)</f>
        <v>42294.429641203707</v>
      </c>
      <c r="T3531" s="15">
        <f>(((I3531/60)/60)/24)+DATE(1970,1,1)</f>
        <v>42321.845138888893</v>
      </c>
      <c r="U3531">
        <f>YEAR(S3531)</f>
        <v>2015</v>
      </c>
    </row>
    <row r="3532" spans="1:21" ht="48" x14ac:dyDescent="0.2">
      <c r="A3532">
        <v>3484</v>
      </c>
      <c r="B3532" s="3" t="s">
        <v>3483</v>
      </c>
      <c r="C3532" s="3" t="s">
        <v>7594</v>
      </c>
      <c r="D3532" s="6">
        <v>2500</v>
      </c>
      <c r="E3532" s="8">
        <v>2856</v>
      </c>
      <c r="F3532" t="s">
        <v>8218</v>
      </c>
      <c r="G3532" t="s">
        <v>8223</v>
      </c>
      <c r="H3532" t="s">
        <v>8245</v>
      </c>
      <c r="I3532">
        <v>1466014499</v>
      </c>
      <c r="J3532">
        <v>1463422499</v>
      </c>
      <c r="K3532" t="b">
        <v>0</v>
      </c>
      <c r="L3532">
        <v>44</v>
      </c>
      <c r="M3532" t="b">
        <v>1</v>
      </c>
      <c r="N3532" t="s">
        <v>8269</v>
      </c>
      <c r="O3532">
        <f>ROUND(E3532/D3532*100,0)</f>
        <v>114</v>
      </c>
      <c r="P3532">
        <f>IFERROR(ROUND(E3532/L3532,2),0)</f>
        <v>64.91</v>
      </c>
      <c r="Q3532" s="10" t="s">
        <v>8308</v>
      </c>
      <c r="R3532" t="s">
        <v>8309</v>
      </c>
      <c r="S3532" s="15">
        <f>(((J3532/60)/60)/24)+DATE(1970,1,1)</f>
        <v>42506.760405092587</v>
      </c>
      <c r="T3532" s="15">
        <f>(((I3532/60)/60)/24)+DATE(1970,1,1)</f>
        <v>42536.760405092587</v>
      </c>
      <c r="U3532">
        <f>YEAR(S3532)</f>
        <v>2016</v>
      </c>
    </row>
    <row r="3533" spans="1:21" ht="48" x14ac:dyDescent="0.2">
      <c r="A3533">
        <v>3503</v>
      </c>
      <c r="B3533" s="3" t="s">
        <v>3502</v>
      </c>
      <c r="C3533" s="3" t="s">
        <v>7613</v>
      </c>
      <c r="D3533" s="6">
        <v>2500</v>
      </c>
      <c r="E3533" s="8">
        <v>2689</v>
      </c>
      <c r="F3533" t="s">
        <v>8218</v>
      </c>
      <c r="G3533" t="s">
        <v>8224</v>
      </c>
      <c r="H3533" t="s">
        <v>8246</v>
      </c>
      <c r="I3533">
        <v>1469359728</v>
      </c>
      <c r="J3533">
        <v>1466767728</v>
      </c>
      <c r="K3533" t="b">
        <v>0</v>
      </c>
      <c r="L3533">
        <v>38</v>
      </c>
      <c r="M3533" t="b">
        <v>1</v>
      </c>
      <c r="N3533" t="s">
        <v>8269</v>
      </c>
      <c r="O3533">
        <f>ROUND(E3533/D3533*100,0)</f>
        <v>108</v>
      </c>
      <c r="P3533">
        <f>IFERROR(ROUND(E3533/L3533,2),0)</f>
        <v>70.760000000000005</v>
      </c>
      <c r="Q3533" s="10" t="s">
        <v>8308</v>
      </c>
      <c r="R3533" t="s">
        <v>8309</v>
      </c>
      <c r="S3533" s="15">
        <f>(((J3533/60)/60)/24)+DATE(1970,1,1)</f>
        <v>42545.478333333333</v>
      </c>
      <c r="T3533" s="15">
        <f>(((I3533/60)/60)/24)+DATE(1970,1,1)</f>
        <v>42575.478333333333</v>
      </c>
      <c r="U3533">
        <f>YEAR(S3533)</f>
        <v>2016</v>
      </c>
    </row>
    <row r="3534" spans="1:21" ht="96" x14ac:dyDescent="0.2">
      <c r="A3534">
        <v>3505</v>
      </c>
      <c r="B3534" s="3" t="s">
        <v>3504</v>
      </c>
      <c r="C3534" s="3" t="s">
        <v>7615</v>
      </c>
      <c r="D3534" s="6">
        <v>2500</v>
      </c>
      <c r="E3534" s="8">
        <v>2594</v>
      </c>
      <c r="F3534" t="s">
        <v>8218</v>
      </c>
      <c r="G3534" t="s">
        <v>8223</v>
      </c>
      <c r="H3534" t="s">
        <v>8245</v>
      </c>
      <c r="I3534">
        <v>1399953600</v>
      </c>
      <c r="J3534">
        <v>1398983245</v>
      </c>
      <c r="K3534" t="b">
        <v>0</v>
      </c>
      <c r="L3534">
        <v>39</v>
      </c>
      <c r="M3534" t="b">
        <v>1</v>
      </c>
      <c r="N3534" t="s">
        <v>8269</v>
      </c>
      <c r="O3534">
        <f>ROUND(E3534/D3534*100,0)</f>
        <v>104</v>
      </c>
      <c r="P3534">
        <f>IFERROR(ROUND(E3534/L3534,2),0)</f>
        <v>66.510000000000005</v>
      </c>
      <c r="Q3534" s="10" t="s">
        <v>8308</v>
      </c>
      <c r="R3534" t="s">
        <v>8309</v>
      </c>
      <c r="S3534" s="15">
        <f>(((J3534/60)/60)/24)+DATE(1970,1,1)</f>
        <v>41760.935706018521</v>
      </c>
      <c r="T3534" s="15">
        <f>(((I3534/60)/60)/24)+DATE(1970,1,1)</f>
        <v>41772.166666666664</v>
      </c>
      <c r="U3534">
        <f>YEAR(S3534)</f>
        <v>2014</v>
      </c>
    </row>
    <row r="3535" spans="1:21" ht="48" x14ac:dyDescent="0.2">
      <c r="A3535">
        <v>3516</v>
      </c>
      <c r="B3535" s="3" t="s">
        <v>3515</v>
      </c>
      <c r="C3535" s="3" t="s">
        <v>7626</v>
      </c>
      <c r="D3535" s="6">
        <v>2500</v>
      </c>
      <c r="E3535" s="8">
        <v>2500</v>
      </c>
      <c r="F3535" t="s">
        <v>8218</v>
      </c>
      <c r="G3535" t="s">
        <v>8223</v>
      </c>
      <c r="H3535" t="s">
        <v>8245</v>
      </c>
      <c r="I3535">
        <v>1410145200</v>
      </c>
      <c r="J3535">
        <v>1407197670</v>
      </c>
      <c r="K3535" t="b">
        <v>0</v>
      </c>
      <c r="L3535">
        <v>11</v>
      </c>
      <c r="M3535" t="b">
        <v>1</v>
      </c>
      <c r="N3535" t="s">
        <v>8269</v>
      </c>
      <c r="O3535">
        <f>ROUND(E3535/D3535*100,0)</f>
        <v>100</v>
      </c>
      <c r="P3535">
        <f>IFERROR(ROUND(E3535/L3535,2),0)</f>
        <v>227.27</v>
      </c>
      <c r="Q3535" s="10" t="s">
        <v>8308</v>
      </c>
      <c r="R3535" t="s">
        <v>8309</v>
      </c>
      <c r="S3535" s="15">
        <f>(((J3535/60)/60)/24)+DATE(1970,1,1)</f>
        <v>41856.010069444441</v>
      </c>
      <c r="T3535" s="15">
        <f>(((I3535/60)/60)/24)+DATE(1970,1,1)</f>
        <v>41890.125</v>
      </c>
      <c r="U3535">
        <f>YEAR(S3535)</f>
        <v>2014</v>
      </c>
    </row>
    <row r="3536" spans="1:21" ht="32" x14ac:dyDescent="0.2">
      <c r="A3536">
        <v>3544</v>
      </c>
      <c r="B3536" s="3" t="s">
        <v>3543</v>
      </c>
      <c r="C3536" s="3" t="s">
        <v>7654</v>
      </c>
      <c r="D3536" s="6">
        <v>2500</v>
      </c>
      <c r="E3536" s="8">
        <v>2500</v>
      </c>
      <c r="F3536" t="s">
        <v>8218</v>
      </c>
      <c r="G3536" t="s">
        <v>8223</v>
      </c>
      <c r="H3536" t="s">
        <v>8245</v>
      </c>
      <c r="I3536">
        <v>1425758257</v>
      </c>
      <c r="J3536">
        <v>1423166257</v>
      </c>
      <c r="K3536" t="b">
        <v>0</v>
      </c>
      <c r="L3536">
        <v>24</v>
      </c>
      <c r="M3536" t="b">
        <v>1</v>
      </c>
      <c r="N3536" t="s">
        <v>8269</v>
      </c>
      <c r="O3536">
        <f>ROUND(E3536/D3536*100,0)</f>
        <v>100</v>
      </c>
      <c r="P3536">
        <f>IFERROR(ROUND(E3536/L3536,2),0)</f>
        <v>104.17</v>
      </c>
      <c r="Q3536" s="10" t="s">
        <v>8308</v>
      </c>
      <c r="R3536" t="s">
        <v>8309</v>
      </c>
      <c r="S3536" s="15">
        <f>(((J3536/60)/60)/24)+DATE(1970,1,1)</f>
        <v>42040.831678240742</v>
      </c>
      <c r="T3536" s="15">
        <f>(((I3536/60)/60)/24)+DATE(1970,1,1)</f>
        <v>42070.831678240742</v>
      </c>
      <c r="U3536">
        <f>YEAR(S3536)</f>
        <v>2015</v>
      </c>
    </row>
    <row r="3537" spans="1:21" ht="48" x14ac:dyDescent="0.2">
      <c r="A3537">
        <v>3550</v>
      </c>
      <c r="B3537" s="3" t="s">
        <v>3549</v>
      </c>
      <c r="C3537" s="3" t="s">
        <v>7660</v>
      </c>
      <c r="D3537" s="6">
        <v>2500</v>
      </c>
      <c r="E3537" s="8">
        <v>2620</v>
      </c>
      <c r="F3537" t="s">
        <v>8218</v>
      </c>
      <c r="G3537" t="s">
        <v>8224</v>
      </c>
      <c r="H3537" t="s">
        <v>8246</v>
      </c>
      <c r="I3537">
        <v>1462224398</v>
      </c>
      <c r="J3537">
        <v>1459632398</v>
      </c>
      <c r="K3537" t="b">
        <v>0</v>
      </c>
      <c r="L3537">
        <v>64</v>
      </c>
      <c r="M3537" t="b">
        <v>1</v>
      </c>
      <c r="N3537" t="s">
        <v>8269</v>
      </c>
      <c r="O3537">
        <f>ROUND(E3537/D3537*100,0)</f>
        <v>105</v>
      </c>
      <c r="P3537">
        <f>IFERROR(ROUND(E3537/L3537,2),0)</f>
        <v>40.94</v>
      </c>
      <c r="Q3537" s="10" t="s">
        <v>8308</v>
      </c>
      <c r="R3537" t="s">
        <v>8309</v>
      </c>
      <c r="S3537" s="15">
        <f>(((J3537/60)/60)/24)+DATE(1970,1,1)</f>
        <v>42462.893495370372</v>
      </c>
      <c r="T3537" s="15">
        <f>(((I3537/60)/60)/24)+DATE(1970,1,1)</f>
        <v>42492.893495370372</v>
      </c>
      <c r="U3537">
        <f>YEAR(S3537)</f>
        <v>2016</v>
      </c>
    </row>
    <row r="3538" spans="1:21" ht="112" x14ac:dyDescent="0.2">
      <c r="A3538">
        <v>3561</v>
      </c>
      <c r="B3538" s="3" t="s">
        <v>3560</v>
      </c>
      <c r="C3538" s="3" t="s">
        <v>7671</v>
      </c>
      <c r="D3538" s="6">
        <v>2500</v>
      </c>
      <c r="E3538" s="8">
        <v>2560</v>
      </c>
      <c r="F3538" t="s">
        <v>8218</v>
      </c>
      <c r="G3538" t="s">
        <v>8223</v>
      </c>
      <c r="H3538" t="s">
        <v>8245</v>
      </c>
      <c r="I3538">
        <v>1438799760</v>
      </c>
      <c r="J3538">
        <v>1437236378</v>
      </c>
      <c r="K3538" t="b">
        <v>0</v>
      </c>
      <c r="L3538">
        <v>54</v>
      </c>
      <c r="M3538" t="b">
        <v>1</v>
      </c>
      <c r="N3538" t="s">
        <v>8269</v>
      </c>
      <c r="O3538">
        <f>ROUND(E3538/D3538*100,0)</f>
        <v>102</v>
      </c>
      <c r="P3538">
        <f>IFERROR(ROUND(E3538/L3538,2),0)</f>
        <v>47.41</v>
      </c>
      <c r="Q3538" s="10" t="s">
        <v>8308</v>
      </c>
      <c r="R3538" t="s">
        <v>8309</v>
      </c>
      <c r="S3538" s="15">
        <f>(((J3538/60)/60)/24)+DATE(1970,1,1)</f>
        <v>42203.680300925931</v>
      </c>
      <c r="T3538" s="15">
        <f>(((I3538/60)/60)/24)+DATE(1970,1,1)</f>
        <v>42221.774999999994</v>
      </c>
      <c r="U3538">
        <f>YEAR(S3538)</f>
        <v>2015</v>
      </c>
    </row>
    <row r="3539" spans="1:21" ht="32" x14ac:dyDescent="0.2">
      <c r="A3539">
        <v>3597</v>
      </c>
      <c r="B3539" s="3" t="s">
        <v>3596</v>
      </c>
      <c r="C3539" s="3" t="s">
        <v>7707</v>
      </c>
      <c r="D3539" s="6">
        <v>2500</v>
      </c>
      <c r="E3539" s="8">
        <v>2565</v>
      </c>
      <c r="F3539" t="s">
        <v>8218</v>
      </c>
      <c r="G3539" t="s">
        <v>8223</v>
      </c>
      <c r="H3539" t="s">
        <v>8245</v>
      </c>
      <c r="I3539">
        <v>1456984740</v>
      </c>
      <c r="J3539">
        <v>1455717790</v>
      </c>
      <c r="K3539" t="b">
        <v>0</v>
      </c>
      <c r="L3539">
        <v>33</v>
      </c>
      <c r="M3539" t="b">
        <v>1</v>
      </c>
      <c r="N3539" t="s">
        <v>8269</v>
      </c>
      <c r="O3539">
        <f>ROUND(E3539/D3539*100,0)</f>
        <v>103</v>
      </c>
      <c r="P3539">
        <f>IFERROR(ROUND(E3539/L3539,2),0)</f>
        <v>77.73</v>
      </c>
      <c r="Q3539" s="10" t="s">
        <v>8308</v>
      </c>
      <c r="R3539" t="s">
        <v>8309</v>
      </c>
      <c r="S3539" s="15">
        <f>(((J3539/60)/60)/24)+DATE(1970,1,1)</f>
        <v>42417.585532407407</v>
      </c>
      <c r="T3539" s="15">
        <f>(((I3539/60)/60)/24)+DATE(1970,1,1)</f>
        <v>42432.249305555553</v>
      </c>
      <c r="U3539">
        <f>YEAR(S3539)</f>
        <v>2016</v>
      </c>
    </row>
    <row r="3540" spans="1:21" ht="48" x14ac:dyDescent="0.2">
      <c r="A3540">
        <v>3611</v>
      </c>
      <c r="B3540" s="3" t="s">
        <v>3610</v>
      </c>
      <c r="C3540" s="3" t="s">
        <v>7721</v>
      </c>
      <c r="D3540" s="6">
        <v>2500</v>
      </c>
      <c r="E3540" s="8">
        <v>3400</v>
      </c>
      <c r="F3540" t="s">
        <v>8218</v>
      </c>
      <c r="G3540" t="s">
        <v>8224</v>
      </c>
      <c r="H3540" t="s">
        <v>8246</v>
      </c>
      <c r="I3540">
        <v>1428483201</v>
      </c>
      <c r="J3540">
        <v>1425891201</v>
      </c>
      <c r="K3540" t="b">
        <v>0</v>
      </c>
      <c r="L3540">
        <v>51</v>
      </c>
      <c r="M3540" t="b">
        <v>1</v>
      </c>
      <c r="N3540" t="s">
        <v>8269</v>
      </c>
      <c r="O3540">
        <f>ROUND(E3540/D3540*100,0)</f>
        <v>136</v>
      </c>
      <c r="P3540">
        <f>IFERROR(ROUND(E3540/L3540,2),0)</f>
        <v>66.67</v>
      </c>
      <c r="Q3540" s="10" t="s">
        <v>8308</v>
      </c>
      <c r="R3540" t="s">
        <v>8309</v>
      </c>
      <c r="S3540" s="15">
        <f>(((J3540/60)/60)/24)+DATE(1970,1,1)</f>
        <v>42072.370381944449</v>
      </c>
      <c r="T3540" s="15">
        <f>(((I3540/60)/60)/24)+DATE(1970,1,1)</f>
        <v>42102.370381944449</v>
      </c>
      <c r="U3540">
        <f>YEAR(S3540)</f>
        <v>2015</v>
      </c>
    </row>
    <row r="3541" spans="1:21" ht="48" x14ac:dyDescent="0.2">
      <c r="A3541">
        <v>3614</v>
      </c>
      <c r="B3541" s="3" t="s">
        <v>3439</v>
      </c>
      <c r="C3541" s="3" t="s">
        <v>7724</v>
      </c>
      <c r="D3541" s="6">
        <v>2500</v>
      </c>
      <c r="E3541" s="8">
        <v>2520</v>
      </c>
      <c r="F3541" t="s">
        <v>8218</v>
      </c>
      <c r="G3541" t="s">
        <v>8223</v>
      </c>
      <c r="H3541" t="s">
        <v>8245</v>
      </c>
      <c r="I3541">
        <v>1434675616</v>
      </c>
      <c r="J3541">
        <v>1432083616</v>
      </c>
      <c r="K3541" t="b">
        <v>0</v>
      </c>
      <c r="L3541">
        <v>71</v>
      </c>
      <c r="M3541" t="b">
        <v>1</v>
      </c>
      <c r="N3541" t="s">
        <v>8269</v>
      </c>
      <c r="O3541">
        <f>ROUND(E3541/D3541*100,0)</f>
        <v>101</v>
      </c>
      <c r="P3541">
        <f>IFERROR(ROUND(E3541/L3541,2),0)</f>
        <v>35.49</v>
      </c>
      <c r="Q3541" s="10" t="s">
        <v>8308</v>
      </c>
      <c r="R3541" t="s">
        <v>8309</v>
      </c>
      <c r="S3541" s="15">
        <f>(((J3541/60)/60)/24)+DATE(1970,1,1)</f>
        <v>42144.041851851856</v>
      </c>
      <c r="T3541" s="15">
        <f>(((I3541/60)/60)/24)+DATE(1970,1,1)</f>
        <v>42174.041851851856</v>
      </c>
      <c r="U3541">
        <f>YEAR(S3541)</f>
        <v>2015</v>
      </c>
    </row>
    <row r="3542" spans="1:21" ht="48" x14ac:dyDescent="0.2">
      <c r="A3542">
        <v>3615</v>
      </c>
      <c r="B3542" s="3" t="s">
        <v>3613</v>
      </c>
      <c r="C3542" s="3" t="s">
        <v>7725</v>
      </c>
      <c r="D3542" s="6">
        <v>2500</v>
      </c>
      <c r="E3542" s="8">
        <v>2670</v>
      </c>
      <c r="F3542" t="s">
        <v>8218</v>
      </c>
      <c r="G3542" t="s">
        <v>8224</v>
      </c>
      <c r="H3542" t="s">
        <v>8246</v>
      </c>
      <c r="I3542">
        <v>1449756896</v>
      </c>
      <c r="J3542">
        <v>1447164896</v>
      </c>
      <c r="K3542" t="b">
        <v>0</v>
      </c>
      <c r="L3542">
        <v>72</v>
      </c>
      <c r="M3542" t="b">
        <v>1</v>
      </c>
      <c r="N3542" t="s">
        <v>8269</v>
      </c>
      <c r="O3542">
        <f>ROUND(E3542/D3542*100,0)</f>
        <v>107</v>
      </c>
      <c r="P3542">
        <f>IFERROR(ROUND(E3542/L3542,2),0)</f>
        <v>37.08</v>
      </c>
      <c r="Q3542" s="10" t="s">
        <v>8308</v>
      </c>
      <c r="R3542" t="s">
        <v>8309</v>
      </c>
      <c r="S3542" s="15">
        <f>(((J3542/60)/60)/24)+DATE(1970,1,1)</f>
        <v>42318.593703703707</v>
      </c>
      <c r="T3542" s="15">
        <f>(((I3542/60)/60)/24)+DATE(1970,1,1)</f>
        <v>42348.593703703707</v>
      </c>
      <c r="U3542">
        <f>YEAR(S3542)</f>
        <v>2015</v>
      </c>
    </row>
    <row r="3543" spans="1:21" ht="48" x14ac:dyDescent="0.2">
      <c r="A3543">
        <v>3616</v>
      </c>
      <c r="B3543" s="3" t="s">
        <v>3614</v>
      </c>
      <c r="C3543" s="3" t="s">
        <v>7726</v>
      </c>
      <c r="D3543" s="6">
        <v>2500</v>
      </c>
      <c r="E3543" s="8">
        <v>3120</v>
      </c>
      <c r="F3543" t="s">
        <v>8218</v>
      </c>
      <c r="G3543" t="s">
        <v>8224</v>
      </c>
      <c r="H3543" t="s">
        <v>8246</v>
      </c>
      <c r="I3543">
        <v>1426801664</v>
      </c>
      <c r="J3543">
        <v>1424213264</v>
      </c>
      <c r="K3543" t="b">
        <v>0</v>
      </c>
      <c r="L3543">
        <v>45</v>
      </c>
      <c r="M3543" t="b">
        <v>1</v>
      </c>
      <c r="N3543" t="s">
        <v>8269</v>
      </c>
      <c r="O3543">
        <f>ROUND(E3543/D3543*100,0)</f>
        <v>125</v>
      </c>
      <c r="P3543">
        <f>IFERROR(ROUND(E3543/L3543,2),0)</f>
        <v>69.33</v>
      </c>
      <c r="Q3543" s="10" t="s">
        <v>8308</v>
      </c>
      <c r="R3543" t="s">
        <v>8309</v>
      </c>
      <c r="S3543" s="15">
        <f>(((J3543/60)/60)/24)+DATE(1970,1,1)</f>
        <v>42052.949814814812</v>
      </c>
      <c r="T3543" s="15">
        <f>(((I3543/60)/60)/24)+DATE(1970,1,1)</f>
        <v>42082.908148148148</v>
      </c>
      <c r="U3543">
        <f>YEAR(S3543)</f>
        <v>2015</v>
      </c>
    </row>
    <row r="3544" spans="1:21" ht="32" x14ac:dyDescent="0.2">
      <c r="A3544">
        <v>3623</v>
      </c>
      <c r="B3544" s="3" t="s">
        <v>3621</v>
      </c>
      <c r="C3544" s="3" t="s">
        <v>7733</v>
      </c>
      <c r="D3544" s="6">
        <v>2500</v>
      </c>
      <c r="E3544" s="8">
        <v>3000</v>
      </c>
      <c r="F3544" t="s">
        <v>8218</v>
      </c>
      <c r="G3544" t="s">
        <v>8223</v>
      </c>
      <c r="H3544" t="s">
        <v>8245</v>
      </c>
      <c r="I3544">
        <v>1406358000</v>
      </c>
      <c r="J3544">
        <v>1404841270</v>
      </c>
      <c r="K3544" t="b">
        <v>0</v>
      </c>
      <c r="L3544">
        <v>34</v>
      </c>
      <c r="M3544" t="b">
        <v>1</v>
      </c>
      <c r="N3544" t="s">
        <v>8269</v>
      </c>
      <c r="O3544">
        <f>ROUND(E3544/D3544*100,0)</f>
        <v>120</v>
      </c>
      <c r="P3544">
        <f>IFERROR(ROUND(E3544/L3544,2),0)</f>
        <v>88.24</v>
      </c>
      <c r="Q3544" s="10" t="s">
        <v>8308</v>
      </c>
      <c r="R3544" t="s">
        <v>8309</v>
      </c>
      <c r="S3544" s="15">
        <f>(((J3544/60)/60)/24)+DATE(1970,1,1)</f>
        <v>41828.736921296295</v>
      </c>
      <c r="T3544" s="15">
        <f>(((I3544/60)/60)/24)+DATE(1970,1,1)</f>
        <v>41846.291666666664</v>
      </c>
      <c r="U3544">
        <f>YEAR(S3544)</f>
        <v>2014</v>
      </c>
    </row>
    <row r="3545" spans="1:21" ht="48" x14ac:dyDescent="0.2">
      <c r="A3545">
        <v>3699</v>
      </c>
      <c r="B3545" s="3" t="s">
        <v>3696</v>
      </c>
      <c r="C3545" s="3" t="s">
        <v>7809</v>
      </c>
      <c r="D3545" s="6">
        <v>2500</v>
      </c>
      <c r="E3545" s="8">
        <v>2520</v>
      </c>
      <c r="F3545" t="s">
        <v>8218</v>
      </c>
      <c r="G3545" t="s">
        <v>8223</v>
      </c>
      <c r="H3545" t="s">
        <v>8245</v>
      </c>
      <c r="I3545">
        <v>1413383216</v>
      </c>
      <c r="J3545">
        <v>1410791216</v>
      </c>
      <c r="K3545" t="b">
        <v>0</v>
      </c>
      <c r="L3545">
        <v>40</v>
      </c>
      <c r="M3545" t="b">
        <v>1</v>
      </c>
      <c r="N3545" t="s">
        <v>8269</v>
      </c>
      <c r="O3545">
        <f>ROUND(E3545/D3545*100,0)</f>
        <v>101</v>
      </c>
      <c r="P3545">
        <f>IFERROR(ROUND(E3545/L3545,2),0)</f>
        <v>63</v>
      </c>
      <c r="Q3545" s="10" t="s">
        <v>8308</v>
      </c>
      <c r="R3545" t="s">
        <v>8309</v>
      </c>
      <c r="S3545" s="15">
        <f>(((J3545/60)/60)/24)+DATE(1970,1,1)</f>
        <v>41897.602037037039</v>
      </c>
      <c r="T3545" s="15">
        <f>(((I3545/60)/60)/24)+DATE(1970,1,1)</f>
        <v>41927.602037037039</v>
      </c>
      <c r="U3545">
        <f>YEAR(S3545)</f>
        <v>2014</v>
      </c>
    </row>
    <row r="3546" spans="1:21" ht="32" x14ac:dyDescent="0.2">
      <c r="A3546">
        <v>3747</v>
      </c>
      <c r="B3546" s="3" t="s">
        <v>3744</v>
      </c>
      <c r="C3546" s="3" t="s">
        <v>7857</v>
      </c>
      <c r="D3546" s="6">
        <v>2500</v>
      </c>
      <c r="E3546" s="8">
        <v>25</v>
      </c>
      <c r="F3546" t="s">
        <v>8220</v>
      </c>
      <c r="G3546" t="s">
        <v>8224</v>
      </c>
      <c r="H3546" t="s">
        <v>8246</v>
      </c>
      <c r="I3546">
        <v>1436137140</v>
      </c>
      <c r="J3546">
        <v>1433833896</v>
      </c>
      <c r="K3546" t="b">
        <v>0</v>
      </c>
      <c r="L3546">
        <v>1</v>
      </c>
      <c r="M3546" t="b">
        <v>0</v>
      </c>
      <c r="N3546" t="s">
        <v>8269</v>
      </c>
      <c r="O3546">
        <f>ROUND(E3546/D3546*100,0)</f>
        <v>1</v>
      </c>
      <c r="P3546">
        <f>IFERROR(ROUND(E3546/L3546,2),0)</f>
        <v>25</v>
      </c>
      <c r="Q3546" s="10" t="s">
        <v>8308</v>
      </c>
      <c r="R3546" t="s">
        <v>8309</v>
      </c>
      <c r="S3546" s="15">
        <f>(((J3546/60)/60)/24)+DATE(1970,1,1)</f>
        <v>42164.299722222218</v>
      </c>
      <c r="T3546" s="15">
        <f>(((I3546/60)/60)/24)+DATE(1970,1,1)</f>
        <v>42190.957638888889</v>
      </c>
      <c r="U3546">
        <f>YEAR(S3546)</f>
        <v>2015</v>
      </c>
    </row>
    <row r="3547" spans="1:21" ht="48" x14ac:dyDescent="0.2">
      <c r="A3547">
        <v>3754</v>
      </c>
      <c r="B3547" s="3" t="s">
        <v>3751</v>
      </c>
      <c r="C3547" s="3" t="s">
        <v>7864</v>
      </c>
      <c r="D3547" s="6">
        <v>2500</v>
      </c>
      <c r="E3547" s="8">
        <v>3000</v>
      </c>
      <c r="F3547" t="s">
        <v>8218</v>
      </c>
      <c r="G3547" t="s">
        <v>8223</v>
      </c>
      <c r="H3547" t="s">
        <v>8245</v>
      </c>
      <c r="I3547">
        <v>1406350740</v>
      </c>
      <c r="J3547">
        <v>1403125737</v>
      </c>
      <c r="K3547" t="b">
        <v>0</v>
      </c>
      <c r="L3547">
        <v>27</v>
      </c>
      <c r="M3547" t="b">
        <v>1</v>
      </c>
      <c r="N3547" t="s">
        <v>8303</v>
      </c>
      <c r="O3547">
        <f>ROUND(E3547/D3547*100,0)</f>
        <v>120</v>
      </c>
      <c r="P3547">
        <f>IFERROR(ROUND(E3547/L3547,2),0)</f>
        <v>111.11</v>
      </c>
      <c r="Q3547" s="10" t="s">
        <v>8308</v>
      </c>
      <c r="R3547" t="s">
        <v>8364</v>
      </c>
      <c r="S3547" s="15">
        <f>(((J3547/60)/60)/24)+DATE(1970,1,1)</f>
        <v>41808.881215277775</v>
      </c>
      <c r="T3547" s="15">
        <f>(((I3547/60)/60)/24)+DATE(1970,1,1)</f>
        <v>41846.207638888889</v>
      </c>
      <c r="U3547">
        <f>YEAR(S3547)</f>
        <v>2014</v>
      </c>
    </row>
    <row r="3548" spans="1:21" ht="48" x14ac:dyDescent="0.2">
      <c r="A3548">
        <v>3774</v>
      </c>
      <c r="B3548" s="3" t="s">
        <v>3771</v>
      </c>
      <c r="C3548" s="3" t="s">
        <v>7884</v>
      </c>
      <c r="D3548" s="6">
        <v>2500</v>
      </c>
      <c r="E3548" s="8">
        <v>2500</v>
      </c>
      <c r="F3548" t="s">
        <v>8218</v>
      </c>
      <c r="G3548" t="s">
        <v>8228</v>
      </c>
      <c r="H3548" t="s">
        <v>8250</v>
      </c>
      <c r="I3548">
        <v>1428606055</v>
      </c>
      <c r="J3548">
        <v>1427223655</v>
      </c>
      <c r="K3548" t="b">
        <v>0</v>
      </c>
      <c r="L3548">
        <v>25</v>
      </c>
      <c r="M3548" t="b">
        <v>1</v>
      </c>
      <c r="N3548" t="s">
        <v>8303</v>
      </c>
      <c r="O3548">
        <f>ROUND(E3548/D3548*100,0)</f>
        <v>100</v>
      </c>
      <c r="P3548">
        <f>IFERROR(ROUND(E3548/L3548,2),0)</f>
        <v>100</v>
      </c>
      <c r="Q3548" s="10" t="s">
        <v>8308</v>
      </c>
      <c r="R3548" t="s">
        <v>8364</v>
      </c>
      <c r="S3548" s="15">
        <f>(((J3548/60)/60)/24)+DATE(1970,1,1)</f>
        <v>42087.792303240742</v>
      </c>
      <c r="T3548" s="15">
        <f>(((I3548/60)/60)/24)+DATE(1970,1,1)</f>
        <v>42103.792303240742</v>
      </c>
      <c r="U3548">
        <f>YEAR(S3548)</f>
        <v>2015</v>
      </c>
    </row>
    <row r="3549" spans="1:21" ht="48" x14ac:dyDescent="0.2">
      <c r="A3549">
        <v>3780</v>
      </c>
      <c r="B3549" s="3" t="s">
        <v>3777</v>
      </c>
      <c r="C3549" s="3" t="s">
        <v>7890</v>
      </c>
      <c r="D3549" s="6">
        <v>2500</v>
      </c>
      <c r="E3549" s="8">
        <v>3000</v>
      </c>
      <c r="F3549" t="s">
        <v>8218</v>
      </c>
      <c r="G3549" t="s">
        <v>8223</v>
      </c>
      <c r="H3549" t="s">
        <v>8245</v>
      </c>
      <c r="I3549">
        <v>1436817960</v>
      </c>
      <c r="J3549">
        <v>1433999785</v>
      </c>
      <c r="K3549" t="b">
        <v>0</v>
      </c>
      <c r="L3549">
        <v>30</v>
      </c>
      <c r="M3549" t="b">
        <v>1</v>
      </c>
      <c r="N3549" t="s">
        <v>8303</v>
      </c>
      <c r="O3549">
        <f>ROUND(E3549/D3549*100,0)</f>
        <v>120</v>
      </c>
      <c r="P3549">
        <f>IFERROR(ROUND(E3549/L3549,2),0)</f>
        <v>100</v>
      </c>
      <c r="Q3549" s="10" t="s">
        <v>8308</v>
      </c>
      <c r="R3549" t="s">
        <v>8364</v>
      </c>
      <c r="S3549" s="15">
        <f>(((J3549/60)/60)/24)+DATE(1970,1,1)</f>
        <v>42166.219733796301</v>
      </c>
      <c r="T3549" s="15">
        <f>(((I3549/60)/60)/24)+DATE(1970,1,1)</f>
        <v>42198.837499999994</v>
      </c>
      <c r="U3549">
        <f>YEAR(S3549)</f>
        <v>2015</v>
      </c>
    </row>
    <row r="3550" spans="1:21" ht="48" x14ac:dyDescent="0.2">
      <c r="A3550">
        <v>3823</v>
      </c>
      <c r="B3550" s="3" t="s">
        <v>3820</v>
      </c>
      <c r="C3550" s="3" t="s">
        <v>7932</v>
      </c>
      <c r="D3550" s="6">
        <v>2500</v>
      </c>
      <c r="E3550" s="8">
        <v>2650</v>
      </c>
      <c r="F3550" t="s">
        <v>8218</v>
      </c>
      <c r="G3550" t="s">
        <v>8223</v>
      </c>
      <c r="H3550" t="s">
        <v>8245</v>
      </c>
      <c r="I3550">
        <v>1437364740</v>
      </c>
      <c r="J3550">
        <v>1434405044</v>
      </c>
      <c r="K3550" t="b">
        <v>0</v>
      </c>
      <c r="L3550">
        <v>41</v>
      </c>
      <c r="M3550" t="b">
        <v>1</v>
      </c>
      <c r="N3550" t="s">
        <v>8269</v>
      </c>
      <c r="O3550">
        <f>ROUND(E3550/D3550*100,0)</f>
        <v>106</v>
      </c>
      <c r="P3550">
        <f>IFERROR(ROUND(E3550/L3550,2),0)</f>
        <v>64.63</v>
      </c>
      <c r="Q3550" s="10" t="s">
        <v>8308</v>
      </c>
      <c r="R3550" t="s">
        <v>8309</v>
      </c>
      <c r="S3550" s="15">
        <f>(((J3550/60)/60)/24)+DATE(1970,1,1)</f>
        <v>42170.910231481481</v>
      </c>
      <c r="T3550" s="15">
        <f>(((I3550/60)/60)/24)+DATE(1970,1,1)</f>
        <v>42205.165972222225</v>
      </c>
      <c r="U3550">
        <f>YEAR(S3550)</f>
        <v>2015</v>
      </c>
    </row>
    <row r="3551" spans="1:21" ht="48" x14ac:dyDescent="0.2">
      <c r="A3551">
        <v>3851</v>
      </c>
      <c r="B3551" s="3" t="s">
        <v>3848</v>
      </c>
      <c r="C3551" s="3" t="s">
        <v>7960</v>
      </c>
      <c r="D3551" s="6">
        <v>2500</v>
      </c>
      <c r="E3551" s="8">
        <v>852</v>
      </c>
      <c r="F3551" t="s">
        <v>8220</v>
      </c>
      <c r="G3551" t="s">
        <v>8224</v>
      </c>
      <c r="H3551" t="s">
        <v>8246</v>
      </c>
      <c r="I3551">
        <v>1437129179</v>
      </c>
      <c r="J3551">
        <v>1434537179</v>
      </c>
      <c r="K3551" t="b">
        <v>1</v>
      </c>
      <c r="L3551">
        <v>24</v>
      </c>
      <c r="M3551" t="b">
        <v>0</v>
      </c>
      <c r="N3551" t="s">
        <v>8269</v>
      </c>
      <c r="O3551">
        <f>ROUND(E3551/D3551*100,0)</f>
        <v>34</v>
      </c>
      <c r="P3551">
        <f>IFERROR(ROUND(E3551/L3551,2),0)</f>
        <v>35.5</v>
      </c>
      <c r="Q3551" s="10" t="s">
        <v>8308</v>
      </c>
      <c r="R3551" t="s">
        <v>8309</v>
      </c>
      <c r="S3551" s="15">
        <f>(((J3551/60)/60)/24)+DATE(1970,1,1)</f>
        <v>42172.439571759256</v>
      </c>
      <c r="T3551" s="15">
        <f>(((I3551/60)/60)/24)+DATE(1970,1,1)</f>
        <v>42202.439571759256</v>
      </c>
      <c r="U3551">
        <f>YEAR(S3551)</f>
        <v>2015</v>
      </c>
    </row>
    <row r="3552" spans="1:21" ht="48" x14ac:dyDescent="0.2">
      <c r="A3552">
        <v>3859</v>
      </c>
      <c r="B3552" s="3" t="s">
        <v>3856</v>
      </c>
      <c r="C3552" s="3" t="s">
        <v>7968</v>
      </c>
      <c r="D3552" s="6">
        <v>2500</v>
      </c>
      <c r="E3552" s="8">
        <v>1</v>
      </c>
      <c r="F3552" t="s">
        <v>8220</v>
      </c>
      <c r="G3552" t="s">
        <v>8223</v>
      </c>
      <c r="H3552" t="s">
        <v>8245</v>
      </c>
      <c r="I3552">
        <v>1403730000</v>
      </c>
      <c r="J3552">
        <v>1401485207</v>
      </c>
      <c r="K3552" t="b">
        <v>0</v>
      </c>
      <c r="L3552">
        <v>1</v>
      </c>
      <c r="M3552" t="b">
        <v>0</v>
      </c>
      <c r="N3552" t="s">
        <v>8269</v>
      </c>
      <c r="O3552">
        <f>ROUND(E3552/D3552*100,0)</f>
        <v>0</v>
      </c>
      <c r="P3552">
        <f>IFERROR(ROUND(E3552/L3552,2),0)</f>
        <v>1</v>
      </c>
      <c r="Q3552" s="10" t="s">
        <v>8308</v>
      </c>
      <c r="R3552" t="s">
        <v>8309</v>
      </c>
      <c r="S3552" s="15">
        <f>(((J3552/60)/60)/24)+DATE(1970,1,1)</f>
        <v>41789.893599537041</v>
      </c>
      <c r="T3552" s="15">
        <f>(((I3552/60)/60)/24)+DATE(1970,1,1)</f>
        <v>41815.875</v>
      </c>
      <c r="U3552">
        <f>YEAR(S3552)</f>
        <v>2014</v>
      </c>
    </row>
    <row r="3553" spans="1:21" ht="48" x14ac:dyDescent="0.2">
      <c r="A3553">
        <v>3897</v>
      </c>
      <c r="B3553" s="3" t="s">
        <v>3894</v>
      </c>
      <c r="C3553" s="3" t="s">
        <v>8005</v>
      </c>
      <c r="D3553" s="6">
        <v>2500</v>
      </c>
      <c r="E3553" s="8">
        <v>440</v>
      </c>
      <c r="F3553" t="s">
        <v>8220</v>
      </c>
      <c r="G3553" t="s">
        <v>8227</v>
      </c>
      <c r="H3553" t="s">
        <v>8249</v>
      </c>
      <c r="I3553">
        <v>1420750683</v>
      </c>
      <c r="J3553">
        <v>1418158683</v>
      </c>
      <c r="K3553" t="b">
        <v>0</v>
      </c>
      <c r="L3553">
        <v>10</v>
      </c>
      <c r="M3553" t="b">
        <v>0</v>
      </c>
      <c r="N3553" t="s">
        <v>8269</v>
      </c>
      <c r="O3553">
        <f>ROUND(E3553/D3553*100,0)</f>
        <v>18</v>
      </c>
      <c r="P3553">
        <f>IFERROR(ROUND(E3553/L3553,2),0)</f>
        <v>44</v>
      </c>
      <c r="Q3553" s="10" t="s">
        <v>8308</v>
      </c>
      <c r="R3553" t="s">
        <v>8309</v>
      </c>
      <c r="S3553" s="15">
        <f>(((J3553/60)/60)/24)+DATE(1970,1,1)</f>
        <v>41982.87364583333</v>
      </c>
      <c r="T3553" s="15">
        <f>(((I3553/60)/60)/24)+DATE(1970,1,1)</f>
        <v>42012.87364583333</v>
      </c>
      <c r="U3553">
        <f>YEAR(S3553)</f>
        <v>2014</v>
      </c>
    </row>
    <row r="3554" spans="1:21" ht="64" x14ac:dyDescent="0.2">
      <c r="A3554">
        <v>3898</v>
      </c>
      <c r="B3554" s="3" t="s">
        <v>3895</v>
      </c>
      <c r="C3554" s="3" t="s">
        <v>8006</v>
      </c>
      <c r="D3554" s="6">
        <v>2500</v>
      </c>
      <c r="E3554" s="8">
        <v>814</v>
      </c>
      <c r="F3554" t="s">
        <v>8220</v>
      </c>
      <c r="G3554" t="s">
        <v>8224</v>
      </c>
      <c r="H3554" t="s">
        <v>8246</v>
      </c>
      <c r="I3554">
        <v>1439827200</v>
      </c>
      <c r="J3554">
        <v>1436355270</v>
      </c>
      <c r="K3554" t="b">
        <v>0</v>
      </c>
      <c r="L3554">
        <v>16</v>
      </c>
      <c r="M3554" t="b">
        <v>0</v>
      </c>
      <c r="N3554" t="s">
        <v>8269</v>
      </c>
      <c r="O3554">
        <f>ROUND(E3554/D3554*100,0)</f>
        <v>33</v>
      </c>
      <c r="P3554">
        <f>IFERROR(ROUND(E3554/L3554,2),0)</f>
        <v>50.88</v>
      </c>
      <c r="Q3554" s="10" t="s">
        <v>8308</v>
      </c>
      <c r="R3554" t="s">
        <v>8309</v>
      </c>
      <c r="S3554" s="15">
        <f>(((J3554/60)/60)/24)+DATE(1970,1,1)</f>
        <v>42193.482291666667</v>
      </c>
      <c r="T3554" s="15">
        <f>(((I3554/60)/60)/24)+DATE(1970,1,1)</f>
        <v>42233.666666666672</v>
      </c>
      <c r="U3554">
        <f>YEAR(S3554)</f>
        <v>2015</v>
      </c>
    </row>
    <row r="3555" spans="1:21" ht="32" x14ac:dyDescent="0.2">
      <c r="A3555">
        <v>3900</v>
      </c>
      <c r="B3555" s="3" t="s">
        <v>3897</v>
      </c>
      <c r="C3555" s="3" t="s">
        <v>8008</v>
      </c>
      <c r="D3555" s="6">
        <v>2500</v>
      </c>
      <c r="E3555" s="8">
        <v>135</v>
      </c>
      <c r="F3555" t="s">
        <v>8220</v>
      </c>
      <c r="G3555" t="s">
        <v>8223</v>
      </c>
      <c r="H3555" t="s">
        <v>8245</v>
      </c>
      <c r="I3555">
        <v>1433988791</v>
      </c>
      <c r="J3555">
        <v>1431396791</v>
      </c>
      <c r="K3555" t="b">
        <v>0</v>
      </c>
      <c r="L3555">
        <v>5</v>
      </c>
      <c r="M3555" t="b">
        <v>0</v>
      </c>
      <c r="N3555" t="s">
        <v>8269</v>
      </c>
      <c r="O3555">
        <f>ROUND(E3555/D3555*100,0)</f>
        <v>5</v>
      </c>
      <c r="P3555">
        <f>IFERROR(ROUND(E3555/L3555,2),0)</f>
        <v>27</v>
      </c>
      <c r="Q3555" s="10" t="s">
        <v>8308</v>
      </c>
      <c r="R3555" t="s">
        <v>8309</v>
      </c>
      <c r="S3555" s="15">
        <f>(((J3555/60)/60)/24)+DATE(1970,1,1)</f>
        <v>42136.092488425929</v>
      </c>
      <c r="T3555" s="15">
        <f>(((I3555/60)/60)/24)+DATE(1970,1,1)</f>
        <v>42166.092488425929</v>
      </c>
      <c r="U3555">
        <f>YEAR(S3555)</f>
        <v>2015</v>
      </c>
    </row>
    <row r="3556" spans="1:21" ht="48" x14ac:dyDescent="0.2">
      <c r="A3556">
        <v>3914</v>
      </c>
      <c r="B3556" s="3" t="s">
        <v>3911</v>
      </c>
      <c r="C3556" s="3" t="s">
        <v>8022</v>
      </c>
      <c r="D3556" s="6">
        <v>2500</v>
      </c>
      <c r="E3556" s="8">
        <v>909</v>
      </c>
      <c r="F3556" t="s">
        <v>8220</v>
      </c>
      <c r="G3556" t="s">
        <v>8224</v>
      </c>
      <c r="H3556" t="s">
        <v>8246</v>
      </c>
      <c r="I3556">
        <v>1431298740</v>
      </c>
      <c r="J3556">
        <v>1429558756</v>
      </c>
      <c r="K3556" t="b">
        <v>0</v>
      </c>
      <c r="L3556">
        <v>27</v>
      </c>
      <c r="M3556" t="b">
        <v>0</v>
      </c>
      <c r="N3556" t="s">
        <v>8269</v>
      </c>
      <c r="O3556">
        <f>ROUND(E3556/D3556*100,0)</f>
        <v>36</v>
      </c>
      <c r="P3556">
        <f>IFERROR(ROUND(E3556/L3556,2),0)</f>
        <v>33.67</v>
      </c>
      <c r="Q3556" s="10" t="s">
        <v>8308</v>
      </c>
      <c r="R3556" t="s">
        <v>8309</v>
      </c>
      <c r="S3556" s="15">
        <f>(((J3556/60)/60)/24)+DATE(1970,1,1)</f>
        <v>42114.818935185183</v>
      </c>
      <c r="T3556" s="15">
        <f>(((I3556/60)/60)/24)+DATE(1970,1,1)</f>
        <v>42134.957638888889</v>
      </c>
      <c r="U3556">
        <f>YEAR(S3556)</f>
        <v>2015</v>
      </c>
    </row>
    <row r="3557" spans="1:21" ht="48" x14ac:dyDescent="0.2">
      <c r="A3557">
        <v>3920</v>
      </c>
      <c r="B3557" s="3" t="s">
        <v>3917</v>
      </c>
      <c r="C3557" s="3" t="s">
        <v>8028</v>
      </c>
      <c r="D3557" s="6">
        <v>2500</v>
      </c>
      <c r="E3557" s="8">
        <v>135</v>
      </c>
      <c r="F3557" t="s">
        <v>8220</v>
      </c>
      <c r="G3557" t="s">
        <v>8224</v>
      </c>
      <c r="H3557" t="s">
        <v>8246</v>
      </c>
      <c r="I3557">
        <v>1479032260</v>
      </c>
      <c r="J3557">
        <v>1476436660</v>
      </c>
      <c r="K3557" t="b">
        <v>0</v>
      </c>
      <c r="L3557">
        <v>3</v>
      </c>
      <c r="M3557" t="b">
        <v>0</v>
      </c>
      <c r="N3557" t="s">
        <v>8269</v>
      </c>
      <c r="O3557">
        <f>ROUND(E3557/D3557*100,0)</f>
        <v>5</v>
      </c>
      <c r="P3557">
        <f>IFERROR(ROUND(E3557/L3557,2),0)</f>
        <v>45</v>
      </c>
      <c r="Q3557" s="10" t="s">
        <v>8308</v>
      </c>
      <c r="R3557" t="s">
        <v>8309</v>
      </c>
      <c r="S3557" s="15">
        <f>(((J3557/60)/60)/24)+DATE(1970,1,1)</f>
        <v>42657.38726851852</v>
      </c>
      <c r="T3557" s="15">
        <f>(((I3557/60)/60)/24)+DATE(1970,1,1)</f>
        <v>42687.428935185191</v>
      </c>
      <c r="U3557">
        <f>YEAR(S3557)</f>
        <v>2016</v>
      </c>
    </row>
    <row r="3558" spans="1:21" ht="48" x14ac:dyDescent="0.2">
      <c r="A3558">
        <v>3927</v>
      </c>
      <c r="B3558" s="3" t="s">
        <v>3924</v>
      </c>
      <c r="C3558" s="3" t="s">
        <v>8035</v>
      </c>
      <c r="D3558" s="6">
        <v>2500</v>
      </c>
      <c r="E3558" s="8">
        <v>25</v>
      </c>
      <c r="F3558" t="s">
        <v>8220</v>
      </c>
      <c r="G3558" t="s">
        <v>8224</v>
      </c>
      <c r="H3558" t="s">
        <v>8246</v>
      </c>
      <c r="I3558">
        <v>1407565504</v>
      </c>
      <c r="J3558">
        <v>1404973504</v>
      </c>
      <c r="K3558" t="b">
        <v>0</v>
      </c>
      <c r="L3558">
        <v>2</v>
      </c>
      <c r="M3558" t="b">
        <v>0</v>
      </c>
      <c r="N3558" t="s">
        <v>8269</v>
      </c>
      <c r="O3558">
        <f>ROUND(E3558/D3558*100,0)</f>
        <v>1</v>
      </c>
      <c r="P3558">
        <f>IFERROR(ROUND(E3558/L3558,2),0)</f>
        <v>12.5</v>
      </c>
      <c r="Q3558" s="10" t="s">
        <v>8308</v>
      </c>
      <c r="R3558" t="s">
        <v>8309</v>
      </c>
      <c r="S3558" s="15">
        <f>(((J3558/60)/60)/24)+DATE(1970,1,1)</f>
        <v>41830.267407407409</v>
      </c>
      <c r="T3558" s="15">
        <f>(((I3558/60)/60)/24)+DATE(1970,1,1)</f>
        <v>41860.267407407409</v>
      </c>
      <c r="U3558">
        <f>YEAR(S3558)</f>
        <v>2014</v>
      </c>
    </row>
    <row r="3559" spans="1:21" ht="48" x14ac:dyDescent="0.2">
      <c r="A3559">
        <v>3980</v>
      </c>
      <c r="B3559" s="3" t="s">
        <v>3977</v>
      </c>
      <c r="C3559" s="3" t="s">
        <v>8087</v>
      </c>
      <c r="D3559" s="6">
        <v>2500</v>
      </c>
      <c r="E3559" s="8">
        <v>450</v>
      </c>
      <c r="F3559" t="s">
        <v>8220</v>
      </c>
      <c r="G3559" t="s">
        <v>8223</v>
      </c>
      <c r="H3559" t="s">
        <v>8245</v>
      </c>
      <c r="I3559">
        <v>1404570147</v>
      </c>
      <c r="J3559">
        <v>1401978147</v>
      </c>
      <c r="K3559" t="b">
        <v>0</v>
      </c>
      <c r="L3559">
        <v>7</v>
      </c>
      <c r="M3559" t="b">
        <v>0</v>
      </c>
      <c r="N3559" t="s">
        <v>8269</v>
      </c>
      <c r="O3559">
        <f>ROUND(E3559/D3559*100,0)</f>
        <v>18</v>
      </c>
      <c r="P3559">
        <f>IFERROR(ROUND(E3559/L3559,2),0)</f>
        <v>64.290000000000006</v>
      </c>
      <c r="Q3559" s="10" t="s">
        <v>8308</v>
      </c>
      <c r="R3559" t="s">
        <v>8309</v>
      </c>
      <c r="S3559" s="15">
        <f>(((J3559/60)/60)/24)+DATE(1970,1,1)</f>
        <v>41795.598923611113</v>
      </c>
      <c r="T3559" s="15">
        <f>(((I3559/60)/60)/24)+DATE(1970,1,1)</f>
        <v>41825.598923611113</v>
      </c>
      <c r="U3559">
        <f>YEAR(S3559)</f>
        <v>2014</v>
      </c>
    </row>
    <row r="3560" spans="1:21" ht="48" x14ac:dyDescent="0.2">
      <c r="A3560">
        <v>4030</v>
      </c>
      <c r="B3560" s="3" t="s">
        <v>4026</v>
      </c>
      <c r="C3560" s="3" t="s">
        <v>8135</v>
      </c>
      <c r="D3560" s="6">
        <v>2500</v>
      </c>
      <c r="E3560" s="8">
        <v>400</v>
      </c>
      <c r="F3560" t="s">
        <v>8220</v>
      </c>
      <c r="G3560" t="s">
        <v>8223</v>
      </c>
      <c r="H3560" t="s">
        <v>8245</v>
      </c>
      <c r="I3560">
        <v>1454525340</v>
      </c>
      <c r="J3560">
        <v>1452008599</v>
      </c>
      <c r="K3560" t="b">
        <v>0</v>
      </c>
      <c r="L3560">
        <v>6</v>
      </c>
      <c r="M3560" t="b">
        <v>0</v>
      </c>
      <c r="N3560" t="s">
        <v>8269</v>
      </c>
      <c r="O3560">
        <f>ROUND(E3560/D3560*100,0)</f>
        <v>16</v>
      </c>
      <c r="P3560">
        <f>IFERROR(ROUND(E3560/L3560,2),0)</f>
        <v>66.67</v>
      </c>
      <c r="Q3560" s="10" t="s">
        <v>8308</v>
      </c>
      <c r="R3560" t="s">
        <v>8309</v>
      </c>
      <c r="S3560" s="15">
        <f>(((J3560/60)/60)/24)+DATE(1970,1,1)</f>
        <v>42374.655081018514</v>
      </c>
      <c r="T3560" s="15">
        <f>(((I3560/60)/60)/24)+DATE(1970,1,1)</f>
        <v>42403.784027777772</v>
      </c>
      <c r="U3560">
        <f>YEAR(S3560)</f>
        <v>2016</v>
      </c>
    </row>
    <row r="3561" spans="1:21" ht="48" x14ac:dyDescent="0.2">
      <c r="A3561">
        <v>4038</v>
      </c>
      <c r="B3561" s="3" t="s">
        <v>4034</v>
      </c>
      <c r="C3561" s="3" t="s">
        <v>8142</v>
      </c>
      <c r="D3561" s="6">
        <v>2500</v>
      </c>
      <c r="E3561" s="8">
        <v>301</v>
      </c>
      <c r="F3561" t="s">
        <v>8220</v>
      </c>
      <c r="G3561" t="s">
        <v>8223</v>
      </c>
      <c r="H3561" t="s">
        <v>8245</v>
      </c>
      <c r="I3561">
        <v>1413573010</v>
      </c>
      <c r="J3561">
        <v>1408389010</v>
      </c>
      <c r="K3561" t="b">
        <v>0</v>
      </c>
      <c r="L3561">
        <v>4</v>
      </c>
      <c r="M3561" t="b">
        <v>0</v>
      </c>
      <c r="N3561" t="s">
        <v>8269</v>
      </c>
      <c r="O3561">
        <f>ROUND(E3561/D3561*100,0)</f>
        <v>12</v>
      </c>
      <c r="P3561">
        <f>IFERROR(ROUND(E3561/L3561,2),0)</f>
        <v>75.25</v>
      </c>
      <c r="Q3561" s="10" t="s">
        <v>8308</v>
      </c>
      <c r="R3561" t="s">
        <v>8309</v>
      </c>
      <c r="S3561" s="15">
        <f>(((J3561/60)/60)/24)+DATE(1970,1,1)</f>
        <v>41869.798726851855</v>
      </c>
      <c r="T3561" s="15">
        <f>(((I3561/60)/60)/24)+DATE(1970,1,1)</f>
        <v>41929.798726851855</v>
      </c>
      <c r="U3561">
        <f>YEAR(S3561)</f>
        <v>2014</v>
      </c>
    </row>
    <row r="3562" spans="1:21" ht="48" x14ac:dyDescent="0.2">
      <c r="A3562">
        <v>4093</v>
      </c>
      <c r="B3562" s="3" t="s">
        <v>4089</v>
      </c>
      <c r="C3562" s="3" t="s">
        <v>8196</v>
      </c>
      <c r="D3562" s="6">
        <v>2500</v>
      </c>
      <c r="E3562" s="8">
        <v>60</v>
      </c>
      <c r="F3562" t="s">
        <v>8220</v>
      </c>
      <c r="G3562" t="s">
        <v>8224</v>
      </c>
      <c r="H3562" t="s">
        <v>8246</v>
      </c>
      <c r="I3562">
        <v>1440272093</v>
      </c>
      <c r="J3562">
        <v>1435088093</v>
      </c>
      <c r="K3562" t="b">
        <v>0</v>
      </c>
      <c r="L3562">
        <v>4</v>
      </c>
      <c r="M3562" t="b">
        <v>0</v>
      </c>
      <c r="N3562" t="s">
        <v>8269</v>
      </c>
      <c r="O3562">
        <f>ROUND(E3562/D3562*100,0)</f>
        <v>2</v>
      </c>
      <c r="P3562">
        <f>IFERROR(ROUND(E3562/L3562,2),0)</f>
        <v>15</v>
      </c>
      <c r="Q3562" s="10" t="s">
        <v>8308</v>
      </c>
      <c r="R3562" t="s">
        <v>8309</v>
      </c>
      <c r="S3562" s="15">
        <f>(((J3562/60)/60)/24)+DATE(1970,1,1)</f>
        <v>42178.815891203703</v>
      </c>
      <c r="T3562" s="15">
        <f>(((I3562/60)/60)/24)+DATE(1970,1,1)</f>
        <v>42238.815891203703</v>
      </c>
      <c r="U3562">
        <f>YEAR(S3562)</f>
        <v>2015</v>
      </c>
    </row>
    <row r="3563" spans="1:21" ht="48" x14ac:dyDescent="0.2">
      <c r="A3563">
        <v>4112</v>
      </c>
      <c r="B3563" s="3" t="s">
        <v>4108</v>
      </c>
      <c r="C3563" s="3" t="s">
        <v>6961</v>
      </c>
      <c r="D3563" s="6">
        <v>2500</v>
      </c>
      <c r="E3563" s="8">
        <v>1</v>
      </c>
      <c r="F3563" t="s">
        <v>8220</v>
      </c>
      <c r="G3563" t="s">
        <v>8240</v>
      </c>
      <c r="H3563" t="s">
        <v>8248</v>
      </c>
      <c r="I3563">
        <v>1456617600</v>
      </c>
      <c r="J3563">
        <v>1454280186</v>
      </c>
      <c r="K3563" t="b">
        <v>0</v>
      </c>
      <c r="L3563">
        <v>1</v>
      </c>
      <c r="M3563" t="b">
        <v>0</v>
      </c>
      <c r="N3563" t="s">
        <v>8269</v>
      </c>
      <c r="O3563">
        <f>ROUND(E3563/D3563*100,0)</f>
        <v>0</v>
      </c>
      <c r="P3563">
        <f>IFERROR(ROUND(E3563/L3563,2),0)</f>
        <v>1</v>
      </c>
      <c r="Q3563" s="10" t="s">
        <v>8308</v>
      </c>
      <c r="R3563" t="s">
        <v>8309</v>
      </c>
      <c r="S3563" s="15">
        <f>(((J3563/60)/60)/24)+DATE(1970,1,1)</f>
        <v>42400.946597222224</v>
      </c>
      <c r="T3563" s="15">
        <f>(((I3563/60)/60)/24)+DATE(1970,1,1)</f>
        <v>42428</v>
      </c>
      <c r="U3563">
        <f>YEAR(S3563)</f>
        <v>2016</v>
      </c>
    </row>
    <row r="3564" spans="1:21" ht="48" x14ac:dyDescent="0.2">
      <c r="A3564">
        <v>3865</v>
      </c>
      <c r="B3564" s="3" t="s">
        <v>3862</v>
      </c>
      <c r="C3564" s="3" t="s">
        <v>7974</v>
      </c>
      <c r="D3564" s="6">
        <v>2413</v>
      </c>
      <c r="E3564" s="8">
        <v>650</v>
      </c>
      <c r="F3564" t="s">
        <v>8220</v>
      </c>
      <c r="G3564" t="s">
        <v>8228</v>
      </c>
      <c r="H3564" t="s">
        <v>8250</v>
      </c>
      <c r="I3564">
        <v>1409376600</v>
      </c>
      <c r="J3564">
        <v>1405957098</v>
      </c>
      <c r="K3564" t="b">
        <v>0</v>
      </c>
      <c r="L3564">
        <v>14</v>
      </c>
      <c r="M3564" t="b">
        <v>0</v>
      </c>
      <c r="N3564" t="s">
        <v>8269</v>
      </c>
      <c r="O3564">
        <f>ROUND(E3564/D3564*100,0)</f>
        <v>27</v>
      </c>
      <c r="P3564">
        <f>IFERROR(ROUND(E3564/L3564,2),0)</f>
        <v>46.43</v>
      </c>
      <c r="Q3564" s="10" t="s">
        <v>8308</v>
      </c>
      <c r="R3564" t="s">
        <v>8309</v>
      </c>
      <c r="S3564" s="15">
        <f>(((J3564/60)/60)/24)+DATE(1970,1,1)</f>
        <v>41841.651597222226</v>
      </c>
      <c r="T3564" s="15">
        <f>(((I3564/60)/60)/24)+DATE(1970,1,1)</f>
        <v>41881.229166666664</v>
      </c>
      <c r="U3564">
        <f>YEAR(S3564)</f>
        <v>2014</v>
      </c>
    </row>
    <row r="3565" spans="1:21" ht="48" x14ac:dyDescent="0.2">
      <c r="A3565">
        <v>2986</v>
      </c>
      <c r="B3565" s="3" t="s">
        <v>2986</v>
      </c>
      <c r="C3565" s="3" t="s">
        <v>7096</v>
      </c>
      <c r="D3565" s="6">
        <v>2400</v>
      </c>
      <c r="E3565" s="8">
        <v>2532</v>
      </c>
      <c r="F3565" t="s">
        <v>8218</v>
      </c>
      <c r="G3565" t="s">
        <v>8224</v>
      </c>
      <c r="H3565" t="s">
        <v>8246</v>
      </c>
      <c r="I3565">
        <v>1462100406</v>
      </c>
      <c r="J3565">
        <v>1456920006</v>
      </c>
      <c r="K3565" t="b">
        <v>0</v>
      </c>
      <c r="L3565">
        <v>56</v>
      </c>
      <c r="M3565" t="b">
        <v>1</v>
      </c>
      <c r="N3565" t="s">
        <v>8301</v>
      </c>
      <c r="O3565">
        <f>ROUND(E3565/D3565*100,0)</f>
        <v>106</v>
      </c>
      <c r="P3565">
        <f>IFERROR(ROUND(E3565/L3565,2),0)</f>
        <v>45.21</v>
      </c>
      <c r="Q3565" s="10" t="s">
        <v>8308</v>
      </c>
      <c r="R3565" t="s">
        <v>8310</v>
      </c>
      <c r="S3565" s="15">
        <f>(((J3565/60)/60)/24)+DATE(1970,1,1)</f>
        <v>42431.500069444446</v>
      </c>
      <c r="T3565" s="15">
        <f>(((I3565/60)/60)/24)+DATE(1970,1,1)</f>
        <v>42491.458402777775</v>
      </c>
      <c r="U3565">
        <f>YEAR(S3565)</f>
        <v>2016</v>
      </c>
    </row>
    <row r="3566" spans="1:21" ht="48" x14ac:dyDescent="0.2">
      <c r="A3566">
        <v>3555</v>
      </c>
      <c r="B3566" s="3" t="s">
        <v>3554</v>
      </c>
      <c r="C3566" s="3" t="s">
        <v>7665</v>
      </c>
      <c r="D3566" s="6">
        <v>2400</v>
      </c>
      <c r="E3566" s="8">
        <v>2400</v>
      </c>
      <c r="F3566" t="s">
        <v>8218</v>
      </c>
      <c r="G3566" t="s">
        <v>8236</v>
      </c>
      <c r="H3566" t="s">
        <v>8248</v>
      </c>
      <c r="I3566">
        <v>1479382594</v>
      </c>
      <c r="J3566">
        <v>1476786994</v>
      </c>
      <c r="K3566" t="b">
        <v>0</v>
      </c>
      <c r="L3566">
        <v>14</v>
      </c>
      <c r="M3566" t="b">
        <v>1</v>
      </c>
      <c r="N3566" t="s">
        <v>8269</v>
      </c>
      <c r="O3566">
        <f>ROUND(E3566/D3566*100,0)</f>
        <v>100</v>
      </c>
      <c r="P3566">
        <f>IFERROR(ROUND(E3566/L3566,2),0)</f>
        <v>171.43</v>
      </c>
      <c r="Q3566" s="10" t="s">
        <v>8308</v>
      </c>
      <c r="R3566" t="s">
        <v>8309</v>
      </c>
      <c r="S3566" s="15">
        <f>(((J3566/60)/60)/24)+DATE(1970,1,1)</f>
        <v>42661.442060185189</v>
      </c>
      <c r="T3566" s="15">
        <f>(((I3566/60)/60)/24)+DATE(1970,1,1)</f>
        <v>42691.483726851846</v>
      </c>
      <c r="U3566">
        <f>YEAR(S3566)</f>
        <v>2016</v>
      </c>
    </row>
    <row r="3567" spans="1:21" ht="32" x14ac:dyDescent="0.2">
      <c r="A3567">
        <v>3778</v>
      </c>
      <c r="B3567" s="3" t="s">
        <v>3775</v>
      </c>
      <c r="C3567" s="3" t="s">
        <v>7888</v>
      </c>
      <c r="D3567" s="6">
        <v>2400</v>
      </c>
      <c r="E3567" s="8">
        <v>2521</v>
      </c>
      <c r="F3567" t="s">
        <v>8218</v>
      </c>
      <c r="G3567" t="s">
        <v>8223</v>
      </c>
      <c r="H3567" t="s">
        <v>8245</v>
      </c>
      <c r="I3567">
        <v>1423942780</v>
      </c>
      <c r="J3567">
        <v>1418758780</v>
      </c>
      <c r="K3567" t="b">
        <v>0</v>
      </c>
      <c r="L3567">
        <v>36</v>
      </c>
      <c r="M3567" t="b">
        <v>1</v>
      </c>
      <c r="N3567" t="s">
        <v>8303</v>
      </c>
      <c r="O3567">
        <f>ROUND(E3567/D3567*100,0)</f>
        <v>105</v>
      </c>
      <c r="P3567">
        <f>IFERROR(ROUND(E3567/L3567,2),0)</f>
        <v>70.03</v>
      </c>
      <c r="Q3567" s="10" t="s">
        <v>8308</v>
      </c>
      <c r="R3567" t="s">
        <v>8364</v>
      </c>
      <c r="S3567" s="15">
        <f>(((J3567/60)/60)/24)+DATE(1970,1,1)</f>
        <v>41989.819212962961</v>
      </c>
      <c r="T3567" s="15">
        <f>(((I3567/60)/60)/24)+DATE(1970,1,1)</f>
        <v>42049.819212962961</v>
      </c>
      <c r="U3567">
        <f>YEAR(S3567)</f>
        <v>2014</v>
      </c>
    </row>
    <row r="3568" spans="1:21" ht="32" x14ac:dyDescent="0.2">
      <c r="A3568">
        <v>3252</v>
      </c>
      <c r="B3568" s="3" t="s">
        <v>3252</v>
      </c>
      <c r="C3568" s="3" t="s">
        <v>7362</v>
      </c>
      <c r="D3568" s="6">
        <v>2250</v>
      </c>
      <c r="E3568" s="8">
        <v>2876</v>
      </c>
      <c r="F3568" t="s">
        <v>8218</v>
      </c>
      <c r="G3568" t="s">
        <v>8224</v>
      </c>
      <c r="H3568" t="s">
        <v>8246</v>
      </c>
      <c r="I3568">
        <v>1473247240</v>
      </c>
      <c r="J3568">
        <v>1470655240</v>
      </c>
      <c r="K3568" t="b">
        <v>1</v>
      </c>
      <c r="L3568">
        <v>50</v>
      </c>
      <c r="M3568" t="b">
        <v>1</v>
      </c>
      <c r="N3568" t="s">
        <v>8269</v>
      </c>
      <c r="O3568">
        <f>ROUND(E3568/D3568*100,0)</f>
        <v>128</v>
      </c>
      <c r="P3568">
        <f>IFERROR(ROUND(E3568/L3568,2),0)</f>
        <v>57.52</v>
      </c>
      <c r="Q3568" s="10" t="s">
        <v>8308</v>
      </c>
      <c r="R3568" t="s">
        <v>8309</v>
      </c>
      <c r="S3568" s="15">
        <f>(((J3568/60)/60)/24)+DATE(1970,1,1)</f>
        <v>42590.472685185188</v>
      </c>
      <c r="T3568" s="15">
        <f>(((I3568/60)/60)/24)+DATE(1970,1,1)</f>
        <v>42620.472685185188</v>
      </c>
      <c r="U3568">
        <f>YEAR(S3568)</f>
        <v>2016</v>
      </c>
    </row>
    <row r="3569" spans="1:21" ht="48" x14ac:dyDescent="0.2">
      <c r="A3569">
        <v>4081</v>
      </c>
      <c r="B3569" s="3" t="s">
        <v>4077</v>
      </c>
      <c r="C3569" s="3" t="s">
        <v>8184</v>
      </c>
      <c r="D3569" s="6">
        <v>2224</v>
      </c>
      <c r="E3569" s="8">
        <v>350</v>
      </c>
      <c r="F3569" t="s">
        <v>8220</v>
      </c>
      <c r="G3569" t="s">
        <v>8223</v>
      </c>
      <c r="H3569" t="s">
        <v>8245</v>
      </c>
      <c r="I3569">
        <v>1425819425</v>
      </c>
      <c r="J3569">
        <v>1423231025</v>
      </c>
      <c r="K3569" t="b">
        <v>0</v>
      </c>
      <c r="L3569">
        <v>12</v>
      </c>
      <c r="M3569" t="b">
        <v>0</v>
      </c>
      <c r="N3569" t="s">
        <v>8269</v>
      </c>
      <c r="O3569">
        <f>ROUND(E3569/D3569*100,0)</f>
        <v>16</v>
      </c>
      <c r="P3569">
        <f>IFERROR(ROUND(E3569/L3569,2),0)</f>
        <v>29.17</v>
      </c>
      <c r="Q3569" s="10" t="s">
        <v>8308</v>
      </c>
      <c r="R3569" t="s">
        <v>8309</v>
      </c>
      <c r="S3569" s="15">
        <f>(((J3569/60)/60)/24)+DATE(1970,1,1)</f>
        <v>42041.581307870365</v>
      </c>
      <c r="T3569" s="15">
        <f>(((I3569/60)/60)/24)+DATE(1970,1,1)</f>
        <v>42071.539641203708</v>
      </c>
      <c r="U3569">
        <f>YEAR(S3569)</f>
        <v>2015</v>
      </c>
    </row>
    <row r="3570" spans="1:21" ht="48" x14ac:dyDescent="0.2">
      <c r="A3570">
        <v>3152</v>
      </c>
      <c r="B3570" s="3" t="s">
        <v>3152</v>
      </c>
      <c r="C3570" s="3" t="s">
        <v>7262</v>
      </c>
      <c r="D3570" s="6">
        <v>2200</v>
      </c>
      <c r="E3570" s="8">
        <v>2331</v>
      </c>
      <c r="F3570" t="s">
        <v>8218</v>
      </c>
      <c r="G3570" t="s">
        <v>8224</v>
      </c>
      <c r="H3570" t="s">
        <v>8246</v>
      </c>
      <c r="I3570">
        <v>1383425367</v>
      </c>
      <c r="J3570">
        <v>1380833367</v>
      </c>
      <c r="K3570" t="b">
        <v>1</v>
      </c>
      <c r="L3570">
        <v>67</v>
      </c>
      <c r="M3570" t="b">
        <v>1</v>
      </c>
      <c r="N3570" t="s">
        <v>8269</v>
      </c>
      <c r="O3570">
        <f>ROUND(E3570/D3570*100,0)</f>
        <v>106</v>
      </c>
      <c r="P3570">
        <f>IFERROR(ROUND(E3570/L3570,2),0)</f>
        <v>34.79</v>
      </c>
      <c r="Q3570" s="10" t="s">
        <v>8308</v>
      </c>
      <c r="R3570" t="s">
        <v>8309</v>
      </c>
      <c r="S3570" s="15">
        <f>(((J3570/60)/60)/24)+DATE(1970,1,1)</f>
        <v>41550.867673611108</v>
      </c>
      <c r="T3570" s="15">
        <f>(((I3570/60)/60)/24)+DATE(1970,1,1)</f>
        <v>41580.867673611108</v>
      </c>
      <c r="U3570">
        <f>YEAR(S3570)</f>
        <v>2013</v>
      </c>
    </row>
    <row r="3571" spans="1:21" ht="48" x14ac:dyDescent="0.2">
      <c r="A3571">
        <v>3556</v>
      </c>
      <c r="B3571" s="3" t="s">
        <v>3555</v>
      </c>
      <c r="C3571" s="3" t="s">
        <v>7666</v>
      </c>
      <c r="D3571" s="6">
        <v>2200</v>
      </c>
      <c r="E3571" s="8">
        <v>2210</v>
      </c>
      <c r="F3571" t="s">
        <v>8218</v>
      </c>
      <c r="G3571" t="s">
        <v>8224</v>
      </c>
      <c r="H3571" t="s">
        <v>8246</v>
      </c>
      <c r="I3571">
        <v>1408289724</v>
      </c>
      <c r="J3571">
        <v>1403105724</v>
      </c>
      <c r="K3571" t="b">
        <v>0</v>
      </c>
      <c r="L3571">
        <v>20</v>
      </c>
      <c r="M3571" t="b">
        <v>1</v>
      </c>
      <c r="N3571" t="s">
        <v>8269</v>
      </c>
      <c r="O3571">
        <f>ROUND(E3571/D3571*100,0)</f>
        <v>100</v>
      </c>
      <c r="P3571">
        <f>IFERROR(ROUND(E3571/L3571,2),0)</f>
        <v>110.5</v>
      </c>
      <c r="Q3571" s="10" t="s">
        <v>8308</v>
      </c>
      <c r="R3571" t="s">
        <v>8309</v>
      </c>
      <c r="S3571" s="15">
        <f>(((J3571/60)/60)/24)+DATE(1970,1,1)</f>
        <v>41808.649583333332</v>
      </c>
      <c r="T3571" s="15">
        <f>(((I3571/60)/60)/24)+DATE(1970,1,1)</f>
        <v>41868.649583333332</v>
      </c>
      <c r="U3571">
        <f>YEAR(S3571)</f>
        <v>2014</v>
      </c>
    </row>
    <row r="3572" spans="1:21" ht="32" x14ac:dyDescent="0.2">
      <c r="A3572">
        <v>3743</v>
      </c>
      <c r="B3572" s="3" t="s">
        <v>3740</v>
      </c>
      <c r="C3572" s="3" t="s">
        <v>7853</v>
      </c>
      <c r="D3572" s="6">
        <v>2200</v>
      </c>
      <c r="E3572" s="8">
        <v>0</v>
      </c>
      <c r="F3572" t="s">
        <v>8220</v>
      </c>
      <c r="G3572" t="s">
        <v>8223</v>
      </c>
      <c r="H3572" t="s">
        <v>8245</v>
      </c>
      <c r="I3572">
        <v>1404406964</v>
      </c>
      <c r="J3572">
        <v>1401814964</v>
      </c>
      <c r="K3572" t="b">
        <v>0</v>
      </c>
      <c r="L3572">
        <v>0</v>
      </c>
      <c r="M3572" t="b">
        <v>0</v>
      </c>
      <c r="N3572" t="s">
        <v>8269</v>
      </c>
      <c r="O3572">
        <f>ROUND(E3572/D3572*100,0)</f>
        <v>0</v>
      </c>
      <c r="P3572">
        <f>IFERROR(ROUND(E3572/L3572,2),0)</f>
        <v>0</v>
      </c>
      <c r="Q3572" s="10" t="s">
        <v>8308</v>
      </c>
      <c r="R3572" t="s">
        <v>8309</v>
      </c>
      <c r="S3572" s="15">
        <f>(((J3572/60)/60)/24)+DATE(1970,1,1)</f>
        <v>41793.710231481484</v>
      </c>
      <c r="T3572" s="15">
        <f>(((I3572/60)/60)/24)+DATE(1970,1,1)</f>
        <v>41823.710231481484</v>
      </c>
      <c r="U3572">
        <f>YEAR(S3572)</f>
        <v>2014</v>
      </c>
    </row>
    <row r="3573" spans="1:21" ht="48" x14ac:dyDescent="0.2">
      <c r="A3573">
        <v>3448</v>
      </c>
      <c r="B3573" s="3" t="s">
        <v>3447</v>
      </c>
      <c r="C3573" s="3" t="s">
        <v>7558</v>
      </c>
      <c r="D3573" s="6">
        <v>2100</v>
      </c>
      <c r="E3573" s="8">
        <v>2305</v>
      </c>
      <c r="F3573" t="s">
        <v>8218</v>
      </c>
      <c r="G3573" t="s">
        <v>8223</v>
      </c>
      <c r="H3573" t="s">
        <v>8245</v>
      </c>
      <c r="I3573">
        <v>1418784689</v>
      </c>
      <c r="J3573">
        <v>1416192689</v>
      </c>
      <c r="K3573" t="b">
        <v>0</v>
      </c>
      <c r="L3573">
        <v>45</v>
      </c>
      <c r="M3573" t="b">
        <v>1</v>
      </c>
      <c r="N3573" t="s">
        <v>8269</v>
      </c>
      <c r="O3573">
        <f>ROUND(E3573/D3573*100,0)</f>
        <v>110</v>
      </c>
      <c r="P3573">
        <f>IFERROR(ROUND(E3573/L3573,2),0)</f>
        <v>51.22</v>
      </c>
      <c r="Q3573" s="10" t="s">
        <v>8308</v>
      </c>
      <c r="R3573" t="s">
        <v>8309</v>
      </c>
      <c r="S3573" s="15">
        <f>(((J3573/60)/60)/24)+DATE(1970,1,1)</f>
        <v>41960.119085648148</v>
      </c>
      <c r="T3573" s="15">
        <f>(((I3573/60)/60)/24)+DATE(1970,1,1)</f>
        <v>41990.119085648148</v>
      </c>
      <c r="U3573">
        <f>YEAR(S3573)</f>
        <v>2014</v>
      </c>
    </row>
    <row r="3574" spans="1:21" ht="48" x14ac:dyDescent="0.2">
      <c r="A3574">
        <v>3548</v>
      </c>
      <c r="B3574" s="3" t="s">
        <v>3547</v>
      </c>
      <c r="C3574" s="3" t="s">
        <v>7658</v>
      </c>
      <c r="D3574" s="6">
        <v>2100</v>
      </c>
      <c r="E3574" s="8">
        <v>2140</v>
      </c>
      <c r="F3574" t="s">
        <v>8218</v>
      </c>
      <c r="G3574" t="s">
        <v>8223</v>
      </c>
      <c r="H3574" t="s">
        <v>8245</v>
      </c>
      <c r="I3574">
        <v>1457139600</v>
      </c>
      <c r="J3574">
        <v>1455230214</v>
      </c>
      <c r="K3574" t="b">
        <v>0</v>
      </c>
      <c r="L3574">
        <v>13</v>
      </c>
      <c r="M3574" t="b">
        <v>1</v>
      </c>
      <c r="N3574" t="s">
        <v>8269</v>
      </c>
      <c r="O3574">
        <f>ROUND(E3574/D3574*100,0)</f>
        <v>102</v>
      </c>
      <c r="P3574">
        <f>IFERROR(ROUND(E3574/L3574,2),0)</f>
        <v>164.62</v>
      </c>
      <c r="Q3574" s="10" t="s">
        <v>8308</v>
      </c>
      <c r="R3574" t="s">
        <v>8309</v>
      </c>
      <c r="S3574" s="15">
        <f>(((J3574/60)/60)/24)+DATE(1970,1,1)</f>
        <v>42411.942291666666</v>
      </c>
      <c r="T3574" s="15">
        <f>(((I3574/60)/60)/24)+DATE(1970,1,1)</f>
        <v>42434.041666666672</v>
      </c>
      <c r="U3574">
        <f>YEAR(S3574)</f>
        <v>2016</v>
      </c>
    </row>
    <row r="3575" spans="1:21" ht="48" x14ac:dyDescent="0.2">
      <c r="A3575">
        <v>3813</v>
      </c>
      <c r="B3575" s="3" t="s">
        <v>3810</v>
      </c>
      <c r="C3575" s="3" t="s">
        <v>7923</v>
      </c>
      <c r="D3575" s="6">
        <v>2100</v>
      </c>
      <c r="E3575" s="8">
        <v>2119.9899999999998</v>
      </c>
      <c r="F3575" t="s">
        <v>8218</v>
      </c>
      <c r="G3575" t="s">
        <v>8223</v>
      </c>
      <c r="H3575" t="s">
        <v>8245</v>
      </c>
      <c r="I3575">
        <v>1465940580</v>
      </c>
      <c r="J3575">
        <v>1462603021</v>
      </c>
      <c r="K3575" t="b">
        <v>0</v>
      </c>
      <c r="L3575">
        <v>27</v>
      </c>
      <c r="M3575" t="b">
        <v>1</v>
      </c>
      <c r="N3575" t="s">
        <v>8269</v>
      </c>
      <c r="O3575">
        <f>ROUND(E3575/D3575*100,0)</f>
        <v>101</v>
      </c>
      <c r="P3575">
        <f>IFERROR(ROUND(E3575/L3575,2),0)</f>
        <v>78.52</v>
      </c>
      <c r="Q3575" s="10" t="s">
        <v>8308</v>
      </c>
      <c r="R3575" t="s">
        <v>8309</v>
      </c>
      <c r="S3575" s="15">
        <f>(((J3575/60)/60)/24)+DATE(1970,1,1)</f>
        <v>42497.275706018518</v>
      </c>
      <c r="T3575" s="15">
        <f>(((I3575/60)/60)/24)+DATE(1970,1,1)</f>
        <v>42535.904861111107</v>
      </c>
      <c r="U3575">
        <f>YEAR(S3575)</f>
        <v>2016</v>
      </c>
    </row>
    <row r="3576" spans="1:21" ht="48" x14ac:dyDescent="0.2">
      <c r="A3576">
        <v>533</v>
      </c>
      <c r="B3576" s="3" t="s">
        <v>534</v>
      </c>
      <c r="C3576" s="3" t="s">
        <v>4643</v>
      </c>
      <c r="D3576" s="6">
        <v>2000</v>
      </c>
      <c r="E3576" s="8">
        <v>2004</v>
      </c>
      <c r="F3576" t="s">
        <v>8218</v>
      </c>
      <c r="G3576" t="s">
        <v>8224</v>
      </c>
      <c r="H3576" t="s">
        <v>8246</v>
      </c>
      <c r="I3576">
        <v>1463394365</v>
      </c>
      <c r="J3576">
        <v>1461320765</v>
      </c>
      <c r="K3576" t="b">
        <v>0</v>
      </c>
      <c r="L3576">
        <v>17</v>
      </c>
      <c r="M3576" t="b">
        <v>1</v>
      </c>
      <c r="N3576" t="s">
        <v>8269</v>
      </c>
      <c r="O3576">
        <f>ROUND(E3576/D3576*100,0)</f>
        <v>100</v>
      </c>
      <c r="P3576">
        <f>IFERROR(ROUND(E3576/L3576,2),0)</f>
        <v>117.88</v>
      </c>
      <c r="Q3576" s="10" t="s">
        <v>8308</v>
      </c>
      <c r="R3576" t="s">
        <v>8309</v>
      </c>
      <c r="S3576" s="15">
        <f>(((J3576/60)/60)/24)+DATE(1970,1,1)</f>
        <v>42482.43478009259</v>
      </c>
      <c r="T3576" s="15">
        <f>(((I3576/60)/60)/24)+DATE(1970,1,1)</f>
        <v>42506.43478009259</v>
      </c>
      <c r="U3576">
        <f>YEAR(S3576)</f>
        <v>2016</v>
      </c>
    </row>
    <row r="3577" spans="1:21" ht="32" x14ac:dyDescent="0.2">
      <c r="A3577">
        <v>535</v>
      </c>
      <c r="B3577" s="3" t="s">
        <v>536</v>
      </c>
      <c r="C3577" s="3" t="s">
        <v>4645</v>
      </c>
      <c r="D3577" s="6">
        <v>2000</v>
      </c>
      <c r="E3577" s="8">
        <v>2050</v>
      </c>
      <c r="F3577" t="s">
        <v>8218</v>
      </c>
      <c r="G3577" t="s">
        <v>8224</v>
      </c>
      <c r="H3577" t="s">
        <v>8246</v>
      </c>
      <c r="I3577">
        <v>1483707905</v>
      </c>
      <c r="J3577">
        <v>1481115905</v>
      </c>
      <c r="K3577" t="b">
        <v>0</v>
      </c>
      <c r="L3577">
        <v>59</v>
      </c>
      <c r="M3577" t="b">
        <v>1</v>
      </c>
      <c r="N3577" t="s">
        <v>8269</v>
      </c>
      <c r="O3577">
        <f>ROUND(E3577/D3577*100,0)</f>
        <v>103</v>
      </c>
      <c r="P3577">
        <f>IFERROR(ROUND(E3577/L3577,2),0)</f>
        <v>34.75</v>
      </c>
      <c r="Q3577" s="10" t="s">
        <v>8308</v>
      </c>
      <c r="R3577" t="s">
        <v>8309</v>
      </c>
      <c r="S3577" s="15">
        <f>(((J3577/60)/60)/24)+DATE(1970,1,1)</f>
        <v>42711.545196759253</v>
      </c>
      <c r="T3577" s="15">
        <f>(((I3577/60)/60)/24)+DATE(1970,1,1)</f>
        <v>42741.545196759253</v>
      </c>
      <c r="U3577">
        <f>YEAR(S3577)</f>
        <v>2016</v>
      </c>
    </row>
    <row r="3578" spans="1:21" ht="48" x14ac:dyDescent="0.2">
      <c r="A3578">
        <v>537</v>
      </c>
      <c r="B3578" s="3" t="s">
        <v>538</v>
      </c>
      <c r="C3578" s="3" t="s">
        <v>4647</v>
      </c>
      <c r="D3578" s="6">
        <v>2000</v>
      </c>
      <c r="E3578" s="8">
        <v>2410</v>
      </c>
      <c r="F3578" t="s">
        <v>8218</v>
      </c>
      <c r="G3578" t="s">
        <v>8223</v>
      </c>
      <c r="H3578" t="s">
        <v>8245</v>
      </c>
      <c r="I3578">
        <v>1446665191</v>
      </c>
      <c r="J3578">
        <v>1444069591</v>
      </c>
      <c r="K3578" t="b">
        <v>0</v>
      </c>
      <c r="L3578">
        <v>59</v>
      </c>
      <c r="M3578" t="b">
        <v>1</v>
      </c>
      <c r="N3578" t="s">
        <v>8269</v>
      </c>
      <c r="O3578">
        <f>ROUND(E3578/D3578*100,0)</f>
        <v>121</v>
      </c>
      <c r="P3578">
        <f>IFERROR(ROUND(E3578/L3578,2),0)</f>
        <v>40.85</v>
      </c>
      <c r="Q3578" s="10" t="s">
        <v>8308</v>
      </c>
      <c r="R3578" t="s">
        <v>8309</v>
      </c>
      <c r="S3578" s="15">
        <f>(((J3578/60)/60)/24)+DATE(1970,1,1)</f>
        <v>42282.768414351856</v>
      </c>
      <c r="T3578" s="15">
        <f>(((I3578/60)/60)/24)+DATE(1970,1,1)</f>
        <v>42312.810081018513</v>
      </c>
      <c r="U3578">
        <f>YEAR(S3578)</f>
        <v>2015</v>
      </c>
    </row>
    <row r="3579" spans="1:21" ht="48" x14ac:dyDescent="0.2">
      <c r="A3579">
        <v>1284</v>
      </c>
      <c r="B3579" s="3" t="s">
        <v>1285</v>
      </c>
      <c r="C3579" s="3" t="s">
        <v>5394</v>
      </c>
      <c r="D3579" s="6">
        <v>2000</v>
      </c>
      <c r="E3579" s="8">
        <v>2020</v>
      </c>
      <c r="F3579" t="s">
        <v>8218</v>
      </c>
      <c r="G3579" t="s">
        <v>8223</v>
      </c>
      <c r="H3579" t="s">
        <v>8245</v>
      </c>
      <c r="I3579">
        <v>1483203540</v>
      </c>
      <c r="J3579">
        <v>1481175482</v>
      </c>
      <c r="K3579" t="b">
        <v>0</v>
      </c>
      <c r="L3579">
        <v>31</v>
      </c>
      <c r="M3579" t="b">
        <v>1</v>
      </c>
      <c r="N3579" t="s">
        <v>8269</v>
      </c>
      <c r="O3579">
        <f>ROUND(E3579/D3579*100,0)</f>
        <v>101</v>
      </c>
      <c r="P3579">
        <f>IFERROR(ROUND(E3579/L3579,2),0)</f>
        <v>65.16</v>
      </c>
      <c r="Q3579" s="10" t="s">
        <v>8308</v>
      </c>
      <c r="R3579" t="s">
        <v>8309</v>
      </c>
      <c r="S3579" s="15">
        <f>(((J3579/60)/60)/24)+DATE(1970,1,1)</f>
        <v>42712.23474537037</v>
      </c>
      <c r="T3579" s="15">
        <f>(((I3579/60)/60)/24)+DATE(1970,1,1)</f>
        <v>42735.707638888889</v>
      </c>
      <c r="U3579">
        <f>YEAR(S3579)</f>
        <v>2016</v>
      </c>
    </row>
    <row r="3580" spans="1:21" ht="48" x14ac:dyDescent="0.2">
      <c r="A3580">
        <v>1285</v>
      </c>
      <c r="B3580" s="3" t="s">
        <v>1286</v>
      </c>
      <c r="C3580" s="3" t="s">
        <v>5395</v>
      </c>
      <c r="D3580" s="6">
        <v>2000</v>
      </c>
      <c r="E3580" s="8">
        <v>2033</v>
      </c>
      <c r="F3580" t="s">
        <v>8218</v>
      </c>
      <c r="G3580" t="s">
        <v>8224</v>
      </c>
      <c r="H3580" t="s">
        <v>8246</v>
      </c>
      <c r="I3580">
        <v>1434808775</v>
      </c>
      <c r="J3580">
        <v>1433512775</v>
      </c>
      <c r="K3580" t="b">
        <v>0</v>
      </c>
      <c r="L3580">
        <v>63</v>
      </c>
      <c r="M3580" t="b">
        <v>1</v>
      </c>
      <c r="N3580" t="s">
        <v>8269</v>
      </c>
      <c r="O3580">
        <f>ROUND(E3580/D3580*100,0)</f>
        <v>102</v>
      </c>
      <c r="P3580">
        <f>IFERROR(ROUND(E3580/L3580,2),0)</f>
        <v>32.270000000000003</v>
      </c>
      <c r="Q3580" s="10" t="s">
        <v>8308</v>
      </c>
      <c r="R3580" t="s">
        <v>8309</v>
      </c>
      <c r="S3580" s="15">
        <f>(((J3580/60)/60)/24)+DATE(1970,1,1)</f>
        <v>42160.583043981482</v>
      </c>
      <c r="T3580" s="15">
        <f>(((I3580/60)/60)/24)+DATE(1970,1,1)</f>
        <v>42175.583043981482</v>
      </c>
      <c r="U3580">
        <f>YEAR(S3580)</f>
        <v>2015</v>
      </c>
    </row>
    <row r="3581" spans="1:21" ht="48" x14ac:dyDescent="0.2">
      <c r="A3581">
        <v>1298</v>
      </c>
      <c r="B3581" s="3" t="s">
        <v>1299</v>
      </c>
      <c r="C3581" s="3" t="s">
        <v>5408</v>
      </c>
      <c r="D3581" s="6">
        <v>2000</v>
      </c>
      <c r="E3581" s="8">
        <v>2093</v>
      </c>
      <c r="F3581" t="s">
        <v>8218</v>
      </c>
      <c r="G3581" t="s">
        <v>8224</v>
      </c>
      <c r="H3581" t="s">
        <v>8246</v>
      </c>
      <c r="I3581">
        <v>1461860432</v>
      </c>
      <c r="J3581">
        <v>1459268432</v>
      </c>
      <c r="K3581" t="b">
        <v>0</v>
      </c>
      <c r="L3581">
        <v>33</v>
      </c>
      <c r="M3581" t="b">
        <v>1</v>
      </c>
      <c r="N3581" t="s">
        <v>8269</v>
      </c>
      <c r="O3581">
        <f>ROUND(E3581/D3581*100,0)</f>
        <v>105</v>
      </c>
      <c r="P3581">
        <f>IFERROR(ROUND(E3581/L3581,2),0)</f>
        <v>63.42</v>
      </c>
      <c r="Q3581" s="10" t="s">
        <v>8308</v>
      </c>
      <c r="R3581" t="s">
        <v>8309</v>
      </c>
      <c r="S3581" s="15">
        <f>(((J3581/60)/60)/24)+DATE(1970,1,1)</f>
        <v>42458.680925925932</v>
      </c>
      <c r="T3581" s="15">
        <f>(((I3581/60)/60)/24)+DATE(1970,1,1)</f>
        <v>42488.680925925932</v>
      </c>
      <c r="U3581">
        <f>YEAR(S3581)</f>
        <v>2016</v>
      </c>
    </row>
    <row r="3582" spans="1:21" ht="48" x14ac:dyDescent="0.2">
      <c r="A3582">
        <v>1301</v>
      </c>
      <c r="B3582" s="3" t="s">
        <v>1302</v>
      </c>
      <c r="C3582" s="3" t="s">
        <v>5411</v>
      </c>
      <c r="D3582" s="6">
        <v>2000</v>
      </c>
      <c r="E3582" s="8">
        <v>2055</v>
      </c>
      <c r="F3582" t="s">
        <v>8218</v>
      </c>
      <c r="G3582" t="s">
        <v>8223</v>
      </c>
      <c r="H3582" t="s">
        <v>8245</v>
      </c>
      <c r="I3582">
        <v>1437447600</v>
      </c>
      <c r="J3582">
        <v>1436551178</v>
      </c>
      <c r="K3582" t="b">
        <v>0</v>
      </c>
      <c r="L3582">
        <v>29</v>
      </c>
      <c r="M3582" t="b">
        <v>1</v>
      </c>
      <c r="N3582" t="s">
        <v>8269</v>
      </c>
      <c r="O3582">
        <f>ROUND(E3582/D3582*100,0)</f>
        <v>103</v>
      </c>
      <c r="P3582">
        <f>IFERROR(ROUND(E3582/L3582,2),0)</f>
        <v>70.86</v>
      </c>
      <c r="Q3582" s="10" t="s">
        <v>8308</v>
      </c>
      <c r="R3582" t="s">
        <v>8309</v>
      </c>
      <c r="S3582" s="15">
        <f>(((J3582/60)/60)/24)+DATE(1970,1,1)</f>
        <v>42195.749745370369</v>
      </c>
      <c r="T3582" s="15">
        <f>(((I3582/60)/60)/24)+DATE(1970,1,1)</f>
        <v>42206.125</v>
      </c>
      <c r="U3582">
        <f>YEAR(S3582)</f>
        <v>2015</v>
      </c>
    </row>
    <row r="3583" spans="1:21" ht="32" x14ac:dyDescent="0.2">
      <c r="A3583">
        <v>2788</v>
      </c>
      <c r="B3583" s="3" t="s">
        <v>2788</v>
      </c>
      <c r="C3583" s="3" t="s">
        <v>6898</v>
      </c>
      <c r="D3583" s="6">
        <v>2000</v>
      </c>
      <c r="E3583" s="8">
        <v>2050</v>
      </c>
      <c r="F3583" t="s">
        <v>8218</v>
      </c>
      <c r="G3583" t="s">
        <v>8223</v>
      </c>
      <c r="H3583" t="s">
        <v>8245</v>
      </c>
      <c r="I3583">
        <v>1469811043</v>
      </c>
      <c r="J3583">
        <v>1467219043</v>
      </c>
      <c r="K3583" t="b">
        <v>0</v>
      </c>
      <c r="L3583">
        <v>20</v>
      </c>
      <c r="M3583" t="b">
        <v>1</v>
      </c>
      <c r="N3583" t="s">
        <v>8269</v>
      </c>
      <c r="O3583">
        <f>ROUND(E3583/D3583*100,0)</f>
        <v>103</v>
      </c>
      <c r="P3583">
        <f>IFERROR(ROUND(E3583/L3583,2),0)</f>
        <v>102.5</v>
      </c>
      <c r="Q3583" s="10" t="s">
        <v>8308</v>
      </c>
      <c r="R3583" t="s">
        <v>8309</v>
      </c>
      <c r="S3583" s="15">
        <f>(((J3583/60)/60)/24)+DATE(1970,1,1)</f>
        <v>42550.701886574068</v>
      </c>
      <c r="T3583" s="15">
        <f>(((I3583/60)/60)/24)+DATE(1970,1,1)</f>
        <v>42580.701886574068</v>
      </c>
      <c r="U3583">
        <f>YEAR(S3583)</f>
        <v>2016</v>
      </c>
    </row>
    <row r="3584" spans="1:21" ht="48" x14ac:dyDescent="0.2">
      <c r="A3584">
        <v>2791</v>
      </c>
      <c r="B3584" s="3" t="s">
        <v>2791</v>
      </c>
      <c r="C3584" s="3" t="s">
        <v>6901</v>
      </c>
      <c r="D3584" s="6">
        <v>2000</v>
      </c>
      <c r="E3584" s="8">
        <v>2050</v>
      </c>
      <c r="F3584" t="s">
        <v>8218</v>
      </c>
      <c r="G3584" t="s">
        <v>8223</v>
      </c>
      <c r="H3584" t="s">
        <v>8245</v>
      </c>
      <c r="I3584">
        <v>1473393600</v>
      </c>
      <c r="J3584">
        <v>1470778559</v>
      </c>
      <c r="K3584" t="b">
        <v>0</v>
      </c>
      <c r="L3584">
        <v>28</v>
      </c>
      <c r="M3584" t="b">
        <v>1</v>
      </c>
      <c r="N3584" t="s">
        <v>8269</v>
      </c>
      <c r="O3584">
        <f>ROUND(E3584/D3584*100,0)</f>
        <v>103</v>
      </c>
      <c r="P3584">
        <f>IFERROR(ROUND(E3584/L3584,2),0)</f>
        <v>73.209999999999994</v>
      </c>
      <c r="Q3584" s="10" t="s">
        <v>8308</v>
      </c>
      <c r="R3584" t="s">
        <v>8309</v>
      </c>
      <c r="S3584" s="15">
        <f>(((J3584/60)/60)/24)+DATE(1970,1,1)</f>
        <v>42591.899988425925</v>
      </c>
      <c r="T3584" s="15">
        <f>(((I3584/60)/60)/24)+DATE(1970,1,1)</f>
        <v>42622.166666666672</v>
      </c>
      <c r="U3584">
        <f>YEAR(S3584)</f>
        <v>2016</v>
      </c>
    </row>
    <row r="3585" spans="1:21" ht="48" x14ac:dyDescent="0.2">
      <c r="A3585">
        <v>2792</v>
      </c>
      <c r="B3585" s="3" t="s">
        <v>2792</v>
      </c>
      <c r="C3585" s="3" t="s">
        <v>6902</v>
      </c>
      <c r="D3585" s="6">
        <v>2000</v>
      </c>
      <c r="E3585" s="8">
        <v>2152</v>
      </c>
      <c r="F3585" t="s">
        <v>8218</v>
      </c>
      <c r="G3585" t="s">
        <v>8223</v>
      </c>
      <c r="H3585" t="s">
        <v>8245</v>
      </c>
      <c r="I3585">
        <v>1439357559</v>
      </c>
      <c r="J3585">
        <v>1435469559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108</v>
      </c>
      <c r="P3585">
        <f>IFERROR(ROUND(E3585/L3585,2),0)</f>
        <v>89.67</v>
      </c>
      <c r="Q3585" s="10" t="s">
        <v>8308</v>
      </c>
      <c r="R3585" t="s">
        <v>8309</v>
      </c>
      <c r="S3585" s="15">
        <f>(((J3585/60)/60)/24)+DATE(1970,1,1)</f>
        <v>42183.231006944443</v>
      </c>
      <c r="T3585" s="15">
        <f>(((I3585/60)/60)/24)+DATE(1970,1,1)</f>
        <v>42228.231006944443</v>
      </c>
      <c r="U3585">
        <f>YEAR(S3585)</f>
        <v>2015</v>
      </c>
    </row>
    <row r="3586" spans="1:21" ht="48" x14ac:dyDescent="0.2">
      <c r="A3586">
        <v>2826</v>
      </c>
      <c r="B3586" s="3" t="s">
        <v>2826</v>
      </c>
      <c r="C3586" s="3" t="s">
        <v>6936</v>
      </c>
      <c r="D3586" s="6">
        <v>2000</v>
      </c>
      <c r="E3586" s="8">
        <v>2155</v>
      </c>
      <c r="F3586" t="s">
        <v>8218</v>
      </c>
      <c r="G3586" t="s">
        <v>8223</v>
      </c>
      <c r="H3586" t="s">
        <v>8245</v>
      </c>
      <c r="I3586">
        <v>1436511600</v>
      </c>
      <c r="J3586">
        <v>1434415812</v>
      </c>
      <c r="K3586" t="b">
        <v>0</v>
      </c>
      <c r="L3586">
        <v>19</v>
      </c>
      <c r="M3586" t="b">
        <v>1</v>
      </c>
      <c r="N3586" t="s">
        <v>8269</v>
      </c>
      <c r="O3586">
        <f>ROUND(E3586/D3586*100,0)</f>
        <v>108</v>
      </c>
      <c r="P3586">
        <f>IFERROR(ROUND(E3586/L3586,2),0)</f>
        <v>113.42</v>
      </c>
      <c r="Q3586" s="10" t="s">
        <v>8308</v>
      </c>
      <c r="R3586" t="s">
        <v>8309</v>
      </c>
      <c r="S3586" s="15">
        <f>(((J3586/60)/60)/24)+DATE(1970,1,1)</f>
        <v>42171.034861111111</v>
      </c>
      <c r="T3586" s="15">
        <f>(((I3586/60)/60)/24)+DATE(1970,1,1)</f>
        <v>42195.291666666672</v>
      </c>
      <c r="U3586">
        <f>YEAR(S3586)</f>
        <v>2015</v>
      </c>
    </row>
    <row r="3587" spans="1:21" ht="48" x14ac:dyDescent="0.2">
      <c r="A3587">
        <v>2827</v>
      </c>
      <c r="B3587" s="3" t="s">
        <v>2827</v>
      </c>
      <c r="C3587" s="3" t="s">
        <v>6937</v>
      </c>
      <c r="D3587" s="6">
        <v>2000</v>
      </c>
      <c r="E3587" s="8">
        <v>2405</v>
      </c>
      <c r="F3587" t="s">
        <v>8218</v>
      </c>
      <c r="G3587" t="s">
        <v>8223</v>
      </c>
      <c r="H3587" t="s">
        <v>8245</v>
      </c>
      <c r="I3587">
        <v>1464971400</v>
      </c>
      <c r="J3587">
        <v>1462379066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120</v>
      </c>
      <c r="P3587">
        <f>IFERROR(ROUND(E3587/L3587,2),0)</f>
        <v>104.57</v>
      </c>
      <c r="Q3587" s="10" t="s">
        <v>8308</v>
      </c>
      <c r="R3587" t="s">
        <v>8309</v>
      </c>
      <c r="S3587" s="15">
        <f>(((J3587/60)/60)/24)+DATE(1970,1,1)</f>
        <v>42494.683634259258</v>
      </c>
      <c r="T3587" s="15">
        <f>(((I3587/60)/60)/24)+DATE(1970,1,1)</f>
        <v>42524.6875</v>
      </c>
      <c r="U3587">
        <f>YEAR(S3587)</f>
        <v>2016</v>
      </c>
    </row>
    <row r="3588" spans="1:21" ht="48" x14ac:dyDescent="0.2">
      <c r="A3588">
        <v>2838</v>
      </c>
      <c r="B3588" s="3" t="s">
        <v>2838</v>
      </c>
      <c r="C3588" s="3" t="s">
        <v>6948</v>
      </c>
      <c r="D3588" s="6">
        <v>2000</v>
      </c>
      <c r="E3588" s="8">
        <v>2405</v>
      </c>
      <c r="F3588" t="s">
        <v>8218</v>
      </c>
      <c r="G3588" t="s">
        <v>8223</v>
      </c>
      <c r="H3588" t="s">
        <v>8245</v>
      </c>
      <c r="I3588">
        <v>1407967200</v>
      </c>
      <c r="J3588">
        <v>1406039696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120</v>
      </c>
      <c r="P3588">
        <f>IFERROR(ROUND(E3588/L3588,2),0)</f>
        <v>44.54</v>
      </c>
      <c r="Q3588" s="10" t="s">
        <v>8308</v>
      </c>
      <c r="R3588" t="s">
        <v>8309</v>
      </c>
      <c r="S3588" s="15">
        <f>(((J3588/60)/60)/24)+DATE(1970,1,1)</f>
        <v>41842.607592592591</v>
      </c>
      <c r="T3588" s="15">
        <f>(((I3588/60)/60)/24)+DATE(1970,1,1)</f>
        <v>41864.916666666664</v>
      </c>
      <c r="U3588">
        <f>YEAR(S3588)</f>
        <v>2014</v>
      </c>
    </row>
    <row r="3589" spans="1:21" ht="48" x14ac:dyDescent="0.2">
      <c r="A3589">
        <v>2847</v>
      </c>
      <c r="B3589" s="3" t="s">
        <v>2847</v>
      </c>
      <c r="C3589" s="3" t="s">
        <v>6957</v>
      </c>
      <c r="D3589" s="6">
        <v>2000</v>
      </c>
      <c r="E3589" s="8">
        <v>0</v>
      </c>
      <c r="F3589" t="s">
        <v>8220</v>
      </c>
      <c r="G3589" t="s">
        <v>8223</v>
      </c>
      <c r="H3589" t="s">
        <v>8245</v>
      </c>
      <c r="I3589">
        <v>1464031265</v>
      </c>
      <c r="J3589">
        <v>1458847265</v>
      </c>
      <c r="K3589" t="b">
        <v>0</v>
      </c>
      <c r="L3589">
        <v>0</v>
      </c>
      <c r="M3589" t="b">
        <v>0</v>
      </c>
      <c r="N3589" t="s">
        <v>8269</v>
      </c>
      <c r="O3589">
        <f>ROUND(E3589/D3589*100,0)</f>
        <v>0</v>
      </c>
      <c r="P3589">
        <f>IFERROR(ROUND(E3589/L3589,2),0)</f>
        <v>0</v>
      </c>
      <c r="Q3589" s="10" t="s">
        <v>8308</v>
      </c>
      <c r="R3589" t="s">
        <v>8309</v>
      </c>
      <c r="S3589" s="15">
        <f>(((J3589/60)/60)/24)+DATE(1970,1,1)</f>
        <v>42453.806307870371</v>
      </c>
      <c r="T3589" s="15">
        <f>(((I3589/60)/60)/24)+DATE(1970,1,1)</f>
        <v>42513.806307870371</v>
      </c>
      <c r="U3589">
        <f>YEAR(S3589)</f>
        <v>2016</v>
      </c>
    </row>
    <row r="3590" spans="1:21" ht="32" x14ac:dyDescent="0.2">
      <c r="A3590">
        <v>2859</v>
      </c>
      <c r="B3590" s="3" t="s">
        <v>2859</v>
      </c>
      <c r="C3590" s="3" t="s">
        <v>6969</v>
      </c>
      <c r="D3590" s="6">
        <v>2000</v>
      </c>
      <c r="E3590" s="8">
        <v>35</v>
      </c>
      <c r="F3590" t="s">
        <v>8220</v>
      </c>
      <c r="G3590" t="s">
        <v>8225</v>
      </c>
      <c r="H3590" t="s">
        <v>8247</v>
      </c>
      <c r="I3590">
        <v>1444984904</v>
      </c>
      <c r="J3590">
        <v>1439800904</v>
      </c>
      <c r="K3590" t="b">
        <v>0</v>
      </c>
      <c r="L3590">
        <v>1</v>
      </c>
      <c r="M3590" t="b">
        <v>0</v>
      </c>
      <c r="N3590" t="s">
        <v>8269</v>
      </c>
      <c r="O3590">
        <f>ROUND(E3590/D3590*100,0)</f>
        <v>2</v>
      </c>
      <c r="P3590">
        <f>IFERROR(ROUND(E3590/L3590,2),0)</f>
        <v>35</v>
      </c>
      <c r="Q3590" s="10" t="s">
        <v>8308</v>
      </c>
      <c r="R3590" t="s">
        <v>8309</v>
      </c>
      <c r="S3590" s="15">
        <f>(((J3590/60)/60)/24)+DATE(1970,1,1)</f>
        <v>42233.362314814818</v>
      </c>
      <c r="T3590" s="15">
        <f>(((I3590/60)/60)/24)+DATE(1970,1,1)</f>
        <v>42293.362314814818</v>
      </c>
      <c r="U3590">
        <f>YEAR(S3590)</f>
        <v>2015</v>
      </c>
    </row>
    <row r="3591" spans="1:21" ht="48" x14ac:dyDescent="0.2">
      <c r="A3591">
        <v>2890</v>
      </c>
      <c r="B3591" s="3" t="s">
        <v>2890</v>
      </c>
      <c r="C3591" s="3" t="s">
        <v>7000</v>
      </c>
      <c r="D3591" s="6">
        <v>2000</v>
      </c>
      <c r="E3591" s="8">
        <v>21</v>
      </c>
      <c r="F3591" t="s">
        <v>8220</v>
      </c>
      <c r="G3591" t="s">
        <v>8223</v>
      </c>
      <c r="H3591" t="s">
        <v>8245</v>
      </c>
      <c r="I3591">
        <v>1407553200</v>
      </c>
      <c r="J3591">
        <v>1405100992</v>
      </c>
      <c r="K3591" t="b">
        <v>0</v>
      </c>
      <c r="L3591">
        <v>3</v>
      </c>
      <c r="M3591" t="b">
        <v>0</v>
      </c>
      <c r="N3591" t="s">
        <v>8269</v>
      </c>
      <c r="O3591">
        <f>ROUND(E3591/D3591*100,0)</f>
        <v>1</v>
      </c>
      <c r="P3591">
        <f>IFERROR(ROUND(E3591/L3591,2),0)</f>
        <v>7</v>
      </c>
      <c r="Q3591" s="10" t="s">
        <v>8308</v>
      </c>
      <c r="R3591" t="s">
        <v>8309</v>
      </c>
      <c r="S3591" s="15">
        <f>(((J3591/60)/60)/24)+DATE(1970,1,1)</f>
        <v>41831.742962962962</v>
      </c>
      <c r="T3591" s="15">
        <f>(((I3591/60)/60)/24)+DATE(1970,1,1)</f>
        <v>41860.125</v>
      </c>
      <c r="U3591">
        <f>YEAR(S3591)</f>
        <v>2014</v>
      </c>
    </row>
    <row r="3592" spans="1:21" ht="48" x14ac:dyDescent="0.2">
      <c r="A3592">
        <v>2917</v>
      </c>
      <c r="B3592" s="3" t="s">
        <v>2917</v>
      </c>
      <c r="C3592" s="3" t="s">
        <v>7027</v>
      </c>
      <c r="D3592" s="6">
        <v>2000</v>
      </c>
      <c r="E3592" s="8">
        <v>437</v>
      </c>
      <c r="F3592" t="s">
        <v>8220</v>
      </c>
      <c r="G3592" t="s">
        <v>8223</v>
      </c>
      <c r="H3592" t="s">
        <v>8245</v>
      </c>
      <c r="I3592">
        <v>1442381847</v>
      </c>
      <c r="J3592">
        <v>1440826647</v>
      </c>
      <c r="K3592" t="b">
        <v>0</v>
      </c>
      <c r="L3592">
        <v>9</v>
      </c>
      <c r="M3592" t="b">
        <v>0</v>
      </c>
      <c r="N3592" t="s">
        <v>8269</v>
      </c>
      <c r="O3592">
        <f>ROUND(E3592/D3592*100,0)</f>
        <v>22</v>
      </c>
      <c r="P3592">
        <f>IFERROR(ROUND(E3592/L3592,2),0)</f>
        <v>48.56</v>
      </c>
      <c r="Q3592" s="10" t="s">
        <v>8308</v>
      </c>
      <c r="R3592" t="s">
        <v>8309</v>
      </c>
      <c r="S3592" s="15">
        <f>(((J3592/60)/60)/24)+DATE(1970,1,1)</f>
        <v>42245.234340277777</v>
      </c>
      <c r="T3592" s="15">
        <f>(((I3592/60)/60)/24)+DATE(1970,1,1)</f>
        <v>42263.234340277777</v>
      </c>
      <c r="U3592">
        <f>YEAR(S3592)</f>
        <v>2015</v>
      </c>
    </row>
    <row r="3593" spans="1:21" ht="48" x14ac:dyDescent="0.2">
      <c r="A3593">
        <v>2946</v>
      </c>
      <c r="B3593" s="3" t="s">
        <v>2946</v>
      </c>
      <c r="C3593" s="3" t="s">
        <v>7056</v>
      </c>
      <c r="D3593" s="6">
        <v>2000</v>
      </c>
      <c r="E3593" s="8">
        <v>2</v>
      </c>
      <c r="F3593" t="s">
        <v>8220</v>
      </c>
      <c r="G3593" t="s">
        <v>8224</v>
      </c>
      <c r="H3593" t="s">
        <v>8246</v>
      </c>
      <c r="I3593">
        <v>1471265092</v>
      </c>
      <c r="J3593">
        <v>1468673092</v>
      </c>
      <c r="K3593" t="b">
        <v>0</v>
      </c>
      <c r="L3593">
        <v>2</v>
      </c>
      <c r="M3593" t="b">
        <v>0</v>
      </c>
      <c r="N3593" t="s">
        <v>8301</v>
      </c>
      <c r="O3593">
        <f>ROUND(E3593/D3593*100,0)</f>
        <v>0</v>
      </c>
      <c r="P3593">
        <f>IFERROR(ROUND(E3593/L3593,2),0)</f>
        <v>1</v>
      </c>
      <c r="Q3593" s="10" t="s">
        <v>8308</v>
      </c>
      <c r="R3593" t="s">
        <v>8310</v>
      </c>
      <c r="S3593" s="15">
        <f>(((J3593/60)/60)/24)+DATE(1970,1,1)</f>
        <v>42567.531157407408</v>
      </c>
      <c r="T3593" s="15">
        <f>(((I3593/60)/60)/24)+DATE(1970,1,1)</f>
        <v>42597.531157407408</v>
      </c>
      <c r="U3593">
        <f>YEAR(S3593)</f>
        <v>2016</v>
      </c>
    </row>
    <row r="3594" spans="1:21" ht="32" x14ac:dyDescent="0.2">
      <c r="A3594">
        <v>2972</v>
      </c>
      <c r="B3594" s="3" t="s">
        <v>2972</v>
      </c>
      <c r="C3594" s="3" t="s">
        <v>7082</v>
      </c>
      <c r="D3594" s="6">
        <v>2000</v>
      </c>
      <c r="E3594" s="8">
        <v>2107</v>
      </c>
      <c r="F3594" t="s">
        <v>8218</v>
      </c>
      <c r="G3594" t="s">
        <v>8223</v>
      </c>
      <c r="H3594" t="s">
        <v>8245</v>
      </c>
      <c r="I3594">
        <v>1480899600</v>
      </c>
      <c r="J3594">
        <v>1479609520</v>
      </c>
      <c r="K3594" t="b">
        <v>0</v>
      </c>
      <c r="L3594">
        <v>17</v>
      </c>
      <c r="M3594" t="b">
        <v>1</v>
      </c>
      <c r="N3594" t="s">
        <v>8269</v>
      </c>
      <c r="O3594">
        <f>ROUND(E3594/D3594*100,0)</f>
        <v>105</v>
      </c>
      <c r="P3594">
        <f>IFERROR(ROUND(E3594/L3594,2),0)</f>
        <v>123.94</v>
      </c>
      <c r="Q3594" s="10" t="s">
        <v>8308</v>
      </c>
      <c r="R3594" t="s">
        <v>8309</v>
      </c>
      <c r="S3594" s="15">
        <f>(((J3594/60)/60)/24)+DATE(1970,1,1)</f>
        <v>42694.110185185185</v>
      </c>
      <c r="T3594" s="15">
        <f>(((I3594/60)/60)/24)+DATE(1970,1,1)</f>
        <v>42709.041666666672</v>
      </c>
      <c r="U3594">
        <f>YEAR(S3594)</f>
        <v>2016</v>
      </c>
    </row>
    <row r="3595" spans="1:21" ht="48" x14ac:dyDescent="0.2">
      <c r="A3595">
        <v>3099</v>
      </c>
      <c r="B3595" s="3" t="s">
        <v>3099</v>
      </c>
      <c r="C3595" s="3" t="s">
        <v>7209</v>
      </c>
      <c r="D3595" s="6">
        <v>2000</v>
      </c>
      <c r="E3595" s="8">
        <v>278</v>
      </c>
      <c r="F3595" t="s">
        <v>8220</v>
      </c>
      <c r="G3595" t="s">
        <v>8223</v>
      </c>
      <c r="H3595" t="s">
        <v>8245</v>
      </c>
      <c r="I3595">
        <v>1455251591</v>
      </c>
      <c r="J3595">
        <v>1452659591</v>
      </c>
      <c r="K3595" t="b">
        <v>0</v>
      </c>
      <c r="L3595">
        <v>5</v>
      </c>
      <c r="M3595" t="b">
        <v>0</v>
      </c>
      <c r="N3595" t="s">
        <v>8301</v>
      </c>
      <c r="O3595">
        <f>ROUND(E3595/D3595*100,0)</f>
        <v>14</v>
      </c>
      <c r="P3595">
        <f>IFERROR(ROUND(E3595/L3595,2),0)</f>
        <v>55.6</v>
      </c>
      <c r="Q3595" s="10" t="s">
        <v>8308</v>
      </c>
      <c r="R3595" t="s">
        <v>8310</v>
      </c>
      <c r="S3595" s="15">
        <f>(((J3595/60)/60)/24)+DATE(1970,1,1)</f>
        <v>42382.189710648148</v>
      </c>
      <c r="T3595" s="15">
        <f>(((I3595/60)/60)/24)+DATE(1970,1,1)</f>
        <v>42412.189710648148</v>
      </c>
      <c r="U3595">
        <f>YEAR(S3595)</f>
        <v>2016</v>
      </c>
    </row>
    <row r="3596" spans="1:21" ht="48" x14ac:dyDescent="0.2">
      <c r="A3596">
        <v>3161</v>
      </c>
      <c r="B3596" s="3" t="s">
        <v>3161</v>
      </c>
      <c r="C3596" s="3" t="s">
        <v>7271</v>
      </c>
      <c r="D3596" s="6">
        <v>2000</v>
      </c>
      <c r="E3596" s="8">
        <v>2102</v>
      </c>
      <c r="F3596" t="s">
        <v>8218</v>
      </c>
      <c r="G3596" t="s">
        <v>8224</v>
      </c>
      <c r="H3596" t="s">
        <v>8246</v>
      </c>
      <c r="I3596">
        <v>1413377522</v>
      </c>
      <c r="J3596">
        <v>1410785522</v>
      </c>
      <c r="K3596" t="b">
        <v>1</v>
      </c>
      <c r="L3596">
        <v>74</v>
      </c>
      <c r="M3596" t="b">
        <v>1</v>
      </c>
      <c r="N3596" t="s">
        <v>8269</v>
      </c>
      <c r="O3596">
        <f>ROUND(E3596/D3596*100,0)</f>
        <v>105</v>
      </c>
      <c r="P3596">
        <f>IFERROR(ROUND(E3596/L3596,2),0)</f>
        <v>28.41</v>
      </c>
      <c r="Q3596" s="10" t="s">
        <v>8308</v>
      </c>
      <c r="R3596" t="s">
        <v>8309</v>
      </c>
      <c r="S3596" s="15">
        <f>(((J3596/60)/60)/24)+DATE(1970,1,1)</f>
        <v>41897.536134259259</v>
      </c>
      <c r="T3596" s="15">
        <f>(((I3596/60)/60)/24)+DATE(1970,1,1)</f>
        <v>41927.536134259259</v>
      </c>
      <c r="U3596">
        <f>YEAR(S3596)</f>
        <v>2014</v>
      </c>
    </row>
    <row r="3597" spans="1:21" ht="32" x14ac:dyDescent="0.2">
      <c r="A3597">
        <v>3170</v>
      </c>
      <c r="B3597" s="3" t="s">
        <v>3170</v>
      </c>
      <c r="C3597" s="3" t="s">
        <v>7280</v>
      </c>
      <c r="D3597" s="6">
        <v>2000</v>
      </c>
      <c r="E3597" s="8">
        <v>2245</v>
      </c>
      <c r="F3597" t="s">
        <v>8218</v>
      </c>
      <c r="G3597" t="s">
        <v>8223</v>
      </c>
      <c r="H3597" t="s">
        <v>8245</v>
      </c>
      <c r="I3597">
        <v>1404273600</v>
      </c>
      <c r="J3597">
        <v>1401414944</v>
      </c>
      <c r="K3597" t="b">
        <v>1</v>
      </c>
      <c r="L3597">
        <v>71</v>
      </c>
      <c r="M3597" t="b">
        <v>1</v>
      </c>
      <c r="N3597" t="s">
        <v>8269</v>
      </c>
      <c r="O3597">
        <f>ROUND(E3597/D3597*100,0)</f>
        <v>112</v>
      </c>
      <c r="P3597">
        <f>IFERROR(ROUND(E3597/L3597,2),0)</f>
        <v>31.62</v>
      </c>
      <c r="Q3597" s="10" t="s">
        <v>8308</v>
      </c>
      <c r="R3597" t="s">
        <v>8309</v>
      </c>
      <c r="S3597" s="15">
        <f>(((J3597/60)/60)/24)+DATE(1970,1,1)</f>
        <v>41789.080370370371</v>
      </c>
      <c r="T3597" s="15">
        <f>(((I3597/60)/60)/24)+DATE(1970,1,1)</f>
        <v>41822.166666666664</v>
      </c>
      <c r="U3597">
        <f>YEAR(S3597)</f>
        <v>2014</v>
      </c>
    </row>
    <row r="3598" spans="1:21" ht="48" x14ac:dyDescent="0.2">
      <c r="A3598">
        <v>3172</v>
      </c>
      <c r="B3598" s="3" t="s">
        <v>3172</v>
      </c>
      <c r="C3598" s="3" t="s">
        <v>7282</v>
      </c>
      <c r="D3598" s="6">
        <v>2000</v>
      </c>
      <c r="E3598" s="8">
        <v>2300</v>
      </c>
      <c r="F3598" t="s">
        <v>8218</v>
      </c>
      <c r="G3598" t="s">
        <v>8223</v>
      </c>
      <c r="H3598" t="s">
        <v>8245</v>
      </c>
      <c r="I3598">
        <v>1329240668</v>
      </c>
      <c r="J3598">
        <v>1326648668</v>
      </c>
      <c r="K3598" t="b">
        <v>1</v>
      </c>
      <c r="L3598">
        <v>29</v>
      </c>
      <c r="M3598" t="b">
        <v>1</v>
      </c>
      <c r="N3598" t="s">
        <v>8269</v>
      </c>
      <c r="O3598">
        <f>ROUND(E3598/D3598*100,0)</f>
        <v>115</v>
      </c>
      <c r="P3598">
        <f>IFERROR(ROUND(E3598/L3598,2),0)</f>
        <v>79.31</v>
      </c>
      <c r="Q3598" s="10" t="s">
        <v>8308</v>
      </c>
      <c r="R3598" t="s">
        <v>8309</v>
      </c>
      <c r="S3598" s="15">
        <f>(((J3598/60)/60)/24)+DATE(1970,1,1)</f>
        <v>40923.729953703703</v>
      </c>
      <c r="T3598" s="15">
        <f>(((I3598/60)/60)/24)+DATE(1970,1,1)</f>
        <v>40953.729953703703</v>
      </c>
      <c r="U3598">
        <f>YEAR(S3598)</f>
        <v>2012</v>
      </c>
    </row>
    <row r="3599" spans="1:21" ht="48" x14ac:dyDescent="0.2">
      <c r="A3599">
        <v>3201</v>
      </c>
      <c r="B3599" s="3" t="s">
        <v>3201</v>
      </c>
      <c r="C3599" s="3" t="s">
        <v>7311</v>
      </c>
      <c r="D3599" s="6">
        <v>2000</v>
      </c>
      <c r="E3599" s="8">
        <v>25</v>
      </c>
      <c r="F3599" t="s">
        <v>8220</v>
      </c>
      <c r="G3599" t="s">
        <v>8224</v>
      </c>
      <c r="H3599" t="s">
        <v>8246</v>
      </c>
      <c r="I3599">
        <v>1409509477</v>
      </c>
      <c r="J3599">
        <v>1407695077</v>
      </c>
      <c r="K3599" t="b">
        <v>0</v>
      </c>
      <c r="L3599">
        <v>2</v>
      </c>
      <c r="M3599" t="b">
        <v>0</v>
      </c>
      <c r="N3599" t="s">
        <v>8303</v>
      </c>
      <c r="O3599">
        <f>ROUND(E3599/D3599*100,0)</f>
        <v>1</v>
      </c>
      <c r="P3599">
        <f>IFERROR(ROUND(E3599/L3599,2),0)</f>
        <v>12.5</v>
      </c>
      <c r="Q3599" s="10" t="s">
        <v>8308</v>
      </c>
      <c r="R3599" t="s">
        <v>8364</v>
      </c>
      <c r="S3599" s="15">
        <f>(((J3599/60)/60)/24)+DATE(1970,1,1)</f>
        <v>41861.767094907409</v>
      </c>
      <c r="T3599" s="15">
        <f>(((I3599/60)/60)/24)+DATE(1970,1,1)</f>
        <v>41882.767094907409</v>
      </c>
      <c r="U3599">
        <f>YEAR(S3599)</f>
        <v>2014</v>
      </c>
    </row>
    <row r="3600" spans="1:21" ht="48" x14ac:dyDescent="0.2">
      <c r="A3600">
        <v>3216</v>
      </c>
      <c r="B3600" s="3" t="s">
        <v>3216</v>
      </c>
      <c r="C3600" s="3" t="s">
        <v>7326</v>
      </c>
      <c r="D3600" s="6">
        <v>2000</v>
      </c>
      <c r="E3600" s="8">
        <v>2001</v>
      </c>
      <c r="F3600" t="s">
        <v>8218</v>
      </c>
      <c r="G3600" t="s">
        <v>8224</v>
      </c>
      <c r="H3600" t="s">
        <v>8246</v>
      </c>
      <c r="I3600">
        <v>1436625000</v>
      </c>
      <c r="J3600">
        <v>1433934371</v>
      </c>
      <c r="K3600" t="b">
        <v>1</v>
      </c>
      <c r="L3600">
        <v>35</v>
      </c>
      <c r="M3600" t="b">
        <v>1</v>
      </c>
      <c r="N3600" t="s">
        <v>8269</v>
      </c>
      <c r="O3600">
        <f>ROUND(E3600/D3600*100,0)</f>
        <v>100</v>
      </c>
      <c r="P3600">
        <f>IFERROR(ROUND(E3600/L3600,2),0)</f>
        <v>57.17</v>
      </c>
      <c r="Q3600" s="10" t="s">
        <v>8308</v>
      </c>
      <c r="R3600" t="s">
        <v>8309</v>
      </c>
      <c r="S3600" s="15">
        <f>(((J3600/60)/60)/24)+DATE(1970,1,1)</f>
        <v>42165.462627314817</v>
      </c>
      <c r="T3600" s="15">
        <f>(((I3600/60)/60)/24)+DATE(1970,1,1)</f>
        <v>42196.604166666672</v>
      </c>
      <c r="U3600">
        <f>YEAR(S3600)</f>
        <v>2015</v>
      </c>
    </row>
    <row r="3601" spans="1:21" ht="48" x14ac:dyDescent="0.2">
      <c r="A3601">
        <v>3225</v>
      </c>
      <c r="B3601" s="3" t="s">
        <v>3225</v>
      </c>
      <c r="C3601" s="3" t="s">
        <v>7335</v>
      </c>
      <c r="D3601" s="6">
        <v>2000</v>
      </c>
      <c r="E3601" s="8">
        <v>2047</v>
      </c>
      <c r="F3601" t="s">
        <v>8218</v>
      </c>
      <c r="G3601" t="s">
        <v>8223</v>
      </c>
      <c r="H3601" t="s">
        <v>8245</v>
      </c>
      <c r="I3601">
        <v>1464987600</v>
      </c>
      <c r="J3601">
        <v>1463145938</v>
      </c>
      <c r="K3601" t="b">
        <v>1</v>
      </c>
      <c r="L3601">
        <v>39</v>
      </c>
      <c r="M3601" t="b">
        <v>1</v>
      </c>
      <c r="N3601" t="s">
        <v>8269</v>
      </c>
      <c r="O3601">
        <f>ROUND(E3601/D3601*100,0)</f>
        <v>102</v>
      </c>
      <c r="P3601">
        <f>IFERROR(ROUND(E3601/L3601,2),0)</f>
        <v>52.49</v>
      </c>
      <c r="Q3601" s="10" t="s">
        <v>8308</v>
      </c>
      <c r="R3601" t="s">
        <v>8309</v>
      </c>
      <c r="S3601" s="15">
        <f>(((J3601/60)/60)/24)+DATE(1970,1,1)</f>
        <v>42503.559467592597</v>
      </c>
      <c r="T3601" s="15">
        <f>(((I3601/60)/60)/24)+DATE(1970,1,1)</f>
        <v>42524.875</v>
      </c>
      <c r="U3601">
        <f>YEAR(S3601)</f>
        <v>2016</v>
      </c>
    </row>
    <row r="3602" spans="1:21" ht="48" x14ac:dyDescent="0.2">
      <c r="A3602">
        <v>3257</v>
      </c>
      <c r="B3602" s="3" t="s">
        <v>3257</v>
      </c>
      <c r="C3602" s="3" t="s">
        <v>7367</v>
      </c>
      <c r="D3602" s="6">
        <v>2000</v>
      </c>
      <c r="E3602" s="8">
        <v>2125.9899999999998</v>
      </c>
      <c r="F3602" t="s">
        <v>8218</v>
      </c>
      <c r="G3602" t="s">
        <v>8224</v>
      </c>
      <c r="H3602" t="s">
        <v>8246</v>
      </c>
      <c r="I3602">
        <v>1487769952</v>
      </c>
      <c r="J3602">
        <v>1485177952</v>
      </c>
      <c r="K3602" t="b">
        <v>0</v>
      </c>
      <c r="L3602">
        <v>41</v>
      </c>
      <c r="M3602" t="b">
        <v>1</v>
      </c>
      <c r="N3602" t="s">
        <v>8269</v>
      </c>
      <c r="O3602">
        <f>ROUND(E3602/D3602*100,0)</f>
        <v>106</v>
      </c>
      <c r="P3602">
        <f>IFERROR(ROUND(E3602/L3602,2),0)</f>
        <v>51.85</v>
      </c>
      <c r="Q3602" s="10" t="s">
        <v>8308</v>
      </c>
      <c r="R3602" t="s">
        <v>8309</v>
      </c>
      <c r="S3602" s="15">
        <f>(((J3602/60)/60)/24)+DATE(1970,1,1)</f>
        <v>42758.559629629628</v>
      </c>
      <c r="T3602" s="15">
        <f>(((I3602/60)/60)/24)+DATE(1970,1,1)</f>
        <v>42788.559629629628</v>
      </c>
      <c r="U3602">
        <f>YEAR(S3602)</f>
        <v>2017</v>
      </c>
    </row>
    <row r="3603" spans="1:21" ht="48" x14ac:dyDescent="0.2">
      <c r="A3603">
        <v>3268</v>
      </c>
      <c r="B3603" s="3" t="s">
        <v>3268</v>
      </c>
      <c r="C3603" s="3" t="s">
        <v>7378</v>
      </c>
      <c r="D3603" s="6">
        <v>2000</v>
      </c>
      <c r="E3603" s="8">
        <v>2560</v>
      </c>
      <c r="F3603" t="s">
        <v>8218</v>
      </c>
      <c r="G3603" t="s">
        <v>8223</v>
      </c>
      <c r="H3603" t="s">
        <v>8245</v>
      </c>
      <c r="I3603">
        <v>1472074928</v>
      </c>
      <c r="J3603">
        <v>1470692528</v>
      </c>
      <c r="K3603" t="b">
        <v>1</v>
      </c>
      <c r="L3603">
        <v>42</v>
      </c>
      <c r="M3603" t="b">
        <v>1</v>
      </c>
      <c r="N3603" t="s">
        <v>8269</v>
      </c>
      <c r="O3603">
        <f>ROUND(E3603/D3603*100,0)</f>
        <v>128</v>
      </c>
      <c r="P3603">
        <f>IFERROR(ROUND(E3603/L3603,2),0)</f>
        <v>60.95</v>
      </c>
      <c r="Q3603" s="10" t="s">
        <v>8308</v>
      </c>
      <c r="R3603" t="s">
        <v>8309</v>
      </c>
      <c r="S3603" s="15">
        <f>(((J3603/60)/60)/24)+DATE(1970,1,1)</f>
        <v>42590.90425925926</v>
      </c>
      <c r="T3603" s="15">
        <f>(((I3603/60)/60)/24)+DATE(1970,1,1)</f>
        <v>42606.90425925926</v>
      </c>
      <c r="U3603">
        <f>YEAR(S3603)</f>
        <v>2016</v>
      </c>
    </row>
    <row r="3604" spans="1:21" ht="48" x14ac:dyDescent="0.2">
      <c r="A3604">
        <v>3280</v>
      </c>
      <c r="B3604" s="3" t="s">
        <v>3280</v>
      </c>
      <c r="C3604" s="3" t="s">
        <v>7390</v>
      </c>
      <c r="D3604" s="6">
        <v>2000</v>
      </c>
      <c r="E3604" s="8">
        <v>2060</v>
      </c>
      <c r="F3604" t="s">
        <v>8218</v>
      </c>
      <c r="G3604" t="s">
        <v>8223</v>
      </c>
      <c r="H3604" t="s">
        <v>8245</v>
      </c>
      <c r="I3604">
        <v>1433134800</v>
      </c>
      <c r="J3604">
        <v>1430158198</v>
      </c>
      <c r="K3604" t="b">
        <v>0</v>
      </c>
      <c r="L3604">
        <v>30</v>
      </c>
      <c r="M3604" t="b">
        <v>1</v>
      </c>
      <c r="N3604" t="s">
        <v>8269</v>
      </c>
      <c r="O3604">
        <f>ROUND(E3604/D3604*100,0)</f>
        <v>103</v>
      </c>
      <c r="P3604">
        <f>IFERROR(ROUND(E3604/L3604,2),0)</f>
        <v>68.67</v>
      </c>
      <c r="Q3604" s="10" t="s">
        <v>8308</v>
      </c>
      <c r="R3604" t="s">
        <v>8309</v>
      </c>
      <c r="S3604" s="15">
        <f>(((J3604/60)/60)/24)+DATE(1970,1,1)</f>
        <v>42121.756921296299</v>
      </c>
      <c r="T3604" s="15">
        <f>(((I3604/60)/60)/24)+DATE(1970,1,1)</f>
        <v>42156.208333333328</v>
      </c>
      <c r="U3604">
        <f>YEAR(S3604)</f>
        <v>2015</v>
      </c>
    </row>
    <row r="3605" spans="1:21" ht="80" x14ac:dyDescent="0.2">
      <c r="A3605">
        <v>3290</v>
      </c>
      <c r="B3605" s="3" t="s">
        <v>3290</v>
      </c>
      <c r="C3605" s="3" t="s">
        <v>7400</v>
      </c>
      <c r="D3605" s="6">
        <v>2000</v>
      </c>
      <c r="E3605" s="8">
        <v>2424</v>
      </c>
      <c r="F3605" t="s">
        <v>8218</v>
      </c>
      <c r="G3605" t="s">
        <v>8224</v>
      </c>
      <c r="H3605" t="s">
        <v>8246</v>
      </c>
      <c r="I3605">
        <v>1489234891</v>
      </c>
      <c r="J3605">
        <v>1486642891</v>
      </c>
      <c r="K3605" t="b">
        <v>0</v>
      </c>
      <c r="L3605">
        <v>72</v>
      </c>
      <c r="M3605" t="b">
        <v>1</v>
      </c>
      <c r="N3605" t="s">
        <v>8269</v>
      </c>
      <c r="O3605">
        <f>ROUND(E3605/D3605*100,0)</f>
        <v>121</v>
      </c>
      <c r="P3605">
        <f>IFERROR(ROUND(E3605/L3605,2),0)</f>
        <v>33.67</v>
      </c>
      <c r="Q3605" s="10" t="s">
        <v>8308</v>
      </c>
      <c r="R3605" t="s">
        <v>8309</v>
      </c>
      <c r="S3605" s="15">
        <f>(((J3605/60)/60)/24)+DATE(1970,1,1)</f>
        <v>42775.51494212963</v>
      </c>
      <c r="T3605" s="15">
        <f>(((I3605/60)/60)/24)+DATE(1970,1,1)</f>
        <v>42805.51494212963</v>
      </c>
      <c r="U3605">
        <f>YEAR(S3605)</f>
        <v>2017</v>
      </c>
    </row>
    <row r="3606" spans="1:21" ht="48" x14ac:dyDescent="0.2">
      <c r="A3606">
        <v>3313</v>
      </c>
      <c r="B3606" s="3" t="s">
        <v>3313</v>
      </c>
      <c r="C3606" s="3" t="s">
        <v>7423</v>
      </c>
      <c r="D3606" s="6">
        <v>2000</v>
      </c>
      <c r="E3606" s="8">
        <v>2321</v>
      </c>
      <c r="F3606" t="s">
        <v>8218</v>
      </c>
      <c r="G3606" t="s">
        <v>8223</v>
      </c>
      <c r="H3606" t="s">
        <v>8245</v>
      </c>
      <c r="I3606">
        <v>1453856400</v>
      </c>
      <c r="J3606">
        <v>1452664317</v>
      </c>
      <c r="K3606" t="b">
        <v>0</v>
      </c>
      <c r="L3606">
        <v>29</v>
      </c>
      <c r="M3606" t="b">
        <v>1</v>
      </c>
      <c r="N3606" t="s">
        <v>8269</v>
      </c>
      <c r="O3606">
        <f>ROUND(E3606/D3606*100,0)</f>
        <v>116</v>
      </c>
      <c r="P3606">
        <f>IFERROR(ROUND(E3606/L3606,2),0)</f>
        <v>80.03</v>
      </c>
      <c r="Q3606" s="10" t="s">
        <v>8308</v>
      </c>
      <c r="R3606" t="s">
        <v>8309</v>
      </c>
      <c r="S3606" s="15">
        <f>(((J3606/60)/60)/24)+DATE(1970,1,1)</f>
        <v>42382.244409722218</v>
      </c>
      <c r="T3606" s="15">
        <f>(((I3606/60)/60)/24)+DATE(1970,1,1)</f>
        <v>42396.041666666672</v>
      </c>
      <c r="U3606">
        <f>YEAR(S3606)</f>
        <v>2016</v>
      </c>
    </row>
    <row r="3607" spans="1:21" ht="32" x14ac:dyDescent="0.2">
      <c r="A3607">
        <v>3318</v>
      </c>
      <c r="B3607" s="3" t="s">
        <v>3318</v>
      </c>
      <c r="C3607" s="3" t="s">
        <v>7428</v>
      </c>
      <c r="D3607" s="6">
        <v>2000</v>
      </c>
      <c r="E3607" s="8">
        <v>2512</v>
      </c>
      <c r="F3607" t="s">
        <v>8218</v>
      </c>
      <c r="G3607" t="s">
        <v>8228</v>
      </c>
      <c r="H3607" t="s">
        <v>8250</v>
      </c>
      <c r="I3607">
        <v>1460341800</v>
      </c>
      <c r="J3607">
        <v>1456902893</v>
      </c>
      <c r="K3607" t="b">
        <v>0</v>
      </c>
      <c r="L3607">
        <v>32</v>
      </c>
      <c r="M3607" t="b">
        <v>1</v>
      </c>
      <c r="N3607" t="s">
        <v>8269</v>
      </c>
      <c r="O3607">
        <f>ROUND(E3607/D3607*100,0)</f>
        <v>126</v>
      </c>
      <c r="P3607">
        <f>IFERROR(ROUND(E3607/L3607,2),0)</f>
        <v>78.5</v>
      </c>
      <c r="Q3607" s="10" t="s">
        <v>8308</v>
      </c>
      <c r="R3607" t="s">
        <v>8309</v>
      </c>
      <c r="S3607" s="15">
        <f>(((J3607/60)/60)/24)+DATE(1970,1,1)</f>
        <v>42431.302002314813</v>
      </c>
      <c r="T3607" s="15">
        <f>(((I3607/60)/60)/24)+DATE(1970,1,1)</f>
        <v>42471.104166666672</v>
      </c>
      <c r="U3607">
        <f>YEAR(S3607)</f>
        <v>2016</v>
      </c>
    </row>
    <row r="3608" spans="1:21" ht="48" x14ac:dyDescent="0.2">
      <c r="A3608">
        <v>3347</v>
      </c>
      <c r="B3608" s="3" t="s">
        <v>3347</v>
      </c>
      <c r="C3608" s="3" t="s">
        <v>7457</v>
      </c>
      <c r="D3608" s="6">
        <v>2000</v>
      </c>
      <c r="E3608" s="8">
        <v>2389</v>
      </c>
      <c r="F3608" t="s">
        <v>8218</v>
      </c>
      <c r="G3608" t="s">
        <v>8224</v>
      </c>
      <c r="H3608" t="s">
        <v>8246</v>
      </c>
      <c r="I3608">
        <v>1462741200</v>
      </c>
      <c r="J3608">
        <v>1461503654</v>
      </c>
      <c r="K3608" t="b">
        <v>0</v>
      </c>
      <c r="L3608">
        <v>22</v>
      </c>
      <c r="M3608" t="b">
        <v>1</v>
      </c>
      <c r="N3608" t="s">
        <v>8269</v>
      </c>
      <c r="O3608">
        <f>ROUND(E3608/D3608*100,0)</f>
        <v>119</v>
      </c>
      <c r="P3608">
        <f>IFERROR(ROUND(E3608/L3608,2),0)</f>
        <v>108.59</v>
      </c>
      <c r="Q3608" s="10" t="s">
        <v>8308</v>
      </c>
      <c r="R3608" t="s">
        <v>8309</v>
      </c>
      <c r="S3608" s="15">
        <f>(((J3608/60)/60)/24)+DATE(1970,1,1)</f>
        <v>42484.551550925928</v>
      </c>
      <c r="T3608" s="15">
        <f>(((I3608/60)/60)/24)+DATE(1970,1,1)</f>
        <v>42498.875</v>
      </c>
      <c r="U3608">
        <f>YEAR(S3608)</f>
        <v>2016</v>
      </c>
    </row>
    <row r="3609" spans="1:21" ht="48" x14ac:dyDescent="0.2">
      <c r="A3609">
        <v>3357</v>
      </c>
      <c r="B3609" s="3" t="s">
        <v>3356</v>
      </c>
      <c r="C3609" s="3" t="s">
        <v>7467</v>
      </c>
      <c r="D3609" s="6">
        <v>2000</v>
      </c>
      <c r="E3609" s="8">
        <v>2020</v>
      </c>
      <c r="F3609" t="s">
        <v>8218</v>
      </c>
      <c r="G3609" t="s">
        <v>8224</v>
      </c>
      <c r="H3609" t="s">
        <v>8246</v>
      </c>
      <c r="I3609">
        <v>1406887310</v>
      </c>
      <c r="J3609">
        <v>1404295310</v>
      </c>
      <c r="K3609" t="b">
        <v>0</v>
      </c>
      <c r="L3609">
        <v>21</v>
      </c>
      <c r="M3609" t="b">
        <v>1</v>
      </c>
      <c r="N3609" t="s">
        <v>8269</v>
      </c>
      <c r="O3609">
        <f>ROUND(E3609/D3609*100,0)</f>
        <v>101</v>
      </c>
      <c r="P3609">
        <f>IFERROR(ROUND(E3609/L3609,2),0)</f>
        <v>96.19</v>
      </c>
      <c r="Q3609" s="10" t="s">
        <v>8308</v>
      </c>
      <c r="R3609" t="s">
        <v>8309</v>
      </c>
      <c r="S3609" s="15">
        <f>(((J3609/60)/60)/24)+DATE(1970,1,1)</f>
        <v>41822.417939814812</v>
      </c>
      <c r="T3609" s="15">
        <f>(((I3609/60)/60)/24)+DATE(1970,1,1)</f>
        <v>41852.417939814812</v>
      </c>
      <c r="U3609">
        <f>YEAR(S3609)</f>
        <v>2014</v>
      </c>
    </row>
    <row r="3610" spans="1:21" ht="48" x14ac:dyDescent="0.2">
      <c r="A3610">
        <v>3373</v>
      </c>
      <c r="B3610" s="3" t="s">
        <v>3372</v>
      </c>
      <c r="C3610" s="3" t="s">
        <v>7483</v>
      </c>
      <c r="D3610" s="6">
        <v>2000</v>
      </c>
      <c r="E3610" s="8">
        <v>2005</v>
      </c>
      <c r="F3610" t="s">
        <v>8218</v>
      </c>
      <c r="G3610" t="s">
        <v>8224</v>
      </c>
      <c r="H3610" t="s">
        <v>8246</v>
      </c>
      <c r="I3610">
        <v>1437235200</v>
      </c>
      <c r="J3610">
        <v>1435177840</v>
      </c>
      <c r="K3610" t="b">
        <v>0</v>
      </c>
      <c r="L3610">
        <v>30</v>
      </c>
      <c r="M3610" t="b">
        <v>1</v>
      </c>
      <c r="N3610" t="s">
        <v>8269</v>
      </c>
      <c r="O3610">
        <f>ROUND(E3610/D3610*100,0)</f>
        <v>100</v>
      </c>
      <c r="P3610">
        <f>IFERROR(ROUND(E3610/L3610,2),0)</f>
        <v>66.83</v>
      </c>
      <c r="Q3610" s="10" t="s">
        <v>8308</v>
      </c>
      <c r="R3610" t="s">
        <v>8309</v>
      </c>
      <c r="S3610" s="15">
        <f>(((J3610/60)/60)/24)+DATE(1970,1,1)</f>
        <v>42179.854629629626</v>
      </c>
      <c r="T3610" s="15">
        <f>(((I3610/60)/60)/24)+DATE(1970,1,1)</f>
        <v>42203.666666666672</v>
      </c>
      <c r="U3610">
        <f>YEAR(S3610)</f>
        <v>2015</v>
      </c>
    </row>
    <row r="3611" spans="1:21" ht="48" x14ac:dyDescent="0.2">
      <c r="A3611">
        <v>3379</v>
      </c>
      <c r="B3611" s="3" t="s">
        <v>3378</v>
      </c>
      <c r="C3611" s="3" t="s">
        <v>7489</v>
      </c>
      <c r="D3611" s="6">
        <v>2000</v>
      </c>
      <c r="E3611" s="8">
        <v>2073</v>
      </c>
      <c r="F3611" t="s">
        <v>8218</v>
      </c>
      <c r="G3611" t="s">
        <v>8224</v>
      </c>
      <c r="H3611" t="s">
        <v>8246</v>
      </c>
      <c r="I3611">
        <v>1440630000</v>
      </c>
      <c r="J3611">
        <v>1439122800</v>
      </c>
      <c r="K3611" t="b">
        <v>0</v>
      </c>
      <c r="L3611">
        <v>38</v>
      </c>
      <c r="M3611" t="b">
        <v>1</v>
      </c>
      <c r="N3611" t="s">
        <v>8269</v>
      </c>
      <c r="O3611">
        <f>ROUND(E3611/D3611*100,0)</f>
        <v>104</v>
      </c>
      <c r="P3611">
        <f>IFERROR(ROUND(E3611/L3611,2),0)</f>
        <v>54.55</v>
      </c>
      <c r="Q3611" s="10" t="s">
        <v>8308</v>
      </c>
      <c r="R3611" t="s">
        <v>8309</v>
      </c>
      <c r="S3611" s="15">
        <f>(((J3611/60)/60)/24)+DATE(1970,1,1)</f>
        <v>42225.513888888891</v>
      </c>
      <c r="T3611" s="15">
        <f>(((I3611/60)/60)/24)+DATE(1970,1,1)</f>
        <v>42242.958333333328</v>
      </c>
      <c r="U3611">
        <f>YEAR(S3611)</f>
        <v>2015</v>
      </c>
    </row>
    <row r="3612" spans="1:21" ht="48" x14ac:dyDescent="0.2">
      <c r="A3612">
        <v>3385</v>
      </c>
      <c r="B3612" s="3" t="s">
        <v>3384</v>
      </c>
      <c r="C3612" s="3" t="s">
        <v>7495</v>
      </c>
      <c r="D3612" s="6">
        <v>2000</v>
      </c>
      <c r="E3612" s="8">
        <v>2000</v>
      </c>
      <c r="F3612" t="s">
        <v>8218</v>
      </c>
      <c r="G3612" t="s">
        <v>8223</v>
      </c>
      <c r="H3612" t="s">
        <v>8245</v>
      </c>
      <c r="I3612">
        <v>1418244552</v>
      </c>
      <c r="J3612">
        <v>1415652552</v>
      </c>
      <c r="K3612" t="b">
        <v>0</v>
      </c>
      <c r="L3612">
        <v>15</v>
      </c>
      <c r="M3612" t="b">
        <v>1</v>
      </c>
      <c r="N3612" t="s">
        <v>8269</v>
      </c>
      <c r="O3612">
        <f>ROUND(E3612/D3612*100,0)</f>
        <v>100</v>
      </c>
      <c r="P3612">
        <f>IFERROR(ROUND(E3612/L3612,2),0)</f>
        <v>133.33000000000001</v>
      </c>
      <c r="Q3612" s="10" t="s">
        <v>8308</v>
      </c>
      <c r="R3612" t="s">
        <v>8309</v>
      </c>
      <c r="S3612" s="15">
        <f>(((J3612/60)/60)/24)+DATE(1970,1,1)</f>
        <v>41953.8675</v>
      </c>
      <c r="T3612" s="15">
        <f>(((I3612/60)/60)/24)+DATE(1970,1,1)</f>
        <v>41983.8675</v>
      </c>
      <c r="U3612">
        <f>YEAR(S3612)</f>
        <v>2014</v>
      </c>
    </row>
    <row r="3613" spans="1:21" ht="48" x14ac:dyDescent="0.2">
      <c r="A3613">
        <v>3386</v>
      </c>
      <c r="B3613" s="3" t="s">
        <v>3385</v>
      </c>
      <c r="C3613" s="3" t="s">
        <v>7496</v>
      </c>
      <c r="D3613" s="6">
        <v>2000</v>
      </c>
      <c r="E3613" s="8">
        <v>2100</v>
      </c>
      <c r="F3613" t="s">
        <v>8218</v>
      </c>
      <c r="G3613" t="s">
        <v>8223</v>
      </c>
      <c r="H3613" t="s">
        <v>8245</v>
      </c>
      <c r="I3613">
        <v>1417620506</v>
      </c>
      <c r="J3613">
        <v>1415028506</v>
      </c>
      <c r="K3613" t="b">
        <v>0</v>
      </c>
      <c r="L3613">
        <v>41</v>
      </c>
      <c r="M3613" t="b">
        <v>1</v>
      </c>
      <c r="N3613" t="s">
        <v>8269</v>
      </c>
      <c r="O3613">
        <f>ROUND(E3613/D3613*100,0)</f>
        <v>105</v>
      </c>
      <c r="P3613">
        <f>IFERROR(ROUND(E3613/L3613,2),0)</f>
        <v>51.22</v>
      </c>
      <c r="Q3613" s="10" t="s">
        <v>8308</v>
      </c>
      <c r="R3613" t="s">
        <v>8309</v>
      </c>
      <c r="S3613" s="15">
        <f>(((J3613/60)/60)/24)+DATE(1970,1,1)</f>
        <v>41946.644745370373</v>
      </c>
      <c r="T3613" s="15">
        <f>(((I3613/60)/60)/24)+DATE(1970,1,1)</f>
        <v>41976.644745370373</v>
      </c>
      <c r="U3613">
        <f>YEAR(S3613)</f>
        <v>2014</v>
      </c>
    </row>
    <row r="3614" spans="1:21" ht="48" x14ac:dyDescent="0.2">
      <c r="A3614">
        <v>3403</v>
      </c>
      <c r="B3614" s="3" t="s">
        <v>3402</v>
      </c>
      <c r="C3614" s="3" t="s">
        <v>7513</v>
      </c>
      <c r="D3614" s="6">
        <v>2000</v>
      </c>
      <c r="E3614" s="8">
        <v>2000</v>
      </c>
      <c r="F3614" t="s">
        <v>8218</v>
      </c>
      <c r="G3614" t="s">
        <v>8224</v>
      </c>
      <c r="H3614" t="s">
        <v>8246</v>
      </c>
      <c r="I3614">
        <v>1435230324</v>
      </c>
      <c r="J3614">
        <v>1432638324</v>
      </c>
      <c r="K3614" t="b">
        <v>0</v>
      </c>
      <c r="L3614">
        <v>17</v>
      </c>
      <c r="M3614" t="b">
        <v>1</v>
      </c>
      <c r="N3614" t="s">
        <v>8269</v>
      </c>
      <c r="O3614">
        <f>ROUND(E3614/D3614*100,0)</f>
        <v>100</v>
      </c>
      <c r="P3614">
        <f>IFERROR(ROUND(E3614/L3614,2),0)</f>
        <v>117.65</v>
      </c>
      <c r="Q3614" s="10" t="s">
        <v>8308</v>
      </c>
      <c r="R3614" t="s">
        <v>8309</v>
      </c>
      <c r="S3614" s="15">
        <f>(((J3614/60)/60)/24)+DATE(1970,1,1)</f>
        <v>42150.462083333332</v>
      </c>
      <c r="T3614" s="15">
        <f>(((I3614/60)/60)/24)+DATE(1970,1,1)</f>
        <v>42180.462083333332</v>
      </c>
      <c r="U3614">
        <f>YEAR(S3614)</f>
        <v>2015</v>
      </c>
    </row>
    <row r="3615" spans="1:21" ht="64" x14ac:dyDescent="0.2">
      <c r="A3615">
        <v>3407</v>
      </c>
      <c r="B3615" s="3" t="s">
        <v>3406</v>
      </c>
      <c r="C3615" s="3" t="s">
        <v>7517</v>
      </c>
      <c r="D3615" s="6">
        <v>2000</v>
      </c>
      <c r="E3615" s="8">
        <v>2142</v>
      </c>
      <c r="F3615" t="s">
        <v>8218</v>
      </c>
      <c r="G3615" t="s">
        <v>8224</v>
      </c>
      <c r="H3615" t="s">
        <v>8246</v>
      </c>
      <c r="I3615">
        <v>1404641289</v>
      </c>
      <c r="J3615">
        <v>1402049289</v>
      </c>
      <c r="K3615" t="b">
        <v>0</v>
      </c>
      <c r="L3615">
        <v>67</v>
      </c>
      <c r="M3615" t="b">
        <v>1</v>
      </c>
      <c r="N3615" t="s">
        <v>8269</v>
      </c>
      <c r="O3615">
        <f>ROUND(E3615/D3615*100,0)</f>
        <v>107</v>
      </c>
      <c r="P3615">
        <f>IFERROR(ROUND(E3615/L3615,2),0)</f>
        <v>31.97</v>
      </c>
      <c r="Q3615" s="10" t="s">
        <v>8308</v>
      </c>
      <c r="R3615" t="s">
        <v>8309</v>
      </c>
      <c r="S3615" s="15">
        <f>(((J3615/60)/60)/24)+DATE(1970,1,1)</f>
        <v>41796.422326388885</v>
      </c>
      <c r="T3615" s="15">
        <f>(((I3615/60)/60)/24)+DATE(1970,1,1)</f>
        <v>41826.422326388885</v>
      </c>
      <c r="U3615">
        <f>YEAR(S3615)</f>
        <v>2014</v>
      </c>
    </row>
    <row r="3616" spans="1:21" ht="48" x14ac:dyDescent="0.2">
      <c r="A3616">
        <v>3428</v>
      </c>
      <c r="B3616" s="3" t="s">
        <v>3427</v>
      </c>
      <c r="C3616" s="3" t="s">
        <v>7538</v>
      </c>
      <c r="D3616" s="6">
        <v>2000</v>
      </c>
      <c r="E3616" s="8">
        <v>2055</v>
      </c>
      <c r="F3616" t="s">
        <v>8218</v>
      </c>
      <c r="G3616" t="s">
        <v>8224</v>
      </c>
      <c r="H3616" t="s">
        <v>8246</v>
      </c>
      <c r="I3616">
        <v>1425142800</v>
      </c>
      <c r="J3616">
        <v>1422983847</v>
      </c>
      <c r="K3616" t="b">
        <v>0</v>
      </c>
      <c r="L3616">
        <v>51</v>
      </c>
      <c r="M3616" t="b">
        <v>1</v>
      </c>
      <c r="N3616" t="s">
        <v>8269</v>
      </c>
      <c r="O3616">
        <f>ROUND(E3616/D3616*100,0)</f>
        <v>103</v>
      </c>
      <c r="P3616">
        <f>IFERROR(ROUND(E3616/L3616,2),0)</f>
        <v>40.29</v>
      </c>
      <c r="Q3616" s="10" t="s">
        <v>8308</v>
      </c>
      <c r="R3616" t="s">
        <v>8309</v>
      </c>
      <c r="S3616" s="15">
        <f>(((J3616/60)/60)/24)+DATE(1970,1,1)</f>
        <v>42038.720451388886</v>
      </c>
      <c r="T3616" s="15">
        <f>(((I3616/60)/60)/24)+DATE(1970,1,1)</f>
        <v>42063.708333333328</v>
      </c>
      <c r="U3616">
        <f>YEAR(S3616)</f>
        <v>2015</v>
      </c>
    </row>
    <row r="3617" spans="1:21" ht="48" x14ac:dyDescent="0.2">
      <c r="A3617">
        <v>3430</v>
      </c>
      <c r="B3617" s="3" t="s">
        <v>3429</v>
      </c>
      <c r="C3617" s="3" t="s">
        <v>7540</v>
      </c>
      <c r="D3617" s="6">
        <v>2000</v>
      </c>
      <c r="E3617" s="8">
        <v>2170.9899999999998</v>
      </c>
      <c r="F3617" t="s">
        <v>8218</v>
      </c>
      <c r="G3617" t="s">
        <v>8224</v>
      </c>
      <c r="H3617" t="s">
        <v>8246</v>
      </c>
      <c r="I3617">
        <v>1406760101</v>
      </c>
      <c r="J3617">
        <v>1404168101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109</v>
      </c>
      <c r="P3617">
        <f>IFERROR(ROUND(E3617/L3617,2),0)</f>
        <v>30.15</v>
      </c>
      <c r="Q3617" s="10" t="s">
        <v>8308</v>
      </c>
      <c r="R3617" t="s">
        <v>8309</v>
      </c>
      <c r="S3617" s="15">
        <f>(((J3617/60)/60)/24)+DATE(1970,1,1)</f>
        <v>41820.945613425924</v>
      </c>
      <c r="T3617" s="15">
        <f>(((I3617/60)/60)/24)+DATE(1970,1,1)</f>
        <v>41850.945613425924</v>
      </c>
      <c r="U3617">
        <f>YEAR(S3617)</f>
        <v>2014</v>
      </c>
    </row>
    <row r="3618" spans="1:21" ht="48" x14ac:dyDescent="0.2">
      <c r="A3618">
        <v>3431</v>
      </c>
      <c r="B3618" s="3" t="s">
        <v>3430</v>
      </c>
      <c r="C3618" s="3" t="s">
        <v>7541</v>
      </c>
      <c r="D3618" s="6">
        <v>2000</v>
      </c>
      <c r="E3618" s="8">
        <v>2000</v>
      </c>
      <c r="F3618" t="s">
        <v>8218</v>
      </c>
      <c r="G3618" t="s">
        <v>8223</v>
      </c>
      <c r="H3618" t="s">
        <v>8245</v>
      </c>
      <c r="I3618">
        <v>1408383153</v>
      </c>
      <c r="J3618">
        <v>1405791153</v>
      </c>
      <c r="K3618" t="b">
        <v>0</v>
      </c>
      <c r="L3618">
        <v>21</v>
      </c>
      <c r="M3618" t="b">
        <v>1</v>
      </c>
      <c r="N3618" t="s">
        <v>8269</v>
      </c>
      <c r="O3618">
        <f>ROUND(E3618/D3618*100,0)</f>
        <v>100</v>
      </c>
      <c r="P3618">
        <f>IFERROR(ROUND(E3618/L3618,2),0)</f>
        <v>95.24</v>
      </c>
      <c r="Q3618" s="10" t="s">
        <v>8308</v>
      </c>
      <c r="R3618" t="s">
        <v>8309</v>
      </c>
      <c r="S3618" s="15">
        <f>(((J3618/60)/60)/24)+DATE(1970,1,1)</f>
        <v>41839.730937500004</v>
      </c>
      <c r="T3618" s="15">
        <f>(((I3618/60)/60)/24)+DATE(1970,1,1)</f>
        <v>41869.730937500004</v>
      </c>
      <c r="U3618">
        <f>YEAR(S3618)</f>
        <v>2014</v>
      </c>
    </row>
    <row r="3619" spans="1:21" ht="48" x14ac:dyDescent="0.2">
      <c r="A3619">
        <v>3432</v>
      </c>
      <c r="B3619" s="3" t="s">
        <v>3431</v>
      </c>
      <c r="C3619" s="3" t="s">
        <v>7542</v>
      </c>
      <c r="D3619" s="6">
        <v>2000</v>
      </c>
      <c r="E3619" s="8">
        <v>2193</v>
      </c>
      <c r="F3619" t="s">
        <v>8218</v>
      </c>
      <c r="G3619" t="s">
        <v>8223</v>
      </c>
      <c r="H3619" t="s">
        <v>8245</v>
      </c>
      <c r="I3619">
        <v>1454709600</v>
      </c>
      <c r="J3619">
        <v>1452520614</v>
      </c>
      <c r="K3619" t="b">
        <v>0</v>
      </c>
      <c r="L3619">
        <v>42</v>
      </c>
      <c r="M3619" t="b">
        <v>1</v>
      </c>
      <c r="N3619" t="s">
        <v>8269</v>
      </c>
      <c r="O3619">
        <f>ROUND(E3619/D3619*100,0)</f>
        <v>110</v>
      </c>
      <c r="P3619">
        <f>IFERROR(ROUND(E3619/L3619,2),0)</f>
        <v>52.21</v>
      </c>
      <c r="Q3619" s="10" t="s">
        <v>8308</v>
      </c>
      <c r="R3619" t="s">
        <v>8309</v>
      </c>
      <c r="S3619" s="15">
        <f>(((J3619/60)/60)/24)+DATE(1970,1,1)</f>
        <v>42380.581180555557</v>
      </c>
      <c r="T3619" s="15">
        <f>(((I3619/60)/60)/24)+DATE(1970,1,1)</f>
        <v>42405.916666666672</v>
      </c>
      <c r="U3619">
        <f>YEAR(S3619)</f>
        <v>2016</v>
      </c>
    </row>
    <row r="3620" spans="1:21" ht="48" x14ac:dyDescent="0.2">
      <c r="A3620">
        <v>3445</v>
      </c>
      <c r="B3620" s="3" t="s">
        <v>3444</v>
      </c>
      <c r="C3620" s="3" t="s">
        <v>7555</v>
      </c>
      <c r="D3620" s="6">
        <v>2000</v>
      </c>
      <c r="E3620" s="8">
        <v>2000</v>
      </c>
      <c r="F3620" t="s">
        <v>8218</v>
      </c>
      <c r="G3620" t="s">
        <v>8224</v>
      </c>
      <c r="H3620" t="s">
        <v>8246</v>
      </c>
      <c r="I3620">
        <v>1445604236</v>
      </c>
      <c r="J3620">
        <v>1443185036</v>
      </c>
      <c r="K3620" t="b">
        <v>0</v>
      </c>
      <c r="L3620">
        <v>31</v>
      </c>
      <c r="M3620" t="b">
        <v>1</v>
      </c>
      <c r="N3620" t="s">
        <v>8269</v>
      </c>
      <c r="O3620">
        <f>ROUND(E3620/D3620*100,0)</f>
        <v>100</v>
      </c>
      <c r="P3620">
        <f>IFERROR(ROUND(E3620/L3620,2),0)</f>
        <v>64.52</v>
      </c>
      <c r="Q3620" s="10" t="s">
        <v>8308</v>
      </c>
      <c r="R3620" t="s">
        <v>8309</v>
      </c>
      <c r="S3620" s="15">
        <f>(((J3620/60)/60)/24)+DATE(1970,1,1)</f>
        <v>42272.530509259261</v>
      </c>
      <c r="T3620" s="15">
        <f>(((I3620/60)/60)/24)+DATE(1970,1,1)</f>
        <v>42300.530509259261</v>
      </c>
      <c r="U3620">
        <f>YEAR(S3620)</f>
        <v>2015</v>
      </c>
    </row>
    <row r="3621" spans="1:21" ht="32" x14ac:dyDescent="0.2">
      <c r="A3621">
        <v>3457</v>
      </c>
      <c r="B3621" s="3" t="s">
        <v>3456</v>
      </c>
      <c r="C3621" s="3" t="s">
        <v>7567</v>
      </c>
      <c r="D3621" s="6">
        <v>2000</v>
      </c>
      <c r="E3621" s="8">
        <v>2804</v>
      </c>
      <c r="F3621" t="s">
        <v>8218</v>
      </c>
      <c r="G3621" t="s">
        <v>8223</v>
      </c>
      <c r="H3621" t="s">
        <v>8245</v>
      </c>
      <c r="I3621">
        <v>1423720740</v>
      </c>
      <c r="J3621">
        <v>1421081857</v>
      </c>
      <c r="K3621" t="b">
        <v>0</v>
      </c>
      <c r="L3621">
        <v>55</v>
      </c>
      <c r="M3621" t="b">
        <v>1</v>
      </c>
      <c r="N3621" t="s">
        <v>8269</v>
      </c>
      <c r="O3621">
        <f>ROUND(E3621/D3621*100,0)</f>
        <v>140</v>
      </c>
      <c r="P3621">
        <f>IFERROR(ROUND(E3621/L3621,2),0)</f>
        <v>50.98</v>
      </c>
      <c r="Q3621" s="10" t="s">
        <v>8308</v>
      </c>
      <c r="R3621" t="s">
        <v>8309</v>
      </c>
      <c r="S3621" s="15">
        <f>(((J3621/60)/60)/24)+DATE(1970,1,1)</f>
        <v>42016.706678240742</v>
      </c>
      <c r="T3621" s="15">
        <f>(((I3621/60)/60)/24)+DATE(1970,1,1)</f>
        <v>42047.249305555553</v>
      </c>
      <c r="U3621">
        <f>YEAR(S3621)</f>
        <v>2015</v>
      </c>
    </row>
    <row r="3622" spans="1:21" ht="48" x14ac:dyDescent="0.2">
      <c r="A3622">
        <v>3465</v>
      </c>
      <c r="B3622" s="3" t="s">
        <v>3464</v>
      </c>
      <c r="C3622" s="3" t="s">
        <v>7575</v>
      </c>
      <c r="D3622" s="6">
        <v>2000</v>
      </c>
      <c r="E3622" s="8">
        <v>2060</v>
      </c>
      <c r="F3622" t="s">
        <v>8218</v>
      </c>
      <c r="G3622" t="s">
        <v>8224</v>
      </c>
      <c r="H3622" t="s">
        <v>8246</v>
      </c>
      <c r="I3622">
        <v>1439136000</v>
      </c>
      <c r="J3622">
        <v>1436972472</v>
      </c>
      <c r="K3622" t="b">
        <v>0</v>
      </c>
      <c r="L3622">
        <v>36</v>
      </c>
      <c r="M3622" t="b">
        <v>1</v>
      </c>
      <c r="N3622" t="s">
        <v>8269</v>
      </c>
      <c r="O3622">
        <f>ROUND(E3622/D3622*100,0)</f>
        <v>103</v>
      </c>
      <c r="P3622">
        <f>IFERROR(ROUND(E3622/L3622,2),0)</f>
        <v>57.22</v>
      </c>
      <c r="Q3622" s="10" t="s">
        <v>8308</v>
      </c>
      <c r="R3622" t="s">
        <v>8309</v>
      </c>
      <c r="S3622" s="15">
        <f>(((J3622/60)/60)/24)+DATE(1970,1,1)</f>
        <v>42200.625833333332</v>
      </c>
      <c r="T3622" s="15">
        <f>(((I3622/60)/60)/24)+DATE(1970,1,1)</f>
        <v>42225.666666666672</v>
      </c>
      <c r="U3622">
        <f>YEAR(S3622)</f>
        <v>2015</v>
      </c>
    </row>
    <row r="3623" spans="1:21" ht="48" x14ac:dyDescent="0.2">
      <c r="A3623">
        <v>3472</v>
      </c>
      <c r="B3623" s="3" t="s">
        <v>3471</v>
      </c>
      <c r="C3623" s="3" t="s">
        <v>7582</v>
      </c>
      <c r="D3623" s="6">
        <v>2000</v>
      </c>
      <c r="E3623" s="8">
        <v>2041</v>
      </c>
      <c r="F3623" t="s">
        <v>8218</v>
      </c>
      <c r="G3623" t="s">
        <v>8223</v>
      </c>
      <c r="H3623" t="s">
        <v>8245</v>
      </c>
      <c r="I3623">
        <v>1415253540</v>
      </c>
      <c r="J3623">
        <v>1413432331</v>
      </c>
      <c r="K3623" t="b">
        <v>0</v>
      </c>
      <c r="L3623">
        <v>23</v>
      </c>
      <c r="M3623" t="b">
        <v>1</v>
      </c>
      <c r="N3623" t="s">
        <v>8269</v>
      </c>
      <c r="O3623">
        <f>ROUND(E3623/D3623*100,0)</f>
        <v>102</v>
      </c>
      <c r="P3623">
        <f>IFERROR(ROUND(E3623/L3623,2),0)</f>
        <v>88.74</v>
      </c>
      <c r="Q3623" s="10" t="s">
        <v>8308</v>
      </c>
      <c r="R3623" t="s">
        <v>8309</v>
      </c>
      <c r="S3623" s="15">
        <f>(((J3623/60)/60)/24)+DATE(1970,1,1)</f>
        <v>41928.170497685183</v>
      </c>
      <c r="T3623" s="15">
        <f>(((I3623/60)/60)/24)+DATE(1970,1,1)</f>
        <v>41949.249305555553</v>
      </c>
      <c r="U3623">
        <f>YEAR(S3623)</f>
        <v>2014</v>
      </c>
    </row>
    <row r="3624" spans="1:21" ht="48" x14ac:dyDescent="0.2">
      <c r="A3624">
        <v>3474</v>
      </c>
      <c r="B3624" s="3" t="s">
        <v>3473</v>
      </c>
      <c r="C3624" s="3" t="s">
        <v>7584</v>
      </c>
      <c r="D3624" s="6">
        <v>2000</v>
      </c>
      <c r="E3624" s="8">
        <v>2020</v>
      </c>
      <c r="F3624" t="s">
        <v>8218</v>
      </c>
      <c r="G3624" t="s">
        <v>8224</v>
      </c>
      <c r="H3624" t="s">
        <v>8246</v>
      </c>
      <c r="I3624">
        <v>1469016131</v>
      </c>
      <c r="J3624">
        <v>1466424131</v>
      </c>
      <c r="K3624" t="b">
        <v>0</v>
      </c>
      <c r="L3624">
        <v>39</v>
      </c>
      <c r="M3624" t="b">
        <v>1</v>
      </c>
      <c r="N3624" t="s">
        <v>8269</v>
      </c>
      <c r="O3624">
        <f>ROUND(E3624/D3624*100,0)</f>
        <v>101</v>
      </c>
      <c r="P3624">
        <f>IFERROR(ROUND(E3624/L3624,2),0)</f>
        <v>51.79</v>
      </c>
      <c r="Q3624" s="10" t="s">
        <v>8308</v>
      </c>
      <c r="R3624" t="s">
        <v>8309</v>
      </c>
      <c r="S3624" s="15">
        <f>(((J3624/60)/60)/24)+DATE(1970,1,1)</f>
        <v>42541.501516203702</v>
      </c>
      <c r="T3624" s="15">
        <f>(((I3624/60)/60)/24)+DATE(1970,1,1)</f>
        <v>42571.501516203702</v>
      </c>
      <c r="U3624">
        <f>YEAR(S3624)</f>
        <v>2016</v>
      </c>
    </row>
    <row r="3625" spans="1:21" ht="48" x14ac:dyDescent="0.2">
      <c r="A3625">
        <v>3478</v>
      </c>
      <c r="B3625" s="3" t="s">
        <v>3477</v>
      </c>
      <c r="C3625" s="3" t="s">
        <v>7588</v>
      </c>
      <c r="D3625" s="6">
        <v>2000</v>
      </c>
      <c r="E3625" s="8">
        <v>2257</v>
      </c>
      <c r="F3625" t="s">
        <v>8218</v>
      </c>
      <c r="G3625" t="s">
        <v>8223</v>
      </c>
      <c r="H3625" t="s">
        <v>8245</v>
      </c>
      <c r="I3625">
        <v>1426539600</v>
      </c>
      <c r="J3625">
        <v>1424296822</v>
      </c>
      <c r="K3625" t="b">
        <v>0</v>
      </c>
      <c r="L3625">
        <v>57</v>
      </c>
      <c r="M3625" t="b">
        <v>1</v>
      </c>
      <c r="N3625" t="s">
        <v>8269</v>
      </c>
      <c r="O3625">
        <f>ROUND(E3625/D3625*100,0)</f>
        <v>113</v>
      </c>
      <c r="P3625">
        <f>IFERROR(ROUND(E3625/L3625,2),0)</f>
        <v>39.6</v>
      </c>
      <c r="Q3625" s="10" t="s">
        <v>8308</v>
      </c>
      <c r="R3625" t="s">
        <v>8309</v>
      </c>
      <c r="S3625" s="15">
        <f>(((J3625/60)/60)/24)+DATE(1970,1,1)</f>
        <v>42053.916921296302</v>
      </c>
      <c r="T3625" s="15">
        <f>(((I3625/60)/60)/24)+DATE(1970,1,1)</f>
        <v>42079.875</v>
      </c>
      <c r="U3625">
        <f>YEAR(S3625)</f>
        <v>2015</v>
      </c>
    </row>
    <row r="3626" spans="1:21" ht="48" x14ac:dyDescent="0.2">
      <c r="A3626">
        <v>3487</v>
      </c>
      <c r="B3626" s="3" t="s">
        <v>3486</v>
      </c>
      <c r="C3626" s="3" t="s">
        <v>7597</v>
      </c>
      <c r="D3626" s="6">
        <v>2000</v>
      </c>
      <c r="E3626" s="8">
        <v>2555</v>
      </c>
      <c r="F3626" t="s">
        <v>8218</v>
      </c>
      <c r="G3626" t="s">
        <v>8224</v>
      </c>
      <c r="H3626" t="s">
        <v>8246</v>
      </c>
      <c r="I3626">
        <v>1435185252</v>
      </c>
      <c r="J3626">
        <v>1432593252</v>
      </c>
      <c r="K3626" t="b">
        <v>0</v>
      </c>
      <c r="L3626">
        <v>66</v>
      </c>
      <c r="M3626" t="b">
        <v>1</v>
      </c>
      <c r="N3626" t="s">
        <v>8269</v>
      </c>
      <c r="O3626">
        <f>ROUND(E3626/D3626*100,0)</f>
        <v>128</v>
      </c>
      <c r="P3626">
        <f>IFERROR(ROUND(E3626/L3626,2),0)</f>
        <v>38.71</v>
      </c>
      <c r="Q3626" s="10" t="s">
        <v>8308</v>
      </c>
      <c r="R3626" t="s">
        <v>8309</v>
      </c>
      <c r="S3626" s="15">
        <f>(((J3626/60)/60)/24)+DATE(1970,1,1)</f>
        <v>42149.940416666665</v>
      </c>
      <c r="T3626" s="15">
        <f>(((I3626/60)/60)/24)+DATE(1970,1,1)</f>
        <v>42179.940416666665</v>
      </c>
      <c r="U3626">
        <f>YEAR(S3626)</f>
        <v>2015</v>
      </c>
    </row>
    <row r="3627" spans="1:21" ht="48" x14ac:dyDescent="0.2">
      <c r="A3627">
        <v>3499</v>
      </c>
      <c r="B3627" s="3" t="s">
        <v>3498</v>
      </c>
      <c r="C3627" s="3" t="s">
        <v>7609</v>
      </c>
      <c r="D3627" s="6">
        <v>2000</v>
      </c>
      <c r="E3627" s="8">
        <v>2110</v>
      </c>
      <c r="F3627" t="s">
        <v>8218</v>
      </c>
      <c r="G3627" t="s">
        <v>8223</v>
      </c>
      <c r="H3627" t="s">
        <v>8245</v>
      </c>
      <c r="I3627">
        <v>1435733940</v>
      </c>
      <c r="J3627">
        <v>1431046325</v>
      </c>
      <c r="K3627" t="b">
        <v>0</v>
      </c>
      <c r="L3627">
        <v>35</v>
      </c>
      <c r="M3627" t="b">
        <v>1</v>
      </c>
      <c r="N3627" t="s">
        <v>8269</v>
      </c>
      <c r="O3627">
        <f>ROUND(E3627/D3627*100,0)</f>
        <v>106</v>
      </c>
      <c r="P3627">
        <f>IFERROR(ROUND(E3627/L3627,2),0)</f>
        <v>60.29</v>
      </c>
      <c r="Q3627" s="10" t="s">
        <v>8308</v>
      </c>
      <c r="R3627" t="s">
        <v>8309</v>
      </c>
      <c r="S3627" s="15">
        <f>(((J3627/60)/60)/24)+DATE(1970,1,1)</f>
        <v>42132.036168981482</v>
      </c>
      <c r="T3627" s="15">
        <f>(((I3627/60)/60)/24)+DATE(1970,1,1)</f>
        <v>42186.290972222225</v>
      </c>
      <c r="U3627">
        <f>YEAR(S3627)</f>
        <v>2015</v>
      </c>
    </row>
    <row r="3628" spans="1:21" ht="48" x14ac:dyDescent="0.2">
      <c r="A3628">
        <v>3519</v>
      </c>
      <c r="B3628" s="3" t="s">
        <v>3518</v>
      </c>
      <c r="C3628" s="3" t="s">
        <v>7629</v>
      </c>
      <c r="D3628" s="6">
        <v>2000</v>
      </c>
      <c r="E3628" s="8">
        <v>2027</v>
      </c>
      <c r="F3628" t="s">
        <v>8218</v>
      </c>
      <c r="G3628" t="s">
        <v>8224</v>
      </c>
      <c r="H3628" t="s">
        <v>8246</v>
      </c>
      <c r="I3628">
        <v>1425478950</v>
      </c>
      <c r="J3628">
        <v>1422886950</v>
      </c>
      <c r="K3628" t="b">
        <v>0</v>
      </c>
      <c r="L3628">
        <v>28</v>
      </c>
      <c r="M3628" t="b">
        <v>1</v>
      </c>
      <c r="N3628" t="s">
        <v>8269</v>
      </c>
      <c r="O3628">
        <f>ROUND(E3628/D3628*100,0)</f>
        <v>101</v>
      </c>
      <c r="P3628">
        <f>IFERROR(ROUND(E3628/L3628,2),0)</f>
        <v>72.39</v>
      </c>
      <c r="Q3628" s="10" t="s">
        <v>8308</v>
      </c>
      <c r="R3628" t="s">
        <v>8309</v>
      </c>
      <c r="S3628" s="15">
        <f>(((J3628/60)/60)/24)+DATE(1970,1,1)</f>
        <v>42037.598958333328</v>
      </c>
      <c r="T3628" s="15">
        <f>(((I3628/60)/60)/24)+DATE(1970,1,1)</f>
        <v>42067.598958333328</v>
      </c>
      <c r="U3628">
        <f>YEAR(S3628)</f>
        <v>2015</v>
      </c>
    </row>
    <row r="3629" spans="1:21" ht="32" x14ac:dyDescent="0.2">
      <c r="A3629">
        <v>3520</v>
      </c>
      <c r="B3629" s="3" t="s">
        <v>3519</v>
      </c>
      <c r="C3629" s="3" t="s">
        <v>7630</v>
      </c>
      <c r="D3629" s="6">
        <v>2000</v>
      </c>
      <c r="E3629" s="8">
        <v>2015</v>
      </c>
      <c r="F3629" t="s">
        <v>8218</v>
      </c>
      <c r="G3629" t="s">
        <v>8224</v>
      </c>
      <c r="H3629" t="s">
        <v>8246</v>
      </c>
      <c r="I3629">
        <v>1441547220</v>
      </c>
      <c r="J3629">
        <v>1439322412</v>
      </c>
      <c r="K3629" t="b">
        <v>0</v>
      </c>
      <c r="L3629">
        <v>21</v>
      </c>
      <c r="M3629" t="b">
        <v>1</v>
      </c>
      <c r="N3629" t="s">
        <v>8269</v>
      </c>
      <c r="O3629">
        <f>ROUND(E3629/D3629*100,0)</f>
        <v>101</v>
      </c>
      <c r="P3629">
        <f>IFERROR(ROUND(E3629/L3629,2),0)</f>
        <v>95.95</v>
      </c>
      <c r="Q3629" s="10" t="s">
        <v>8308</v>
      </c>
      <c r="R3629" t="s">
        <v>8309</v>
      </c>
      <c r="S3629" s="15">
        <f>(((J3629/60)/60)/24)+DATE(1970,1,1)</f>
        <v>42227.824212962965</v>
      </c>
      <c r="T3629" s="15">
        <f>(((I3629/60)/60)/24)+DATE(1970,1,1)</f>
        <v>42253.57430555555</v>
      </c>
      <c r="U3629">
        <f>YEAR(S3629)</f>
        <v>2015</v>
      </c>
    </row>
    <row r="3630" spans="1:21" ht="48" x14ac:dyDescent="0.2">
      <c r="A3630">
        <v>3535</v>
      </c>
      <c r="B3630" s="3" t="s">
        <v>3534</v>
      </c>
      <c r="C3630" s="3" t="s">
        <v>7645</v>
      </c>
      <c r="D3630" s="6">
        <v>2000</v>
      </c>
      <c r="E3630" s="8">
        <v>2063</v>
      </c>
      <c r="F3630" t="s">
        <v>8218</v>
      </c>
      <c r="G3630" t="s">
        <v>8224</v>
      </c>
      <c r="H3630" t="s">
        <v>8246</v>
      </c>
      <c r="I3630">
        <v>1443808800</v>
      </c>
      <c r="J3630">
        <v>1441120910</v>
      </c>
      <c r="K3630" t="b">
        <v>0</v>
      </c>
      <c r="L3630">
        <v>46</v>
      </c>
      <c r="M3630" t="b">
        <v>1</v>
      </c>
      <c r="N3630" t="s">
        <v>8269</v>
      </c>
      <c r="O3630">
        <f>ROUND(E3630/D3630*100,0)</f>
        <v>103</v>
      </c>
      <c r="P3630">
        <f>IFERROR(ROUND(E3630/L3630,2),0)</f>
        <v>44.85</v>
      </c>
      <c r="Q3630" s="10" t="s">
        <v>8308</v>
      </c>
      <c r="R3630" t="s">
        <v>8309</v>
      </c>
      <c r="S3630" s="15">
        <f>(((J3630/60)/60)/24)+DATE(1970,1,1)</f>
        <v>42248.640162037031</v>
      </c>
      <c r="T3630" s="15">
        <f>(((I3630/60)/60)/24)+DATE(1970,1,1)</f>
        <v>42279.75</v>
      </c>
      <c r="U3630">
        <f>YEAR(S3630)</f>
        <v>2015</v>
      </c>
    </row>
    <row r="3631" spans="1:21" ht="48" x14ac:dyDescent="0.2">
      <c r="A3631">
        <v>3538</v>
      </c>
      <c r="B3631" s="3" t="s">
        <v>3537</v>
      </c>
      <c r="C3631" s="3" t="s">
        <v>7648</v>
      </c>
      <c r="D3631" s="6">
        <v>2000</v>
      </c>
      <c r="E3631" s="8">
        <v>2569</v>
      </c>
      <c r="F3631" t="s">
        <v>8218</v>
      </c>
      <c r="G3631" t="s">
        <v>8224</v>
      </c>
      <c r="H3631" t="s">
        <v>8246</v>
      </c>
      <c r="I3631">
        <v>1471428340</v>
      </c>
      <c r="J3631">
        <v>1469009140</v>
      </c>
      <c r="K3631" t="b">
        <v>0</v>
      </c>
      <c r="L3631">
        <v>83</v>
      </c>
      <c r="M3631" t="b">
        <v>1</v>
      </c>
      <c r="N3631" t="s">
        <v>8269</v>
      </c>
      <c r="O3631">
        <f>ROUND(E3631/D3631*100,0)</f>
        <v>128</v>
      </c>
      <c r="P3631">
        <f>IFERROR(ROUND(E3631/L3631,2),0)</f>
        <v>30.95</v>
      </c>
      <c r="Q3631" s="10" t="s">
        <v>8308</v>
      </c>
      <c r="R3631" t="s">
        <v>8309</v>
      </c>
      <c r="S3631" s="15">
        <f>(((J3631/60)/60)/24)+DATE(1970,1,1)</f>
        <v>42571.420601851853</v>
      </c>
      <c r="T3631" s="15">
        <f>(((I3631/60)/60)/24)+DATE(1970,1,1)</f>
        <v>42599.420601851853</v>
      </c>
      <c r="U3631">
        <f>YEAR(S3631)</f>
        <v>2016</v>
      </c>
    </row>
    <row r="3632" spans="1:21" ht="48" x14ac:dyDescent="0.2">
      <c r="A3632">
        <v>3566</v>
      </c>
      <c r="B3632" s="3" t="s">
        <v>3565</v>
      </c>
      <c r="C3632" s="3" t="s">
        <v>7676</v>
      </c>
      <c r="D3632" s="6">
        <v>2000</v>
      </c>
      <c r="E3632" s="8">
        <v>2095</v>
      </c>
      <c r="F3632" t="s">
        <v>8218</v>
      </c>
      <c r="G3632" t="s">
        <v>8224</v>
      </c>
      <c r="H3632" t="s">
        <v>8246</v>
      </c>
      <c r="I3632">
        <v>1422015083</v>
      </c>
      <c r="J3632">
        <v>1419423083</v>
      </c>
      <c r="K3632" t="b">
        <v>0</v>
      </c>
      <c r="L3632">
        <v>38</v>
      </c>
      <c r="M3632" t="b">
        <v>1</v>
      </c>
      <c r="N3632" t="s">
        <v>8269</v>
      </c>
      <c r="O3632">
        <f>ROUND(E3632/D3632*100,0)</f>
        <v>105</v>
      </c>
      <c r="P3632">
        <f>IFERROR(ROUND(E3632/L3632,2),0)</f>
        <v>55.13</v>
      </c>
      <c r="Q3632" s="10" t="s">
        <v>8308</v>
      </c>
      <c r="R3632" t="s">
        <v>8309</v>
      </c>
      <c r="S3632" s="15">
        <f>(((J3632/60)/60)/24)+DATE(1970,1,1)</f>
        <v>41997.507905092592</v>
      </c>
      <c r="T3632" s="15">
        <f>(((I3632/60)/60)/24)+DATE(1970,1,1)</f>
        <v>42027.507905092592</v>
      </c>
      <c r="U3632">
        <f>YEAR(S3632)</f>
        <v>2014</v>
      </c>
    </row>
    <row r="3633" spans="1:21" ht="48" x14ac:dyDescent="0.2">
      <c r="A3633">
        <v>3570</v>
      </c>
      <c r="B3633" s="3" t="s">
        <v>3569</v>
      </c>
      <c r="C3633" s="3" t="s">
        <v>7680</v>
      </c>
      <c r="D3633" s="6">
        <v>2000</v>
      </c>
      <c r="E3633" s="8">
        <v>2287</v>
      </c>
      <c r="F3633" t="s">
        <v>8218</v>
      </c>
      <c r="G3633" t="s">
        <v>8223</v>
      </c>
      <c r="H3633" t="s">
        <v>8245</v>
      </c>
      <c r="I3633">
        <v>1420009200</v>
      </c>
      <c r="J3633">
        <v>1417593483</v>
      </c>
      <c r="K3633" t="b">
        <v>0</v>
      </c>
      <c r="L3633">
        <v>26</v>
      </c>
      <c r="M3633" t="b">
        <v>1</v>
      </c>
      <c r="N3633" t="s">
        <v>8269</v>
      </c>
      <c r="O3633">
        <f>ROUND(E3633/D3633*100,0)</f>
        <v>114</v>
      </c>
      <c r="P3633">
        <f>IFERROR(ROUND(E3633/L3633,2),0)</f>
        <v>87.96</v>
      </c>
      <c r="Q3633" s="10" t="s">
        <v>8308</v>
      </c>
      <c r="R3633" t="s">
        <v>8309</v>
      </c>
      <c r="S3633" s="15">
        <f>(((J3633/60)/60)/24)+DATE(1970,1,1)</f>
        <v>41976.331979166673</v>
      </c>
      <c r="T3633" s="15">
        <f>(((I3633/60)/60)/24)+DATE(1970,1,1)</f>
        <v>42004.291666666672</v>
      </c>
      <c r="U3633">
        <f>YEAR(S3633)</f>
        <v>2014</v>
      </c>
    </row>
    <row r="3634" spans="1:21" ht="48" x14ac:dyDescent="0.2">
      <c r="A3634">
        <v>3592</v>
      </c>
      <c r="B3634" s="3" t="s">
        <v>3591</v>
      </c>
      <c r="C3634" s="3" t="s">
        <v>7702</v>
      </c>
      <c r="D3634" s="6">
        <v>2000</v>
      </c>
      <c r="E3634" s="8">
        <v>2545</v>
      </c>
      <c r="F3634" t="s">
        <v>8218</v>
      </c>
      <c r="G3634" t="s">
        <v>8223</v>
      </c>
      <c r="H3634" t="s">
        <v>8245</v>
      </c>
      <c r="I3634">
        <v>1423630740</v>
      </c>
      <c r="J3634">
        <v>1418673307</v>
      </c>
      <c r="K3634" t="b">
        <v>0</v>
      </c>
      <c r="L3634">
        <v>35</v>
      </c>
      <c r="M3634" t="b">
        <v>1</v>
      </c>
      <c r="N3634" t="s">
        <v>8269</v>
      </c>
      <c r="O3634">
        <f>ROUND(E3634/D3634*100,0)</f>
        <v>127</v>
      </c>
      <c r="P3634">
        <f>IFERROR(ROUND(E3634/L3634,2),0)</f>
        <v>72.709999999999994</v>
      </c>
      <c r="Q3634" s="10" t="s">
        <v>8308</v>
      </c>
      <c r="R3634" t="s">
        <v>8309</v>
      </c>
      <c r="S3634" s="15">
        <f>(((J3634/60)/60)/24)+DATE(1970,1,1)</f>
        <v>41988.829942129625</v>
      </c>
      <c r="T3634" s="15">
        <f>(((I3634/60)/60)/24)+DATE(1970,1,1)</f>
        <v>42046.207638888889</v>
      </c>
      <c r="U3634">
        <f>YEAR(S3634)</f>
        <v>2014</v>
      </c>
    </row>
    <row r="3635" spans="1:21" ht="48" x14ac:dyDescent="0.2">
      <c r="A3635">
        <v>3601</v>
      </c>
      <c r="B3635" s="3" t="s">
        <v>3600</v>
      </c>
      <c r="C3635" s="3" t="s">
        <v>7711</v>
      </c>
      <c r="D3635" s="6">
        <v>2000</v>
      </c>
      <c r="E3635" s="8">
        <v>2087</v>
      </c>
      <c r="F3635" t="s">
        <v>8218</v>
      </c>
      <c r="G3635" t="s">
        <v>8224</v>
      </c>
      <c r="H3635" t="s">
        <v>8246</v>
      </c>
      <c r="I3635">
        <v>1421452682</v>
      </c>
      <c r="J3635">
        <v>1418860682</v>
      </c>
      <c r="K3635" t="b">
        <v>0</v>
      </c>
      <c r="L3635">
        <v>53</v>
      </c>
      <c r="M3635" t="b">
        <v>1</v>
      </c>
      <c r="N3635" t="s">
        <v>8269</v>
      </c>
      <c r="O3635">
        <f>ROUND(E3635/D3635*100,0)</f>
        <v>104</v>
      </c>
      <c r="P3635">
        <f>IFERROR(ROUND(E3635/L3635,2),0)</f>
        <v>39.380000000000003</v>
      </c>
      <c r="Q3635" s="10" t="s">
        <v>8308</v>
      </c>
      <c r="R3635" t="s">
        <v>8309</v>
      </c>
      <c r="S3635" s="15">
        <f>(((J3635/60)/60)/24)+DATE(1970,1,1)</f>
        <v>41990.99863425926</v>
      </c>
      <c r="T3635" s="15">
        <f>(((I3635/60)/60)/24)+DATE(1970,1,1)</f>
        <v>42020.99863425926</v>
      </c>
      <c r="U3635">
        <f>YEAR(S3635)</f>
        <v>2014</v>
      </c>
    </row>
    <row r="3636" spans="1:21" ht="48" x14ac:dyDescent="0.2">
      <c r="A3636">
        <v>3618</v>
      </c>
      <c r="B3636" s="3" t="s">
        <v>3616</v>
      </c>
      <c r="C3636" s="3" t="s">
        <v>7728</v>
      </c>
      <c r="D3636" s="6">
        <v>2000</v>
      </c>
      <c r="E3636" s="8">
        <v>2020</v>
      </c>
      <c r="F3636" t="s">
        <v>8218</v>
      </c>
      <c r="G3636" t="s">
        <v>8224</v>
      </c>
      <c r="H3636" t="s">
        <v>8246</v>
      </c>
      <c r="I3636">
        <v>1433343850</v>
      </c>
      <c r="J3636">
        <v>1430751850</v>
      </c>
      <c r="K3636" t="b">
        <v>0</v>
      </c>
      <c r="L3636">
        <v>56</v>
      </c>
      <c r="M3636" t="b">
        <v>1</v>
      </c>
      <c r="N3636" t="s">
        <v>8269</v>
      </c>
      <c r="O3636">
        <f>ROUND(E3636/D3636*100,0)</f>
        <v>101</v>
      </c>
      <c r="P3636">
        <f>IFERROR(ROUND(E3636/L3636,2),0)</f>
        <v>36.07</v>
      </c>
      <c r="Q3636" s="10" t="s">
        <v>8308</v>
      </c>
      <c r="R3636" t="s">
        <v>8309</v>
      </c>
      <c r="S3636" s="15">
        <f>(((J3636/60)/60)/24)+DATE(1970,1,1)</f>
        <v>42128.627893518518</v>
      </c>
      <c r="T3636" s="15">
        <f>(((I3636/60)/60)/24)+DATE(1970,1,1)</f>
        <v>42158.627893518518</v>
      </c>
      <c r="U3636">
        <f>YEAR(S3636)</f>
        <v>2015</v>
      </c>
    </row>
    <row r="3637" spans="1:21" ht="48" x14ac:dyDescent="0.2">
      <c r="A3637">
        <v>3627</v>
      </c>
      <c r="B3637" s="3" t="s">
        <v>3625</v>
      </c>
      <c r="C3637" s="3" t="s">
        <v>7737</v>
      </c>
      <c r="D3637" s="6">
        <v>2000</v>
      </c>
      <c r="E3637" s="8">
        <v>2000</v>
      </c>
      <c r="F3637" t="s">
        <v>8218</v>
      </c>
      <c r="G3637" t="s">
        <v>8223</v>
      </c>
      <c r="H3637" t="s">
        <v>8245</v>
      </c>
      <c r="I3637">
        <v>1463803140</v>
      </c>
      <c r="J3637">
        <v>1459446487</v>
      </c>
      <c r="K3637" t="b">
        <v>0</v>
      </c>
      <c r="L3637">
        <v>29</v>
      </c>
      <c r="M3637" t="b">
        <v>1</v>
      </c>
      <c r="N3637" t="s">
        <v>8269</v>
      </c>
      <c r="O3637">
        <f>ROUND(E3637/D3637*100,0)</f>
        <v>100</v>
      </c>
      <c r="P3637">
        <f>IFERROR(ROUND(E3637/L3637,2),0)</f>
        <v>68.97</v>
      </c>
      <c r="Q3637" s="10" t="s">
        <v>8308</v>
      </c>
      <c r="R3637" t="s">
        <v>8309</v>
      </c>
      <c r="S3637" s="15">
        <f>(((J3637/60)/60)/24)+DATE(1970,1,1)</f>
        <v>42460.741747685184</v>
      </c>
      <c r="T3637" s="15">
        <f>(((I3637/60)/60)/24)+DATE(1970,1,1)</f>
        <v>42511.165972222225</v>
      </c>
      <c r="U3637">
        <f>YEAR(S3637)</f>
        <v>2016</v>
      </c>
    </row>
    <row r="3638" spans="1:21" ht="48" x14ac:dyDescent="0.2">
      <c r="A3638">
        <v>3653</v>
      </c>
      <c r="B3638" s="3" t="s">
        <v>3650</v>
      </c>
      <c r="C3638" s="3" t="s">
        <v>7763</v>
      </c>
      <c r="D3638" s="6">
        <v>2000</v>
      </c>
      <c r="E3638" s="8">
        <v>2010</v>
      </c>
      <c r="F3638" t="s">
        <v>8218</v>
      </c>
      <c r="G3638" t="s">
        <v>8224</v>
      </c>
      <c r="H3638" t="s">
        <v>8246</v>
      </c>
      <c r="I3638">
        <v>1438764207</v>
      </c>
      <c r="J3638">
        <v>1436172207</v>
      </c>
      <c r="K3638" t="b">
        <v>0</v>
      </c>
      <c r="L3638">
        <v>33</v>
      </c>
      <c r="M3638" t="b">
        <v>1</v>
      </c>
      <c r="N3638" t="s">
        <v>8269</v>
      </c>
      <c r="O3638">
        <f>ROUND(E3638/D3638*100,0)</f>
        <v>101</v>
      </c>
      <c r="P3638">
        <f>IFERROR(ROUND(E3638/L3638,2),0)</f>
        <v>60.91</v>
      </c>
      <c r="Q3638" s="10" t="s">
        <v>8308</v>
      </c>
      <c r="R3638" t="s">
        <v>8309</v>
      </c>
      <c r="S3638" s="15">
        <f>(((J3638/60)/60)/24)+DATE(1970,1,1)</f>
        <v>42191.363506944443</v>
      </c>
      <c r="T3638" s="15">
        <f>(((I3638/60)/60)/24)+DATE(1970,1,1)</f>
        <v>42221.363506944443</v>
      </c>
      <c r="U3638">
        <f>YEAR(S3638)</f>
        <v>2015</v>
      </c>
    </row>
    <row r="3639" spans="1:21" ht="48" x14ac:dyDescent="0.2">
      <c r="A3639">
        <v>3657</v>
      </c>
      <c r="B3639" s="3" t="s">
        <v>3654</v>
      </c>
      <c r="C3639" s="3" t="s">
        <v>7767</v>
      </c>
      <c r="D3639" s="6">
        <v>2000</v>
      </c>
      <c r="E3639" s="8">
        <v>2215</v>
      </c>
      <c r="F3639" t="s">
        <v>8218</v>
      </c>
      <c r="G3639" t="s">
        <v>8231</v>
      </c>
      <c r="H3639" t="s">
        <v>8252</v>
      </c>
      <c r="I3639">
        <v>1464817320</v>
      </c>
      <c r="J3639">
        <v>1462806419</v>
      </c>
      <c r="K3639" t="b">
        <v>0</v>
      </c>
      <c r="L3639">
        <v>20</v>
      </c>
      <c r="M3639" t="b">
        <v>1</v>
      </c>
      <c r="N3639" t="s">
        <v>8269</v>
      </c>
      <c r="O3639">
        <f>ROUND(E3639/D3639*100,0)</f>
        <v>111</v>
      </c>
      <c r="P3639">
        <f>IFERROR(ROUND(E3639/L3639,2),0)</f>
        <v>110.75</v>
      </c>
      <c r="Q3639" s="10" t="s">
        <v>8308</v>
      </c>
      <c r="R3639" t="s">
        <v>8309</v>
      </c>
      <c r="S3639" s="15">
        <f>(((J3639/60)/60)/24)+DATE(1970,1,1)</f>
        <v>42499.629849537043</v>
      </c>
      <c r="T3639" s="15">
        <f>(((I3639/60)/60)/24)+DATE(1970,1,1)</f>
        <v>42522.904166666667</v>
      </c>
      <c r="U3639">
        <f>YEAR(S3639)</f>
        <v>2016</v>
      </c>
    </row>
    <row r="3640" spans="1:21" ht="32" x14ac:dyDescent="0.2">
      <c r="A3640">
        <v>3678</v>
      </c>
      <c r="B3640" s="3" t="s">
        <v>3675</v>
      </c>
      <c r="C3640" s="3" t="s">
        <v>7788</v>
      </c>
      <c r="D3640" s="6">
        <v>2000</v>
      </c>
      <c r="E3640" s="8">
        <v>2050</v>
      </c>
      <c r="F3640" t="s">
        <v>8218</v>
      </c>
      <c r="G3640" t="s">
        <v>8224</v>
      </c>
      <c r="H3640" t="s">
        <v>8246</v>
      </c>
      <c r="I3640">
        <v>1433076298</v>
      </c>
      <c r="J3640">
        <v>1430052298</v>
      </c>
      <c r="K3640" t="b">
        <v>0</v>
      </c>
      <c r="L3640">
        <v>31</v>
      </c>
      <c r="M3640" t="b">
        <v>1</v>
      </c>
      <c r="N3640" t="s">
        <v>8269</v>
      </c>
      <c r="O3640">
        <f>ROUND(E3640/D3640*100,0)</f>
        <v>103</v>
      </c>
      <c r="P3640">
        <f>IFERROR(ROUND(E3640/L3640,2),0)</f>
        <v>66.13</v>
      </c>
      <c r="Q3640" s="10" t="s">
        <v>8308</v>
      </c>
      <c r="R3640" t="s">
        <v>8309</v>
      </c>
      <c r="S3640" s="15">
        <f>(((J3640/60)/60)/24)+DATE(1970,1,1)</f>
        <v>42120.531226851846</v>
      </c>
      <c r="T3640" s="15">
        <f>(((I3640/60)/60)/24)+DATE(1970,1,1)</f>
        <v>42155.531226851846</v>
      </c>
      <c r="U3640">
        <f>YEAR(S3640)</f>
        <v>2015</v>
      </c>
    </row>
    <row r="3641" spans="1:21" ht="48" x14ac:dyDescent="0.2">
      <c r="A3641">
        <v>3679</v>
      </c>
      <c r="B3641" s="3" t="s">
        <v>3676</v>
      </c>
      <c r="C3641" s="3" t="s">
        <v>7789</v>
      </c>
      <c r="D3641" s="6">
        <v>2000</v>
      </c>
      <c r="E3641" s="8">
        <v>2202</v>
      </c>
      <c r="F3641" t="s">
        <v>8218</v>
      </c>
      <c r="G3641" t="s">
        <v>8223</v>
      </c>
      <c r="H3641" t="s">
        <v>8245</v>
      </c>
      <c r="I3641">
        <v>1404190740</v>
      </c>
      <c r="J3641">
        <v>1401214581</v>
      </c>
      <c r="K3641" t="b">
        <v>0</v>
      </c>
      <c r="L3641">
        <v>30</v>
      </c>
      <c r="M3641" t="b">
        <v>1</v>
      </c>
      <c r="N3641" t="s">
        <v>8269</v>
      </c>
      <c r="O3641">
        <f>ROUND(E3641/D3641*100,0)</f>
        <v>110</v>
      </c>
      <c r="P3641">
        <f>IFERROR(ROUND(E3641/L3641,2),0)</f>
        <v>73.400000000000006</v>
      </c>
      <c r="Q3641" s="10" t="s">
        <v>8308</v>
      </c>
      <c r="R3641" t="s">
        <v>8309</v>
      </c>
      <c r="S3641" s="15">
        <f>(((J3641/60)/60)/24)+DATE(1970,1,1)</f>
        <v>41786.761354166665</v>
      </c>
      <c r="T3641" s="15">
        <f>(((I3641/60)/60)/24)+DATE(1970,1,1)</f>
        <v>41821.207638888889</v>
      </c>
      <c r="U3641">
        <f>YEAR(S3641)</f>
        <v>2014</v>
      </c>
    </row>
    <row r="3642" spans="1:21" ht="48" x14ac:dyDescent="0.2">
      <c r="A3642">
        <v>3696</v>
      </c>
      <c r="B3642" s="3" t="s">
        <v>3693</v>
      </c>
      <c r="C3642" s="3" t="s">
        <v>7806</v>
      </c>
      <c r="D3642" s="6">
        <v>2000</v>
      </c>
      <c r="E3642" s="8">
        <v>3100</v>
      </c>
      <c r="F3642" t="s">
        <v>8218</v>
      </c>
      <c r="G3642" t="s">
        <v>8224</v>
      </c>
      <c r="H3642" t="s">
        <v>8246</v>
      </c>
      <c r="I3642">
        <v>1423838916</v>
      </c>
      <c r="J3642">
        <v>1418654916</v>
      </c>
      <c r="K3642" t="b">
        <v>0</v>
      </c>
      <c r="L3642">
        <v>78</v>
      </c>
      <c r="M3642" t="b">
        <v>1</v>
      </c>
      <c r="N3642" t="s">
        <v>8269</v>
      </c>
      <c r="O3642">
        <f>ROUND(E3642/D3642*100,0)</f>
        <v>155</v>
      </c>
      <c r="P3642">
        <f>IFERROR(ROUND(E3642/L3642,2),0)</f>
        <v>39.74</v>
      </c>
      <c r="Q3642" s="10" t="s">
        <v>8308</v>
      </c>
      <c r="R3642" t="s">
        <v>8309</v>
      </c>
      <c r="S3642" s="15">
        <f>(((J3642/60)/60)/24)+DATE(1970,1,1)</f>
        <v>41988.617083333331</v>
      </c>
      <c r="T3642" s="15">
        <f>(((I3642/60)/60)/24)+DATE(1970,1,1)</f>
        <v>42048.617083333331</v>
      </c>
      <c r="U3642">
        <f>YEAR(S3642)</f>
        <v>2014</v>
      </c>
    </row>
    <row r="3643" spans="1:21" ht="48" x14ac:dyDescent="0.2">
      <c r="A3643">
        <v>3697</v>
      </c>
      <c r="B3643" s="3" t="s">
        <v>3694</v>
      </c>
      <c r="C3643" s="3" t="s">
        <v>7807</v>
      </c>
      <c r="D3643" s="6">
        <v>2000</v>
      </c>
      <c r="E3643" s="8">
        <v>2160</v>
      </c>
      <c r="F3643" t="s">
        <v>8218</v>
      </c>
      <c r="G3643" t="s">
        <v>8224</v>
      </c>
      <c r="H3643" t="s">
        <v>8246</v>
      </c>
      <c r="I3643">
        <v>1462878648</v>
      </c>
      <c r="J3643">
        <v>1461064248</v>
      </c>
      <c r="K3643" t="b">
        <v>0</v>
      </c>
      <c r="L3643">
        <v>30</v>
      </c>
      <c r="M3643" t="b">
        <v>1</v>
      </c>
      <c r="N3643" t="s">
        <v>8269</v>
      </c>
      <c r="O3643">
        <f>ROUND(E3643/D3643*100,0)</f>
        <v>108</v>
      </c>
      <c r="P3643">
        <f>IFERROR(ROUND(E3643/L3643,2),0)</f>
        <v>72</v>
      </c>
      <c r="Q3643" s="10" t="s">
        <v>8308</v>
      </c>
      <c r="R3643" t="s">
        <v>8309</v>
      </c>
      <c r="S3643" s="15">
        <f>(((J3643/60)/60)/24)+DATE(1970,1,1)</f>
        <v>42479.465833333335</v>
      </c>
      <c r="T3643" s="15">
        <f>(((I3643/60)/60)/24)+DATE(1970,1,1)</f>
        <v>42500.465833333335</v>
      </c>
      <c r="U3643">
        <f>YEAR(S3643)</f>
        <v>2016</v>
      </c>
    </row>
    <row r="3644" spans="1:21" ht="48" x14ac:dyDescent="0.2">
      <c r="A3644">
        <v>3713</v>
      </c>
      <c r="B3644" s="3" t="s">
        <v>3710</v>
      </c>
      <c r="C3644" s="3" t="s">
        <v>7823</v>
      </c>
      <c r="D3644" s="6">
        <v>2000</v>
      </c>
      <c r="E3644" s="8">
        <v>2030</v>
      </c>
      <c r="F3644" t="s">
        <v>8218</v>
      </c>
      <c r="G3644" t="s">
        <v>8223</v>
      </c>
      <c r="H3644" t="s">
        <v>8245</v>
      </c>
      <c r="I3644">
        <v>1465062166</v>
      </c>
      <c r="J3644">
        <v>1463334166</v>
      </c>
      <c r="K3644" t="b">
        <v>0</v>
      </c>
      <c r="L3644">
        <v>19</v>
      </c>
      <c r="M3644" t="b">
        <v>1</v>
      </c>
      <c r="N3644" t="s">
        <v>8269</v>
      </c>
      <c r="O3644">
        <f>ROUND(E3644/D3644*100,0)</f>
        <v>102</v>
      </c>
      <c r="P3644">
        <f>IFERROR(ROUND(E3644/L3644,2),0)</f>
        <v>106.84</v>
      </c>
      <c r="Q3644" s="10" t="s">
        <v>8308</v>
      </c>
      <c r="R3644" t="s">
        <v>8309</v>
      </c>
      <c r="S3644" s="15">
        <f>(((J3644/60)/60)/24)+DATE(1970,1,1)</f>
        <v>42505.738032407404</v>
      </c>
      <c r="T3644" s="15">
        <f>(((I3644/60)/60)/24)+DATE(1970,1,1)</f>
        <v>42525.738032407404</v>
      </c>
      <c r="U3644">
        <f>YEAR(S3644)</f>
        <v>2016</v>
      </c>
    </row>
    <row r="3645" spans="1:21" ht="48" x14ac:dyDescent="0.2">
      <c r="A3645">
        <v>3727</v>
      </c>
      <c r="B3645" s="3" t="s">
        <v>3724</v>
      </c>
      <c r="C3645" s="3" t="s">
        <v>7837</v>
      </c>
      <c r="D3645" s="6">
        <v>2000</v>
      </c>
      <c r="E3645" s="8">
        <v>2015</v>
      </c>
      <c r="F3645" t="s">
        <v>8218</v>
      </c>
      <c r="G3645" t="s">
        <v>8223</v>
      </c>
      <c r="H3645" t="s">
        <v>8245</v>
      </c>
      <c r="I3645">
        <v>1476939300</v>
      </c>
      <c r="J3645">
        <v>1474273294</v>
      </c>
      <c r="K3645" t="b">
        <v>0</v>
      </c>
      <c r="L3645">
        <v>33</v>
      </c>
      <c r="M3645" t="b">
        <v>1</v>
      </c>
      <c r="N3645" t="s">
        <v>8269</v>
      </c>
      <c r="O3645">
        <f>ROUND(E3645/D3645*100,0)</f>
        <v>101</v>
      </c>
      <c r="P3645">
        <f>IFERROR(ROUND(E3645/L3645,2),0)</f>
        <v>61.06</v>
      </c>
      <c r="Q3645" s="10" t="s">
        <v>8308</v>
      </c>
      <c r="R3645" t="s">
        <v>8309</v>
      </c>
      <c r="S3645" s="15">
        <f>(((J3645/60)/60)/24)+DATE(1970,1,1)</f>
        <v>42632.348310185189</v>
      </c>
      <c r="T3645" s="15">
        <f>(((I3645/60)/60)/24)+DATE(1970,1,1)</f>
        <v>42663.204861111109</v>
      </c>
      <c r="U3645">
        <f>YEAR(S3645)</f>
        <v>2016</v>
      </c>
    </row>
    <row r="3646" spans="1:21" ht="48" x14ac:dyDescent="0.2">
      <c r="A3646">
        <v>3740</v>
      </c>
      <c r="B3646" s="3" t="s">
        <v>3737</v>
      </c>
      <c r="C3646" s="3" t="s">
        <v>7850</v>
      </c>
      <c r="D3646" s="6">
        <v>2000</v>
      </c>
      <c r="E3646" s="8">
        <v>358</v>
      </c>
      <c r="F3646" t="s">
        <v>8220</v>
      </c>
      <c r="G3646" t="s">
        <v>8223</v>
      </c>
      <c r="H3646" t="s">
        <v>8245</v>
      </c>
      <c r="I3646">
        <v>1407808438</v>
      </c>
      <c r="J3646">
        <v>1405217355</v>
      </c>
      <c r="K3646" t="b">
        <v>0</v>
      </c>
      <c r="L3646">
        <v>14</v>
      </c>
      <c r="M3646" t="b">
        <v>0</v>
      </c>
      <c r="N3646" t="s">
        <v>8269</v>
      </c>
      <c r="O3646">
        <f>ROUND(E3646/D3646*100,0)</f>
        <v>18</v>
      </c>
      <c r="P3646">
        <f>IFERROR(ROUND(E3646/L3646,2),0)</f>
        <v>25.57</v>
      </c>
      <c r="Q3646" s="10" t="s">
        <v>8308</v>
      </c>
      <c r="R3646" t="s">
        <v>8309</v>
      </c>
      <c r="S3646" s="15">
        <f>(((J3646/60)/60)/24)+DATE(1970,1,1)</f>
        <v>41833.089756944442</v>
      </c>
      <c r="T3646" s="15">
        <f>(((I3646/60)/60)/24)+DATE(1970,1,1)</f>
        <v>41863.079143518517</v>
      </c>
      <c r="U3646">
        <f>YEAR(S3646)</f>
        <v>2014</v>
      </c>
    </row>
    <row r="3647" spans="1:21" ht="48" x14ac:dyDescent="0.2">
      <c r="A3647">
        <v>3767</v>
      </c>
      <c r="B3647" s="3" t="s">
        <v>3764</v>
      </c>
      <c r="C3647" s="3" t="s">
        <v>7877</v>
      </c>
      <c r="D3647" s="6">
        <v>2000</v>
      </c>
      <c r="E3647" s="8">
        <v>2335</v>
      </c>
      <c r="F3647" t="s">
        <v>8218</v>
      </c>
      <c r="G3647" t="s">
        <v>8223</v>
      </c>
      <c r="H3647" t="s">
        <v>8245</v>
      </c>
      <c r="I3647">
        <v>1425185940</v>
      </c>
      <c r="J3647">
        <v>1423960097</v>
      </c>
      <c r="K3647" t="b">
        <v>0</v>
      </c>
      <c r="L3647">
        <v>56</v>
      </c>
      <c r="M3647" t="b">
        <v>1</v>
      </c>
      <c r="N3647" t="s">
        <v>8303</v>
      </c>
      <c r="O3647">
        <f>ROUND(E3647/D3647*100,0)</f>
        <v>117</v>
      </c>
      <c r="P3647">
        <f>IFERROR(ROUND(E3647/L3647,2),0)</f>
        <v>41.7</v>
      </c>
      <c r="Q3647" s="10" t="s">
        <v>8308</v>
      </c>
      <c r="R3647" t="s">
        <v>8364</v>
      </c>
      <c r="S3647" s="15">
        <f>(((J3647/60)/60)/24)+DATE(1970,1,1)</f>
        <v>42050.019641203704</v>
      </c>
      <c r="T3647" s="15">
        <f>(((I3647/60)/60)/24)+DATE(1970,1,1)</f>
        <v>42064.207638888889</v>
      </c>
      <c r="U3647">
        <f>YEAR(S3647)</f>
        <v>2015</v>
      </c>
    </row>
    <row r="3648" spans="1:21" ht="48" x14ac:dyDescent="0.2">
      <c r="A3648">
        <v>3770</v>
      </c>
      <c r="B3648" s="3" t="s">
        <v>3767</v>
      </c>
      <c r="C3648" s="3" t="s">
        <v>7880</v>
      </c>
      <c r="D3648" s="6">
        <v>2000</v>
      </c>
      <c r="E3648" s="8">
        <v>2000</v>
      </c>
      <c r="F3648" t="s">
        <v>8218</v>
      </c>
      <c r="G3648" t="s">
        <v>8224</v>
      </c>
      <c r="H3648" t="s">
        <v>8246</v>
      </c>
      <c r="I3648">
        <v>1434234010</v>
      </c>
      <c r="J3648">
        <v>1431642010</v>
      </c>
      <c r="K3648" t="b">
        <v>0</v>
      </c>
      <c r="L3648">
        <v>20</v>
      </c>
      <c r="M3648" t="b">
        <v>1</v>
      </c>
      <c r="N3648" t="s">
        <v>8303</v>
      </c>
      <c r="O3648">
        <f>ROUND(E3648/D3648*100,0)</f>
        <v>100</v>
      </c>
      <c r="P3648">
        <f>IFERROR(ROUND(E3648/L3648,2),0)</f>
        <v>100</v>
      </c>
      <c r="Q3648" s="10" t="s">
        <v>8308</v>
      </c>
      <c r="R3648" t="s">
        <v>8364</v>
      </c>
      <c r="S3648" s="15">
        <f>(((J3648/60)/60)/24)+DATE(1970,1,1)</f>
        <v>42138.930671296301</v>
      </c>
      <c r="T3648" s="15">
        <f>(((I3648/60)/60)/24)+DATE(1970,1,1)</f>
        <v>42168.930671296301</v>
      </c>
      <c r="U3648">
        <f>YEAR(S3648)</f>
        <v>2015</v>
      </c>
    </row>
    <row r="3649" spans="1:21" ht="48" x14ac:dyDescent="0.2">
      <c r="A3649">
        <v>3775</v>
      </c>
      <c r="B3649" s="3" t="s">
        <v>3772</v>
      </c>
      <c r="C3649" s="3" t="s">
        <v>7885</v>
      </c>
      <c r="D3649" s="6">
        <v>2000</v>
      </c>
      <c r="E3649" s="8">
        <v>2005</v>
      </c>
      <c r="F3649" t="s">
        <v>8218</v>
      </c>
      <c r="G3649" t="s">
        <v>8223</v>
      </c>
      <c r="H3649" t="s">
        <v>8245</v>
      </c>
      <c r="I3649">
        <v>1428552000</v>
      </c>
      <c r="J3649">
        <v>1426199843</v>
      </c>
      <c r="K3649" t="b">
        <v>0</v>
      </c>
      <c r="L3649">
        <v>14</v>
      </c>
      <c r="M3649" t="b">
        <v>1</v>
      </c>
      <c r="N3649" t="s">
        <v>8303</v>
      </c>
      <c r="O3649">
        <f>ROUND(E3649/D3649*100,0)</f>
        <v>100</v>
      </c>
      <c r="P3649">
        <f>IFERROR(ROUND(E3649/L3649,2),0)</f>
        <v>143.21</v>
      </c>
      <c r="Q3649" s="10" t="s">
        <v>8308</v>
      </c>
      <c r="R3649" t="s">
        <v>8364</v>
      </c>
      <c r="S3649" s="15">
        <f>(((J3649/60)/60)/24)+DATE(1970,1,1)</f>
        <v>42075.942627314813</v>
      </c>
      <c r="T3649" s="15">
        <f>(((I3649/60)/60)/24)+DATE(1970,1,1)</f>
        <v>42103.166666666672</v>
      </c>
      <c r="U3649">
        <f>YEAR(S3649)</f>
        <v>2015</v>
      </c>
    </row>
    <row r="3650" spans="1:21" ht="48" x14ac:dyDescent="0.2">
      <c r="A3650">
        <v>3777</v>
      </c>
      <c r="B3650" s="3" t="s">
        <v>3774</v>
      </c>
      <c r="C3650" s="3" t="s">
        <v>7887</v>
      </c>
      <c r="D3650" s="6">
        <v>2000</v>
      </c>
      <c r="E3650" s="8">
        <v>2864</v>
      </c>
      <c r="F3650" t="s">
        <v>8218</v>
      </c>
      <c r="G3650" t="s">
        <v>8223</v>
      </c>
      <c r="H3650" t="s">
        <v>8245</v>
      </c>
      <c r="I3650">
        <v>1411790400</v>
      </c>
      <c r="J3650">
        <v>1409884821</v>
      </c>
      <c r="K3650" t="b">
        <v>0</v>
      </c>
      <c r="L3650">
        <v>59</v>
      </c>
      <c r="M3650" t="b">
        <v>1</v>
      </c>
      <c r="N3650" t="s">
        <v>8303</v>
      </c>
      <c r="O3650">
        <f>ROUND(E3650/D3650*100,0)</f>
        <v>143</v>
      </c>
      <c r="P3650">
        <f>IFERROR(ROUND(E3650/L3650,2),0)</f>
        <v>48.54</v>
      </c>
      <c r="Q3650" s="10" t="s">
        <v>8308</v>
      </c>
      <c r="R3650" t="s">
        <v>8364</v>
      </c>
      <c r="S3650" s="15">
        <f>(((J3650/60)/60)/24)+DATE(1970,1,1)</f>
        <v>41887.111354166671</v>
      </c>
      <c r="T3650" s="15">
        <f>(((I3650/60)/60)/24)+DATE(1970,1,1)</f>
        <v>41909.166666666664</v>
      </c>
      <c r="U3650">
        <f>YEAR(S3650)</f>
        <v>2014</v>
      </c>
    </row>
    <row r="3651" spans="1:21" ht="48" x14ac:dyDescent="0.2">
      <c r="A3651">
        <v>3782</v>
      </c>
      <c r="B3651" s="3" t="s">
        <v>3779</v>
      </c>
      <c r="C3651" s="3" t="s">
        <v>7892</v>
      </c>
      <c r="D3651" s="6">
        <v>2000</v>
      </c>
      <c r="E3651" s="8">
        <v>2035</v>
      </c>
      <c r="F3651" t="s">
        <v>8218</v>
      </c>
      <c r="G3651" t="s">
        <v>8224</v>
      </c>
      <c r="H3651" t="s">
        <v>8246</v>
      </c>
      <c r="I3651">
        <v>1469401200</v>
      </c>
      <c r="J3651">
        <v>1466887297</v>
      </c>
      <c r="K3651" t="b">
        <v>0</v>
      </c>
      <c r="L3651">
        <v>27</v>
      </c>
      <c r="M3651" t="b">
        <v>1</v>
      </c>
      <c r="N3651" t="s">
        <v>8303</v>
      </c>
      <c r="O3651">
        <f>ROUND(E3651/D3651*100,0)</f>
        <v>102</v>
      </c>
      <c r="P3651">
        <f>IFERROR(ROUND(E3651/L3651,2),0)</f>
        <v>75.37</v>
      </c>
      <c r="Q3651" s="10" t="s">
        <v>8308</v>
      </c>
      <c r="R3651" t="s">
        <v>8364</v>
      </c>
      <c r="S3651" s="15">
        <f>(((J3651/60)/60)/24)+DATE(1970,1,1)</f>
        <v>42546.862233796302</v>
      </c>
      <c r="T3651" s="15">
        <f>(((I3651/60)/60)/24)+DATE(1970,1,1)</f>
        <v>42575.958333333328</v>
      </c>
      <c r="U3651">
        <f>YEAR(S3651)</f>
        <v>2016</v>
      </c>
    </row>
    <row r="3652" spans="1:21" ht="48" x14ac:dyDescent="0.2">
      <c r="A3652">
        <v>3785</v>
      </c>
      <c r="B3652" s="3" t="s">
        <v>3782</v>
      </c>
      <c r="C3652" s="3" t="s">
        <v>7895</v>
      </c>
      <c r="D3652" s="6">
        <v>2000</v>
      </c>
      <c r="E3652" s="8">
        <v>3015</v>
      </c>
      <c r="F3652" t="s">
        <v>8218</v>
      </c>
      <c r="G3652" t="s">
        <v>8224</v>
      </c>
      <c r="H3652" t="s">
        <v>8246</v>
      </c>
      <c r="I3652">
        <v>1470132180</v>
      </c>
      <c r="J3652">
        <v>1467040769</v>
      </c>
      <c r="K3652" t="b">
        <v>0</v>
      </c>
      <c r="L3652">
        <v>30</v>
      </c>
      <c r="M3652" t="b">
        <v>1</v>
      </c>
      <c r="N3652" t="s">
        <v>8303</v>
      </c>
      <c r="O3652">
        <f>ROUND(E3652/D3652*100,0)</f>
        <v>151</v>
      </c>
      <c r="P3652">
        <f>IFERROR(ROUND(E3652/L3652,2),0)</f>
        <v>100.5</v>
      </c>
      <c r="Q3652" s="10" t="s">
        <v>8308</v>
      </c>
      <c r="R3652" t="s">
        <v>8364</v>
      </c>
      <c r="S3652" s="15">
        <f>(((J3652/60)/60)/24)+DATE(1970,1,1)</f>
        <v>42548.63853009259</v>
      </c>
      <c r="T3652" s="15">
        <f>(((I3652/60)/60)/24)+DATE(1970,1,1)</f>
        <v>42584.418749999997</v>
      </c>
      <c r="U3652">
        <f>YEAR(S3652)</f>
        <v>2016</v>
      </c>
    </row>
    <row r="3653" spans="1:21" ht="48" x14ac:dyDescent="0.2">
      <c r="A3653">
        <v>3809</v>
      </c>
      <c r="B3653" s="3" t="s">
        <v>3806</v>
      </c>
      <c r="C3653" s="3" t="s">
        <v>7919</v>
      </c>
      <c r="D3653" s="6">
        <v>2000</v>
      </c>
      <c r="E3653" s="8">
        <v>2025</v>
      </c>
      <c r="F3653" t="s">
        <v>8218</v>
      </c>
      <c r="G3653" t="s">
        <v>8224</v>
      </c>
      <c r="H3653" t="s">
        <v>8246</v>
      </c>
      <c r="I3653">
        <v>1406761200</v>
      </c>
      <c r="J3653">
        <v>1402403907</v>
      </c>
      <c r="K3653" t="b">
        <v>0</v>
      </c>
      <c r="L3653">
        <v>38</v>
      </c>
      <c r="M3653" t="b">
        <v>1</v>
      </c>
      <c r="N3653" t="s">
        <v>8269</v>
      </c>
      <c r="O3653">
        <f>ROUND(E3653/D3653*100,0)</f>
        <v>101</v>
      </c>
      <c r="P3653">
        <f>IFERROR(ROUND(E3653/L3653,2),0)</f>
        <v>53.29</v>
      </c>
      <c r="Q3653" s="10" t="s">
        <v>8308</v>
      </c>
      <c r="R3653" t="s">
        <v>8309</v>
      </c>
      <c r="S3653" s="15">
        <f>(((J3653/60)/60)/24)+DATE(1970,1,1)</f>
        <v>41800.526701388888</v>
      </c>
      <c r="T3653" s="15">
        <f>(((I3653/60)/60)/24)+DATE(1970,1,1)</f>
        <v>41850.958333333336</v>
      </c>
      <c r="U3653">
        <f>YEAR(S3653)</f>
        <v>2014</v>
      </c>
    </row>
    <row r="3654" spans="1:21" ht="48" x14ac:dyDescent="0.2">
      <c r="A3654">
        <v>3812</v>
      </c>
      <c r="B3654" s="3" t="s">
        <v>3809</v>
      </c>
      <c r="C3654" s="3" t="s">
        <v>7922</v>
      </c>
      <c r="D3654" s="6">
        <v>2000</v>
      </c>
      <c r="E3654" s="8">
        <v>2191</v>
      </c>
      <c r="F3654" t="s">
        <v>8218</v>
      </c>
      <c r="G3654" t="s">
        <v>8228</v>
      </c>
      <c r="H3654" t="s">
        <v>8250</v>
      </c>
      <c r="I3654">
        <v>1433131140</v>
      </c>
      <c r="J3654">
        <v>1429120908</v>
      </c>
      <c r="K3654" t="b">
        <v>0</v>
      </c>
      <c r="L3654">
        <v>11</v>
      </c>
      <c r="M3654" t="b">
        <v>1</v>
      </c>
      <c r="N3654" t="s">
        <v>8269</v>
      </c>
      <c r="O3654">
        <f>ROUND(E3654/D3654*100,0)</f>
        <v>110</v>
      </c>
      <c r="P3654">
        <f>IFERROR(ROUND(E3654/L3654,2),0)</f>
        <v>199.18</v>
      </c>
      <c r="Q3654" s="10" t="s">
        <v>8308</v>
      </c>
      <c r="R3654" t="s">
        <v>8309</v>
      </c>
      <c r="S3654" s="15">
        <f>(((J3654/60)/60)/24)+DATE(1970,1,1)</f>
        <v>42109.751250000001</v>
      </c>
      <c r="T3654" s="15">
        <f>(((I3654/60)/60)/24)+DATE(1970,1,1)</f>
        <v>42156.165972222225</v>
      </c>
      <c r="U3654">
        <f>YEAR(S3654)</f>
        <v>2015</v>
      </c>
    </row>
    <row r="3655" spans="1:21" ht="48" x14ac:dyDescent="0.2">
      <c r="A3655">
        <v>3817</v>
      </c>
      <c r="B3655" s="3" t="s">
        <v>3814</v>
      </c>
      <c r="C3655" s="3" t="s">
        <v>7927</v>
      </c>
      <c r="D3655" s="6">
        <v>2000</v>
      </c>
      <c r="E3655" s="8">
        <v>2145</v>
      </c>
      <c r="F3655" t="s">
        <v>8218</v>
      </c>
      <c r="G3655" t="s">
        <v>8223</v>
      </c>
      <c r="H3655" t="s">
        <v>8245</v>
      </c>
      <c r="I3655">
        <v>1445659140</v>
      </c>
      <c r="J3655">
        <v>1444236216</v>
      </c>
      <c r="K3655" t="b">
        <v>0</v>
      </c>
      <c r="L3655">
        <v>20</v>
      </c>
      <c r="M3655" t="b">
        <v>1</v>
      </c>
      <c r="N3655" t="s">
        <v>8269</v>
      </c>
      <c r="O3655">
        <f>ROUND(E3655/D3655*100,0)</f>
        <v>107</v>
      </c>
      <c r="P3655">
        <f>IFERROR(ROUND(E3655/L3655,2),0)</f>
        <v>107.25</v>
      </c>
      <c r="Q3655" s="10" t="s">
        <v>8308</v>
      </c>
      <c r="R3655" t="s">
        <v>8309</v>
      </c>
      <c r="S3655" s="15">
        <f>(((J3655/60)/60)/24)+DATE(1970,1,1)</f>
        <v>42284.69694444444</v>
      </c>
      <c r="T3655" s="15">
        <f>(((I3655/60)/60)/24)+DATE(1970,1,1)</f>
        <v>42301.165972222225</v>
      </c>
      <c r="U3655">
        <f>YEAR(S3655)</f>
        <v>2015</v>
      </c>
    </row>
    <row r="3656" spans="1:21" ht="32" x14ac:dyDescent="0.2">
      <c r="A3656">
        <v>3837</v>
      </c>
      <c r="B3656" s="3" t="s">
        <v>3834</v>
      </c>
      <c r="C3656" s="3" t="s">
        <v>7946</v>
      </c>
      <c r="D3656" s="6">
        <v>2000</v>
      </c>
      <c r="E3656" s="8">
        <v>2042</v>
      </c>
      <c r="F3656" t="s">
        <v>8218</v>
      </c>
      <c r="G3656" t="s">
        <v>8224</v>
      </c>
      <c r="H3656" t="s">
        <v>8246</v>
      </c>
      <c r="I3656">
        <v>1435947758</v>
      </c>
      <c r="J3656">
        <v>1432837358</v>
      </c>
      <c r="K3656" t="b">
        <v>0</v>
      </c>
      <c r="L3656">
        <v>17</v>
      </c>
      <c r="M3656" t="b">
        <v>1</v>
      </c>
      <c r="N3656" t="s">
        <v>8269</v>
      </c>
      <c r="O3656">
        <f>ROUND(E3656/D3656*100,0)</f>
        <v>102</v>
      </c>
      <c r="P3656">
        <f>IFERROR(ROUND(E3656/L3656,2),0)</f>
        <v>120.12</v>
      </c>
      <c r="Q3656" s="10" t="s">
        <v>8308</v>
      </c>
      <c r="R3656" t="s">
        <v>8309</v>
      </c>
      <c r="S3656" s="15">
        <f>(((J3656/60)/60)/24)+DATE(1970,1,1)</f>
        <v>42152.765717592592</v>
      </c>
      <c r="T3656" s="15">
        <f>(((I3656/60)/60)/24)+DATE(1970,1,1)</f>
        <v>42188.765717592592</v>
      </c>
      <c r="U3656">
        <f>YEAR(S3656)</f>
        <v>2015</v>
      </c>
    </row>
    <row r="3657" spans="1:21" ht="48" x14ac:dyDescent="0.2">
      <c r="A3657">
        <v>3839</v>
      </c>
      <c r="B3657" s="3" t="s">
        <v>3836</v>
      </c>
      <c r="C3657" s="3" t="s">
        <v>7948</v>
      </c>
      <c r="D3657" s="6">
        <v>2000</v>
      </c>
      <c r="E3657" s="8">
        <v>2025</v>
      </c>
      <c r="F3657" t="s">
        <v>8218</v>
      </c>
      <c r="G3657" t="s">
        <v>8223</v>
      </c>
      <c r="H3657" t="s">
        <v>8245</v>
      </c>
      <c r="I3657">
        <v>1438226724</v>
      </c>
      <c r="J3657">
        <v>1433042724</v>
      </c>
      <c r="K3657" t="b">
        <v>0</v>
      </c>
      <c r="L3657">
        <v>32</v>
      </c>
      <c r="M3657" t="b">
        <v>1</v>
      </c>
      <c r="N3657" t="s">
        <v>8269</v>
      </c>
      <c r="O3657">
        <f>ROUND(E3657/D3657*100,0)</f>
        <v>101</v>
      </c>
      <c r="P3657">
        <f>IFERROR(ROUND(E3657/L3657,2),0)</f>
        <v>63.28</v>
      </c>
      <c r="Q3657" s="10" t="s">
        <v>8308</v>
      </c>
      <c r="R3657" t="s">
        <v>8309</v>
      </c>
      <c r="S3657" s="15">
        <f>(((J3657/60)/60)/24)+DATE(1970,1,1)</f>
        <v>42155.142638888887</v>
      </c>
      <c r="T3657" s="15">
        <f>(((I3657/60)/60)/24)+DATE(1970,1,1)</f>
        <v>42215.142638888887</v>
      </c>
      <c r="U3657">
        <f>YEAR(S3657)</f>
        <v>2015</v>
      </c>
    </row>
    <row r="3658" spans="1:21" ht="16" x14ac:dyDescent="0.2">
      <c r="A3658">
        <v>3861</v>
      </c>
      <c r="B3658" s="3" t="s">
        <v>3858</v>
      </c>
      <c r="C3658" s="3" t="s">
        <v>7970</v>
      </c>
      <c r="D3658" s="6">
        <v>2000</v>
      </c>
      <c r="E3658" s="8">
        <v>100</v>
      </c>
      <c r="F3658" t="s">
        <v>8220</v>
      </c>
      <c r="G3658" t="s">
        <v>8223</v>
      </c>
      <c r="H3658" t="s">
        <v>8245</v>
      </c>
      <c r="I3658">
        <v>1415828820</v>
      </c>
      <c r="J3658">
        <v>1412258977</v>
      </c>
      <c r="K3658" t="b">
        <v>0</v>
      </c>
      <c r="L3658">
        <v>1</v>
      </c>
      <c r="M3658" t="b">
        <v>0</v>
      </c>
      <c r="N3658" t="s">
        <v>8269</v>
      </c>
      <c r="O3658">
        <f>ROUND(E3658/D3658*100,0)</f>
        <v>5</v>
      </c>
      <c r="P3658">
        <f>IFERROR(ROUND(E3658/L3658,2),0)</f>
        <v>100</v>
      </c>
      <c r="Q3658" s="10" t="s">
        <v>8308</v>
      </c>
      <c r="R3658" t="s">
        <v>8309</v>
      </c>
      <c r="S3658" s="15">
        <f>(((J3658/60)/60)/24)+DATE(1970,1,1)</f>
        <v>41914.590011574073</v>
      </c>
      <c r="T3658" s="15">
        <f>(((I3658/60)/60)/24)+DATE(1970,1,1)</f>
        <v>41955.907638888893</v>
      </c>
      <c r="U3658">
        <f>YEAR(S3658)</f>
        <v>2014</v>
      </c>
    </row>
    <row r="3659" spans="1:21" ht="32" x14ac:dyDescent="0.2">
      <c r="A3659">
        <v>3866</v>
      </c>
      <c r="B3659" s="3" t="s">
        <v>3863</v>
      </c>
      <c r="C3659" s="3" t="s">
        <v>7975</v>
      </c>
      <c r="D3659" s="6">
        <v>2000</v>
      </c>
      <c r="E3659" s="8">
        <v>11</v>
      </c>
      <c r="F3659" t="s">
        <v>8220</v>
      </c>
      <c r="G3659" t="s">
        <v>8223</v>
      </c>
      <c r="H3659" t="s">
        <v>8245</v>
      </c>
      <c r="I3659">
        <v>1458703740</v>
      </c>
      <c r="J3659">
        <v>1454453021</v>
      </c>
      <c r="K3659" t="b">
        <v>0</v>
      </c>
      <c r="L3659">
        <v>2</v>
      </c>
      <c r="M3659" t="b">
        <v>0</v>
      </c>
      <c r="N3659" t="s">
        <v>8269</v>
      </c>
      <c r="O3659">
        <f>ROUND(E3659/D3659*100,0)</f>
        <v>1</v>
      </c>
      <c r="P3659">
        <f>IFERROR(ROUND(E3659/L3659,2),0)</f>
        <v>5.5</v>
      </c>
      <c r="Q3659" s="10" t="s">
        <v>8308</v>
      </c>
      <c r="R3659" t="s">
        <v>8309</v>
      </c>
      <c r="S3659" s="15">
        <f>(((J3659/60)/60)/24)+DATE(1970,1,1)</f>
        <v>42402.947002314817</v>
      </c>
      <c r="T3659" s="15">
        <f>(((I3659/60)/60)/24)+DATE(1970,1,1)</f>
        <v>42452.145138888889</v>
      </c>
      <c r="U3659">
        <f>YEAR(S3659)</f>
        <v>2016</v>
      </c>
    </row>
    <row r="3660" spans="1:21" ht="48" x14ac:dyDescent="0.2">
      <c r="A3660">
        <v>3867</v>
      </c>
      <c r="B3660" s="3" t="s">
        <v>3864</v>
      </c>
      <c r="C3660" s="3" t="s">
        <v>7976</v>
      </c>
      <c r="D3660" s="6">
        <v>2000</v>
      </c>
      <c r="E3660" s="8">
        <v>251</v>
      </c>
      <c r="F3660" t="s">
        <v>8220</v>
      </c>
      <c r="G3660" t="s">
        <v>8223</v>
      </c>
      <c r="H3660" t="s">
        <v>8245</v>
      </c>
      <c r="I3660">
        <v>1466278339</v>
      </c>
      <c r="J3660">
        <v>1463686339</v>
      </c>
      <c r="K3660" t="b">
        <v>0</v>
      </c>
      <c r="L3660">
        <v>5</v>
      </c>
      <c r="M3660" t="b">
        <v>0</v>
      </c>
      <c r="N3660" t="s">
        <v>8269</v>
      </c>
      <c r="O3660">
        <f>ROUND(E3660/D3660*100,0)</f>
        <v>13</v>
      </c>
      <c r="P3660">
        <f>IFERROR(ROUND(E3660/L3660,2),0)</f>
        <v>50.2</v>
      </c>
      <c r="Q3660" s="10" t="s">
        <v>8308</v>
      </c>
      <c r="R3660" t="s">
        <v>8309</v>
      </c>
      <c r="S3660" s="15">
        <f>(((J3660/60)/60)/24)+DATE(1970,1,1)</f>
        <v>42509.814108796301</v>
      </c>
      <c r="T3660" s="15">
        <f>(((I3660/60)/60)/24)+DATE(1970,1,1)</f>
        <v>42539.814108796301</v>
      </c>
      <c r="U3660">
        <f>YEAR(S3660)</f>
        <v>2016</v>
      </c>
    </row>
    <row r="3661" spans="1:21" ht="48" x14ac:dyDescent="0.2">
      <c r="A3661">
        <v>3887</v>
      </c>
      <c r="B3661" s="3" t="s">
        <v>3884</v>
      </c>
      <c r="C3661" s="3" t="s">
        <v>7995</v>
      </c>
      <c r="D3661" s="6">
        <v>2000</v>
      </c>
      <c r="E3661" s="8">
        <v>35</v>
      </c>
      <c r="F3661" t="s">
        <v>8219</v>
      </c>
      <c r="G3661" t="s">
        <v>8223</v>
      </c>
      <c r="H3661" t="s">
        <v>8245</v>
      </c>
      <c r="I3661">
        <v>1430517600</v>
      </c>
      <c r="J3661">
        <v>1426538129</v>
      </c>
      <c r="K3661" t="b">
        <v>0</v>
      </c>
      <c r="L3661">
        <v>2</v>
      </c>
      <c r="M3661" t="b">
        <v>0</v>
      </c>
      <c r="N3661" t="s">
        <v>8303</v>
      </c>
      <c r="O3661">
        <f>ROUND(E3661/D3661*100,0)</f>
        <v>2</v>
      </c>
      <c r="P3661">
        <f>IFERROR(ROUND(E3661/L3661,2),0)</f>
        <v>17.5</v>
      </c>
      <c r="Q3661" s="10" t="s">
        <v>8308</v>
      </c>
      <c r="R3661" t="s">
        <v>8364</v>
      </c>
      <c r="S3661" s="15">
        <f>(((J3661/60)/60)/24)+DATE(1970,1,1)</f>
        <v>42079.857974537037</v>
      </c>
      <c r="T3661" s="15">
        <f>(((I3661/60)/60)/24)+DATE(1970,1,1)</f>
        <v>42125.916666666672</v>
      </c>
      <c r="U3661">
        <f>YEAR(S3661)</f>
        <v>2015</v>
      </c>
    </row>
    <row r="3662" spans="1:21" ht="48" x14ac:dyDescent="0.2">
      <c r="A3662">
        <v>3888</v>
      </c>
      <c r="B3662" s="3" t="s">
        <v>3885</v>
      </c>
      <c r="C3662" s="3" t="s">
        <v>7996</v>
      </c>
      <c r="D3662" s="6">
        <v>2000</v>
      </c>
      <c r="E3662" s="8">
        <v>542</v>
      </c>
      <c r="F3662" t="s">
        <v>8220</v>
      </c>
      <c r="G3662" t="s">
        <v>8224</v>
      </c>
      <c r="H3662" t="s">
        <v>8246</v>
      </c>
      <c r="I3662">
        <v>1488114358</v>
      </c>
      <c r="J3662">
        <v>1485522358</v>
      </c>
      <c r="K3662" t="b">
        <v>0</v>
      </c>
      <c r="L3662">
        <v>14</v>
      </c>
      <c r="M3662" t="b">
        <v>0</v>
      </c>
      <c r="N3662" t="s">
        <v>8269</v>
      </c>
      <c r="O3662">
        <f>ROUND(E3662/D3662*100,0)</f>
        <v>27</v>
      </c>
      <c r="P3662">
        <f>IFERROR(ROUND(E3662/L3662,2),0)</f>
        <v>38.71</v>
      </c>
      <c r="Q3662" s="10" t="s">
        <v>8308</v>
      </c>
      <c r="R3662" t="s">
        <v>8309</v>
      </c>
      <c r="S3662" s="15">
        <f>(((J3662/60)/60)/24)+DATE(1970,1,1)</f>
        <v>42762.545810185184</v>
      </c>
      <c r="T3662" s="15">
        <f>(((I3662/60)/60)/24)+DATE(1970,1,1)</f>
        <v>42792.545810185184</v>
      </c>
      <c r="U3662">
        <f>YEAR(S3662)</f>
        <v>2017</v>
      </c>
    </row>
    <row r="3663" spans="1:21" ht="48" x14ac:dyDescent="0.2">
      <c r="A3663">
        <v>3916</v>
      </c>
      <c r="B3663" s="3" t="s">
        <v>3913</v>
      </c>
      <c r="C3663" s="3" t="s">
        <v>8024</v>
      </c>
      <c r="D3663" s="6">
        <v>2000</v>
      </c>
      <c r="E3663" s="8">
        <v>0</v>
      </c>
      <c r="F3663" t="s">
        <v>8220</v>
      </c>
      <c r="G3663" t="s">
        <v>8231</v>
      </c>
      <c r="H3663" t="s">
        <v>8252</v>
      </c>
      <c r="I3663">
        <v>1464952752</v>
      </c>
      <c r="J3663">
        <v>1462360752</v>
      </c>
      <c r="K3663" t="b">
        <v>0</v>
      </c>
      <c r="L3663">
        <v>0</v>
      </c>
      <c r="M3663" t="b">
        <v>0</v>
      </c>
      <c r="N3663" t="s">
        <v>8269</v>
      </c>
      <c r="O3663">
        <f>ROUND(E3663/D3663*100,0)</f>
        <v>0</v>
      </c>
      <c r="P3663">
        <f>IFERROR(ROUND(E3663/L3663,2),0)</f>
        <v>0</v>
      </c>
      <c r="Q3663" s="10" t="s">
        <v>8308</v>
      </c>
      <c r="R3663" t="s">
        <v>8309</v>
      </c>
      <c r="S3663" s="15">
        <f>(((J3663/60)/60)/24)+DATE(1970,1,1)</f>
        <v>42494.471666666665</v>
      </c>
      <c r="T3663" s="15">
        <f>(((I3663/60)/60)/24)+DATE(1970,1,1)</f>
        <v>42524.471666666665</v>
      </c>
      <c r="U3663">
        <f>YEAR(S3663)</f>
        <v>2016</v>
      </c>
    </row>
    <row r="3664" spans="1:21" ht="48" x14ac:dyDescent="0.2">
      <c r="A3664">
        <v>3945</v>
      </c>
      <c r="B3664" s="3" t="s">
        <v>3942</v>
      </c>
      <c r="C3664" s="3" t="s">
        <v>8053</v>
      </c>
      <c r="D3664" s="6">
        <v>2000</v>
      </c>
      <c r="E3664" s="8">
        <v>5</v>
      </c>
      <c r="F3664" t="s">
        <v>8220</v>
      </c>
      <c r="G3664" t="s">
        <v>8223</v>
      </c>
      <c r="H3664" t="s">
        <v>8245</v>
      </c>
      <c r="I3664">
        <v>1431717268</v>
      </c>
      <c r="J3664">
        <v>1429125268</v>
      </c>
      <c r="K3664" t="b">
        <v>0</v>
      </c>
      <c r="L3664">
        <v>1</v>
      </c>
      <c r="M3664" t="b">
        <v>0</v>
      </c>
      <c r="N3664" t="s">
        <v>8269</v>
      </c>
      <c r="O3664">
        <f>ROUND(E3664/D3664*100,0)</f>
        <v>0</v>
      </c>
      <c r="P3664">
        <f>IFERROR(ROUND(E3664/L3664,2),0)</f>
        <v>5</v>
      </c>
      <c r="Q3664" s="10" t="s">
        <v>8308</v>
      </c>
      <c r="R3664" t="s">
        <v>8309</v>
      </c>
      <c r="S3664" s="15">
        <f>(((J3664/60)/60)/24)+DATE(1970,1,1)</f>
        <v>42109.801712962959</v>
      </c>
      <c r="T3664" s="15">
        <f>(((I3664/60)/60)/24)+DATE(1970,1,1)</f>
        <v>42139.801712962959</v>
      </c>
      <c r="U3664">
        <f>YEAR(S3664)</f>
        <v>2015</v>
      </c>
    </row>
    <row r="3665" spans="1:21" ht="48" x14ac:dyDescent="0.2">
      <c r="A3665">
        <v>3958</v>
      </c>
      <c r="B3665" s="3" t="s">
        <v>3955</v>
      </c>
      <c r="C3665" s="3" t="s">
        <v>8065</v>
      </c>
      <c r="D3665" s="6">
        <v>2000</v>
      </c>
      <c r="E3665" s="8">
        <v>641</v>
      </c>
      <c r="F3665" t="s">
        <v>8220</v>
      </c>
      <c r="G3665" t="s">
        <v>8223</v>
      </c>
      <c r="H3665" t="s">
        <v>8245</v>
      </c>
      <c r="I3665">
        <v>1406988000</v>
      </c>
      <c r="J3665">
        <v>1403822912</v>
      </c>
      <c r="K3665" t="b">
        <v>0</v>
      </c>
      <c r="L3665">
        <v>16</v>
      </c>
      <c r="M3665" t="b">
        <v>0</v>
      </c>
      <c r="N3665" t="s">
        <v>8269</v>
      </c>
      <c r="O3665">
        <f>ROUND(E3665/D3665*100,0)</f>
        <v>32</v>
      </c>
      <c r="P3665">
        <f>IFERROR(ROUND(E3665/L3665,2),0)</f>
        <v>40.06</v>
      </c>
      <c r="Q3665" s="10" t="s">
        <v>8308</v>
      </c>
      <c r="R3665" t="s">
        <v>8309</v>
      </c>
      <c r="S3665" s="15">
        <f>(((J3665/60)/60)/24)+DATE(1970,1,1)</f>
        <v>41816.950370370374</v>
      </c>
      <c r="T3665" s="15">
        <f>(((I3665/60)/60)/24)+DATE(1970,1,1)</f>
        <v>41853.583333333336</v>
      </c>
      <c r="U3665">
        <f>YEAR(S3665)</f>
        <v>2014</v>
      </c>
    </row>
    <row r="3666" spans="1:21" ht="48" x14ac:dyDescent="0.2">
      <c r="A3666">
        <v>3964</v>
      </c>
      <c r="B3666" s="3" t="s">
        <v>3961</v>
      </c>
      <c r="C3666" s="3" t="s">
        <v>8071</v>
      </c>
      <c r="D3666" s="6">
        <v>2000</v>
      </c>
      <c r="E3666" s="8">
        <v>126</v>
      </c>
      <c r="F3666" t="s">
        <v>8220</v>
      </c>
      <c r="G3666" t="s">
        <v>8223</v>
      </c>
      <c r="H3666" t="s">
        <v>8245</v>
      </c>
      <c r="I3666">
        <v>1429460386</v>
      </c>
      <c r="J3666">
        <v>1424279986</v>
      </c>
      <c r="K3666" t="b">
        <v>0</v>
      </c>
      <c r="L3666">
        <v>3</v>
      </c>
      <c r="M3666" t="b">
        <v>0</v>
      </c>
      <c r="N3666" t="s">
        <v>8269</v>
      </c>
      <c r="O3666">
        <f>ROUND(E3666/D3666*100,0)</f>
        <v>6</v>
      </c>
      <c r="P3666">
        <f>IFERROR(ROUND(E3666/L3666,2),0)</f>
        <v>42</v>
      </c>
      <c r="Q3666" s="10" t="s">
        <v>8308</v>
      </c>
      <c r="R3666" t="s">
        <v>8309</v>
      </c>
      <c r="S3666" s="15">
        <f>(((J3666/60)/60)/24)+DATE(1970,1,1)</f>
        <v>42053.722060185188</v>
      </c>
      <c r="T3666" s="15">
        <f>(((I3666/60)/60)/24)+DATE(1970,1,1)</f>
        <v>42113.680393518516</v>
      </c>
      <c r="U3666">
        <f>YEAR(S3666)</f>
        <v>2015</v>
      </c>
    </row>
    <row r="3667" spans="1:21" ht="48" x14ac:dyDescent="0.2">
      <c r="A3667">
        <v>3965</v>
      </c>
      <c r="B3667" s="3" t="s">
        <v>3962</v>
      </c>
      <c r="C3667" s="3" t="s">
        <v>8072</v>
      </c>
      <c r="D3667" s="6">
        <v>2000</v>
      </c>
      <c r="E3667" s="8">
        <v>285</v>
      </c>
      <c r="F3667" t="s">
        <v>8220</v>
      </c>
      <c r="G3667" t="s">
        <v>8223</v>
      </c>
      <c r="H3667" t="s">
        <v>8245</v>
      </c>
      <c r="I3667">
        <v>1460608780</v>
      </c>
      <c r="J3667">
        <v>1455428380</v>
      </c>
      <c r="K3667" t="b">
        <v>0</v>
      </c>
      <c r="L3667">
        <v>4</v>
      </c>
      <c r="M3667" t="b">
        <v>0</v>
      </c>
      <c r="N3667" t="s">
        <v>8269</v>
      </c>
      <c r="O3667">
        <f>ROUND(E3667/D3667*100,0)</f>
        <v>14</v>
      </c>
      <c r="P3667">
        <f>IFERROR(ROUND(E3667/L3667,2),0)</f>
        <v>71.25</v>
      </c>
      <c r="Q3667" s="10" t="s">
        <v>8308</v>
      </c>
      <c r="R3667" t="s">
        <v>8309</v>
      </c>
      <c r="S3667" s="15">
        <f>(((J3667/60)/60)/24)+DATE(1970,1,1)</f>
        <v>42414.235879629632</v>
      </c>
      <c r="T3667" s="15">
        <f>(((I3667/60)/60)/24)+DATE(1970,1,1)</f>
        <v>42474.194212962961</v>
      </c>
      <c r="U3667">
        <f>YEAR(S3667)</f>
        <v>2016</v>
      </c>
    </row>
    <row r="3668" spans="1:21" ht="48" x14ac:dyDescent="0.2">
      <c r="A3668">
        <v>3978</v>
      </c>
      <c r="B3668" s="3" t="s">
        <v>3975</v>
      </c>
      <c r="C3668" s="3" t="s">
        <v>8085</v>
      </c>
      <c r="D3668" s="6">
        <v>2000</v>
      </c>
      <c r="E3668" s="8">
        <v>214</v>
      </c>
      <c r="F3668" t="s">
        <v>8220</v>
      </c>
      <c r="G3668" t="s">
        <v>8223</v>
      </c>
      <c r="H3668" t="s">
        <v>8245</v>
      </c>
      <c r="I3668">
        <v>1422717953</v>
      </c>
      <c r="J3668">
        <v>1417533953</v>
      </c>
      <c r="K3668" t="b">
        <v>0</v>
      </c>
      <c r="L3668">
        <v>8</v>
      </c>
      <c r="M3668" t="b">
        <v>0</v>
      </c>
      <c r="N3668" t="s">
        <v>8269</v>
      </c>
      <c r="O3668">
        <f>ROUND(E3668/D3668*100,0)</f>
        <v>11</v>
      </c>
      <c r="P3668">
        <f>IFERROR(ROUND(E3668/L3668,2),0)</f>
        <v>26.75</v>
      </c>
      <c r="Q3668" s="10" t="s">
        <v>8308</v>
      </c>
      <c r="R3668" t="s">
        <v>8309</v>
      </c>
      <c r="S3668" s="15">
        <f>(((J3668/60)/60)/24)+DATE(1970,1,1)</f>
        <v>41975.642974537041</v>
      </c>
      <c r="T3668" s="15">
        <f>(((I3668/60)/60)/24)+DATE(1970,1,1)</f>
        <v>42035.642974537041</v>
      </c>
      <c r="U3668">
        <f>YEAR(S3668)</f>
        <v>2014</v>
      </c>
    </row>
    <row r="3669" spans="1:21" ht="48" x14ac:dyDescent="0.2">
      <c r="A3669">
        <v>3985</v>
      </c>
      <c r="B3669" s="3" t="s">
        <v>3981</v>
      </c>
      <c r="C3669" s="3" t="s">
        <v>8091</v>
      </c>
      <c r="D3669" s="6">
        <v>2000</v>
      </c>
      <c r="E3669" s="8">
        <v>641</v>
      </c>
      <c r="F3669" t="s">
        <v>8220</v>
      </c>
      <c r="G3669" t="s">
        <v>8223</v>
      </c>
      <c r="H3669" t="s">
        <v>8245</v>
      </c>
      <c r="I3669">
        <v>1456002300</v>
      </c>
      <c r="J3669">
        <v>1454173120</v>
      </c>
      <c r="K3669" t="b">
        <v>0</v>
      </c>
      <c r="L3669">
        <v>19</v>
      </c>
      <c r="M3669" t="b">
        <v>0</v>
      </c>
      <c r="N3669" t="s">
        <v>8269</v>
      </c>
      <c r="O3669">
        <f>ROUND(E3669/D3669*100,0)</f>
        <v>32</v>
      </c>
      <c r="P3669">
        <f>IFERROR(ROUND(E3669/L3669,2),0)</f>
        <v>33.74</v>
      </c>
      <c r="Q3669" s="10" t="s">
        <v>8308</v>
      </c>
      <c r="R3669" t="s">
        <v>8309</v>
      </c>
      <c r="S3669" s="15">
        <f>(((J3669/60)/60)/24)+DATE(1970,1,1)</f>
        <v>42399.707407407404</v>
      </c>
      <c r="T3669" s="15">
        <f>(((I3669/60)/60)/24)+DATE(1970,1,1)</f>
        <v>42420.878472222219</v>
      </c>
      <c r="U3669">
        <f>YEAR(S3669)</f>
        <v>2016</v>
      </c>
    </row>
    <row r="3670" spans="1:21" ht="32" x14ac:dyDescent="0.2">
      <c r="A3670">
        <v>3994</v>
      </c>
      <c r="B3670" s="3" t="s">
        <v>3990</v>
      </c>
      <c r="C3670" s="3" t="s">
        <v>8100</v>
      </c>
      <c r="D3670" s="6">
        <v>2000</v>
      </c>
      <c r="E3670" s="8">
        <v>5</v>
      </c>
      <c r="F3670" t="s">
        <v>8220</v>
      </c>
      <c r="G3670" t="s">
        <v>8223</v>
      </c>
      <c r="H3670" t="s">
        <v>8245</v>
      </c>
      <c r="I3670">
        <v>1405761690</v>
      </c>
      <c r="J3670">
        <v>1403169690</v>
      </c>
      <c r="K3670" t="b">
        <v>0</v>
      </c>
      <c r="L3670">
        <v>1</v>
      </c>
      <c r="M3670" t="b">
        <v>0</v>
      </c>
      <c r="N3670" t="s">
        <v>8269</v>
      </c>
      <c r="O3670">
        <f>ROUND(E3670/D3670*100,0)</f>
        <v>0</v>
      </c>
      <c r="P3670">
        <f>IFERROR(ROUND(E3670/L3670,2),0)</f>
        <v>5</v>
      </c>
      <c r="Q3670" s="10" t="s">
        <v>8308</v>
      </c>
      <c r="R3670" t="s">
        <v>8309</v>
      </c>
      <c r="S3670" s="15">
        <f>(((J3670/60)/60)/24)+DATE(1970,1,1)</f>
        <v>41809.389930555553</v>
      </c>
      <c r="T3670" s="15">
        <f>(((I3670/60)/60)/24)+DATE(1970,1,1)</f>
        <v>41839.389930555553</v>
      </c>
      <c r="U3670">
        <f>YEAR(S3670)</f>
        <v>2014</v>
      </c>
    </row>
    <row r="3671" spans="1:21" ht="48" x14ac:dyDescent="0.2">
      <c r="A3671">
        <v>4003</v>
      </c>
      <c r="B3671" s="3" t="s">
        <v>3999</v>
      </c>
      <c r="C3671" s="3" t="s">
        <v>8071</v>
      </c>
      <c r="D3671" s="6">
        <v>2000</v>
      </c>
      <c r="E3671" s="8">
        <v>201</v>
      </c>
      <c r="F3671" t="s">
        <v>8220</v>
      </c>
      <c r="G3671" t="s">
        <v>8223</v>
      </c>
      <c r="H3671" t="s">
        <v>8245</v>
      </c>
      <c r="I3671">
        <v>1424009147</v>
      </c>
      <c r="J3671">
        <v>1421417147</v>
      </c>
      <c r="K3671" t="b">
        <v>0</v>
      </c>
      <c r="L3671">
        <v>2</v>
      </c>
      <c r="M3671" t="b">
        <v>0</v>
      </c>
      <c r="N3671" t="s">
        <v>8269</v>
      </c>
      <c r="O3671">
        <f>ROUND(E3671/D3671*100,0)</f>
        <v>10</v>
      </c>
      <c r="P3671">
        <f>IFERROR(ROUND(E3671/L3671,2),0)</f>
        <v>100.5</v>
      </c>
      <c r="Q3671" s="10" t="s">
        <v>8308</v>
      </c>
      <c r="R3671" t="s">
        <v>8309</v>
      </c>
      <c r="S3671" s="15">
        <f>(((J3671/60)/60)/24)+DATE(1970,1,1)</f>
        <v>42020.587349537032</v>
      </c>
      <c r="T3671" s="15">
        <f>(((I3671/60)/60)/24)+DATE(1970,1,1)</f>
        <v>42050.587349537032</v>
      </c>
      <c r="U3671">
        <f>YEAR(S3671)</f>
        <v>2015</v>
      </c>
    </row>
    <row r="3672" spans="1:21" ht="48" x14ac:dyDescent="0.2">
      <c r="A3672">
        <v>4007</v>
      </c>
      <c r="B3672" s="3" t="s">
        <v>4003</v>
      </c>
      <c r="C3672" s="3" t="s">
        <v>8112</v>
      </c>
      <c r="D3672" s="6">
        <v>2000</v>
      </c>
      <c r="E3672" s="8">
        <v>5</v>
      </c>
      <c r="F3672" t="s">
        <v>8220</v>
      </c>
      <c r="G3672" t="s">
        <v>8223</v>
      </c>
      <c r="H3672" t="s">
        <v>8245</v>
      </c>
      <c r="I3672">
        <v>1409070480</v>
      </c>
      <c r="J3672">
        <v>1406572381</v>
      </c>
      <c r="K3672" t="b">
        <v>0</v>
      </c>
      <c r="L3672">
        <v>1</v>
      </c>
      <c r="M3672" t="b">
        <v>0</v>
      </c>
      <c r="N3672" t="s">
        <v>8269</v>
      </c>
      <c r="O3672">
        <f>ROUND(E3672/D3672*100,0)</f>
        <v>0</v>
      </c>
      <c r="P3672">
        <f>IFERROR(ROUND(E3672/L3672,2),0)</f>
        <v>5</v>
      </c>
      <c r="Q3672" s="10" t="s">
        <v>8308</v>
      </c>
      <c r="R3672" t="s">
        <v>8309</v>
      </c>
      <c r="S3672" s="15">
        <f>(((J3672/60)/60)/24)+DATE(1970,1,1)</f>
        <v>41848.772928240738</v>
      </c>
      <c r="T3672" s="15">
        <f>(((I3672/60)/60)/24)+DATE(1970,1,1)</f>
        <v>41877.686111111114</v>
      </c>
      <c r="U3672">
        <f>YEAR(S3672)</f>
        <v>2014</v>
      </c>
    </row>
    <row r="3673" spans="1:21" ht="48" x14ac:dyDescent="0.2">
      <c r="A3673">
        <v>4013</v>
      </c>
      <c r="B3673" s="3" t="s">
        <v>4009</v>
      </c>
      <c r="C3673" s="3" t="s">
        <v>8118</v>
      </c>
      <c r="D3673" s="6">
        <v>2000</v>
      </c>
      <c r="E3673" s="8">
        <v>26</v>
      </c>
      <c r="F3673" t="s">
        <v>8220</v>
      </c>
      <c r="G3673" t="s">
        <v>8223</v>
      </c>
      <c r="H3673" t="s">
        <v>8245</v>
      </c>
      <c r="I3673">
        <v>1424070823</v>
      </c>
      <c r="J3673">
        <v>1421478823</v>
      </c>
      <c r="K3673" t="b">
        <v>0</v>
      </c>
      <c r="L3673">
        <v>2</v>
      </c>
      <c r="M3673" t="b">
        <v>0</v>
      </c>
      <c r="N3673" t="s">
        <v>8269</v>
      </c>
      <c r="O3673">
        <f>ROUND(E3673/D3673*100,0)</f>
        <v>1</v>
      </c>
      <c r="P3673">
        <f>IFERROR(ROUND(E3673/L3673,2),0)</f>
        <v>13</v>
      </c>
      <c r="Q3673" s="10" t="s">
        <v>8308</v>
      </c>
      <c r="R3673" t="s">
        <v>8309</v>
      </c>
      <c r="S3673" s="15">
        <f>(((J3673/60)/60)/24)+DATE(1970,1,1)</f>
        <v>42021.301192129627</v>
      </c>
      <c r="T3673" s="15">
        <f>(((I3673/60)/60)/24)+DATE(1970,1,1)</f>
        <v>42051.301192129627</v>
      </c>
      <c r="U3673">
        <f>YEAR(S3673)</f>
        <v>2015</v>
      </c>
    </row>
    <row r="3674" spans="1:21" ht="48" x14ac:dyDescent="0.2">
      <c r="A3674">
        <v>4028</v>
      </c>
      <c r="B3674" s="3" t="s">
        <v>4024</v>
      </c>
      <c r="C3674" s="3" t="s">
        <v>8133</v>
      </c>
      <c r="D3674" s="6">
        <v>2000</v>
      </c>
      <c r="E3674" s="8">
        <v>561</v>
      </c>
      <c r="F3674" t="s">
        <v>8220</v>
      </c>
      <c r="G3674" t="s">
        <v>8223</v>
      </c>
      <c r="H3674" t="s">
        <v>8245</v>
      </c>
      <c r="I3674">
        <v>1402007500</v>
      </c>
      <c r="J3674">
        <v>1399415500</v>
      </c>
      <c r="K3674" t="b">
        <v>0</v>
      </c>
      <c r="L3674">
        <v>11</v>
      </c>
      <c r="M3674" t="b">
        <v>0</v>
      </c>
      <c r="N3674" t="s">
        <v>8269</v>
      </c>
      <c r="O3674">
        <f>ROUND(E3674/D3674*100,0)</f>
        <v>28</v>
      </c>
      <c r="P3674">
        <f>IFERROR(ROUND(E3674/L3674,2),0)</f>
        <v>51</v>
      </c>
      <c r="Q3674" s="10" t="s">
        <v>8308</v>
      </c>
      <c r="R3674" t="s">
        <v>8309</v>
      </c>
      <c r="S3674" s="15">
        <f>(((J3674/60)/60)/24)+DATE(1970,1,1)</f>
        <v>41765.938657407409</v>
      </c>
      <c r="T3674" s="15">
        <f>(((I3674/60)/60)/24)+DATE(1970,1,1)</f>
        <v>41795.938657407409</v>
      </c>
      <c r="U3674">
        <f>YEAR(S3674)</f>
        <v>2014</v>
      </c>
    </row>
    <row r="3675" spans="1:21" ht="48" x14ac:dyDescent="0.2">
      <c r="A3675">
        <v>4064</v>
      </c>
      <c r="B3675" s="3" t="s">
        <v>4060</v>
      </c>
      <c r="C3675" s="3" t="s">
        <v>8168</v>
      </c>
      <c r="D3675" s="6">
        <v>2000</v>
      </c>
      <c r="E3675" s="8">
        <v>385</v>
      </c>
      <c r="F3675" t="s">
        <v>8220</v>
      </c>
      <c r="G3675" t="s">
        <v>8225</v>
      </c>
      <c r="H3675" t="s">
        <v>8247</v>
      </c>
      <c r="I3675">
        <v>1430316426</v>
      </c>
      <c r="J3675">
        <v>1427724426</v>
      </c>
      <c r="K3675" t="b">
        <v>0</v>
      </c>
      <c r="L3675">
        <v>6</v>
      </c>
      <c r="M3675" t="b">
        <v>0</v>
      </c>
      <c r="N3675" t="s">
        <v>8269</v>
      </c>
      <c r="O3675">
        <f>ROUND(E3675/D3675*100,0)</f>
        <v>19</v>
      </c>
      <c r="P3675">
        <f>IFERROR(ROUND(E3675/L3675,2),0)</f>
        <v>64.17</v>
      </c>
      <c r="Q3675" s="10" t="s">
        <v>8308</v>
      </c>
      <c r="R3675" t="s">
        <v>8309</v>
      </c>
      <c r="S3675" s="15">
        <f>(((J3675/60)/60)/24)+DATE(1970,1,1)</f>
        <v>42093.588263888887</v>
      </c>
      <c r="T3675" s="15">
        <f>(((I3675/60)/60)/24)+DATE(1970,1,1)</f>
        <v>42123.588263888887</v>
      </c>
      <c r="U3675">
        <f>YEAR(S3675)</f>
        <v>2015</v>
      </c>
    </row>
    <row r="3676" spans="1:21" ht="48" x14ac:dyDescent="0.2">
      <c r="A3676">
        <v>4075</v>
      </c>
      <c r="B3676" s="3" t="s">
        <v>4071</v>
      </c>
      <c r="C3676" s="3" t="s">
        <v>8178</v>
      </c>
      <c r="D3676" s="6">
        <v>2000</v>
      </c>
      <c r="E3676" s="8">
        <v>576</v>
      </c>
      <c r="F3676" t="s">
        <v>8220</v>
      </c>
      <c r="G3676" t="s">
        <v>8224</v>
      </c>
      <c r="H3676" t="s">
        <v>8246</v>
      </c>
      <c r="I3676">
        <v>1404149280</v>
      </c>
      <c r="J3676">
        <v>1400547969</v>
      </c>
      <c r="K3676" t="b">
        <v>0</v>
      </c>
      <c r="L3676">
        <v>13</v>
      </c>
      <c r="M3676" t="b">
        <v>0</v>
      </c>
      <c r="N3676" t="s">
        <v>8269</v>
      </c>
      <c r="O3676">
        <f>ROUND(E3676/D3676*100,0)</f>
        <v>29</v>
      </c>
      <c r="P3676">
        <f>IFERROR(ROUND(E3676/L3676,2),0)</f>
        <v>44.31</v>
      </c>
      <c r="Q3676" s="10" t="s">
        <v>8308</v>
      </c>
      <c r="R3676" t="s">
        <v>8309</v>
      </c>
      <c r="S3676" s="15">
        <f>(((J3676/60)/60)/24)+DATE(1970,1,1)</f>
        <v>41779.045937499999</v>
      </c>
      <c r="T3676" s="15">
        <f>(((I3676/60)/60)/24)+DATE(1970,1,1)</f>
        <v>41820.727777777778</v>
      </c>
      <c r="U3676">
        <f>YEAR(S3676)</f>
        <v>2014</v>
      </c>
    </row>
    <row r="3677" spans="1:21" ht="48" x14ac:dyDescent="0.2">
      <c r="A3677">
        <v>4088</v>
      </c>
      <c r="B3677" s="3" t="s">
        <v>4084</v>
      </c>
      <c r="C3677" s="3" t="s">
        <v>8191</v>
      </c>
      <c r="D3677" s="6">
        <v>2000</v>
      </c>
      <c r="E3677" s="8">
        <v>216</v>
      </c>
      <c r="F3677" t="s">
        <v>8220</v>
      </c>
      <c r="G3677" t="s">
        <v>8224</v>
      </c>
      <c r="H3677" t="s">
        <v>8246</v>
      </c>
      <c r="I3677">
        <v>1421403960</v>
      </c>
      <c r="J3677">
        <v>1418827324</v>
      </c>
      <c r="K3677" t="b">
        <v>0</v>
      </c>
      <c r="L3677">
        <v>3</v>
      </c>
      <c r="M3677" t="b">
        <v>0</v>
      </c>
      <c r="N3677" t="s">
        <v>8269</v>
      </c>
      <c r="O3677">
        <f>ROUND(E3677/D3677*100,0)</f>
        <v>11</v>
      </c>
      <c r="P3677">
        <f>IFERROR(ROUND(E3677/L3677,2),0)</f>
        <v>72</v>
      </c>
      <c r="Q3677" s="10" t="s">
        <v>8308</v>
      </c>
      <c r="R3677" t="s">
        <v>8309</v>
      </c>
      <c r="S3677" s="15">
        <f>(((J3677/60)/60)/24)+DATE(1970,1,1)</f>
        <v>41990.612546296295</v>
      </c>
      <c r="T3677" s="15">
        <f>(((I3677/60)/60)/24)+DATE(1970,1,1)</f>
        <v>42020.434722222228</v>
      </c>
      <c r="U3677">
        <f>YEAR(S3677)</f>
        <v>2014</v>
      </c>
    </row>
    <row r="3678" spans="1:21" ht="48" x14ac:dyDescent="0.2">
      <c r="A3678">
        <v>4094</v>
      </c>
      <c r="B3678" s="3" t="s">
        <v>4090</v>
      </c>
      <c r="C3678" s="3" t="s">
        <v>8197</v>
      </c>
      <c r="D3678" s="6">
        <v>2000</v>
      </c>
      <c r="E3678" s="8">
        <v>730</v>
      </c>
      <c r="F3678" t="s">
        <v>8220</v>
      </c>
      <c r="G3678" t="s">
        <v>8223</v>
      </c>
      <c r="H3678" t="s">
        <v>8245</v>
      </c>
      <c r="I3678">
        <v>1413953940</v>
      </c>
      <c r="J3678">
        <v>1410141900</v>
      </c>
      <c r="K3678" t="b">
        <v>0</v>
      </c>
      <c r="L3678">
        <v>8</v>
      </c>
      <c r="M3678" t="b">
        <v>0</v>
      </c>
      <c r="N3678" t="s">
        <v>8269</v>
      </c>
      <c r="O3678">
        <f>ROUND(E3678/D3678*100,0)</f>
        <v>37</v>
      </c>
      <c r="P3678">
        <f>IFERROR(ROUND(E3678/L3678,2),0)</f>
        <v>91.25</v>
      </c>
      <c r="Q3678" s="10" t="s">
        <v>8308</v>
      </c>
      <c r="R3678" t="s">
        <v>8309</v>
      </c>
      <c r="S3678" s="15">
        <f>(((J3678/60)/60)/24)+DATE(1970,1,1)</f>
        <v>41890.086805555555</v>
      </c>
      <c r="T3678" s="15">
        <f>(((I3678/60)/60)/24)+DATE(1970,1,1)</f>
        <v>41934.207638888889</v>
      </c>
      <c r="U3678">
        <f>YEAR(S3678)</f>
        <v>2014</v>
      </c>
    </row>
    <row r="3679" spans="1:21" ht="48" x14ac:dyDescent="0.2">
      <c r="A3679">
        <v>4107</v>
      </c>
      <c r="B3679" s="3" t="s">
        <v>4103</v>
      </c>
      <c r="C3679" s="3" t="s">
        <v>8210</v>
      </c>
      <c r="D3679" s="6">
        <v>2000</v>
      </c>
      <c r="E3679" s="8">
        <v>41</v>
      </c>
      <c r="F3679" t="s">
        <v>8220</v>
      </c>
      <c r="G3679" t="s">
        <v>8223</v>
      </c>
      <c r="H3679" t="s">
        <v>8245</v>
      </c>
      <c r="I3679">
        <v>1411596001</v>
      </c>
      <c r="J3679">
        <v>1409608801</v>
      </c>
      <c r="K3679" t="b">
        <v>0</v>
      </c>
      <c r="L3679">
        <v>4</v>
      </c>
      <c r="M3679" t="b">
        <v>0</v>
      </c>
      <c r="N3679" t="s">
        <v>8269</v>
      </c>
      <c r="O3679">
        <f>ROUND(E3679/D3679*100,0)</f>
        <v>2</v>
      </c>
      <c r="P3679">
        <f>IFERROR(ROUND(E3679/L3679,2),0)</f>
        <v>10.25</v>
      </c>
      <c r="Q3679" s="10" t="s">
        <v>8308</v>
      </c>
      <c r="R3679" t="s">
        <v>8309</v>
      </c>
      <c r="S3679" s="15">
        <f>(((J3679/60)/60)/24)+DATE(1970,1,1)</f>
        <v>41883.916678240741</v>
      </c>
      <c r="T3679" s="15">
        <f>(((I3679/60)/60)/24)+DATE(1970,1,1)</f>
        <v>41906.916678240741</v>
      </c>
      <c r="U3679">
        <f>YEAR(S3679)</f>
        <v>2014</v>
      </c>
    </row>
    <row r="3680" spans="1:21" ht="48" x14ac:dyDescent="0.2">
      <c r="A3680">
        <v>3609</v>
      </c>
      <c r="B3680" s="3" t="s">
        <v>3608</v>
      </c>
      <c r="C3680" s="3" t="s">
        <v>7719</v>
      </c>
      <c r="D3680" s="6">
        <v>1960</v>
      </c>
      <c r="E3680" s="8">
        <v>3005</v>
      </c>
      <c r="F3680" t="s">
        <v>8218</v>
      </c>
      <c r="G3680" t="s">
        <v>8224</v>
      </c>
      <c r="H3680" t="s">
        <v>8246</v>
      </c>
      <c r="I3680">
        <v>1459378085</v>
      </c>
      <c r="J3680">
        <v>1456789685</v>
      </c>
      <c r="K3680" t="b">
        <v>0</v>
      </c>
      <c r="L3680">
        <v>21</v>
      </c>
      <c r="M3680" t="b">
        <v>1</v>
      </c>
      <c r="N3680" t="s">
        <v>8269</v>
      </c>
      <c r="O3680">
        <f>ROUND(E3680/D3680*100,0)</f>
        <v>153</v>
      </c>
      <c r="P3680">
        <f>IFERROR(ROUND(E3680/L3680,2),0)</f>
        <v>143.1</v>
      </c>
      <c r="Q3680" s="10" t="s">
        <v>8308</v>
      </c>
      <c r="R3680" t="s">
        <v>8309</v>
      </c>
      <c r="S3680" s="15">
        <f>(((J3680/60)/60)/24)+DATE(1970,1,1)</f>
        <v>42429.991724537031</v>
      </c>
      <c r="T3680" s="15">
        <f>(((I3680/60)/60)/24)+DATE(1970,1,1)</f>
        <v>42459.950057870374</v>
      </c>
      <c r="U3680">
        <f>YEAR(S3680)</f>
        <v>2016</v>
      </c>
    </row>
    <row r="3681" spans="1:21" ht="48" x14ac:dyDescent="0.2">
      <c r="A3681">
        <v>4009</v>
      </c>
      <c r="B3681" s="3" t="s">
        <v>4005</v>
      </c>
      <c r="C3681" s="3" t="s">
        <v>8114</v>
      </c>
      <c r="D3681" s="6">
        <v>1930</v>
      </c>
      <c r="E3681" s="8">
        <v>75</v>
      </c>
      <c r="F3681" t="s">
        <v>8220</v>
      </c>
      <c r="G3681" t="s">
        <v>8224</v>
      </c>
      <c r="H3681" t="s">
        <v>8246</v>
      </c>
      <c r="I3681">
        <v>1410281360</v>
      </c>
      <c r="J3681">
        <v>1406825360</v>
      </c>
      <c r="K3681" t="b">
        <v>0</v>
      </c>
      <c r="L3681">
        <v>3</v>
      </c>
      <c r="M3681" t="b">
        <v>0</v>
      </c>
      <c r="N3681" t="s">
        <v>8269</v>
      </c>
      <c r="O3681">
        <f>ROUND(E3681/D3681*100,0)</f>
        <v>4</v>
      </c>
      <c r="P3681">
        <f>IFERROR(ROUND(E3681/L3681,2),0)</f>
        <v>25</v>
      </c>
      <c r="Q3681" s="10" t="s">
        <v>8308</v>
      </c>
      <c r="R3681" t="s">
        <v>8309</v>
      </c>
      <c r="S3681" s="15">
        <f>(((J3681/60)/60)/24)+DATE(1970,1,1)</f>
        <v>41851.700925925928</v>
      </c>
      <c r="T3681" s="15">
        <f>(((I3681/60)/60)/24)+DATE(1970,1,1)</f>
        <v>41891.700925925928</v>
      </c>
      <c r="U3681">
        <f>YEAR(S3681)</f>
        <v>2014</v>
      </c>
    </row>
    <row r="3682" spans="1:21" ht="48" x14ac:dyDescent="0.2">
      <c r="A3682">
        <v>3176</v>
      </c>
      <c r="B3682" s="3" t="s">
        <v>3176</v>
      </c>
      <c r="C3682" s="3" t="s">
        <v>7286</v>
      </c>
      <c r="D3682" s="6">
        <v>1900</v>
      </c>
      <c r="E3682" s="8">
        <v>2182</v>
      </c>
      <c r="F3682" t="s">
        <v>8218</v>
      </c>
      <c r="G3682" t="s">
        <v>8223</v>
      </c>
      <c r="H3682" t="s">
        <v>8245</v>
      </c>
      <c r="I3682">
        <v>1376838000</v>
      </c>
      <c r="J3682">
        <v>1374531631</v>
      </c>
      <c r="K3682" t="b">
        <v>1</v>
      </c>
      <c r="L3682">
        <v>55</v>
      </c>
      <c r="M3682" t="b">
        <v>1</v>
      </c>
      <c r="N3682" t="s">
        <v>8269</v>
      </c>
      <c r="O3682">
        <f>ROUND(E3682/D3682*100,0)</f>
        <v>115</v>
      </c>
      <c r="P3682">
        <f>IFERROR(ROUND(E3682/L3682,2),0)</f>
        <v>39.67</v>
      </c>
      <c r="Q3682" s="10" t="s">
        <v>8308</v>
      </c>
      <c r="R3682" t="s">
        <v>8309</v>
      </c>
      <c r="S3682" s="15">
        <f>(((J3682/60)/60)/24)+DATE(1970,1,1)</f>
        <v>41477.930914351848</v>
      </c>
      <c r="T3682" s="15">
        <f>(((I3682/60)/60)/24)+DATE(1970,1,1)</f>
        <v>41504.625</v>
      </c>
      <c r="U3682">
        <f>YEAR(S3682)</f>
        <v>2013</v>
      </c>
    </row>
    <row r="3683" spans="1:21" ht="32" x14ac:dyDescent="0.2">
      <c r="A3683">
        <v>2916</v>
      </c>
      <c r="B3683" s="3" t="s">
        <v>2916</v>
      </c>
      <c r="C3683" s="3" t="s">
        <v>7026</v>
      </c>
      <c r="D3683" s="6">
        <v>1850</v>
      </c>
      <c r="E3683" s="8">
        <v>145</v>
      </c>
      <c r="F3683" t="s">
        <v>8220</v>
      </c>
      <c r="G3683" t="s">
        <v>8224</v>
      </c>
      <c r="H3683" t="s">
        <v>8246</v>
      </c>
      <c r="I3683">
        <v>1400498789</v>
      </c>
      <c r="J3683">
        <v>1398511589</v>
      </c>
      <c r="K3683" t="b">
        <v>0</v>
      </c>
      <c r="L3683">
        <v>7</v>
      </c>
      <c r="M3683" t="b">
        <v>0</v>
      </c>
      <c r="N3683" t="s">
        <v>8269</v>
      </c>
      <c r="O3683">
        <f>ROUND(E3683/D3683*100,0)</f>
        <v>8</v>
      </c>
      <c r="P3683">
        <f>IFERROR(ROUND(E3683/L3683,2),0)</f>
        <v>20.71</v>
      </c>
      <c r="Q3683" s="10" t="s">
        <v>8308</v>
      </c>
      <c r="R3683" t="s">
        <v>8309</v>
      </c>
      <c r="S3683" s="15">
        <f>(((J3683/60)/60)/24)+DATE(1970,1,1)</f>
        <v>41755.476724537039</v>
      </c>
      <c r="T3683" s="15">
        <f>(((I3683/60)/60)/24)+DATE(1970,1,1)</f>
        <v>41778.476724537039</v>
      </c>
      <c r="U3683">
        <f>YEAR(S3683)</f>
        <v>2014</v>
      </c>
    </row>
    <row r="3684" spans="1:21" ht="48" x14ac:dyDescent="0.2">
      <c r="A3684">
        <v>2911</v>
      </c>
      <c r="B3684" s="3" t="s">
        <v>2911</v>
      </c>
      <c r="C3684" s="3" t="s">
        <v>7021</v>
      </c>
      <c r="D3684" s="6">
        <v>1800</v>
      </c>
      <c r="E3684" s="8">
        <v>657</v>
      </c>
      <c r="F3684" t="s">
        <v>8220</v>
      </c>
      <c r="G3684" t="s">
        <v>8223</v>
      </c>
      <c r="H3684" t="s">
        <v>8245</v>
      </c>
      <c r="I3684">
        <v>1435429626</v>
      </c>
      <c r="J3684">
        <v>1431973626</v>
      </c>
      <c r="K3684" t="b">
        <v>0</v>
      </c>
      <c r="L3684">
        <v>14</v>
      </c>
      <c r="M3684" t="b">
        <v>0</v>
      </c>
      <c r="N3684" t="s">
        <v>8269</v>
      </c>
      <c r="O3684">
        <f>ROUND(E3684/D3684*100,0)</f>
        <v>37</v>
      </c>
      <c r="P3684">
        <f>IFERROR(ROUND(E3684/L3684,2),0)</f>
        <v>46.93</v>
      </c>
      <c r="Q3684" s="10" t="s">
        <v>8308</v>
      </c>
      <c r="R3684" t="s">
        <v>8309</v>
      </c>
      <c r="S3684" s="15">
        <f>(((J3684/60)/60)/24)+DATE(1970,1,1)</f>
        <v>42142.768819444449</v>
      </c>
      <c r="T3684" s="15">
        <f>(((I3684/60)/60)/24)+DATE(1970,1,1)</f>
        <v>42182.768819444449</v>
      </c>
      <c r="U3684">
        <f>YEAR(S3684)</f>
        <v>2015</v>
      </c>
    </row>
    <row r="3685" spans="1:21" ht="48" x14ac:dyDescent="0.2">
      <c r="A3685">
        <v>2927</v>
      </c>
      <c r="B3685" s="3" t="s">
        <v>2927</v>
      </c>
      <c r="C3685" s="3" t="s">
        <v>7037</v>
      </c>
      <c r="D3685" s="6">
        <v>1800</v>
      </c>
      <c r="E3685" s="8">
        <v>2355</v>
      </c>
      <c r="F3685" t="s">
        <v>8218</v>
      </c>
      <c r="G3685" t="s">
        <v>8223</v>
      </c>
      <c r="H3685" t="s">
        <v>8245</v>
      </c>
      <c r="I3685">
        <v>1405400400</v>
      </c>
      <c r="J3685">
        <v>1402934629</v>
      </c>
      <c r="K3685" t="b">
        <v>0</v>
      </c>
      <c r="L3685">
        <v>21</v>
      </c>
      <c r="M3685" t="b">
        <v>1</v>
      </c>
      <c r="N3685" t="s">
        <v>8303</v>
      </c>
      <c r="O3685">
        <f>ROUND(E3685/D3685*100,0)</f>
        <v>131</v>
      </c>
      <c r="P3685">
        <f>IFERROR(ROUND(E3685/L3685,2),0)</f>
        <v>112.14</v>
      </c>
      <c r="Q3685" s="10" t="s">
        <v>8308</v>
      </c>
      <c r="R3685" t="s">
        <v>8364</v>
      </c>
      <c r="S3685" s="15">
        <f>(((J3685/60)/60)/24)+DATE(1970,1,1)</f>
        <v>41806.669317129628</v>
      </c>
      <c r="T3685" s="15">
        <f>(((I3685/60)/60)/24)+DATE(1970,1,1)</f>
        <v>41835.208333333336</v>
      </c>
      <c r="U3685">
        <f>YEAR(S3685)</f>
        <v>2014</v>
      </c>
    </row>
    <row r="3686" spans="1:21" ht="32" x14ac:dyDescent="0.2">
      <c r="A3686">
        <v>3148</v>
      </c>
      <c r="B3686" s="3" t="s">
        <v>3148</v>
      </c>
      <c r="C3686" s="3" t="s">
        <v>7258</v>
      </c>
      <c r="D3686" s="6">
        <v>1800</v>
      </c>
      <c r="E3686" s="8">
        <v>2361</v>
      </c>
      <c r="F3686" t="s">
        <v>8218</v>
      </c>
      <c r="G3686" t="s">
        <v>8223</v>
      </c>
      <c r="H3686" t="s">
        <v>8245</v>
      </c>
      <c r="I3686">
        <v>1412136000</v>
      </c>
      <c r="J3686">
        <v>1410278284</v>
      </c>
      <c r="K3686" t="b">
        <v>1</v>
      </c>
      <c r="L3686">
        <v>57</v>
      </c>
      <c r="M3686" t="b">
        <v>1</v>
      </c>
      <c r="N3686" t="s">
        <v>8269</v>
      </c>
      <c r="O3686">
        <f>ROUND(E3686/D3686*100,0)</f>
        <v>131</v>
      </c>
      <c r="P3686">
        <f>IFERROR(ROUND(E3686/L3686,2),0)</f>
        <v>41.42</v>
      </c>
      <c r="Q3686" s="10" t="s">
        <v>8308</v>
      </c>
      <c r="R3686" t="s">
        <v>8309</v>
      </c>
      <c r="S3686" s="15">
        <f>(((J3686/60)/60)/24)+DATE(1970,1,1)</f>
        <v>41891.665324074071</v>
      </c>
      <c r="T3686" s="15">
        <f>(((I3686/60)/60)/24)+DATE(1970,1,1)</f>
        <v>41913.166666666664</v>
      </c>
      <c r="U3686">
        <f>YEAR(S3686)</f>
        <v>2014</v>
      </c>
    </row>
    <row r="3687" spans="1:21" ht="48" x14ac:dyDescent="0.2">
      <c r="A3687">
        <v>3270</v>
      </c>
      <c r="B3687" s="3" t="s">
        <v>3270</v>
      </c>
      <c r="C3687" s="3" t="s">
        <v>7380</v>
      </c>
      <c r="D3687" s="6">
        <v>1800</v>
      </c>
      <c r="E3687" s="8">
        <v>1830</v>
      </c>
      <c r="F3687" t="s">
        <v>8218</v>
      </c>
      <c r="G3687" t="s">
        <v>8224</v>
      </c>
      <c r="H3687" t="s">
        <v>8246</v>
      </c>
      <c r="I3687">
        <v>1436705265</v>
      </c>
      <c r="J3687">
        <v>1434113265</v>
      </c>
      <c r="K3687" t="b">
        <v>1</v>
      </c>
      <c r="L3687">
        <v>30</v>
      </c>
      <c r="M3687" t="b">
        <v>1</v>
      </c>
      <c r="N3687" t="s">
        <v>8269</v>
      </c>
      <c r="O3687">
        <f>ROUND(E3687/D3687*100,0)</f>
        <v>102</v>
      </c>
      <c r="P3687">
        <f>IFERROR(ROUND(E3687/L3687,2),0)</f>
        <v>61</v>
      </c>
      <c r="Q3687" s="10" t="s">
        <v>8308</v>
      </c>
      <c r="R3687" t="s">
        <v>8309</v>
      </c>
      <c r="S3687" s="15">
        <f>(((J3687/60)/60)/24)+DATE(1970,1,1)</f>
        <v>42167.533159722225</v>
      </c>
      <c r="T3687" s="15">
        <f>(((I3687/60)/60)/24)+DATE(1970,1,1)</f>
        <v>42197.533159722225</v>
      </c>
      <c r="U3687">
        <f>YEAR(S3687)</f>
        <v>2015</v>
      </c>
    </row>
    <row r="3688" spans="1:21" ht="48" x14ac:dyDescent="0.2">
      <c r="A3688">
        <v>3275</v>
      </c>
      <c r="B3688" s="3" t="s">
        <v>3275</v>
      </c>
      <c r="C3688" s="3" t="s">
        <v>7385</v>
      </c>
      <c r="D3688" s="6">
        <v>1800</v>
      </c>
      <c r="E3688" s="8">
        <v>1805</v>
      </c>
      <c r="F3688" t="s">
        <v>8218</v>
      </c>
      <c r="G3688" t="s">
        <v>8223</v>
      </c>
      <c r="H3688" t="s">
        <v>8245</v>
      </c>
      <c r="I3688">
        <v>1423456200</v>
      </c>
      <c r="J3688">
        <v>1421183271</v>
      </c>
      <c r="K3688" t="b">
        <v>1</v>
      </c>
      <c r="L3688">
        <v>12</v>
      </c>
      <c r="M3688" t="b">
        <v>1</v>
      </c>
      <c r="N3688" t="s">
        <v>8269</v>
      </c>
      <c r="O3688">
        <f>ROUND(E3688/D3688*100,0)</f>
        <v>100</v>
      </c>
      <c r="P3688">
        <f>IFERROR(ROUND(E3688/L3688,2),0)</f>
        <v>150.41999999999999</v>
      </c>
      <c r="Q3688" s="10" t="s">
        <v>8308</v>
      </c>
      <c r="R3688" t="s">
        <v>8309</v>
      </c>
      <c r="S3688" s="15">
        <f>(((J3688/60)/60)/24)+DATE(1970,1,1)</f>
        <v>42017.88045138889</v>
      </c>
      <c r="T3688" s="15">
        <f>(((I3688/60)/60)/24)+DATE(1970,1,1)</f>
        <v>42044.1875</v>
      </c>
      <c r="U3688">
        <f>YEAR(S3688)</f>
        <v>2015</v>
      </c>
    </row>
    <row r="3689" spans="1:21" ht="48" x14ac:dyDescent="0.2">
      <c r="A3689">
        <v>3303</v>
      </c>
      <c r="B3689" s="3" t="s">
        <v>3303</v>
      </c>
      <c r="C3689" s="3" t="s">
        <v>7413</v>
      </c>
      <c r="D3689" s="6">
        <v>1800</v>
      </c>
      <c r="E3689" s="8">
        <v>2086</v>
      </c>
      <c r="F3689" t="s">
        <v>8218</v>
      </c>
      <c r="G3689" t="s">
        <v>8223</v>
      </c>
      <c r="H3689" t="s">
        <v>8245</v>
      </c>
      <c r="I3689">
        <v>1427553484</v>
      </c>
      <c r="J3689">
        <v>1424533084</v>
      </c>
      <c r="K3689" t="b">
        <v>0</v>
      </c>
      <c r="L3689">
        <v>35</v>
      </c>
      <c r="M3689" t="b">
        <v>1</v>
      </c>
      <c r="N3689" t="s">
        <v>8269</v>
      </c>
      <c r="O3689">
        <f>ROUND(E3689/D3689*100,0)</f>
        <v>116</v>
      </c>
      <c r="P3689">
        <f>IFERROR(ROUND(E3689/L3689,2),0)</f>
        <v>59.6</v>
      </c>
      <c r="Q3689" s="10" t="s">
        <v>8308</v>
      </c>
      <c r="R3689" t="s">
        <v>8309</v>
      </c>
      <c r="S3689" s="15">
        <f>(((J3689/60)/60)/24)+DATE(1970,1,1)</f>
        <v>42056.65143518518</v>
      </c>
      <c r="T3689" s="15">
        <f>(((I3689/60)/60)/24)+DATE(1970,1,1)</f>
        <v>42091.609768518523</v>
      </c>
      <c r="U3689">
        <f>YEAR(S3689)</f>
        <v>2015</v>
      </c>
    </row>
    <row r="3690" spans="1:21" ht="48" x14ac:dyDescent="0.2">
      <c r="A3690">
        <v>3328</v>
      </c>
      <c r="B3690" s="3" t="s">
        <v>3328</v>
      </c>
      <c r="C3690" s="3" t="s">
        <v>7438</v>
      </c>
      <c r="D3690" s="6">
        <v>1800</v>
      </c>
      <c r="E3690" s="8">
        <v>2635</v>
      </c>
      <c r="F3690" t="s">
        <v>8218</v>
      </c>
      <c r="G3690" t="s">
        <v>8223</v>
      </c>
      <c r="H3690" t="s">
        <v>8245</v>
      </c>
      <c r="I3690">
        <v>1404522000</v>
      </c>
      <c r="J3690">
        <v>1404308883</v>
      </c>
      <c r="K3690" t="b">
        <v>0</v>
      </c>
      <c r="L3690">
        <v>9</v>
      </c>
      <c r="M3690" t="b">
        <v>1</v>
      </c>
      <c r="N3690" t="s">
        <v>8269</v>
      </c>
      <c r="O3690">
        <f>ROUND(E3690/D3690*100,0)</f>
        <v>146</v>
      </c>
      <c r="P3690">
        <f>IFERROR(ROUND(E3690/L3690,2),0)</f>
        <v>292.77999999999997</v>
      </c>
      <c r="Q3690" s="10" t="s">
        <v>8308</v>
      </c>
      <c r="R3690" t="s">
        <v>8309</v>
      </c>
      <c r="S3690" s="15">
        <f>(((J3690/60)/60)/24)+DATE(1970,1,1)</f>
        <v>41822.57503472222</v>
      </c>
      <c r="T3690" s="15">
        <f>(((I3690/60)/60)/24)+DATE(1970,1,1)</f>
        <v>41825.041666666664</v>
      </c>
      <c r="U3690">
        <f>YEAR(S3690)</f>
        <v>2014</v>
      </c>
    </row>
    <row r="3691" spans="1:21" ht="48" x14ac:dyDescent="0.2">
      <c r="A3691">
        <v>3477</v>
      </c>
      <c r="B3691" s="3" t="s">
        <v>3476</v>
      </c>
      <c r="C3691" s="3" t="s">
        <v>7587</v>
      </c>
      <c r="D3691" s="6">
        <v>1800</v>
      </c>
      <c r="E3691" s="8">
        <v>2076</v>
      </c>
      <c r="F3691" t="s">
        <v>8218</v>
      </c>
      <c r="G3691" t="s">
        <v>8223</v>
      </c>
      <c r="H3691" t="s">
        <v>8245</v>
      </c>
      <c r="I3691">
        <v>1431831600</v>
      </c>
      <c r="J3691">
        <v>1430761243</v>
      </c>
      <c r="K3691" t="b">
        <v>0</v>
      </c>
      <c r="L3691">
        <v>39</v>
      </c>
      <c r="M3691" t="b">
        <v>1</v>
      </c>
      <c r="N3691" t="s">
        <v>8269</v>
      </c>
      <c r="O3691">
        <f>ROUND(E3691/D3691*100,0)</f>
        <v>115</v>
      </c>
      <c r="P3691">
        <f>IFERROR(ROUND(E3691/L3691,2),0)</f>
        <v>53.23</v>
      </c>
      <c r="Q3691" s="10" t="s">
        <v>8308</v>
      </c>
      <c r="R3691" t="s">
        <v>8309</v>
      </c>
      <c r="S3691" s="15">
        <f>(((J3691/60)/60)/24)+DATE(1970,1,1)</f>
        <v>42128.736608796295</v>
      </c>
      <c r="T3691" s="15">
        <f>(((I3691/60)/60)/24)+DATE(1970,1,1)</f>
        <v>42141.125</v>
      </c>
      <c r="U3691">
        <f>YEAR(S3691)</f>
        <v>2015</v>
      </c>
    </row>
    <row r="3692" spans="1:21" ht="48" x14ac:dyDescent="0.2">
      <c r="A3692">
        <v>3030</v>
      </c>
      <c r="B3692" s="3" t="s">
        <v>3030</v>
      </c>
      <c r="C3692" s="3" t="s">
        <v>7140</v>
      </c>
      <c r="D3692" s="6">
        <v>1750</v>
      </c>
      <c r="E3692" s="8">
        <v>1867</v>
      </c>
      <c r="F3692" t="s">
        <v>8218</v>
      </c>
      <c r="G3692" t="s">
        <v>8223</v>
      </c>
      <c r="H3692" t="s">
        <v>8245</v>
      </c>
      <c r="I3692">
        <v>1442426171</v>
      </c>
      <c r="J3692">
        <v>1439834171</v>
      </c>
      <c r="K3692" t="b">
        <v>0</v>
      </c>
      <c r="L3692">
        <v>41</v>
      </c>
      <c r="M3692" t="b">
        <v>1</v>
      </c>
      <c r="N3692" t="s">
        <v>8301</v>
      </c>
      <c r="O3692">
        <f>ROUND(E3692/D3692*100,0)</f>
        <v>107</v>
      </c>
      <c r="P3692">
        <f>IFERROR(ROUND(E3692/L3692,2),0)</f>
        <v>45.54</v>
      </c>
      <c r="Q3692" s="10" t="s">
        <v>8308</v>
      </c>
      <c r="R3692" t="s">
        <v>8310</v>
      </c>
      <c r="S3692" s="15">
        <f>(((J3692/60)/60)/24)+DATE(1970,1,1)</f>
        <v>42233.747349537036</v>
      </c>
      <c r="T3692" s="15">
        <f>(((I3692/60)/60)/24)+DATE(1970,1,1)</f>
        <v>42263.747349537036</v>
      </c>
      <c r="U3692">
        <f>YEAR(S3692)</f>
        <v>2015</v>
      </c>
    </row>
    <row r="3693" spans="1:21" ht="48" x14ac:dyDescent="0.2">
      <c r="A3693">
        <v>3355</v>
      </c>
      <c r="B3693" s="3" t="s">
        <v>3354</v>
      </c>
      <c r="C3693" s="3" t="s">
        <v>7465</v>
      </c>
      <c r="D3693" s="6">
        <v>1750</v>
      </c>
      <c r="E3693" s="8">
        <v>2210</v>
      </c>
      <c r="F3693" t="s">
        <v>8218</v>
      </c>
      <c r="G3693" t="s">
        <v>8224</v>
      </c>
      <c r="H3693" t="s">
        <v>8246</v>
      </c>
      <c r="I3693">
        <v>1462879020</v>
      </c>
      <c r="J3693">
        <v>1461941527</v>
      </c>
      <c r="K3693" t="b">
        <v>0</v>
      </c>
      <c r="L3693">
        <v>15</v>
      </c>
      <c r="M3693" t="b">
        <v>1</v>
      </c>
      <c r="N3693" t="s">
        <v>8269</v>
      </c>
      <c r="O3693">
        <f>ROUND(E3693/D3693*100,0)</f>
        <v>126</v>
      </c>
      <c r="P3693">
        <f>IFERROR(ROUND(E3693/L3693,2),0)</f>
        <v>147.33000000000001</v>
      </c>
      <c r="Q3693" s="10" t="s">
        <v>8308</v>
      </c>
      <c r="R3693" t="s">
        <v>8309</v>
      </c>
      <c r="S3693" s="15">
        <f>(((J3693/60)/60)/24)+DATE(1970,1,1)</f>
        <v>42489.619525462964</v>
      </c>
      <c r="T3693" s="15">
        <f>(((I3693/60)/60)/24)+DATE(1970,1,1)</f>
        <v>42500.470138888893</v>
      </c>
      <c r="U3693">
        <f>YEAR(S3693)</f>
        <v>2016</v>
      </c>
    </row>
    <row r="3694" spans="1:21" ht="48" x14ac:dyDescent="0.2">
      <c r="A3694">
        <v>3383</v>
      </c>
      <c r="B3694" s="3" t="s">
        <v>3382</v>
      </c>
      <c r="C3694" s="3" t="s">
        <v>7493</v>
      </c>
      <c r="D3694" s="6">
        <v>1750</v>
      </c>
      <c r="E3694" s="8">
        <v>1955</v>
      </c>
      <c r="F3694" t="s">
        <v>8218</v>
      </c>
      <c r="G3694" t="s">
        <v>8223</v>
      </c>
      <c r="H3694" t="s">
        <v>8245</v>
      </c>
      <c r="I3694">
        <v>1466707620</v>
      </c>
      <c r="J3694">
        <v>1464979620</v>
      </c>
      <c r="K3694" t="b">
        <v>0</v>
      </c>
      <c r="L3694">
        <v>30</v>
      </c>
      <c r="M3694" t="b">
        <v>1</v>
      </c>
      <c r="N3694" t="s">
        <v>8269</v>
      </c>
      <c r="O3694">
        <f>ROUND(E3694/D3694*100,0)</f>
        <v>112</v>
      </c>
      <c r="P3694">
        <f>IFERROR(ROUND(E3694/L3694,2),0)</f>
        <v>65.17</v>
      </c>
      <c r="Q3694" s="10" t="s">
        <v>8308</v>
      </c>
      <c r="R3694" t="s">
        <v>8309</v>
      </c>
      <c r="S3694" s="15">
        <f>(((J3694/60)/60)/24)+DATE(1970,1,1)</f>
        <v>42524.782638888893</v>
      </c>
      <c r="T3694" s="15">
        <f>(((I3694/60)/60)/24)+DATE(1970,1,1)</f>
        <v>42544.782638888893</v>
      </c>
      <c r="U3694">
        <f>YEAR(S3694)</f>
        <v>2016</v>
      </c>
    </row>
    <row r="3695" spans="1:21" ht="48" x14ac:dyDescent="0.2">
      <c r="A3695">
        <v>3955</v>
      </c>
      <c r="B3695" s="3" t="s">
        <v>3952</v>
      </c>
      <c r="C3695" s="3" t="s">
        <v>8062</v>
      </c>
      <c r="D3695" s="6">
        <v>1750</v>
      </c>
      <c r="E3695" s="8">
        <v>425</v>
      </c>
      <c r="F3695" t="s">
        <v>8220</v>
      </c>
      <c r="G3695" t="s">
        <v>8223</v>
      </c>
      <c r="H3695" t="s">
        <v>8245</v>
      </c>
      <c r="I3695">
        <v>1448745741</v>
      </c>
      <c r="J3695">
        <v>1446150141</v>
      </c>
      <c r="K3695" t="b">
        <v>0</v>
      </c>
      <c r="L3695">
        <v>8</v>
      </c>
      <c r="M3695" t="b">
        <v>0</v>
      </c>
      <c r="N3695" t="s">
        <v>8269</v>
      </c>
      <c r="O3695">
        <f>ROUND(E3695/D3695*100,0)</f>
        <v>24</v>
      </c>
      <c r="P3695">
        <f>IFERROR(ROUND(E3695/L3695,2),0)</f>
        <v>53.13</v>
      </c>
      <c r="Q3695" s="10" t="s">
        <v>8308</v>
      </c>
      <c r="R3695" t="s">
        <v>8309</v>
      </c>
      <c r="S3695" s="15">
        <f>(((J3695/60)/60)/24)+DATE(1970,1,1)</f>
        <v>42306.848854166667</v>
      </c>
      <c r="T3695" s="15">
        <f>(((I3695/60)/60)/24)+DATE(1970,1,1)</f>
        <v>42336.890520833331</v>
      </c>
      <c r="U3695">
        <f>YEAR(S3695)</f>
        <v>2015</v>
      </c>
    </row>
    <row r="3696" spans="1:21" ht="48" x14ac:dyDescent="0.2">
      <c r="A3696">
        <v>1292</v>
      </c>
      <c r="B3696" s="3" t="s">
        <v>1293</v>
      </c>
      <c r="C3696" s="3" t="s">
        <v>5402</v>
      </c>
      <c r="D3696" s="6">
        <v>1700</v>
      </c>
      <c r="E3696" s="8">
        <v>1870</v>
      </c>
      <c r="F3696" t="s">
        <v>8218</v>
      </c>
      <c r="G3696" t="s">
        <v>8224</v>
      </c>
      <c r="H3696" t="s">
        <v>8246</v>
      </c>
      <c r="I3696">
        <v>1444172340</v>
      </c>
      <c r="J3696">
        <v>1441822828</v>
      </c>
      <c r="K3696" t="b">
        <v>0</v>
      </c>
      <c r="L3696">
        <v>52</v>
      </c>
      <c r="M3696" t="b">
        <v>1</v>
      </c>
      <c r="N3696" t="s">
        <v>8269</v>
      </c>
      <c r="O3696">
        <f>ROUND(E3696/D3696*100,0)</f>
        <v>110</v>
      </c>
      <c r="P3696">
        <f>IFERROR(ROUND(E3696/L3696,2),0)</f>
        <v>35.96</v>
      </c>
      <c r="Q3696" s="10" t="s">
        <v>8308</v>
      </c>
      <c r="R3696" t="s">
        <v>8309</v>
      </c>
      <c r="S3696" s="15">
        <f>(((J3696/60)/60)/24)+DATE(1970,1,1)</f>
        <v>42256.764212962968</v>
      </c>
      <c r="T3696" s="15">
        <f>(((I3696/60)/60)/24)+DATE(1970,1,1)</f>
        <v>42283.957638888889</v>
      </c>
      <c r="U3696">
        <f>YEAR(S3696)</f>
        <v>2015</v>
      </c>
    </row>
    <row r="3697" spans="1:21" ht="48" x14ac:dyDescent="0.2">
      <c r="A3697">
        <v>3417</v>
      </c>
      <c r="B3697" s="3" t="s">
        <v>3416</v>
      </c>
      <c r="C3697" s="3" t="s">
        <v>7527</v>
      </c>
      <c r="D3697" s="6">
        <v>1700</v>
      </c>
      <c r="E3697" s="8">
        <v>1700.01</v>
      </c>
      <c r="F3697" t="s">
        <v>8218</v>
      </c>
      <c r="G3697" t="s">
        <v>8223</v>
      </c>
      <c r="H3697" t="s">
        <v>8245</v>
      </c>
      <c r="I3697">
        <v>1414284180</v>
      </c>
      <c r="J3697">
        <v>1410558948</v>
      </c>
      <c r="K3697" t="b">
        <v>0</v>
      </c>
      <c r="L3697">
        <v>45</v>
      </c>
      <c r="M3697" t="b">
        <v>1</v>
      </c>
      <c r="N3697" t="s">
        <v>8269</v>
      </c>
      <c r="O3697">
        <f>ROUND(E3697/D3697*100,0)</f>
        <v>100</v>
      </c>
      <c r="P3697">
        <f>IFERROR(ROUND(E3697/L3697,2),0)</f>
        <v>37.78</v>
      </c>
      <c r="Q3697" s="10" t="s">
        <v>8308</v>
      </c>
      <c r="R3697" t="s">
        <v>8309</v>
      </c>
      <c r="S3697" s="15">
        <f>(((J3697/60)/60)/24)+DATE(1970,1,1)</f>
        <v>41894.91375</v>
      </c>
      <c r="T3697" s="15">
        <f>(((I3697/60)/60)/24)+DATE(1970,1,1)</f>
        <v>41938.029861111114</v>
      </c>
      <c r="U3697">
        <f>YEAR(S3697)</f>
        <v>2014</v>
      </c>
    </row>
    <row r="3698" spans="1:21" ht="48" x14ac:dyDescent="0.2">
      <c r="A3698">
        <v>3967</v>
      </c>
      <c r="B3698" s="3" t="s">
        <v>3964</v>
      </c>
      <c r="C3698" s="3" t="s">
        <v>8074</v>
      </c>
      <c r="D3698" s="6">
        <v>1700</v>
      </c>
      <c r="E3698" s="8">
        <v>410</v>
      </c>
      <c r="F3698" t="s">
        <v>8220</v>
      </c>
      <c r="G3698" t="s">
        <v>8223</v>
      </c>
      <c r="H3698" t="s">
        <v>8245</v>
      </c>
      <c r="I3698">
        <v>1488783507</v>
      </c>
      <c r="J3698">
        <v>1486191507</v>
      </c>
      <c r="K3698" t="b">
        <v>0</v>
      </c>
      <c r="L3698">
        <v>10</v>
      </c>
      <c r="M3698" t="b">
        <v>0</v>
      </c>
      <c r="N3698" t="s">
        <v>8269</v>
      </c>
      <c r="O3698">
        <f>ROUND(E3698/D3698*100,0)</f>
        <v>24</v>
      </c>
      <c r="P3698">
        <f>IFERROR(ROUND(E3698/L3698,2),0)</f>
        <v>41</v>
      </c>
      <c r="Q3698" s="10" t="s">
        <v>8308</v>
      </c>
      <c r="R3698" t="s">
        <v>8309</v>
      </c>
      <c r="S3698" s="15">
        <f>(((J3698/60)/60)/24)+DATE(1970,1,1)</f>
        <v>42770.290590277778</v>
      </c>
      <c r="T3698" s="15">
        <f>(((I3698/60)/60)/24)+DATE(1970,1,1)</f>
        <v>42800.290590277778</v>
      </c>
      <c r="U3698">
        <f>YEAR(S3698)</f>
        <v>2017</v>
      </c>
    </row>
    <row r="3699" spans="1:21" ht="48" x14ac:dyDescent="0.2">
      <c r="A3699">
        <v>3485</v>
      </c>
      <c r="B3699" s="3" t="s">
        <v>3484</v>
      </c>
      <c r="C3699" s="3" t="s">
        <v>7595</v>
      </c>
      <c r="D3699" s="6">
        <v>1650</v>
      </c>
      <c r="E3699" s="8">
        <v>1660</v>
      </c>
      <c r="F3699" t="s">
        <v>8218</v>
      </c>
      <c r="G3699" t="s">
        <v>8223</v>
      </c>
      <c r="H3699" t="s">
        <v>8245</v>
      </c>
      <c r="I3699">
        <v>1454431080</v>
      </c>
      <c r="J3699">
        <v>1451839080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101</v>
      </c>
      <c r="P3699">
        <f>IFERROR(ROUND(E3699/L3699,2),0)</f>
        <v>55.33</v>
      </c>
      <c r="Q3699" s="10" t="s">
        <v>8308</v>
      </c>
      <c r="R3699" t="s">
        <v>8309</v>
      </c>
      <c r="S3699" s="15">
        <f>(((J3699/60)/60)/24)+DATE(1970,1,1)</f>
        <v>42372.693055555559</v>
      </c>
      <c r="T3699" s="15">
        <f>(((I3699/60)/60)/24)+DATE(1970,1,1)</f>
        <v>42402.693055555559</v>
      </c>
      <c r="U3699">
        <f>YEAR(S3699)</f>
        <v>2016</v>
      </c>
    </row>
    <row r="3700" spans="1:21" ht="48" x14ac:dyDescent="0.2">
      <c r="A3700">
        <v>3498</v>
      </c>
      <c r="B3700" s="3" t="s">
        <v>3497</v>
      </c>
      <c r="C3700" s="3" t="s">
        <v>7608</v>
      </c>
      <c r="D3700" s="6">
        <v>1650</v>
      </c>
      <c r="E3700" s="8">
        <v>1690</v>
      </c>
      <c r="F3700" t="s">
        <v>8218</v>
      </c>
      <c r="G3700" t="s">
        <v>8228</v>
      </c>
      <c r="H3700" t="s">
        <v>8250</v>
      </c>
      <c r="I3700">
        <v>1464471840</v>
      </c>
      <c r="J3700">
        <v>1459309704</v>
      </c>
      <c r="K3700" t="b">
        <v>0</v>
      </c>
      <c r="L3700">
        <v>42</v>
      </c>
      <c r="M3700" t="b">
        <v>1</v>
      </c>
      <c r="N3700" t="s">
        <v>8269</v>
      </c>
      <c r="O3700">
        <f>ROUND(E3700/D3700*100,0)</f>
        <v>102</v>
      </c>
      <c r="P3700">
        <f>IFERROR(ROUND(E3700/L3700,2),0)</f>
        <v>40.24</v>
      </c>
      <c r="Q3700" s="10" t="s">
        <v>8308</v>
      </c>
      <c r="R3700" t="s">
        <v>8309</v>
      </c>
      <c r="S3700" s="15">
        <f>(((J3700/60)/60)/24)+DATE(1970,1,1)</f>
        <v>42459.15861111111</v>
      </c>
      <c r="T3700" s="15">
        <f>(((I3700/60)/60)/24)+DATE(1970,1,1)</f>
        <v>42518.905555555553</v>
      </c>
      <c r="U3700">
        <f>YEAR(S3700)</f>
        <v>2016</v>
      </c>
    </row>
    <row r="3701" spans="1:21" ht="48" x14ac:dyDescent="0.2">
      <c r="A3701">
        <v>3528</v>
      </c>
      <c r="B3701" s="3" t="s">
        <v>3527</v>
      </c>
      <c r="C3701" s="3" t="s">
        <v>7638</v>
      </c>
      <c r="D3701" s="6">
        <v>1650</v>
      </c>
      <c r="E3701" s="8">
        <v>1669</v>
      </c>
      <c r="F3701" t="s">
        <v>8218</v>
      </c>
      <c r="G3701" t="s">
        <v>8224</v>
      </c>
      <c r="H3701" t="s">
        <v>8246</v>
      </c>
      <c r="I3701">
        <v>1484740918</v>
      </c>
      <c r="J3701">
        <v>1483012918</v>
      </c>
      <c r="K3701" t="b">
        <v>0</v>
      </c>
      <c r="L3701">
        <v>37</v>
      </c>
      <c r="M3701" t="b">
        <v>1</v>
      </c>
      <c r="N3701" t="s">
        <v>8269</v>
      </c>
      <c r="O3701">
        <f>ROUND(E3701/D3701*100,0)</f>
        <v>101</v>
      </c>
      <c r="P3701">
        <f>IFERROR(ROUND(E3701/L3701,2),0)</f>
        <v>45.11</v>
      </c>
      <c r="Q3701" s="10" t="s">
        <v>8308</v>
      </c>
      <c r="R3701" t="s">
        <v>8309</v>
      </c>
      <c r="S3701" s="15">
        <f>(((J3701/60)/60)/24)+DATE(1970,1,1)</f>
        <v>42733.50136574074</v>
      </c>
      <c r="T3701" s="15">
        <f>(((I3701/60)/60)/24)+DATE(1970,1,1)</f>
        <v>42753.50136574074</v>
      </c>
      <c r="U3701">
        <f>YEAR(S3701)</f>
        <v>2016</v>
      </c>
    </row>
    <row r="3702" spans="1:21" ht="48" x14ac:dyDescent="0.2">
      <c r="A3702">
        <v>3990</v>
      </c>
      <c r="B3702" s="3" t="s">
        <v>3986</v>
      </c>
      <c r="C3702" s="3" t="s">
        <v>8096</v>
      </c>
      <c r="D3702" s="6">
        <v>1650</v>
      </c>
      <c r="E3702" s="8">
        <v>69</v>
      </c>
      <c r="F3702" t="s">
        <v>8220</v>
      </c>
      <c r="G3702" t="s">
        <v>8224</v>
      </c>
      <c r="H3702" t="s">
        <v>8246</v>
      </c>
      <c r="I3702">
        <v>1456934893</v>
      </c>
      <c r="J3702">
        <v>1454342893</v>
      </c>
      <c r="K3702" t="b">
        <v>0</v>
      </c>
      <c r="L3702">
        <v>3</v>
      </c>
      <c r="M3702" t="b">
        <v>0</v>
      </c>
      <c r="N3702" t="s">
        <v>8269</v>
      </c>
      <c r="O3702">
        <f>ROUND(E3702/D3702*100,0)</f>
        <v>4</v>
      </c>
      <c r="P3702">
        <f>IFERROR(ROUND(E3702/L3702,2),0)</f>
        <v>23</v>
      </c>
      <c r="Q3702" s="10" t="s">
        <v>8308</v>
      </c>
      <c r="R3702" t="s">
        <v>8309</v>
      </c>
      <c r="S3702" s="15">
        <f>(((J3702/60)/60)/24)+DATE(1970,1,1)</f>
        <v>42401.672372685185</v>
      </c>
      <c r="T3702" s="15">
        <f>(((I3702/60)/60)/24)+DATE(1970,1,1)</f>
        <v>42431.672372685185</v>
      </c>
      <c r="U3702">
        <f>YEAR(S3702)</f>
        <v>2016</v>
      </c>
    </row>
    <row r="3703" spans="1:21" ht="48" x14ac:dyDescent="0.2">
      <c r="A3703">
        <v>3244</v>
      </c>
      <c r="B3703" s="3" t="s">
        <v>3244</v>
      </c>
      <c r="C3703" s="3" t="s">
        <v>7354</v>
      </c>
      <c r="D3703" s="6">
        <v>1600</v>
      </c>
      <c r="E3703" s="8">
        <v>1647</v>
      </c>
      <c r="F3703" t="s">
        <v>8218</v>
      </c>
      <c r="G3703" t="s">
        <v>8224</v>
      </c>
      <c r="H3703" t="s">
        <v>8246</v>
      </c>
      <c r="I3703">
        <v>1480613982</v>
      </c>
      <c r="J3703">
        <v>1478018382</v>
      </c>
      <c r="K3703" t="b">
        <v>0</v>
      </c>
      <c r="L3703">
        <v>69</v>
      </c>
      <c r="M3703" t="b">
        <v>1</v>
      </c>
      <c r="N3703" t="s">
        <v>8269</v>
      </c>
      <c r="O3703">
        <f>ROUND(E3703/D3703*100,0)</f>
        <v>103</v>
      </c>
      <c r="P3703">
        <f>IFERROR(ROUND(E3703/L3703,2),0)</f>
        <v>23.87</v>
      </c>
      <c r="Q3703" s="10" t="s">
        <v>8308</v>
      </c>
      <c r="R3703" t="s">
        <v>8309</v>
      </c>
      <c r="S3703" s="15">
        <f>(((J3703/60)/60)/24)+DATE(1970,1,1)</f>
        <v>42675.694236111114</v>
      </c>
      <c r="T3703" s="15">
        <f>(((I3703/60)/60)/24)+DATE(1970,1,1)</f>
        <v>42705.735902777778</v>
      </c>
      <c r="U3703">
        <f>YEAR(S3703)</f>
        <v>2016</v>
      </c>
    </row>
    <row r="3704" spans="1:21" ht="48" x14ac:dyDescent="0.2">
      <c r="A3704">
        <v>3594</v>
      </c>
      <c r="B3704" s="3" t="s">
        <v>3593</v>
      </c>
      <c r="C3704" s="3" t="s">
        <v>7704</v>
      </c>
      <c r="D3704" s="6">
        <v>1600</v>
      </c>
      <c r="E3704" s="8">
        <v>2015</v>
      </c>
      <c r="F3704" t="s">
        <v>8218</v>
      </c>
      <c r="G3704" t="s">
        <v>8223</v>
      </c>
      <c r="H3704" t="s">
        <v>8245</v>
      </c>
      <c r="I3704">
        <v>1472952982</v>
      </c>
      <c r="J3704">
        <v>1470792982</v>
      </c>
      <c r="K3704" t="b">
        <v>0</v>
      </c>
      <c r="L3704">
        <v>36</v>
      </c>
      <c r="M3704" t="b">
        <v>1</v>
      </c>
      <c r="N3704" t="s">
        <v>8269</v>
      </c>
      <c r="O3704">
        <f>ROUND(E3704/D3704*100,0)</f>
        <v>126</v>
      </c>
      <c r="P3704">
        <f>IFERROR(ROUND(E3704/L3704,2),0)</f>
        <v>55.97</v>
      </c>
      <c r="Q3704" s="10" t="s">
        <v>8308</v>
      </c>
      <c r="R3704" t="s">
        <v>8309</v>
      </c>
      <c r="S3704" s="15">
        <f>(((J3704/60)/60)/24)+DATE(1970,1,1)</f>
        <v>42592.066921296297</v>
      </c>
      <c r="T3704" s="15">
        <f>(((I3704/60)/60)/24)+DATE(1970,1,1)</f>
        <v>42617.066921296297</v>
      </c>
      <c r="U3704">
        <f>YEAR(S3704)</f>
        <v>2016</v>
      </c>
    </row>
    <row r="3705" spans="1:21" ht="48" x14ac:dyDescent="0.2">
      <c r="A3705">
        <v>3896</v>
      </c>
      <c r="B3705" s="3" t="s">
        <v>3893</v>
      </c>
      <c r="C3705" s="3" t="s">
        <v>8004</v>
      </c>
      <c r="D3705" s="6">
        <v>1600</v>
      </c>
      <c r="E3705" s="8">
        <v>170</v>
      </c>
      <c r="F3705" t="s">
        <v>8220</v>
      </c>
      <c r="G3705" t="s">
        <v>8223</v>
      </c>
      <c r="H3705" t="s">
        <v>8245</v>
      </c>
      <c r="I3705">
        <v>1402979778</v>
      </c>
      <c r="J3705">
        <v>1401770178</v>
      </c>
      <c r="K3705" t="b">
        <v>0</v>
      </c>
      <c r="L3705">
        <v>4</v>
      </c>
      <c r="M3705" t="b">
        <v>0</v>
      </c>
      <c r="N3705" t="s">
        <v>8269</v>
      </c>
      <c r="O3705">
        <f>ROUND(E3705/D3705*100,0)</f>
        <v>11</v>
      </c>
      <c r="P3705">
        <f>IFERROR(ROUND(E3705/L3705,2),0)</f>
        <v>42.5</v>
      </c>
      <c r="Q3705" s="10" t="s">
        <v>8308</v>
      </c>
      <c r="R3705" t="s">
        <v>8309</v>
      </c>
      <c r="S3705" s="15">
        <f>(((J3705/60)/60)/24)+DATE(1970,1,1)</f>
        <v>41793.191875000004</v>
      </c>
      <c r="T3705" s="15">
        <f>(((I3705/60)/60)/24)+DATE(1970,1,1)</f>
        <v>41807.191875000004</v>
      </c>
      <c r="U3705">
        <f>YEAR(S3705)</f>
        <v>2014</v>
      </c>
    </row>
    <row r="3706" spans="1:21" ht="48" x14ac:dyDescent="0.2">
      <c r="A3706">
        <v>4091</v>
      </c>
      <c r="B3706" s="3" t="s">
        <v>4087</v>
      </c>
      <c r="C3706" s="3" t="s">
        <v>8194</v>
      </c>
      <c r="D3706" s="6">
        <v>1600</v>
      </c>
      <c r="E3706" s="8">
        <v>204</v>
      </c>
      <c r="F3706" t="s">
        <v>8220</v>
      </c>
      <c r="G3706" t="s">
        <v>8223</v>
      </c>
      <c r="H3706" t="s">
        <v>8245</v>
      </c>
      <c r="I3706">
        <v>1421410151</v>
      </c>
      <c r="J3706">
        <v>1418818151</v>
      </c>
      <c r="K3706" t="b">
        <v>0</v>
      </c>
      <c r="L3706">
        <v>8</v>
      </c>
      <c r="M3706" t="b">
        <v>0</v>
      </c>
      <c r="N3706" t="s">
        <v>8269</v>
      </c>
      <c r="O3706">
        <f>ROUND(E3706/D3706*100,0)</f>
        <v>13</v>
      </c>
      <c r="P3706">
        <f>IFERROR(ROUND(E3706/L3706,2),0)</f>
        <v>25.5</v>
      </c>
      <c r="Q3706" s="10" t="s">
        <v>8308</v>
      </c>
      <c r="R3706" t="s">
        <v>8309</v>
      </c>
      <c r="S3706" s="15">
        <f>(((J3706/60)/60)/24)+DATE(1970,1,1)</f>
        <v>41990.506377314814</v>
      </c>
      <c r="T3706" s="15">
        <f>(((I3706/60)/60)/24)+DATE(1970,1,1)</f>
        <v>42020.506377314814</v>
      </c>
      <c r="U3706">
        <f>YEAR(S3706)</f>
        <v>2014</v>
      </c>
    </row>
    <row r="3707" spans="1:21" ht="48" x14ac:dyDescent="0.2">
      <c r="A3707">
        <v>3497</v>
      </c>
      <c r="B3707" s="3" t="s">
        <v>3496</v>
      </c>
      <c r="C3707" s="3" t="s">
        <v>7607</v>
      </c>
      <c r="D3707" s="6">
        <v>1551</v>
      </c>
      <c r="E3707" s="8">
        <v>1686</v>
      </c>
      <c r="F3707" t="s">
        <v>8218</v>
      </c>
      <c r="G3707" t="s">
        <v>8223</v>
      </c>
      <c r="H3707" t="s">
        <v>8245</v>
      </c>
      <c r="I3707">
        <v>1464904800</v>
      </c>
      <c r="J3707">
        <v>1463852904</v>
      </c>
      <c r="K3707" t="b">
        <v>0</v>
      </c>
      <c r="L3707">
        <v>49</v>
      </c>
      <c r="M3707" t="b">
        <v>1</v>
      </c>
      <c r="N3707" t="s">
        <v>8269</v>
      </c>
      <c r="O3707">
        <f>ROUND(E3707/D3707*100,0)</f>
        <v>109</v>
      </c>
      <c r="P3707">
        <f>IFERROR(ROUND(E3707/L3707,2),0)</f>
        <v>34.409999999999997</v>
      </c>
      <c r="Q3707" s="10" t="s">
        <v>8308</v>
      </c>
      <c r="R3707" t="s">
        <v>8309</v>
      </c>
      <c r="S3707" s="15">
        <f>(((J3707/60)/60)/24)+DATE(1970,1,1)</f>
        <v>42511.741944444439</v>
      </c>
      <c r="T3707" s="15">
        <f>(((I3707/60)/60)/24)+DATE(1970,1,1)</f>
        <v>42523.916666666672</v>
      </c>
      <c r="U3707">
        <f>YEAR(S3707)</f>
        <v>2016</v>
      </c>
    </row>
    <row r="3708" spans="1:21" ht="48" x14ac:dyDescent="0.2">
      <c r="A3708">
        <v>526</v>
      </c>
      <c r="B3708" s="3" t="s">
        <v>527</v>
      </c>
      <c r="C3708" s="3" t="s">
        <v>4636</v>
      </c>
      <c r="D3708" s="6">
        <v>1500</v>
      </c>
      <c r="E3708" s="8">
        <v>1710</v>
      </c>
      <c r="F3708" t="s">
        <v>8218</v>
      </c>
      <c r="G3708" t="s">
        <v>8224</v>
      </c>
      <c r="H3708" t="s">
        <v>8246</v>
      </c>
      <c r="I3708">
        <v>1438966800</v>
      </c>
      <c r="J3708">
        <v>1436278344</v>
      </c>
      <c r="K3708" t="b">
        <v>0</v>
      </c>
      <c r="L3708">
        <v>23</v>
      </c>
      <c r="M3708" t="b">
        <v>1</v>
      </c>
      <c r="N3708" t="s">
        <v>8269</v>
      </c>
      <c r="O3708">
        <f>ROUND(E3708/D3708*100,0)</f>
        <v>114</v>
      </c>
      <c r="P3708">
        <f>IFERROR(ROUND(E3708/L3708,2),0)</f>
        <v>74.349999999999994</v>
      </c>
      <c r="Q3708" s="10" t="s">
        <v>8308</v>
      </c>
      <c r="R3708" t="s">
        <v>8309</v>
      </c>
      <c r="S3708" s="15">
        <f>(((J3708/60)/60)/24)+DATE(1970,1,1)</f>
        <v>42192.591944444444</v>
      </c>
      <c r="T3708" s="15">
        <f>(((I3708/60)/60)/24)+DATE(1970,1,1)</f>
        <v>42223.708333333328</v>
      </c>
      <c r="U3708">
        <f>YEAR(S3708)</f>
        <v>2015</v>
      </c>
    </row>
    <row r="3709" spans="1:21" ht="48" x14ac:dyDescent="0.2">
      <c r="A3709">
        <v>1286</v>
      </c>
      <c r="B3709" s="3" t="s">
        <v>1287</v>
      </c>
      <c r="C3709" s="3" t="s">
        <v>5396</v>
      </c>
      <c r="D3709" s="6">
        <v>1500</v>
      </c>
      <c r="E3709" s="8">
        <v>1625</v>
      </c>
      <c r="F3709" t="s">
        <v>8218</v>
      </c>
      <c r="G3709" t="s">
        <v>8224</v>
      </c>
      <c r="H3709" t="s">
        <v>8246</v>
      </c>
      <c r="I3709">
        <v>1424181600</v>
      </c>
      <c r="J3709">
        <v>1423041227</v>
      </c>
      <c r="K3709" t="b">
        <v>0</v>
      </c>
      <c r="L3709">
        <v>20</v>
      </c>
      <c r="M3709" t="b">
        <v>1</v>
      </c>
      <c r="N3709" t="s">
        <v>8269</v>
      </c>
      <c r="O3709">
        <f>ROUND(E3709/D3709*100,0)</f>
        <v>108</v>
      </c>
      <c r="P3709">
        <f>IFERROR(ROUND(E3709/L3709,2),0)</f>
        <v>81.25</v>
      </c>
      <c r="Q3709" s="10" t="s">
        <v>8308</v>
      </c>
      <c r="R3709" t="s">
        <v>8309</v>
      </c>
      <c r="S3709" s="15">
        <f>(((J3709/60)/60)/24)+DATE(1970,1,1)</f>
        <v>42039.384571759263</v>
      </c>
      <c r="T3709" s="15">
        <f>(((I3709/60)/60)/24)+DATE(1970,1,1)</f>
        <v>42052.583333333328</v>
      </c>
      <c r="U3709">
        <f>YEAR(S3709)</f>
        <v>2015</v>
      </c>
    </row>
    <row r="3710" spans="1:21" ht="48" x14ac:dyDescent="0.2">
      <c r="A3710">
        <v>1289</v>
      </c>
      <c r="B3710" s="3" t="s">
        <v>1290</v>
      </c>
      <c r="C3710" s="3" t="s">
        <v>5399</v>
      </c>
      <c r="D3710" s="6">
        <v>1500</v>
      </c>
      <c r="E3710" s="8">
        <v>1876</v>
      </c>
      <c r="F3710" t="s">
        <v>8218</v>
      </c>
      <c r="G3710" t="s">
        <v>8223</v>
      </c>
      <c r="H3710" t="s">
        <v>8245</v>
      </c>
      <c r="I3710">
        <v>1483499645</v>
      </c>
      <c r="J3710">
        <v>1480907645</v>
      </c>
      <c r="K3710" t="b">
        <v>0</v>
      </c>
      <c r="L3710">
        <v>52</v>
      </c>
      <c r="M3710" t="b">
        <v>1</v>
      </c>
      <c r="N3710" t="s">
        <v>8269</v>
      </c>
      <c r="O3710">
        <f>ROUND(E3710/D3710*100,0)</f>
        <v>125</v>
      </c>
      <c r="P3710">
        <f>IFERROR(ROUND(E3710/L3710,2),0)</f>
        <v>36.08</v>
      </c>
      <c r="Q3710" s="10" t="s">
        <v>8308</v>
      </c>
      <c r="R3710" t="s">
        <v>8309</v>
      </c>
      <c r="S3710" s="15">
        <f>(((J3710/60)/60)/24)+DATE(1970,1,1)</f>
        <v>42709.134780092587</v>
      </c>
      <c r="T3710" s="15">
        <f>(((I3710/60)/60)/24)+DATE(1970,1,1)</f>
        <v>42739.134780092587</v>
      </c>
      <c r="U3710">
        <f>YEAR(S3710)</f>
        <v>2016</v>
      </c>
    </row>
    <row r="3711" spans="1:21" ht="48" x14ac:dyDescent="0.2">
      <c r="A3711">
        <v>2814</v>
      </c>
      <c r="B3711" s="3" t="s">
        <v>2814</v>
      </c>
      <c r="C3711" s="3" t="s">
        <v>6924</v>
      </c>
      <c r="D3711" s="6">
        <v>1500</v>
      </c>
      <c r="E3711" s="8">
        <v>1616</v>
      </c>
      <c r="F3711" t="s">
        <v>8218</v>
      </c>
      <c r="G3711" t="s">
        <v>8224</v>
      </c>
      <c r="H3711" t="s">
        <v>8246</v>
      </c>
      <c r="I3711">
        <v>1431164115</v>
      </c>
      <c r="J3711">
        <v>1428572115</v>
      </c>
      <c r="K3711" t="b">
        <v>0</v>
      </c>
      <c r="L3711">
        <v>64</v>
      </c>
      <c r="M3711" t="b">
        <v>1</v>
      </c>
      <c r="N3711" t="s">
        <v>8269</v>
      </c>
      <c r="O3711">
        <f>ROUND(E3711/D3711*100,0)</f>
        <v>108</v>
      </c>
      <c r="P3711">
        <f>IFERROR(ROUND(E3711/L3711,2),0)</f>
        <v>25.25</v>
      </c>
      <c r="Q3711" s="10" t="s">
        <v>8308</v>
      </c>
      <c r="R3711" t="s">
        <v>8309</v>
      </c>
      <c r="S3711" s="15">
        <f>(((J3711/60)/60)/24)+DATE(1970,1,1)</f>
        <v>42103.399479166663</v>
      </c>
      <c r="T3711" s="15">
        <f>(((I3711/60)/60)/24)+DATE(1970,1,1)</f>
        <v>42133.399479166663</v>
      </c>
      <c r="U3711">
        <f>YEAR(S3711)</f>
        <v>2015</v>
      </c>
    </row>
    <row r="3712" spans="1:21" ht="48" x14ac:dyDescent="0.2">
      <c r="A3712">
        <v>2842</v>
      </c>
      <c r="B3712" s="3" t="s">
        <v>2842</v>
      </c>
      <c r="C3712" s="3" t="s">
        <v>6952</v>
      </c>
      <c r="D3712" s="6">
        <v>1500</v>
      </c>
      <c r="E3712" s="8">
        <v>0</v>
      </c>
      <c r="F3712" t="s">
        <v>8220</v>
      </c>
      <c r="G3712" t="s">
        <v>8224</v>
      </c>
      <c r="H3712" t="s">
        <v>8246</v>
      </c>
      <c r="I3712">
        <v>1403348400</v>
      </c>
      <c r="J3712">
        <v>1401058295</v>
      </c>
      <c r="K3712" t="b">
        <v>0</v>
      </c>
      <c r="L3712">
        <v>0</v>
      </c>
      <c r="M3712" t="b">
        <v>0</v>
      </c>
      <c r="N3712" t="s">
        <v>8269</v>
      </c>
      <c r="O3712">
        <f>ROUND(E3712/D3712*100,0)</f>
        <v>0</v>
      </c>
      <c r="P3712">
        <f>IFERROR(ROUND(E3712/L3712,2),0)</f>
        <v>0</v>
      </c>
      <c r="Q3712" s="10" t="s">
        <v>8308</v>
      </c>
      <c r="R3712" t="s">
        <v>8309</v>
      </c>
      <c r="S3712" s="15">
        <f>(((J3712/60)/60)/24)+DATE(1970,1,1)</f>
        <v>41784.952488425923</v>
      </c>
      <c r="T3712" s="15">
        <f>(((I3712/60)/60)/24)+DATE(1970,1,1)</f>
        <v>41811.458333333336</v>
      </c>
      <c r="U3712">
        <f>YEAR(S3712)</f>
        <v>2014</v>
      </c>
    </row>
    <row r="3713" spans="1:21" ht="48" x14ac:dyDescent="0.2">
      <c r="A3713">
        <v>2904</v>
      </c>
      <c r="B3713" s="3" t="s">
        <v>2904</v>
      </c>
      <c r="C3713" s="3" t="s">
        <v>7014</v>
      </c>
      <c r="D3713" s="6">
        <v>1500</v>
      </c>
      <c r="E3713" s="8">
        <v>75</v>
      </c>
      <c r="F3713" t="s">
        <v>8220</v>
      </c>
      <c r="G3713" t="s">
        <v>8224</v>
      </c>
      <c r="H3713" t="s">
        <v>8246</v>
      </c>
      <c r="I3713">
        <v>1415534400</v>
      </c>
      <c r="J3713">
        <v>1414538031</v>
      </c>
      <c r="K3713" t="b">
        <v>0</v>
      </c>
      <c r="L3713">
        <v>4</v>
      </c>
      <c r="M3713" t="b">
        <v>0</v>
      </c>
      <c r="N3713" t="s">
        <v>8269</v>
      </c>
      <c r="O3713">
        <f>ROUND(E3713/D3713*100,0)</f>
        <v>5</v>
      </c>
      <c r="P3713">
        <f>IFERROR(ROUND(E3713/L3713,2),0)</f>
        <v>18.75</v>
      </c>
      <c r="Q3713" s="10" t="s">
        <v>8308</v>
      </c>
      <c r="R3713" t="s">
        <v>8309</v>
      </c>
      <c r="S3713" s="15">
        <f>(((J3713/60)/60)/24)+DATE(1970,1,1)</f>
        <v>41940.967951388891</v>
      </c>
      <c r="T3713" s="15">
        <f>(((I3713/60)/60)/24)+DATE(1970,1,1)</f>
        <v>41952.5</v>
      </c>
      <c r="U3713">
        <f>YEAR(S3713)</f>
        <v>2014</v>
      </c>
    </row>
    <row r="3714" spans="1:21" ht="32" x14ac:dyDescent="0.2">
      <c r="A3714">
        <v>2937</v>
      </c>
      <c r="B3714" s="3" t="s">
        <v>2937</v>
      </c>
      <c r="C3714" s="3" t="s">
        <v>7047</v>
      </c>
      <c r="D3714" s="6">
        <v>1500</v>
      </c>
      <c r="E3714" s="8">
        <v>2000</v>
      </c>
      <c r="F3714" t="s">
        <v>8218</v>
      </c>
      <c r="G3714" t="s">
        <v>8224</v>
      </c>
      <c r="H3714" t="s">
        <v>8246</v>
      </c>
      <c r="I3714">
        <v>1405249113</v>
      </c>
      <c r="J3714">
        <v>1402657113</v>
      </c>
      <c r="K3714" t="b">
        <v>0</v>
      </c>
      <c r="L3714">
        <v>55</v>
      </c>
      <c r="M3714" t="b">
        <v>1</v>
      </c>
      <c r="N3714" t="s">
        <v>8303</v>
      </c>
      <c r="O3714">
        <f>ROUND(E3714/D3714*100,0)</f>
        <v>133</v>
      </c>
      <c r="P3714">
        <f>IFERROR(ROUND(E3714/L3714,2),0)</f>
        <v>36.36</v>
      </c>
      <c r="Q3714" s="10" t="s">
        <v>8308</v>
      </c>
      <c r="R3714" t="s">
        <v>8364</v>
      </c>
      <c r="S3714" s="15">
        <f>(((J3714/60)/60)/24)+DATE(1970,1,1)</f>
        <v>41803.457326388889</v>
      </c>
      <c r="T3714" s="15">
        <f>(((I3714/60)/60)/24)+DATE(1970,1,1)</f>
        <v>41833.457326388889</v>
      </c>
      <c r="U3714">
        <f>YEAR(S3714)</f>
        <v>2014</v>
      </c>
    </row>
    <row r="3715" spans="1:21" ht="48" x14ac:dyDescent="0.2">
      <c r="A3715">
        <v>2965</v>
      </c>
      <c r="B3715" s="3" t="s">
        <v>2965</v>
      </c>
      <c r="C3715" s="3" t="s">
        <v>7075</v>
      </c>
      <c r="D3715" s="6">
        <v>1500</v>
      </c>
      <c r="E3715" s="8">
        <v>1635</v>
      </c>
      <c r="F3715" t="s">
        <v>8218</v>
      </c>
      <c r="G3715" t="s">
        <v>8223</v>
      </c>
      <c r="H3715" t="s">
        <v>8245</v>
      </c>
      <c r="I3715">
        <v>1436290233</v>
      </c>
      <c r="J3715">
        <v>1433698233</v>
      </c>
      <c r="K3715" t="b">
        <v>0</v>
      </c>
      <c r="L3715">
        <v>39</v>
      </c>
      <c r="M3715" t="b">
        <v>1</v>
      </c>
      <c r="N3715" t="s">
        <v>8269</v>
      </c>
      <c r="O3715">
        <f>ROUND(E3715/D3715*100,0)</f>
        <v>109</v>
      </c>
      <c r="P3715">
        <f>IFERROR(ROUND(E3715/L3715,2),0)</f>
        <v>41.92</v>
      </c>
      <c r="Q3715" s="10" t="s">
        <v>8308</v>
      </c>
      <c r="R3715" t="s">
        <v>8309</v>
      </c>
      <c r="S3715" s="15">
        <f>(((J3715/60)/60)/24)+DATE(1970,1,1)</f>
        <v>42162.729548611111</v>
      </c>
      <c r="T3715" s="15">
        <f>(((I3715/60)/60)/24)+DATE(1970,1,1)</f>
        <v>42192.729548611111</v>
      </c>
      <c r="U3715">
        <f>YEAR(S3715)</f>
        <v>2015</v>
      </c>
    </row>
    <row r="3716" spans="1:21" ht="48" x14ac:dyDescent="0.2">
      <c r="A3716">
        <v>3010</v>
      </c>
      <c r="B3716" s="3" t="s">
        <v>3010</v>
      </c>
      <c r="C3716" s="3" t="s">
        <v>7120</v>
      </c>
      <c r="D3716" s="6">
        <v>1500</v>
      </c>
      <c r="E3716" s="8">
        <v>2370</v>
      </c>
      <c r="F3716" t="s">
        <v>8218</v>
      </c>
      <c r="G3716" t="s">
        <v>8223</v>
      </c>
      <c r="H3716" t="s">
        <v>8245</v>
      </c>
      <c r="I3716">
        <v>1424548719</v>
      </c>
      <c r="J3716">
        <v>1419364719</v>
      </c>
      <c r="K3716" t="b">
        <v>0</v>
      </c>
      <c r="L3716">
        <v>15</v>
      </c>
      <c r="M3716" t="b">
        <v>1</v>
      </c>
      <c r="N3716" t="s">
        <v>8301</v>
      </c>
      <c r="O3716">
        <f>ROUND(E3716/D3716*100,0)</f>
        <v>158</v>
      </c>
      <c r="P3716">
        <f>IFERROR(ROUND(E3716/L3716,2),0)</f>
        <v>158</v>
      </c>
      <c r="Q3716" s="10" t="s">
        <v>8308</v>
      </c>
      <c r="R3716" t="s">
        <v>8310</v>
      </c>
      <c r="S3716" s="15">
        <f>(((J3716/60)/60)/24)+DATE(1970,1,1)</f>
        <v>41996.832395833335</v>
      </c>
      <c r="T3716" s="15">
        <f>(((I3716/60)/60)/24)+DATE(1970,1,1)</f>
        <v>42056.832395833335</v>
      </c>
      <c r="U3716">
        <f>YEAR(S3716)</f>
        <v>2014</v>
      </c>
    </row>
    <row r="3717" spans="1:21" ht="80" x14ac:dyDescent="0.2">
      <c r="A3717">
        <v>3031</v>
      </c>
      <c r="B3717" s="3" t="s">
        <v>3031</v>
      </c>
      <c r="C3717" s="3" t="s">
        <v>7141</v>
      </c>
      <c r="D3717" s="6">
        <v>1500</v>
      </c>
      <c r="E3717" s="8">
        <v>1500</v>
      </c>
      <c r="F3717" t="s">
        <v>8218</v>
      </c>
      <c r="G3717" t="s">
        <v>8223</v>
      </c>
      <c r="H3717" t="s">
        <v>8245</v>
      </c>
      <c r="I3717">
        <v>1476479447</v>
      </c>
      <c r="J3717">
        <v>1471295447</v>
      </c>
      <c r="K3717" t="b">
        <v>0</v>
      </c>
      <c r="L3717">
        <v>29</v>
      </c>
      <c r="M3717" t="b">
        <v>1</v>
      </c>
      <c r="N3717" t="s">
        <v>8301</v>
      </c>
      <c r="O3717">
        <f>ROUND(E3717/D3717*100,0)</f>
        <v>100</v>
      </c>
      <c r="P3717">
        <f>IFERROR(ROUND(E3717/L3717,2),0)</f>
        <v>51.72</v>
      </c>
      <c r="Q3717" s="10" t="s">
        <v>8308</v>
      </c>
      <c r="R3717" t="s">
        <v>8310</v>
      </c>
      <c r="S3717" s="15">
        <f>(((J3717/60)/60)/24)+DATE(1970,1,1)</f>
        <v>42597.882488425923</v>
      </c>
      <c r="T3717" s="15">
        <f>(((I3717/60)/60)/24)+DATE(1970,1,1)</f>
        <v>42657.882488425923</v>
      </c>
      <c r="U3717">
        <f>YEAR(S3717)</f>
        <v>2016</v>
      </c>
    </row>
    <row r="3718" spans="1:21" ht="48" x14ac:dyDescent="0.2">
      <c r="A3718">
        <v>3042</v>
      </c>
      <c r="B3718" s="3" t="s">
        <v>3042</v>
      </c>
      <c r="C3718" s="3" t="s">
        <v>7152</v>
      </c>
      <c r="D3718" s="6">
        <v>1500</v>
      </c>
      <c r="E3718" s="8">
        <v>1920</v>
      </c>
      <c r="F3718" t="s">
        <v>8218</v>
      </c>
      <c r="G3718" t="s">
        <v>8224</v>
      </c>
      <c r="H3718" t="s">
        <v>8246</v>
      </c>
      <c r="I3718">
        <v>1444149047</v>
      </c>
      <c r="J3718">
        <v>1441557047</v>
      </c>
      <c r="K3718" t="b">
        <v>0</v>
      </c>
      <c r="L3718">
        <v>37</v>
      </c>
      <c r="M3718" t="b">
        <v>1</v>
      </c>
      <c r="N3718" t="s">
        <v>8301</v>
      </c>
      <c r="O3718">
        <f>ROUND(E3718/D3718*100,0)</f>
        <v>128</v>
      </c>
      <c r="P3718">
        <f>IFERROR(ROUND(E3718/L3718,2),0)</f>
        <v>51.89</v>
      </c>
      <c r="Q3718" s="10" t="s">
        <v>8308</v>
      </c>
      <c r="R3718" t="s">
        <v>8310</v>
      </c>
      <c r="S3718" s="15">
        <f>(((J3718/60)/60)/24)+DATE(1970,1,1)</f>
        <v>42253.688043981485</v>
      </c>
      <c r="T3718" s="15">
        <f>(((I3718/60)/60)/24)+DATE(1970,1,1)</f>
        <v>42283.688043981485</v>
      </c>
      <c r="U3718">
        <f>YEAR(S3718)</f>
        <v>2015</v>
      </c>
    </row>
    <row r="3719" spans="1:21" ht="32" x14ac:dyDescent="0.2">
      <c r="A3719">
        <v>3121</v>
      </c>
      <c r="B3719" s="3" t="s">
        <v>3121</v>
      </c>
      <c r="C3719" s="3" t="s">
        <v>7231</v>
      </c>
      <c r="D3719" s="6">
        <v>1500</v>
      </c>
      <c r="E3719" s="8">
        <v>10</v>
      </c>
      <c r="F3719" t="s">
        <v>8219</v>
      </c>
      <c r="G3719" t="s">
        <v>8228</v>
      </c>
      <c r="H3719" t="s">
        <v>8250</v>
      </c>
      <c r="I3719">
        <v>1411748335</v>
      </c>
      <c r="J3719">
        <v>1406564335</v>
      </c>
      <c r="K3719" t="b">
        <v>0</v>
      </c>
      <c r="L3719">
        <v>1</v>
      </c>
      <c r="M3719" t="b">
        <v>0</v>
      </c>
      <c r="N3719" t="s">
        <v>8301</v>
      </c>
      <c r="O3719">
        <f>ROUND(E3719/D3719*100,0)</f>
        <v>1</v>
      </c>
      <c r="P3719">
        <f>IFERROR(ROUND(E3719/L3719,2),0)</f>
        <v>10</v>
      </c>
      <c r="Q3719" s="10" t="s">
        <v>8308</v>
      </c>
      <c r="R3719" t="s">
        <v>8310</v>
      </c>
      <c r="S3719" s="15">
        <f>(((J3719/60)/60)/24)+DATE(1970,1,1)</f>
        <v>41848.679803240739</v>
      </c>
      <c r="T3719" s="15">
        <f>(((I3719/60)/60)/24)+DATE(1970,1,1)</f>
        <v>41908.679803240739</v>
      </c>
      <c r="U3719">
        <f>YEAR(S3719)</f>
        <v>2014</v>
      </c>
    </row>
    <row r="3720" spans="1:21" ht="32" x14ac:dyDescent="0.2">
      <c r="A3720">
        <v>3137</v>
      </c>
      <c r="B3720" s="3" t="s">
        <v>3137</v>
      </c>
      <c r="C3720" s="3" t="s">
        <v>7247</v>
      </c>
      <c r="D3720" s="6">
        <v>1500</v>
      </c>
      <c r="E3720" s="8">
        <v>50</v>
      </c>
      <c r="F3720" t="s">
        <v>8221</v>
      </c>
      <c r="G3720" t="s">
        <v>8223</v>
      </c>
      <c r="H3720" t="s">
        <v>8245</v>
      </c>
      <c r="I3720">
        <v>1493838720</v>
      </c>
      <c r="J3720">
        <v>1489439669</v>
      </c>
      <c r="K3720" t="b">
        <v>0</v>
      </c>
      <c r="L3720">
        <v>1</v>
      </c>
      <c r="M3720" t="b">
        <v>0</v>
      </c>
      <c r="N3720" t="s">
        <v>8269</v>
      </c>
      <c r="O3720">
        <f>ROUND(E3720/D3720*100,0)</f>
        <v>3</v>
      </c>
      <c r="P3720">
        <f>IFERROR(ROUND(E3720/L3720,2),0)</f>
        <v>50</v>
      </c>
      <c r="Q3720" s="10" t="s">
        <v>8308</v>
      </c>
      <c r="R3720" t="s">
        <v>8309</v>
      </c>
      <c r="S3720" s="15">
        <f>(((J3720/60)/60)/24)+DATE(1970,1,1)</f>
        <v>42807.885057870371</v>
      </c>
      <c r="T3720" s="15">
        <f>(((I3720/60)/60)/24)+DATE(1970,1,1)</f>
        <v>42858.8</v>
      </c>
      <c r="U3720">
        <f>YEAR(S3720)</f>
        <v>2017</v>
      </c>
    </row>
    <row r="3721" spans="1:21" ht="32" x14ac:dyDescent="0.2">
      <c r="A3721">
        <v>3159</v>
      </c>
      <c r="B3721" s="3" t="s">
        <v>3159</v>
      </c>
      <c r="C3721" s="3" t="s">
        <v>7269</v>
      </c>
      <c r="D3721" s="6">
        <v>1500</v>
      </c>
      <c r="E3721" s="8">
        <v>2002.22</v>
      </c>
      <c r="F3721" t="s">
        <v>8218</v>
      </c>
      <c r="G3721" t="s">
        <v>8223</v>
      </c>
      <c r="H3721" t="s">
        <v>8245</v>
      </c>
      <c r="I3721">
        <v>1326927600</v>
      </c>
      <c r="J3721">
        <v>1323221761</v>
      </c>
      <c r="K3721" t="b">
        <v>1</v>
      </c>
      <c r="L3721">
        <v>52</v>
      </c>
      <c r="M3721" t="b">
        <v>1</v>
      </c>
      <c r="N3721" t="s">
        <v>8269</v>
      </c>
      <c r="O3721">
        <f>ROUND(E3721/D3721*100,0)</f>
        <v>133</v>
      </c>
      <c r="P3721">
        <f>IFERROR(ROUND(E3721/L3721,2),0)</f>
        <v>38.5</v>
      </c>
      <c r="Q3721" s="10" t="s">
        <v>8308</v>
      </c>
      <c r="R3721" t="s">
        <v>8309</v>
      </c>
      <c r="S3721" s="15">
        <f>(((J3721/60)/60)/24)+DATE(1970,1,1)</f>
        <v>40884.066678240742</v>
      </c>
      <c r="T3721" s="15">
        <f>(((I3721/60)/60)/24)+DATE(1970,1,1)</f>
        <v>40926.958333333336</v>
      </c>
      <c r="U3721">
        <f>YEAR(S3721)</f>
        <v>2011</v>
      </c>
    </row>
    <row r="3722" spans="1:21" ht="48" x14ac:dyDescent="0.2">
      <c r="A3722">
        <v>3178</v>
      </c>
      <c r="B3722" s="3" t="s">
        <v>3178</v>
      </c>
      <c r="C3722" s="3" t="s">
        <v>7288</v>
      </c>
      <c r="D3722" s="6">
        <v>1500</v>
      </c>
      <c r="E3722" s="8">
        <v>2576</v>
      </c>
      <c r="F3722" t="s">
        <v>8218</v>
      </c>
      <c r="G3722" t="s">
        <v>8224</v>
      </c>
      <c r="H3722" t="s">
        <v>8246</v>
      </c>
      <c r="I3722">
        <v>1405521075</v>
      </c>
      <c r="J3722">
        <v>1402929075</v>
      </c>
      <c r="K3722" t="b">
        <v>1</v>
      </c>
      <c r="L3722">
        <v>78</v>
      </c>
      <c r="M3722" t="b">
        <v>1</v>
      </c>
      <c r="N3722" t="s">
        <v>8269</v>
      </c>
      <c r="O3722">
        <f>ROUND(E3722/D3722*100,0)</f>
        <v>172</v>
      </c>
      <c r="P3722">
        <f>IFERROR(ROUND(E3722/L3722,2),0)</f>
        <v>33.03</v>
      </c>
      <c r="Q3722" s="10" t="s">
        <v>8308</v>
      </c>
      <c r="R3722" t="s">
        <v>8309</v>
      </c>
      <c r="S3722" s="15">
        <f>(((J3722/60)/60)/24)+DATE(1970,1,1)</f>
        <v>41806.605034722219</v>
      </c>
      <c r="T3722" s="15">
        <f>(((I3722/60)/60)/24)+DATE(1970,1,1)</f>
        <v>41836.605034722219</v>
      </c>
      <c r="U3722">
        <f>YEAR(S3722)</f>
        <v>2014</v>
      </c>
    </row>
    <row r="3723" spans="1:21" ht="48" x14ac:dyDescent="0.2">
      <c r="A3723">
        <v>3251</v>
      </c>
      <c r="B3723" s="3" t="s">
        <v>3251</v>
      </c>
      <c r="C3723" s="3" t="s">
        <v>7361</v>
      </c>
      <c r="D3723" s="6">
        <v>1500</v>
      </c>
      <c r="E3723" s="8">
        <v>1661</v>
      </c>
      <c r="F3723" t="s">
        <v>8218</v>
      </c>
      <c r="G3723" t="s">
        <v>8223</v>
      </c>
      <c r="H3723" t="s">
        <v>8245</v>
      </c>
      <c r="I3723">
        <v>1434907966</v>
      </c>
      <c r="J3723">
        <v>1432315966</v>
      </c>
      <c r="K3723" t="b">
        <v>1</v>
      </c>
      <c r="L3723">
        <v>20</v>
      </c>
      <c r="M3723" t="b">
        <v>1</v>
      </c>
      <c r="N3723" t="s">
        <v>8269</v>
      </c>
      <c r="O3723">
        <f>ROUND(E3723/D3723*100,0)</f>
        <v>111</v>
      </c>
      <c r="P3723">
        <f>IFERROR(ROUND(E3723/L3723,2),0)</f>
        <v>83.05</v>
      </c>
      <c r="Q3723" s="10" t="s">
        <v>8308</v>
      </c>
      <c r="R3723" t="s">
        <v>8309</v>
      </c>
      <c r="S3723" s="15">
        <f>(((J3723/60)/60)/24)+DATE(1970,1,1)</f>
        <v>42146.731087962966</v>
      </c>
      <c r="T3723" s="15">
        <f>(((I3723/60)/60)/24)+DATE(1970,1,1)</f>
        <v>42176.731087962966</v>
      </c>
      <c r="U3723">
        <f>YEAR(S3723)</f>
        <v>2015</v>
      </c>
    </row>
    <row r="3724" spans="1:21" ht="16" x14ac:dyDescent="0.2">
      <c r="A3724">
        <v>3271</v>
      </c>
      <c r="B3724" s="3" t="s">
        <v>3271</v>
      </c>
      <c r="C3724" s="3" t="s">
        <v>7381</v>
      </c>
      <c r="D3724" s="6">
        <v>1500</v>
      </c>
      <c r="E3724" s="8">
        <v>1950</v>
      </c>
      <c r="F3724" t="s">
        <v>8218</v>
      </c>
      <c r="G3724" t="s">
        <v>8224</v>
      </c>
      <c r="H3724" t="s">
        <v>8246</v>
      </c>
      <c r="I3724">
        <v>1414927775</v>
      </c>
      <c r="J3724">
        <v>1412332175</v>
      </c>
      <c r="K3724" t="b">
        <v>1</v>
      </c>
      <c r="L3724">
        <v>51</v>
      </c>
      <c r="M3724" t="b">
        <v>1</v>
      </c>
      <c r="N3724" t="s">
        <v>8269</v>
      </c>
      <c r="O3724">
        <f>ROUND(E3724/D3724*100,0)</f>
        <v>130</v>
      </c>
      <c r="P3724">
        <f>IFERROR(ROUND(E3724/L3724,2),0)</f>
        <v>38.24</v>
      </c>
      <c r="Q3724" s="10" t="s">
        <v>8308</v>
      </c>
      <c r="R3724" t="s">
        <v>8309</v>
      </c>
      <c r="S3724" s="15">
        <f>(((J3724/60)/60)/24)+DATE(1970,1,1)</f>
        <v>41915.437210648146</v>
      </c>
      <c r="T3724" s="15">
        <f>(((I3724/60)/60)/24)+DATE(1970,1,1)</f>
        <v>41945.478877314818</v>
      </c>
      <c r="U3724">
        <f>YEAR(S3724)</f>
        <v>2014</v>
      </c>
    </row>
    <row r="3725" spans="1:21" ht="48" x14ac:dyDescent="0.2">
      <c r="A3725">
        <v>3296</v>
      </c>
      <c r="B3725" s="3" t="s">
        <v>3296</v>
      </c>
      <c r="C3725" s="3" t="s">
        <v>7406</v>
      </c>
      <c r="D3725" s="6">
        <v>1500</v>
      </c>
      <c r="E3725" s="8">
        <v>2161</v>
      </c>
      <c r="F3725" t="s">
        <v>8218</v>
      </c>
      <c r="G3725" t="s">
        <v>8224</v>
      </c>
      <c r="H3725" t="s">
        <v>8246</v>
      </c>
      <c r="I3725">
        <v>1448229600</v>
      </c>
      <c r="J3725">
        <v>1446401372</v>
      </c>
      <c r="K3725" t="b">
        <v>0</v>
      </c>
      <c r="L3725">
        <v>47</v>
      </c>
      <c r="M3725" t="b">
        <v>1</v>
      </c>
      <c r="N3725" t="s">
        <v>8269</v>
      </c>
      <c r="O3725">
        <f>ROUND(E3725/D3725*100,0)</f>
        <v>144</v>
      </c>
      <c r="P3725">
        <f>IFERROR(ROUND(E3725/L3725,2),0)</f>
        <v>45.98</v>
      </c>
      <c r="Q3725" s="10" t="s">
        <v>8308</v>
      </c>
      <c r="R3725" t="s">
        <v>8309</v>
      </c>
      <c r="S3725" s="15">
        <f>(((J3725/60)/60)/24)+DATE(1970,1,1)</f>
        <v>42309.756620370375</v>
      </c>
      <c r="T3725" s="15">
        <f>(((I3725/60)/60)/24)+DATE(1970,1,1)</f>
        <v>42330.916666666672</v>
      </c>
      <c r="U3725">
        <f>YEAR(S3725)</f>
        <v>2015</v>
      </c>
    </row>
    <row r="3726" spans="1:21" ht="48" x14ac:dyDescent="0.2">
      <c r="A3726">
        <v>3306</v>
      </c>
      <c r="B3726" s="3" t="s">
        <v>3306</v>
      </c>
      <c r="C3726" s="3" t="s">
        <v>7416</v>
      </c>
      <c r="D3726" s="6">
        <v>1500</v>
      </c>
      <c r="E3726" s="8">
        <v>2630</v>
      </c>
      <c r="F3726" t="s">
        <v>8218</v>
      </c>
      <c r="G3726" t="s">
        <v>8223</v>
      </c>
      <c r="H3726" t="s">
        <v>8245</v>
      </c>
      <c r="I3726">
        <v>1465527600</v>
      </c>
      <c r="J3726">
        <v>1462252542</v>
      </c>
      <c r="K3726" t="b">
        <v>0</v>
      </c>
      <c r="L3726">
        <v>54</v>
      </c>
      <c r="M3726" t="b">
        <v>1</v>
      </c>
      <c r="N3726" t="s">
        <v>8269</v>
      </c>
      <c r="O3726">
        <f>ROUND(E3726/D3726*100,0)</f>
        <v>175</v>
      </c>
      <c r="P3726">
        <f>IFERROR(ROUND(E3726/L3726,2),0)</f>
        <v>48.7</v>
      </c>
      <c r="Q3726" s="10" t="s">
        <v>8308</v>
      </c>
      <c r="R3726" t="s">
        <v>8309</v>
      </c>
      <c r="S3726" s="15">
        <f>(((J3726/60)/60)/24)+DATE(1970,1,1)</f>
        <v>42493.219236111108</v>
      </c>
      <c r="T3726" s="15">
        <f>(((I3726/60)/60)/24)+DATE(1970,1,1)</f>
        <v>42531.125</v>
      </c>
      <c r="U3726">
        <f>YEAR(S3726)</f>
        <v>2016</v>
      </c>
    </row>
    <row r="3727" spans="1:21" ht="32" x14ac:dyDescent="0.2">
      <c r="A3727">
        <v>3324</v>
      </c>
      <c r="B3727" s="3" t="s">
        <v>3324</v>
      </c>
      <c r="C3727" s="3" t="s">
        <v>7434</v>
      </c>
      <c r="D3727" s="6">
        <v>1500</v>
      </c>
      <c r="E3727" s="8">
        <v>1525</v>
      </c>
      <c r="F3727" t="s">
        <v>8218</v>
      </c>
      <c r="G3727" t="s">
        <v>8240</v>
      </c>
      <c r="H3727" t="s">
        <v>8248</v>
      </c>
      <c r="I3727">
        <v>1465135190</v>
      </c>
      <c r="J3727">
        <v>1463925590</v>
      </c>
      <c r="K3727" t="b">
        <v>0</v>
      </c>
      <c r="L3727">
        <v>10</v>
      </c>
      <c r="M3727" t="b">
        <v>1</v>
      </c>
      <c r="N3727" t="s">
        <v>8269</v>
      </c>
      <c r="O3727">
        <f>ROUND(E3727/D3727*100,0)</f>
        <v>102</v>
      </c>
      <c r="P3727">
        <f>IFERROR(ROUND(E3727/L3727,2),0)</f>
        <v>152.5</v>
      </c>
      <c r="Q3727" s="10" t="s">
        <v>8308</v>
      </c>
      <c r="R3727" t="s">
        <v>8309</v>
      </c>
      <c r="S3727" s="15">
        <f>(((J3727/60)/60)/24)+DATE(1970,1,1)</f>
        <v>42512.58321759259</v>
      </c>
      <c r="T3727" s="15">
        <f>(((I3727/60)/60)/24)+DATE(1970,1,1)</f>
        <v>42526.58321759259</v>
      </c>
      <c r="U3727">
        <f>YEAR(S3727)</f>
        <v>2016</v>
      </c>
    </row>
    <row r="3728" spans="1:21" ht="48" x14ac:dyDescent="0.2">
      <c r="A3728">
        <v>3330</v>
      </c>
      <c r="B3728" s="3" t="s">
        <v>3330</v>
      </c>
      <c r="C3728" s="3" t="s">
        <v>7440</v>
      </c>
      <c r="D3728" s="6">
        <v>1500</v>
      </c>
      <c r="E3728" s="8">
        <v>1594</v>
      </c>
      <c r="F3728" t="s">
        <v>8218</v>
      </c>
      <c r="G3728" t="s">
        <v>8224</v>
      </c>
      <c r="H3728" t="s">
        <v>8246</v>
      </c>
      <c r="I3728">
        <v>1427919468</v>
      </c>
      <c r="J3728">
        <v>1425331068</v>
      </c>
      <c r="K3728" t="b">
        <v>0</v>
      </c>
      <c r="L3728">
        <v>69</v>
      </c>
      <c r="M3728" t="b">
        <v>1</v>
      </c>
      <c r="N3728" t="s">
        <v>8269</v>
      </c>
      <c r="O3728">
        <f>ROUND(E3728/D3728*100,0)</f>
        <v>106</v>
      </c>
      <c r="P3728">
        <f>IFERROR(ROUND(E3728/L3728,2),0)</f>
        <v>23.1</v>
      </c>
      <c r="Q3728" s="10" t="s">
        <v>8308</v>
      </c>
      <c r="R3728" t="s">
        <v>8309</v>
      </c>
      <c r="S3728" s="15">
        <f>(((J3728/60)/60)/24)+DATE(1970,1,1)</f>
        <v>42065.887361111112</v>
      </c>
      <c r="T3728" s="15">
        <f>(((I3728/60)/60)/24)+DATE(1970,1,1)</f>
        <v>42095.845694444448</v>
      </c>
      <c r="U3728">
        <f>YEAR(S3728)</f>
        <v>2015</v>
      </c>
    </row>
    <row r="3729" spans="1:21" ht="48" x14ac:dyDescent="0.2">
      <c r="A3729">
        <v>3346</v>
      </c>
      <c r="B3729" s="3" t="s">
        <v>3346</v>
      </c>
      <c r="C3729" s="3" t="s">
        <v>7456</v>
      </c>
      <c r="D3729" s="6">
        <v>1500</v>
      </c>
      <c r="E3729" s="8">
        <v>1650</v>
      </c>
      <c r="F3729" t="s">
        <v>8218</v>
      </c>
      <c r="G3729" t="s">
        <v>8223</v>
      </c>
      <c r="H3729" t="s">
        <v>8245</v>
      </c>
      <c r="I3729">
        <v>1424910910</v>
      </c>
      <c r="J3729">
        <v>1424306110</v>
      </c>
      <c r="K3729" t="b">
        <v>0</v>
      </c>
      <c r="L3729">
        <v>18</v>
      </c>
      <c r="M3729" t="b">
        <v>1</v>
      </c>
      <c r="N3729" t="s">
        <v>8269</v>
      </c>
      <c r="O3729">
        <f>ROUND(E3729/D3729*100,0)</f>
        <v>110</v>
      </c>
      <c r="P3729">
        <f>IFERROR(ROUND(E3729/L3729,2),0)</f>
        <v>91.67</v>
      </c>
      <c r="Q3729" s="10" t="s">
        <v>8308</v>
      </c>
      <c r="R3729" t="s">
        <v>8309</v>
      </c>
      <c r="S3729" s="15">
        <f>(((J3729/60)/60)/24)+DATE(1970,1,1)</f>
        <v>42054.024421296301</v>
      </c>
      <c r="T3729" s="15">
        <f>(((I3729/60)/60)/24)+DATE(1970,1,1)</f>
        <v>42061.024421296301</v>
      </c>
      <c r="U3729">
        <f>YEAR(S3729)</f>
        <v>2015</v>
      </c>
    </row>
    <row r="3730" spans="1:21" ht="48" x14ac:dyDescent="0.2">
      <c r="A3730">
        <v>3356</v>
      </c>
      <c r="B3730" s="3" t="s">
        <v>3355</v>
      </c>
      <c r="C3730" s="3" t="s">
        <v>7466</v>
      </c>
      <c r="D3730" s="6">
        <v>1500</v>
      </c>
      <c r="E3730" s="8">
        <v>1521</v>
      </c>
      <c r="F3730" t="s">
        <v>8218</v>
      </c>
      <c r="G3730" t="s">
        <v>8224</v>
      </c>
      <c r="H3730" t="s">
        <v>8246</v>
      </c>
      <c r="I3730">
        <v>1468611272</v>
      </c>
      <c r="J3730">
        <v>1466019272</v>
      </c>
      <c r="K3730" t="b">
        <v>0</v>
      </c>
      <c r="L3730">
        <v>27</v>
      </c>
      <c r="M3730" t="b">
        <v>1</v>
      </c>
      <c r="N3730" t="s">
        <v>8269</v>
      </c>
      <c r="O3730">
        <f>ROUND(E3730/D3730*100,0)</f>
        <v>101</v>
      </c>
      <c r="P3730">
        <f>IFERROR(ROUND(E3730/L3730,2),0)</f>
        <v>56.33</v>
      </c>
      <c r="Q3730" s="10" t="s">
        <v>8308</v>
      </c>
      <c r="R3730" t="s">
        <v>8309</v>
      </c>
      <c r="S3730" s="15">
        <f>(((J3730/60)/60)/24)+DATE(1970,1,1)</f>
        <v>42536.815648148149</v>
      </c>
      <c r="T3730" s="15">
        <f>(((I3730/60)/60)/24)+DATE(1970,1,1)</f>
        <v>42566.815648148149</v>
      </c>
      <c r="U3730">
        <f>YEAR(S3730)</f>
        <v>2016</v>
      </c>
    </row>
    <row r="3731" spans="1:21" ht="32" x14ac:dyDescent="0.2">
      <c r="A3731">
        <v>3370</v>
      </c>
      <c r="B3731" s="3" t="s">
        <v>3369</v>
      </c>
      <c r="C3731" s="3" t="s">
        <v>7480</v>
      </c>
      <c r="D3731" s="6">
        <v>1500</v>
      </c>
      <c r="E3731" s="8">
        <v>1766</v>
      </c>
      <c r="F3731" t="s">
        <v>8218</v>
      </c>
      <c r="G3731" t="s">
        <v>8223</v>
      </c>
      <c r="H3731" t="s">
        <v>8245</v>
      </c>
      <c r="I3731">
        <v>1481961600</v>
      </c>
      <c r="J3731">
        <v>1479283285</v>
      </c>
      <c r="K3731" t="b">
        <v>0</v>
      </c>
      <c r="L3731">
        <v>26</v>
      </c>
      <c r="M3731" t="b">
        <v>1</v>
      </c>
      <c r="N3731" t="s">
        <v>8269</v>
      </c>
      <c r="O3731">
        <f>ROUND(E3731/D3731*100,0)</f>
        <v>118</v>
      </c>
      <c r="P3731">
        <f>IFERROR(ROUND(E3731/L3731,2),0)</f>
        <v>67.92</v>
      </c>
      <c r="Q3731" s="10" t="s">
        <v>8308</v>
      </c>
      <c r="R3731" t="s">
        <v>8309</v>
      </c>
      <c r="S3731" s="15">
        <f>(((J3731/60)/60)/24)+DATE(1970,1,1)</f>
        <v>42690.334317129629</v>
      </c>
      <c r="T3731" s="15">
        <f>(((I3731/60)/60)/24)+DATE(1970,1,1)</f>
        <v>42721.333333333328</v>
      </c>
      <c r="U3731">
        <f>YEAR(S3731)</f>
        <v>2016</v>
      </c>
    </row>
    <row r="3732" spans="1:21" ht="48" x14ac:dyDescent="0.2">
      <c r="A3732">
        <v>3388</v>
      </c>
      <c r="B3732" s="3" t="s">
        <v>3387</v>
      </c>
      <c r="C3732" s="3" t="s">
        <v>7498</v>
      </c>
      <c r="D3732" s="6">
        <v>1500</v>
      </c>
      <c r="E3732" s="8">
        <v>1557</v>
      </c>
      <c r="F3732" t="s">
        <v>8218</v>
      </c>
      <c r="G3732" t="s">
        <v>8224</v>
      </c>
      <c r="H3732" t="s">
        <v>8246</v>
      </c>
      <c r="I3732">
        <v>1434625441</v>
      </c>
      <c r="J3732">
        <v>1432033441</v>
      </c>
      <c r="K3732" t="b">
        <v>0</v>
      </c>
      <c r="L3732">
        <v>45</v>
      </c>
      <c r="M3732" t="b">
        <v>1</v>
      </c>
      <c r="N3732" t="s">
        <v>8269</v>
      </c>
      <c r="O3732">
        <f>ROUND(E3732/D3732*100,0)</f>
        <v>104</v>
      </c>
      <c r="P3732">
        <f>IFERROR(ROUND(E3732/L3732,2),0)</f>
        <v>34.6</v>
      </c>
      <c r="Q3732" s="10" t="s">
        <v>8308</v>
      </c>
      <c r="R3732" t="s">
        <v>8309</v>
      </c>
      <c r="S3732" s="15">
        <f>(((J3732/60)/60)/24)+DATE(1970,1,1)</f>
        <v>42143.461122685185</v>
      </c>
      <c r="T3732" s="15">
        <f>(((I3732/60)/60)/24)+DATE(1970,1,1)</f>
        <v>42173.461122685185</v>
      </c>
      <c r="U3732">
        <f>YEAR(S3732)</f>
        <v>2015</v>
      </c>
    </row>
    <row r="3733" spans="1:21" ht="48" x14ac:dyDescent="0.2">
      <c r="A3733">
        <v>3390</v>
      </c>
      <c r="B3733" s="3" t="s">
        <v>3389</v>
      </c>
      <c r="C3733" s="3" t="s">
        <v>7500</v>
      </c>
      <c r="D3733" s="6">
        <v>1500</v>
      </c>
      <c r="E3733" s="8">
        <v>1536</v>
      </c>
      <c r="F3733" t="s">
        <v>8218</v>
      </c>
      <c r="G3733" t="s">
        <v>8223</v>
      </c>
      <c r="H3733" t="s">
        <v>8245</v>
      </c>
      <c r="I3733">
        <v>1405017345</v>
      </c>
      <c r="J3733">
        <v>1403721345</v>
      </c>
      <c r="K3733" t="b">
        <v>0</v>
      </c>
      <c r="L3733">
        <v>22</v>
      </c>
      <c r="M3733" t="b">
        <v>1</v>
      </c>
      <c r="N3733" t="s">
        <v>8269</v>
      </c>
      <c r="O3733">
        <f>ROUND(E3733/D3733*100,0)</f>
        <v>102</v>
      </c>
      <c r="P3733">
        <f>IFERROR(ROUND(E3733/L3733,2),0)</f>
        <v>69.819999999999993</v>
      </c>
      <c r="Q3733" s="10" t="s">
        <v>8308</v>
      </c>
      <c r="R3733" t="s">
        <v>8309</v>
      </c>
      <c r="S3733" s="15">
        <f>(((J3733/60)/60)/24)+DATE(1970,1,1)</f>
        <v>41815.774826388886</v>
      </c>
      <c r="T3733" s="15">
        <f>(((I3733/60)/60)/24)+DATE(1970,1,1)</f>
        <v>41830.774826388886</v>
      </c>
      <c r="U3733">
        <f>YEAR(S3733)</f>
        <v>2014</v>
      </c>
    </row>
    <row r="3734" spans="1:21" ht="48" x14ac:dyDescent="0.2">
      <c r="A3734">
        <v>3393</v>
      </c>
      <c r="B3734" s="3" t="s">
        <v>3392</v>
      </c>
      <c r="C3734" s="3" t="s">
        <v>7503</v>
      </c>
      <c r="D3734" s="6">
        <v>1500</v>
      </c>
      <c r="E3734" s="8">
        <v>1587</v>
      </c>
      <c r="F3734" t="s">
        <v>8218</v>
      </c>
      <c r="G3734" t="s">
        <v>8223</v>
      </c>
      <c r="H3734" t="s">
        <v>8245</v>
      </c>
      <c r="I3734">
        <v>1415234760</v>
      </c>
      <c r="J3734">
        <v>1413065230</v>
      </c>
      <c r="K3734" t="b">
        <v>0</v>
      </c>
      <c r="L3734">
        <v>44</v>
      </c>
      <c r="M3734" t="b">
        <v>1</v>
      </c>
      <c r="N3734" t="s">
        <v>8269</v>
      </c>
      <c r="O3734">
        <f>ROUND(E3734/D3734*100,0)</f>
        <v>106</v>
      </c>
      <c r="P3734">
        <f>IFERROR(ROUND(E3734/L3734,2),0)</f>
        <v>36.07</v>
      </c>
      <c r="Q3734" s="10" t="s">
        <v>8308</v>
      </c>
      <c r="R3734" t="s">
        <v>8309</v>
      </c>
      <c r="S3734" s="15">
        <f>(((J3734/60)/60)/24)+DATE(1970,1,1)</f>
        <v>41923.921643518523</v>
      </c>
      <c r="T3734" s="15">
        <f>(((I3734/60)/60)/24)+DATE(1970,1,1)</f>
        <v>41949.031944444447</v>
      </c>
      <c r="U3734">
        <f>YEAR(S3734)</f>
        <v>2014</v>
      </c>
    </row>
    <row r="3735" spans="1:21" ht="48" x14ac:dyDescent="0.2">
      <c r="A3735">
        <v>3396</v>
      </c>
      <c r="B3735" s="3" t="s">
        <v>3395</v>
      </c>
      <c r="C3735" s="3" t="s">
        <v>7506</v>
      </c>
      <c r="D3735" s="6">
        <v>1500</v>
      </c>
      <c r="E3735" s="8">
        <v>1565</v>
      </c>
      <c r="F3735" t="s">
        <v>8218</v>
      </c>
      <c r="G3735" t="s">
        <v>8223</v>
      </c>
      <c r="H3735" t="s">
        <v>8245</v>
      </c>
      <c r="I3735">
        <v>1401595140</v>
      </c>
      <c r="J3735">
        <v>1399286589</v>
      </c>
      <c r="K3735" t="b">
        <v>0</v>
      </c>
      <c r="L3735">
        <v>28</v>
      </c>
      <c r="M3735" t="b">
        <v>1</v>
      </c>
      <c r="N3735" t="s">
        <v>8269</v>
      </c>
      <c r="O3735">
        <f>ROUND(E3735/D3735*100,0)</f>
        <v>104</v>
      </c>
      <c r="P3735">
        <f>IFERROR(ROUND(E3735/L3735,2),0)</f>
        <v>55.89</v>
      </c>
      <c r="Q3735" s="10" t="s">
        <v>8308</v>
      </c>
      <c r="R3735" t="s">
        <v>8309</v>
      </c>
      <c r="S3735" s="15">
        <f>(((J3735/60)/60)/24)+DATE(1970,1,1)</f>
        <v>41764.44663194444</v>
      </c>
      <c r="T3735" s="15">
        <f>(((I3735/60)/60)/24)+DATE(1970,1,1)</f>
        <v>41791.165972222225</v>
      </c>
      <c r="U3735">
        <f>YEAR(S3735)</f>
        <v>2014</v>
      </c>
    </row>
    <row r="3736" spans="1:21" ht="48" x14ac:dyDescent="0.2">
      <c r="A3736">
        <v>3427</v>
      </c>
      <c r="B3736" s="3" t="s">
        <v>3426</v>
      </c>
      <c r="C3736" s="3" t="s">
        <v>7537</v>
      </c>
      <c r="D3736" s="6">
        <v>1500</v>
      </c>
      <c r="E3736" s="8">
        <v>1500</v>
      </c>
      <c r="F3736" t="s">
        <v>8218</v>
      </c>
      <c r="G3736" t="s">
        <v>8224</v>
      </c>
      <c r="H3736" t="s">
        <v>8246</v>
      </c>
      <c r="I3736">
        <v>1404314952</v>
      </c>
      <c r="J3736">
        <v>1401722952</v>
      </c>
      <c r="K3736" t="b">
        <v>0</v>
      </c>
      <c r="L3736">
        <v>29</v>
      </c>
      <c r="M3736" t="b">
        <v>1</v>
      </c>
      <c r="N3736" t="s">
        <v>8269</v>
      </c>
      <c r="O3736">
        <f>ROUND(E3736/D3736*100,0)</f>
        <v>100</v>
      </c>
      <c r="P3736">
        <f>IFERROR(ROUND(E3736/L3736,2),0)</f>
        <v>51.72</v>
      </c>
      <c r="Q3736" s="10" t="s">
        <v>8308</v>
      </c>
      <c r="R3736" t="s">
        <v>8309</v>
      </c>
      <c r="S3736" s="15">
        <f>(((J3736/60)/60)/24)+DATE(1970,1,1)</f>
        <v>41792.645277777774</v>
      </c>
      <c r="T3736" s="15">
        <f>(((I3736/60)/60)/24)+DATE(1970,1,1)</f>
        <v>41822.645277777774</v>
      </c>
      <c r="U3736">
        <f>YEAR(S3736)</f>
        <v>2014</v>
      </c>
    </row>
    <row r="3737" spans="1:21" ht="48" x14ac:dyDescent="0.2">
      <c r="A3737">
        <v>3479</v>
      </c>
      <c r="B3737" s="3" t="s">
        <v>3478</v>
      </c>
      <c r="C3737" s="3" t="s">
        <v>7589</v>
      </c>
      <c r="D3737" s="6">
        <v>1500</v>
      </c>
      <c r="E3737" s="8">
        <v>1918</v>
      </c>
      <c r="F3737" t="s">
        <v>8218</v>
      </c>
      <c r="G3737" t="s">
        <v>8224</v>
      </c>
      <c r="H3737" t="s">
        <v>8246</v>
      </c>
      <c r="I3737">
        <v>1403382680</v>
      </c>
      <c r="J3737">
        <v>1400790680</v>
      </c>
      <c r="K3737" t="b">
        <v>0</v>
      </c>
      <c r="L3737">
        <v>56</v>
      </c>
      <c r="M3737" t="b">
        <v>1</v>
      </c>
      <c r="N3737" t="s">
        <v>8269</v>
      </c>
      <c r="O3737">
        <f>ROUND(E3737/D3737*100,0)</f>
        <v>128</v>
      </c>
      <c r="P3737">
        <f>IFERROR(ROUND(E3737/L3737,2),0)</f>
        <v>34.25</v>
      </c>
      <c r="Q3737" s="10" t="s">
        <v>8308</v>
      </c>
      <c r="R3737" t="s">
        <v>8309</v>
      </c>
      <c r="S3737" s="15">
        <f>(((J3737/60)/60)/24)+DATE(1970,1,1)</f>
        <v>41781.855092592588</v>
      </c>
      <c r="T3737" s="15">
        <f>(((I3737/60)/60)/24)+DATE(1970,1,1)</f>
        <v>41811.855092592588</v>
      </c>
      <c r="U3737">
        <f>YEAR(S3737)</f>
        <v>2014</v>
      </c>
    </row>
    <row r="3738" spans="1:21" ht="48" x14ac:dyDescent="0.2">
      <c r="A3738">
        <v>3480</v>
      </c>
      <c r="B3738" s="3" t="s">
        <v>3479</v>
      </c>
      <c r="C3738" s="3" t="s">
        <v>7590</v>
      </c>
      <c r="D3738" s="6">
        <v>1500</v>
      </c>
      <c r="E3738" s="8">
        <v>2140</v>
      </c>
      <c r="F3738" t="s">
        <v>8218</v>
      </c>
      <c r="G3738" t="s">
        <v>8223</v>
      </c>
      <c r="H3738" t="s">
        <v>8245</v>
      </c>
      <c r="I3738">
        <v>1436562000</v>
      </c>
      <c r="J3738">
        <v>1434440227</v>
      </c>
      <c r="K3738" t="b">
        <v>0</v>
      </c>
      <c r="L3738">
        <v>13</v>
      </c>
      <c r="M3738" t="b">
        <v>1</v>
      </c>
      <c r="N3738" t="s">
        <v>8269</v>
      </c>
      <c r="O3738">
        <f>ROUND(E3738/D3738*100,0)</f>
        <v>143</v>
      </c>
      <c r="P3738">
        <f>IFERROR(ROUND(E3738/L3738,2),0)</f>
        <v>164.62</v>
      </c>
      <c r="Q3738" s="10" t="s">
        <v>8308</v>
      </c>
      <c r="R3738" t="s">
        <v>8309</v>
      </c>
      <c r="S3738" s="15">
        <f>(((J3738/60)/60)/24)+DATE(1970,1,1)</f>
        <v>42171.317442129628</v>
      </c>
      <c r="T3738" s="15">
        <f>(((I3738/60)/60)/24)+DATE(1970,1,1)</f>
        <v>42195.875</v>
      </c>
      <c r="U3738">
        <f>YEAR(S3738)</f>
        <v>2015</v>
      </c>
    </row>
    <row r="3739" spans="1:21" ht="48" x14ac:dyDescent="0.2">
      <c r="A3739">
        <v>3493</v>
      </c>
      <c r="B3739" s="3" t="s">
        <v>3492</v>
      </c>
      <c r="C3739" s="3" t="s">
        <v>7603</v>
      </c>
      <c r="D3739" s="6">
        <v>1500</v>
      </c>
      <c r="E3739" s="8">
        <v>1500</v>
      </c>
      <c r="F3739" t="s">
        <v>8218</v>
      </c>
      <c r="G3739" t="s">
        <v>8223</v>
      </c>
      <c r="H3739" t="s">
        <v>8245</v>
      </c>
      <c r="I3739">
        <v>1408252260</v>
      </c>
      <c r="J3739">
        <v>1406580436</v>
      </c>
      <c r="K3739" t="b">
        <v>0</v>
      </c>
      <c r="L3739">
        <v>29</v>
      </c>
      <c r="M3739" t="b">
        <v>1</v>
      </c>
      <c r="N3739" t="s">
        <v>8269</v>
      </c>
      <c r="O3739">
        <f>ROUND(E3739/D3739*100,0)</f>
        <v>100</v>
      </c>
      <c r="P3739">
        <f>IFERROR(ROUND(E3739/L3739,2),0)</f>
        <v>51.72</v>
      </c>
      <c r="Q3739" s="10" t="s">
        <v>8308</v>
      </c>
      <c r="R3739" t="s">
        <v>8309</v>
      </c>
      <c r="S3739" s="15">
        <f>(((J3739/60)/60)/24)+DATE(1970,1,1)</f>
        <v>41848.866157407407</v>
      </c>
      <c r="T3739" s="15">
        <f>(((I3739/60)/60)/24)+DATE(1970,1,1)</f>
        <v>41868.21597222222</v>
      </c>
      <c r="U3739">
        <f>YEAR(S3739)</f>
        <v>2014</v>
      </c>
    </row>
    <row r="3740" spans="1:21" ht="48" x14ac:dyDescent="0.2">
      <c r="A3740">
        <v>3501</v>
      </c>
      <c r="B3740" s="3" t="s">
        <v>3500</v>
      </c>
      <c r="C3740" s="3" t="s">
        <v>7611</v>
      </c>
      <c r="D3740" s="6">
        <v>1500</v>
      </c>
      <c r="E3740" s="8">
        <v>1510</v>
      </c>
      <c r="F3740" t="s">
        <v>8218</v>
      </c>
      <c r="G3740" t="s">
        <v>8224</v>
      </c>
      <c r="H3740" t="s">
        <v>8246</v>
      </c>
      <c r="I3740">
        <v>1441995595</v>
      </c>
      <c r="J3740">
        <v>1439835595</v>
      </c>
      <c r="K3740" t="b">
        <v>0</v>
      </c>
      <c r="L3740">
        <v>42</v>
      </c>
      <c r="M3740" t="b">
        <v>1</v>
      </c>
      <c r="N3740" t="s">
        <v>8269</v>
      </c>
      <c r="O3740">
        <f>ROUND(E3740/D3740*100,0)</f>
        <v>101</v>
      </c>
      <c r="P3740">
        <f>IFERROR(ROUND(E3740/L3740,2),0)</f>
        <v>35.950000000000003</v>
      </c>
      <c r="Q3740" s="10" t="s">
        <v>8308</v>
      </c>
      <c r="R3740" t="s">
        <v>8309</v>
      </c>
      <c r="S3740" s="15">
        <f>(((J3740/60)/60)/24)+DATE(1970,1,1)</f>
        <v>42233.763831018514</v>
      </c>
      <c r="T3740" s="15">
        <f>(((I3740/60)/60)/24)+DATE(1970,1,1)</f>
        <v>42258.763831018514</v>
      </c>
      <c r="U3740">
        <f>YEAR(S3740)</f>
        <v>2015</v>
      </c>
    </row>
    <row r="3741" spans="1:21" ht="48" x14ac:dyDescent="0.2">
      <c r="A3741">
        <v>3511</v>
      </c>
      <c r="B3741" s="3" t="s">
        <v>3510</v>
      </c>
      <c r="C3741" s="3" t="s">
        <v>7621</v>
      </c>
      <c r="D3741" s="6">
        <v>1500</v>
      </c>
      <c r="E3741" s="8">
        <v>1518</v>
      </c>
      <c r="F3741" t="s">
        <v>8218</v>
      </c>
      <c r="G3741" t="s">
        <v>8224</v>
      </c>
      <c r="H3741" t="s">
        <v>8246</v>
      </c>
      <c r="I3741">
        <v>1415385000</v>
      </c>
      <c r="J3741">
        <v>1413406695</v>
      </c>
      <c r="K3741" t="b">
        <v>0</v>
      </c>
      <c r="L3741">
        <v>19</v>
      </c>
      <c r="M3741" t="b">
        <v>1</v>
      </c>
      <c r="N3741" t="s">
        <v>8269</v>
      </c>
      <c r="O3741">
        <f>ROUND(E3741/D3741*100,0)</f>
        <v>101</v>
      </c>
      <c r="P3741">
        <f>IFERROR(ROUND(E3741/L3741,2),0)</f>
        <v>79.89</v>
      </c>
      <c r="Q3741" s="10" t="s">
        <v>8308</v>
      </c>
      <c r="R3741" t="s">
        <v>8309</v>
      </c>
      <c r="S3741" s="15">
        <f>(((J3741/60)/60)/24)+DATE(1970,1,1)</f>
        <v>41927.873784722222</v>
      </c>
      <c r="T3741" s="15">
        <f>(((I3741/60)/60)/24)+DATE(1970,1,1)</f>
        <v>41950.770833333336</v>
      </c>
      <c r="U3741">
        <f>YEAR(S3741)</f>
        <v>2014</v>
      </c>
    </row>
    <row r="3742" spans="1:21" ht="48" x14ac:dyDescent="0.2">
      <c r="A3742">
        <v>3518</v>
      </c>
      <c r="B3742" s="3" t="s">
        <v>3517</v>
      </c>
      <c r="C3742" s="3" t="s">
        <v>7628</v>
      </c>
      <c r="D3742" s="6">
        <v>1500</v>
      </c>
      <c r="E3742" s="8">
        <v>1650.69</v>
      </c>
      <c r="F3742" t="s">
        <v>8218</v>
      </c>
      <c r="G3742" t="s">
        <v>8223</v>
      </c>
      <c r="H3742" t="s">
        <v>8245</v>
      </c>
      <c r="I3742">
        <v>1412259660</v>
      </c>
      <c r="J3742">
        <v>1410461299</v>
      </c>
      <c r="K3742" t="b">
        <v>0</v>
      </c>
      <c r="L3742">
        <v>33</v>
      </c>
      <c r="M3742" t="b">
        <v>1</v>
      </c>
      <c r="N3742" t="s">
        <v>8269</v>
      </c>
      <c r="O3742">
        <f>ROUND(E3742/D3742*100,0)</f>
        <v>110</v>
      </c>
      <c r="P3742">
        <f>IFERROR(ROUND(E3742/L3742,2),0)</f>
        <v>50.02</v>
      </c>
      <c r="Q3742" s="10" t="s">
        <v>8308</v>
      </c>
      <c r="R3742" t="s">
        <v>8309</v>
      </c>
      <c r="S3742" s="15">
        <f>(((J3742/60)/60)/24)+DATE(1970,1,1)</f>
        <v>41893.783553240741</v>
      </c>
      <c r="T3742" s="15">
        <f>(((I3742/60)/60)/24)+DATE(1970,1,1)</f>
        <v>41914.597916666666</v>
      </c>
      <c r="U3742">
        <f>YEAR(S3742)</f>
        <v>2014</v>
      </c>
    </row>
    <row r="3743" spans="1:21" ht="48" x14ac:dyDescent="0.2">
      <c r="A3743">
        <v>3543</v>
      </c>
      <c r="B3743" s="3" t="s">
        <v>3542</v>
      </c>
      <c r="C3743" s="3" t="s">
        <v>7653</v>
      </c>
      <c r="D3743" s="6">
        <v>1500</v>
      </c>
      <c r="E3743" s="8">
        <v>1570</v>
      </c>
      <c r="F3743" t="s">
        <v>8218</v>
      </c>
      <c r="G3743" t="s">
        <v>8235</v>
      </c>
      <c r="H3743" t="s">
        <v>8248</v>
      </c>
      <c r="I3743">
        <v>1435255659</v>
      </c>
      <c r="J3743">
        <v>1432663659</v>
      </c>
      <c r="K3743" t="b">
        <v>0</v>
      </c>
      <c r="L3743">
        <v>29</v>
      </c>
      <c r="M3743" t="b">
        <v>1</v>
      </c>
      <c r="N3743" t="s">
        <v>8269</v>
      </c>
      <c r="O3743">
        <f>ROUND(E3743/D3743*100,0)</f>
        <v>105</v>
      </c>
      <c r="P3743">
        <f>IFERROR(ROUND(E3743/L3743,2),0)</f>
        <v>54.14</v>
      </c>
      <c r="Q3743" s="10" t="s">
        <v>8308</v>
      </c>
      <c r="R3743" t="s">
        <v>8309</v>
      </c>
      <c r="S3743" s="15">
        <f>(((J3743/60)/60)/24)+DATE(1970,1,1)</f>
        <v>42150.755312499998</v>
      </c>
      <c r="T3743" s="15">
        <f>(((I3743/60)/60)/24)+DATE(1970,1,1)</f>
        <v>42180.755312499998</v>
      </c>
      <c r="U3743">
        <f>YEAR(S3743)</f>
        <v>2015</v>
      </c>
    </row>
    <row r="3744" spans="1:21" ht="48" x14ac:dyDescent="0.2">
      <c r="A3744">
        <v>3551</v>
      </c>
      <c r="B3744" s="3" t="s">
        <v>3550</v>
      </c>
      <c r="C3744" s="3" t="s">
        <v>7661</v>
      </c>
      <c r="D3744" s="6">
        <v>1500</v>
      </c>
      <c r="E3744" s="8">
        <v>1527.5</v>
      </c>
      <c r="F3744" t="s">
        <v>8218</v>
      </c>
      <c r="G3744" t="s">
        <v>8223</v>
      </c>
      <c r="H3744" t="s">
        <v>8245</v>
      </c>
      <c r="I3744">
        <v>1400796420</v>
      </c>
      <c r="J3744">
        <v>1398342170</v>
      </c>
      <c r="K3744" t="b">
        <v>0</v>
      </c>
      <c r="L3744">
        <v>25</v>
      </c>
      <c r="M3744" t="b">
        <v>1</v>
      </c>
      <c r="N3744" t="s">
        <v>8269</v>
      </c>
      <c r="O3744">
        <f>ROUND(E3744/D3744*100,0)</f>
        <v>102</v>
      </c>
      <c r="P3744">
        <f>IFERROR(ROUND(E3744/L3744,2),0)</f>
        <v>61.1</v>
      </c>
      <c r="Q3744" s="10" t="s">
        <v>8308</v>
      </c>
      <c r="R3744" t="s">
        <v>8309</v>
      </c>
      <c r="S3744" s="15">
        <f>(((J3744/60)/60)/24)+DATE(1970,1,1)</f>
        <v>41753.515856481477</v>
      </c>
      <c r="T3744" s="15">
        <f>(((I3744/60)/60)/24)+DATE(1970,1,1)</f>
        <v>41781.921527777777</v>
      </c>
      <c r="U3744">
        <f>YEAR(S3744)</f>
        <v>2014</v>
      </c>
    </row>
    <row r="3745" spans="1:21" ht="48" x14ac:dyDescent="0.2">
      <c r="A3745">
        <v>3571</v>
      </c>
      <c r="B3745" s="3" t="s">
        <v>3570</v>
      </c>
      <c r="C3745" s="3" t="s">
        <v>7681</v>
      </c>
      <c r="D3745" s="6">
        <v>1500</v>
      </c>
      <c r="E3745" s="8">
        <v>1831</v>
      </c>
      <c r="F3745" t="s">
        <v>8218</v>
      </c>
      <c r="G3745" t="s">
        <v>8224</v>
      </c>
      <c r="H3745" t="s">
        <v>8246</v>
      </c>
      <c r="I3745">
        <v>1414701413</v>
      </c>
      <c r="J3745">
        <v>1412109413</v>
      </c>
      <c r="K3745" t="b">
        <v>0</v>
      </c>
      <c r="L3745">
        <v>25</v>
      </c>
      <c r="M3745" t="b">
        <v>1</v>
      </c>
      <c r="N3745" t="s">
        <v>8269</v>
      </c>
      <c r="O3745">
        <f>ROUND(E3745/D3745*100,0)</f>
        <v>122</v>
      </c>
      <c r="P3745">
        <f>IFERROR(ROUND(E3745/L3745,2),0)</f>
        <v>73.239999999999995</v>
      </c>
      <c r="Q3745" s="10" t="s">
        <v>8308</v>
      </c>
      <c r="R3745" t="s">
        <v>8309</v>
      </c>
      <c r="S3745" s="15">
        <f>(((J3745/60)/60)/24)+DATE(1970,1,1)</f>
        <v>41912.858946759261</v>
      </c>
      <c r="T3745" s="15">
        <f>(((I3745/60)/60)/24)+DATE(1970,1,1)</f>
        <v>41942.858946759261</v>
      </c>
      <c r="U3745">
        <f>YEAR(S3745)</f>
        <v>2014</v>
      </c>
    </row>
    <row r="3746" spans="1:21" ht="48" x14ac:dyDescent="0.2">
      <c r="A3746">
        <v>3578</v>
      </c>
      <c r="B3746" s="3" t="s">
        <v>3577</v>
      </c>
      <c r="C3746" s="3" t="s">
        <v>7688</v>
      </c>
      <c r="D3746" s="6">
        <v>1500</v>
      </c>
      <c r="E3746" s="8">
        <v>1500.2</v>
      </c>
      <c r="F3746" t="s">
        <v>8218</v>
      </c>
      <c r="G3746" t="s">
        <v>8224</v>
      </c>
      <c r="H3746" t="s">
        <v>8246</v>
      </c>
      <c r="I3746">
        <v>1462037777</v>
      </c>
      <c r="J3746">
        <v>1459445777</v>
      </c>
      <c r="K3746" t="b">
        <v>0</v>
      </c>
      <c r="L3746">
        <v>37</v>
      </c>
      <c r="M3746" t="b">
        <v>1</v>
      </c>
      <c r="N3746" t="s">
        <v>8269</v>
      </c>
      <c r="O3746">
        <f>ROUND(E3746/D3746*100,0)</f>
        <v>100</v>
      </c>
      <c r="P3746">
        <f>IFERROR(ROUND(E3746/L3746,2),0)</f>
        <v>40.549999999999997</v>
      </c>
      <c r="Q3746" s="10" t="s">
        <v>8308</v>
      </c>
      <c r="R3746" t="s">
        <v>8309</v>
      </c>
      <c r="S3746" s="15">
        <f>(((J3746/60)/60)/24)+DATE(1970,1,1)</f>
        <v>42460.733530092592</v>
      </c>
      <c r="T3746" s="15">
        <f>(((I3746/60)/60)/24)+DATE(1970,1,1)</f>
        <v>42490.733530092592</v>
      </c>
      <c r="U3746">
        <f>YEAR(S3746)</f>
        <v>2016</v>
      </c>
    </row>
    <row r="3747" spans="1:21" ht="48" x14ac:dyDescent="0.2">
      <c r="A3747">
        <v>3581</v>
      </c>
      <c r="B3747" s="3" t="s">
        <v>3580</v>
      </c>
      <c r="C3747" s="3" t="s">
        <v>7691</v>
      </c>
      <c r="D3747" s="6">
        <v>1500</v>
      </c>
      <c r="E3747" s="8">
        <v>1500</v>
      </c>
      <c r="F3747" t="s">
        <v>8218</v>
      </c>
      <c r="G3747" t="s">
        <v>8224</v>
      </c>
      <c r="H3747" t="s">
        <v>8246</v>
      </c>
      <c r="I3747">
        <v>1406719110</v>
      </c>
      <c r="J3747">
        <v>1405509510</v>
      </c>
      <c r="K3747" t="b">
        <v>0</v>
      </c>
      <c r="L3747">
        <v>45</v>
      </c>
      <c r="M3747" t="b">
        <v>1</v>
      </c>
      <c r="N3747" t="s">
        <v>8269</v>
      </c>
      <c r="O3747">
        <f>ROUND(E3747/D3747*100,0)</f>
        <v>100</v>
      </c>
      <c r="P3747">
        <f>IFERROR(ROUND(E3747/L3747,2),0)</f>
        <v>33.33</v>
      </c>
      <c r="Q3747" s="10" t="s">
        <v>8308</v>
      </c>
      <c r="R3747" t="s">
        <v>8309</v>
      </c>
      <c r="S3747" s="15">
        <f>(((J3747/60)/60)/24)+DATE(1970,1,1)</f>
        <v>41836.471180555556</v>
      </c>
      <c r="T3747" s="15">
        <f>(((I3747/60)/60)/24)+DATE(1970,1,1)</f>
        <v>41850.471180555556</v>
      </c>
      <c r="U3747">
        <f>YEAR(S3747)</f>
        <v>2014</v>
      </c>
    </row>
    <row r="3748" spans="1:21" ht="48" x14ac:dyDescent="0.2">
      <c r="A3748">
        <v>3603</v>
      </c>
      <c r="B3748" s="3" t="s">
        <v>3602</v>
      </c>
      <c r="C3748" s="3" t="s">
        <v>7713</v>
      </c>
      <c r="D3748" s="6">
        <v>1500</v>
      </c>
      <c r="E3748" s="8">
        <v>2560</v>
      </c>
      <c r="F3748" t="s">
        <v>8218</v>
      </c>
      <c r="G3748" t="s">
        <v>8223</v>
      </c>
      <c r="H3748" t="s">
        <v>8245</v>
      </c>
      <c r="I3748">
        <v>1446759880</v>
      </c>
      <c r="J3748">
        <v>1444164280</v>
      </c>
      <c r="K3748" t="b">
        <v>0</v>
      </c>
      <c r="L3748">
        <v>57</v>
      </c>
      <c r="M3748" t="b">
        <v>1</v>
      </c>
      <c r="N3748" t="s">
        <v>8269</v>
      </c>
      <c r="O3748">
        <f>ROUND(E3748/D3748*100,0)</f>
        <v>171</v>
      </c>
      <c r="P3748">
        <f>IFERROR(ROUND(E3748/L3748,2),0)</f>
        <v>44.91</v>
      </c>
      <c r="Q3748" s="10" t="s">
        <v>8308</v>
      </c>
      <c r="R3748" t="s">
        <v>8309</v>
      </c>
      <c r="S3748" s="15">
        <f>(((J3748/60)/60)/24)+DATE(1970,1,1)</f>
        <v>42283.864351851851</v>
      </c>
      <c r="T3748" s="15">
        <f>(((I3748/60)/60)/24)+DATE(1970,1,1)</f>
        <v>42313.906018518523</v>
      </c>
      <c r="U3748">
        <f>YEAR(S3748)</f>
        <v>2015</v>
      </c>
    </row>
    <row r="3749" spans="1:21" ht="48" x14ac:dyDescent="0.2">
      <c r="A3749">
        <v>3654</v>
      </c>
      <c r="B3749" s="3" t="s">
        <v>3651</v>
      </c>
      <c r="C3749" s="3" t="s">
        <v>7764</v>
      </c>
      <c r="D3749" s="6">
        <v>1500</v>
      </c>
      <c r="E3749" s="8">
        <v>2616</v>
      </c>
      <c r="F3749" t="s">
        <v>8218</v>
      </c>
      <c r="G3749" t="s">
        <v>8224</v>
      </c>
      <c r="H3749" t="s">
        <v>8246</v>
      </c>
      <c r="I3749">
        <v>1459702800</v>
      </c>
      <c r="J3749">
        <v>1457690386</v>
      </c>
      <c r="K3749" t="b">
        <v>0</v>
      </c>
      <c r="L3749">
        <v>38</v>
      </c>
      <c r="M3749" t="b">
        <v>1</v>
      </c>
      <c r="N3749" t="s">
        <v>8269</v>
      </c>
      <c r="O3749">
        <f>ROUND(E3749/D3749*100,0)</f>
        <v>174</v>
      </c>
      <c r="P3749">
        <f>IFERROR(ROUND(E3749/L3749,2),0)</f>
        <v>68.84</v>
      </c>
      <c r="Q3749" s="10" t="s">
        <v>8308</v>
      </c>
      <c r="R3749" t="s">
        <v>8309</v>
      </c>
      <c r="S3749" s="15">
        <f>(((J3749/60)/60)/24)+DATE(1970,1,1)</f>
        <v>42440.416504629626</v>
      </c>
      <c r="T3749" s="15">
        <f>(((I3749/60)/60)/24)+DATE(1970,1,1)</f>
        <v>42463.708333333328</v>
      </c>
      <c r="U3749">
        <f>YEAR(S3749)</f>
        <v>2016</v>
      </c>
    </row>
    <row r="3750" spans="1:21" ht="32" x14ac:dyDescent="0.2">
      <c r="A3750">
        <v>3658</v>
      </c>
      <c r="B3750" s="3" t="s">
        <v>3655</v>
      </c>
      <c r="C3750" s="3" t="s">
        <v>7768</v>
      </c>
      <c r="D3750" s="6">
        <v>1500</v>
      </c>
      <c r="E3750" s="8">
        <v>1510</v>
      </c>
      <c r="F3750" t="s">
        <v>8218</v>
      </c>
      <c r="G3750" t="s">
        <v>8223</v>
      </c>
      <c r="H3750" t="s">
        <v>8245</v>
      </c>
      <c r="I3750">
        <v>1404273540</v>
      </c>
      <c r="J3750">
        <v>1400272580</v>
      </c>
      <c r="K3750" t="b">
        <v>0</v>
      </c>
      <c r="L3750">
        <v>20</v>
      </c>
      <c r="M3750" t="b">
        <v>1</v>
      </c>
      <c r="N3750" t="s">
        <v>8269</v>
      </c>
      <c r="O3750">
        <f>ROUND(E3750/D3750*100,0)</f>
        <v>101</v>
      </c>
      <c r="P3750">
        <f>IFERROR(ROUND(E3750/L3750,2),0)</f>
        <v>75.5</v>
      </c>
      <c r="Q3750" s="10" t="s">
        <v>8308</v>
      </c>
      <c r="R3750" t="s">
        <v>8309</v>
      </c>
      <c r="S3750" s="15">
        <f>(((J3750/60)/60)/24)+DATE(1970,1,1)</f>
        <v>41775.858564814815</v>
      </c>
      <c r="T3750" s="15">
        <f>(((I3750/60)/60)/24)+DATE(1970,1,1)</f>
        <v>41822.165972222225</v>
      </c>
      <c r="U3750">
        <f>YEAR(S3750)</f>
        <v>2014</v>
      </c>
    </row>
    <row r="3751" spans="1:21" ht="48" x14ac:dyDescent="0.2">
      <c r="A3751">
        <v>3690</v>
      </c>
      <c r="B3751" s="3" t="s">
        <v>3687</v>
      </c>
      <c r="C3751" s="3" t="s">
        <v>7800</v>
      </c>
      <c r="D3751" s="6">
        <v>1500</v>
      </c>
      <c r="E3751" s="8">
        <v>1800</v>
      </c>
      <c r="F3751" t="s">
        <v>8218</v>
      </c>
      <c r="G3751" t="s">
        <v>8223</v>
      </c>
      <c r="H3751" t="s">
        <v>8245</v>
      </c>
      <c r="I3751">
        <v>1417101683</v>
      </c>
      <c r="J3751">
        <v>1414506083</v>
      </c>
      <c r="K3751" t="b">
        <v>0</v>
      </c>
      <c r="L3751">
        <v>31</v>
      </c>
      <c r="M3751" t="b">
        <v>1</v>
      </c>
      <c r="N3751" t="s">
        <v>8269</v>
      </c>
      <c r="O3751">
        <f>ROUND(E3751/D3751*100,0)</f>
        <v>120</v>
      </c>
      <c r="P3751">
        <f>IFERROR(ROUND(E3751/L3751,2),0)</f>
        <v>58.06</v>
      </c>
      <c r="Q3751" s="10" t="s">
        <v>8308</v>
      </c>
      <c r="R3751" t="s">
        <v>8309</v>
      </c>
      <c r="S3751" s="15">
        <f>(((J3751/60)/60)/24)+DATE(1970,1,1)</f>
        <v>41940.598182870373</v>
      </c>
      <c r="T3751" s="15">
        <f>(((I3751/60)/60)/24)+DATE(1970,1,1)</f>
        <v>41970.639849537038</v>
      </c>
      <c r="U3751">
        <f>YEAR(S3751)</f>
        <v>2014</v>
      </c>
    </row>
    <row r="3752" spans="1:21" ht="48" x14ac:dyDescent="0.2">
      <c r="A3752">
        <v>3701</v>
      </c>
      <c r="B3752" s="3" t="s">
        <v>3698</v>
      </c>
      <c r="C3752" s="3" t="s">
        <v>7811</v>
      </c>
      <c r="D3752" s="6">
        <v>1500</v>
      </c>
      <c r="E3752" s="8">
        <v>1505</v>
      </c>
      <c r="F3752" t="s">
        <v>8218</v>
      </c>
      <c r="G3752" t="s">
        <v>8224</v>
      </c>
      <c r="H3752" t="s">
        <v>8246</v>
      </c>
      <c r="I3752">
        <v>1433422793</v>
      </c>
      <c r="J3752">
        <v>1430830793</v>
      </c>
      <c r="K3752" t="b">
        <v>0</v>
      </c>
      <c r="L3752">
        <v>39</v>
      </c>
      <c r="M3752" t="b">
        <v>1</v>
      </c>
      <c r="N3752" t="s">
        <v>8269</v>
      </c>
      <c r="O3752">
        <f>ROUND(E3752/D3752*100,0)</f>
        <v>100</v>
      </c>
      <c r="P3752">
        <f>IFERROR(ROUND(E3752/L3752,2),0)</f>
        <v>38.590000000000003</v>
      </c>
      <c r="Q3752" s="10" t="s">
        <v>8308</v>
      </c>
      <c r="R3752" t="s">
        <v>8309</v>
      </c>
      <c r="S3752" s="15">
        <f>(((J3752/60)/60)/24)+DATE(1970,1,1)</f>
        <v>42129.541585648149</v>
      </c>
      <c r="T3752" s="15">
        <f>(((I3752/60)/60)/24)+DATE(1970,1,1)</f>
        <v>42159.541585648149</v>
      </c>
      <c r="U3752">
        <f>YEAR(S3752)</f>
        <v>2015</v>
      </c>
    </row>
    <row r="3753" spans="1:21" ht="48" x14ac:dyDescent="0.2">
      <c r="A3753">
        <v>3706</v>
      </c>
      <c r="B3753" s="3" t="s">
        <v>3703</v>
      </c>
      <c r="C3753" s="3" t="s">
        <v>7816</v>
      </c>
      <c r="D3753" s="6">
        <v>1500</v>
      </c>
      <c r="E3753" s="8">
        <v>1820</v>
      </c>
      <c r="F3753" t="s">
        <v>8218</v>
      </c>
      <c r="G3753" t="s">
        <v>8223</v>
      </c>
      <c r="H3753" t="s">
        <v>8245</v>
      </c>
      <c r="I3753">
        <v>1410558949</v>
      </c>
      <c r="J3753">
        <v>1409262949</v>
      </c>
      <c r="K3753" t="b">
        <v>0</v>
      </c>
      <c r="L3753">
        <v>13</v>
      </c>
      <c r="M3753" t="b">
        <v>1</v>
      </c>
      <c r="N3753" t="s">
        <v>8269</v>
      </c>
      <c r="O3753">
        <f>ROUND(E3753/D3753*100,0)</f>
        <v>121</v>
      </c>
      <c r="P3753">
        <f>IFERROR(ROUND(E3753/L3753,2),0)</f>
        <v>140</v>
      </c>
      <c r="Q3753" s="10" t="s">
        <v>8308</v>
      </c>
      <c r="R3753" t="s">
        <v>8309</v>
      </c>
      <c r="S3753" s="15">
        <f>(((J3753/60)/60)/24)+DATE(1970,1,1)</f>
        <v>41879.913761574076</v>
      </c>
      <c r="T3753" s="15">
        <f>(((I3753/60)/60)/24)+DATE(1970,1,1)</f>
        <v>41894.913761574076</v>
      </c>
      <c r="U3753">
        <f>YEAR(S3753)</f>
        <v>2014</v>
      </c>
    </row>
    <row r="3754" spans="1:21" ht="64" x14ac:dyDescent="0.2">
      <c r="A3754">
        <v>3722</v>
      </c>
      <c r="B3754" s="3" t="s">
        <v>3719</v>
      </c>
      <c r="C3754" s="3" t="s">
        <v>7832</v>
      </c>
      <c r="D3754" s="6">
        <v>1500</v>
      </c>
      <c r="E3754" s="8">
        <v>1668</v>
      </c>
      <c r="F3754" t="s">
        <v>8218</v>
      </c>
      <c r="G3754" t="s">
        <v>8228</v>
      </c>
      <c r="H3754" t="s">
        <v>8250</v>
      </c>
      <c r="I3754">
        <v>1455231540</v>
      </c>
      <c r="J3754">
        <v>1452614847</v>
      </c>
      <c r="K3754" t="b">
        <v>0</v>
      </c>
      <c r="L3754">
        <v>35</v>
      </c>
      <c r="M3754" t="b">
        <v>1</v>
      </c>
      <c r="N3754" t="s">
        <v>8269</v>
      </c>
      <c r="O3754">
        <f>ROUND(E3754/D3754*100,0)</f>
        <v>111</v>
      </c>
      <c r="P3754">
        <f>IFERROR(ROUND(E3754/L3754,2),0)</f>
        <v>47.66</v>
      </c>
      <c r="Q3754" s="10" t="s">
        <v>8308</v>
      </c>
      <c r="R3754" t="s">
        <v>8309</v>
      </c>
      <c r="S3754" s="15">
        <f>(((J3754/60)/60)/24)+DATE(1970,1,1)</f>
        <v>42381.671840277777</v>
      </c>
      <c r="T3754" s="15">
        <f>(((I3754/60)/60)/24)+DATE(1970,1,1)</f>
        <v>42411.957638888889</v>
      </c>
      <c r="U3754">
        <f>YEAR(S3754)</f>
        <v>2016</v>
      </c>
    </row>
    <row r="3755" spans="1:21" ht="48" x14ac:dyDescent="0.2">
      <c r="A3755">
        <v>3733</v>
      </c>
      <c r="B3755" s="3" t="s">
        <v>3730</v>
      </c>
      <c r="C3755" s="3" t="s">
        <v>7843</v>
      </c>
      <c r="D3755" s="6">
        <v>1500</v>
      </c>
      <c r="E3755" s="8">
        <v>0</v>
      </c>
      <c r="F3755" t="s">
        <v>8220</v>
      </c>
      <c r="G3755" t="s">
        <v>8223</v>
      </c>
      <c r="H3755" t="s">
        <v>8245</v>
      </c>
      <c r="I3755">
        <v>1429396200</v>
      </c>
      <c r="J3755">
        <v>1428539708</v>
      </c>
      <c r="K3755" t="b">
        <v>0</v>
      </c>
      <c r="L3755">
        <v>0</v>
      </c>
      <c r="M3755" t="b">
        <v>0</v>
      </c>
      <c r="N3755" t="s">
        <v>8269</v>
      </c>
      <c r="O3755">
        <f>ROUND(E3755/D3755*100,0)</f>
        <v>0</v>
      </c>
      <c r="P3755">
        <f>IFERROR(ROUND(E3755/L3755,2),0)</f>
        <v>0</v>
      </c>
      <c r="Q3755" s="10" t="s">
        <v>8308</v>
      </c>
      <c r="R3755" t="s">
        <v>8309</v>
      </c>
      <c r="S3755" s="15">
        <f>(((J3755/60)/60)/24)+DATE(1970,1,1)</f>
        <v>42103.024398148147</v>
      </c>
      <c r="T3755" s="15">
        <f>(((I3755/60)/60)/24)+DATE(1970,1,1)</f>
        <v>42112.9375</v>
      </c>
      <c r="U3755">
        <f>YEAR(S3755)</f>
        <v>2015</v>
      </c>
    </row>
    <row r="3756" spans="1:21" ht="48" x14ac:dyDescent="0.2">
      <c r="A3756">
        <v>3734</v>
      </c>
      <c r="B3756" s="3" t="s">
        <v>3731</v>
      </c>
      <c r="C3756" s="3" t="s">
        <v>7844</v>
      </c>
      <c r="D3756" s="6">
        <v>1500</v>
      </c>
      <c r="E3756" s="8">
        <v>427</v>
      </c>
      <c r="F3756" t="s">
        <v>8220</v>
      </c>
      <c r="G3756" t="s">
        <v>8223</v>
      </c>
      <c r="H3756" t="s">
        <v>8245</v>
      </c>
      <c r="I3756">
        <v>1432589896</v>
      </c>
      <c r="J3756">
        <v>1427405896</v>
      </c>
      <c r="K3756" t="b">
        <v>0</v>
      </c>
      <c r="L3756">
        <v>7</v>
      </c>
      <c r="M3756" t="b">
        <v>0</v>
      </c>
      <c r="N3756" t="s">
        <v>8269</v>
      </c>
      <c r="O3756">
        <f>ROUND(E3756/D3756*100,0)</f>
        <v>28</v>
      </c>
      <c r="P3756">
        <f>IFERROR(ROUND(E3756/L3756,2),0)</f>
        <v>61</v>
      </c>
      <c r="Q3756" s="10" t="s">
        <v>8308</v>
      </c>
      <c r="R3756" t="s">
        <v>8309</v>
      </c>
      <c r="S3756" s="15">
        <f>(((J3756/60)/60)/24)+DATE(1970,1,1)</f>
        <v>42089.901574074072</v>
      </c>
      <c r="T3756" s="15">
        <f>(((I3756/60)/60)/24)+DATE(1970,1,1)</f>
        <v>42149.901574074072</v>
      </c>
      <c r="U3756">
        <f>YEAR(S3756)</f>
        <v>2015</v>
      </c>
    </row>
    <row r="3757" spans="1:21" ht="48" x14ac:dyDescent="0.2">
      <c r="A3757">
        <v>3736</v>
      </c>
      <c r="B3757" s="3" t="s">
        <v>3733</v>
      </c>
      <c r="C3757" s="3" t="s">
        <v>7846</v>
      </c>
      <c r="D3757" s="6">
        <v>1500</v>
      </c>
      <c r="E3757" s="8">
        <v>10</v>
      </c>
      <c r="F3757" t="s">
        <v>8220</v>
      </c>
      <c r="G3757" t="s">
        <v>8224</v>
      </c>
      <c r="H3757" t="s">
        <v>8246</v>
      </c>
      <c r="I3757">
        <v>1427133600</v>
      </c>
      <c r="J3757">
        <v>1423847093</v>
      </c>
      <c r="K3757" t="b">
        <v>0</v>
      </c>
      <c r="L3757">
        <v>1</v>
      </c>
      <c r="M3757" t="b">
        <v>0</v>
      </c>
      <c r="N3757" t="s">
        <v>8269</v>
      </c>
      <c r="O3757">
        <f>ROUND(E3757/D3757*100,0)</f>
        <v>1</v>
      </c>
      <c r="P3757">
        <f>IFERROR(ROUND(E3757/L3757,2),0)</f>
        <v>10</v>
      </c>
      <c r="Q3757" s="10" t="s">
        <v>8308</v>
      </c>
      <c r="R3757" t="s">
        <v>8309</v>
      </c>
      <c r="S3757" s="15">
        <f>(((J3757/60)/60)/24)+DATE(1970,1,1)</f>
        <v>42048.711724537032</v>
      </c>
      <c r="T3757" s="15">
        <f>(((I3757/60)/60)/24)+DATE(1970,1,1)</f>
        <v>42086.75</v>
      </c>
      <c r="U3757">
        <f>YEAR(S3757)</f>
        <v>2015</v>
      </c>
    </row>
    <row r="3758" spans="1:21" ht="32" x14ac:dyDescent="0.2">
      <c r="A3758">
        <v>3738</v>
      </c>
      <c r="B3758" s="3" t="s">
        <v>3735</v>
      </c>
      <c r="C3758" s="3" t="s">
        <v>7848</v>
      </c>
      <c r="D3758" s="6">
        <v>1500</v>
      </c>
      <c r="E3758" s="8">
        <v>270</v>
      </c>
      <c r="F3758" t="s">
        <v>8220</v>
      </c>
      <c r="G3758" t="s">
        <v>8224</v>
      </c>
      <c r="H3758" t="s">
        <v>8246</v>
      </c>
      <c r="I3758">
        <v>1405461600</v>
      </c>
      <c r="J3758">
        <v>1403562705</v>
      </c>
      <c r="K3758" t="b">
        <v>0</v>
      </c>
      <c r="L3758">
        <v>6</v>
      </c>
      <c r="M3758" t="b">
        <v>0</v>
      </c>
      <c r="N3758" t="s">
        <v>8269</v>
      </c>
      <c r="O3758">
        <f>ROUND(E3758/D3758*100,0)</f>
        <v>18</v>
      </c>
      <c r="P3758">
        <f>IFERROR(ROUND(E3758/L3758,2),0)</f>
        <v>45</v>
      </c>
      <c r="Q3758" s="10" t="s">
        <v>8308</v>
      </c>
      <c r="R3758" t="s">
        <v>8309</v>
      </c>
      <c r="S3758" s="15">
        <f>(((J3758/60)/60)/24)+DATE(1970,1,1)</f>
        <v>41813.938715277778</v>
      </c>
      <c r="T3758" s="15">
        <f>(((I3758/60)/60)/24)+DATE(1970,1,1)</f>
        <v>41835.916666666664</v>
      </c>
      <c r="U3758">
        <f>YEAR(S3758)</f>
        <v>2014</v>
      </c>
    </row>
    <row r="3759" spans="1:21" ht="32" x14ac:dyDescent="0.2">
      <c r="A3759">
        <v>3758</v>
      </c>
      <c r="B3759" s="3" t="s">
        <v>3755</v>
      </c>
      <c r="C3759" s="3" t="s">
        <v>7868</v>
      </c>
      <c r="D3759" s="6">
        <v>1500</v>
      </c>
      <c r="E3759" s="8">
        <v>1535</v>
      </c>
      <c r="F3759" t="s">
        <v>8218</v>
      </c>
      <c r="G3759" t="s">
        <v>8223</v>
      </c>
      <c r="H3759" t="s">
        <v>8245</v>
      </c>
      <c r="I3759">
        <v>1400475600</v>
      </c>
      <c r="J3759">
        <v>1397819938</v>
      </c>
      <c r="K3759" t="b">
        <v>0</v>
      </c>
      <c r="L3759">
        <v>26</v>
      </c>
      <c r="M3759" t="b">
        <v>1</v>
      </c>
      <c r="N3759" t="s">
        <v>8303</v>
      </c>
      <c r="O3759">
        <f>ROUND(E3759/D3759*100,0)</f>
        <v>102</v>
      </c>
      <c r="P3759">
        <f>IFERROR(ROUND(E3759/L3759,2),0)</f>
        <v>59.04</v>
      </c>
      <c r="Q3759" s="10" t="s">
        <v>8308</v>
      </c>
      <c r="R3759" t="s">
        <v>8364</v>
      </c>
      <c r="S3759" s="15">
        <f>(((J3759/60)/60)/24)+DATE(1970,1,1)</f>
        <v>41747.471504629626</v>
      </c>
      <c r="T3759" s="15">
        <f>(((I3759/60)/60)/24)+DATE(1970,1,1)</f>
        <v>41778.208333333336</v>
      </c>
      <c r="U3759">
        <f>YEAR(S3759)</f>
        <v>2014</v>
      </c>
    </row>
    <row r="3760" spans="1:21" ht="48" x14ac:dyDescent="0.2">
      <c r="A3760">
        <v>3764</v>
      </c>
      <c r="B3760" s="3" t="s">
        <v>3761</v>
      </c>
      <c r="C3760" s="3" t="s">
        <v>7874</v>
      </c>
      <c r="D3760" s="6">
        <v>1500</v>
      </c>
      <c r="E3760" s="8">
        <v>1500</v>
      </c>
      <c r="F3760" t="s">
        <v>8218</v>
      </c>
      <c r="G3760" t="s">
        <v>8223</v>
      </c>
      <c r="H3760" t="s">
        <v>8245</v>
      </c>
      <c r="I3760">
        <v>1464482160</v>
      </c>
      <c r="J3760">
        <v>1462824832</v>
      </c>
      <c r="K3760" t="b">
        <v>0</v>
      </c>
      <c r="L3760">
        <v>27</v>
      </c>
      <c r="M3760" t="b">
        <v>1</v>
      </c>
      <c r="N3760" t="s">
        <v>8303</v>
      </c>
      <c r="O3760">
        <f>ROUND(E3760/D3760*100,0)</f>
        <v>100</v>
      </c>
      <c r="P3760">
        <f>IFERROR(ROUND(E3760/L3760,2),0)</f>
        <v>55.56</v>
      </c>
      <c r="Q3760" s="10" t="s">
        <v>8308</v>
      </c>
      <c r="R3760" t="s">
        <v>8364</v>
      </c>
      <c r="S3760" s="15">
        <f>(((J3760/60)/60)/24)+DATE(1970,1,1)</f>
        <v>42499.842962962968</v>
      </c>
      <c r="T3760" s="15">
        <f>(((I3760/60)/60)/24)+DATE(1970,1,1)</f>
        <v>42519.024999999994</v>
      </c>
      <c r="U3760">
        <f>YEAR(S3760)</f>
        <v>2016</v>
      </c>
    </row>
    <row r="3761" spans="1:21" ht="32" x14ac:dyDescent="0.2">
      <c r="A3761">
        <v>3791</v>
      </c>
      <c r="B3761" s="3" t="s">
        <v>3788</v>
      </c>
      <c r="C3761" s="3" t="s">
        <v>7901</v>
      </c>
      <c r="D3761" s="6">
        <v>1500</v>
      </c>
      <c r="E3761" s="8">
        <v>0</v>
      </c>
      <c r="F3761" t="s">
        <v>8220</v>
      </c>
      <c r="G3761" t="s">
        <v>8223</v>
      </c>
      <c r="H3761" t="s">
        <v>8245</v>
      </c>
      <c r="I3761">
        <v>1404664592</v>
      </c>
      <c r="J3761">
        <v>1399480592</v>
      </c>
      <c r="K3761" t="b">
        <v>0</v>
      </c>
      <c r="L3761">
        <v>0</v>
      </c>
      <c r="M3761" t="b">
        <v>0</v>
      </c>
      <c r="N3761" t="s">
        <v>8303</v>
      </c>
      <c r="O3761">
        <f>ROUND(E3761/D3761*100,0)</f>
        <v>0</v>
      </c>
      <c r="P3761">
        <f>IFERROR(ROUND(E3761/L3761,2),0)</f>
        <v>0</v>
      </c>
      <c r="Q3761" s="10" t="s">
        <v>8308</v>
      </c>
      <c r="R3761" t="s">
        <v>8364</v>
      </c>
      <c r="S3761" s="15">
        <f>(((J3761/60)/60)/24)+DATE(1970,1,1)</f>
        <v>41766.692037037035</v>
      </c>
      <c r="T3761" s="15">
        <f>(((I3761/60)/60)/24)+DATE(1970,1,1)</f>
        <v>41826.692037037035</v>
      </c>
      <c r="U3761">
        <f>YEAR(S3761)</f>
        <v>2014</v>
      </c>
    </row>
    <row r="3762" spans="1:21" ht="48" x14ac:dyDescent="0.2">
      <c r="A3762">
        <v>3807</v>
      </c>
      <c r="B3762" s="3" t="s">
        <v>3804</v>
      </c>
      <c r="C3762" s="3" t="s">
        <v>7917</v>
      </c>
      <c r="D3762" s="6">
        <v>1500</v>
      </c>
      <c r="E3762" s="8">
        <v>455</v>
      </c>
      <c r="F3762" t="s">
        <v>8220</v>
      </c>
      <c r="G3762" t="s">
        <v>8223</v>
      </c>
      <c r="H3762" t="s">
        <v>8245</v>
      </c>
      <c r="I3762">
        <v>1428097739</v>
      </c>
      <c r="J3762">
        <v>1427492939</v>
      </c>
      <c r="K3762" t="b">
        <v>0</v>
      </c>
      <c r="L3762">
        <v>9</v>
      </c>
      <c r="M3762" t="b">
        <v>0</v>
      </c>
      <c r="N3762" t="s">
        <v>8303</v>
      </c>
      <c r="O3762">
        <f>ROUND(E3762/D3762*100,0)</f>
        <v>30</v>
      </c>
      <c r="P3762">
        <f>IFERROR(ROUND(E3762/L3762,2),0)</f>
        <v>50.56</v>
      </c>
      <c r="Q3762" s="10" t="s">
        <v>8308</v>
      </c>
      <c r="R3762" t="s">
        <v>8364</v>
      </c>
      <c r="S3762" s="15">
        <f>(((J3762/60)/60)/24)+DATE(1970,1,1)</f>
        <v>42090.909016203703</v>
      </c>
      <c r="T3762" s="15">
        <f>(((I3762/60)/60)/24)+DATE(1970,1,1)</f>
        <v>42097.909016203703</v>
      </c>
      <c r="U3762">
        <f>YEAR(S3762)</f>
        <v>2015</v>
      </c>
    </row>
    <row r="3763" spans="1:21" ht="48" x14ac:dyDescent="0.2">
      <c r="A3763">
        <v>3810</v>
      </c>
      <c r="B3763" s="3" t="s">
        <v>3807</v>
      </c>
      <c r="C3763" s="3" t="s">
        <v>7920</v>
      </c>
      <c r="D3763" s="6">
        <v>1500</v>
      </c>
      <c r="E3763" s="8">
        <v>1826</v>
      </c>
      <c r="F3763" t="s">
        <v>8218</v>
      </c>
      <c r="G3763" t="s">
        <v>8223</v>
      </c>
      <c r="H3763" t="s">
        <v>8245</v>
      </c>
      <c r="I3763">
        <v>1426965758</v>
      </c>
      <c r="J3763">
        <v>1424377358</v>
      </c>
      <c r="K3763" t="b">
        <v>0</v>
      </c>
      <c r="L3763">
        <v>26</v>
      </c>
      <c r="M3763" t="b">
        <v>1</v>
      </c>
      <c r="N3763" t="s">
        <v>8269</v>
      </c>
      <c r="O3763">
        <f>ROUND(E3763/D3763*100,0)</f>
        <v>122</v>
      </c>
      <c r="P3763">
        <f>IFERROR(ROUND(E3763/L3763,2),0)</f>
        <v>70.23</v>
      </c>
      <c r="Q3763" s="10" t="s">
        <v>8308</v>
      </c>
      <c r="R3763" t="s">
        <v>8309</v>
      </c>
      <c r="S3763" s="15">
        <f>(((J3763/60)/60)/24)+DATE(1970,1,1)</f>
        <v>42054.849050925928</v>
      </c>
      <c r="T3763" s="15">
        <f>(((I3763/60)/60)/24)+DATE(1970,1,1)</f>
        <v>42084.807384259257</v>
      </c>
      <c r="U3763">
        <f>YEAR(S3763)</f>
        <v>2015</v>
      </c>
    </row>
    <row r="3764" spans="1:21" ht="48" x14ac:dyDescent="0.2">
      <c r="A3764">
        <v>3814</v>
      </c>
      <c r="B3764" s="3" t="s">
        <v>3811</v>
      </c>
      <c r="C3764" s="3" t="s">
        <v>7924</v>
      </c>
      <c r="D3764" s="6">
        <v>1500</v>
      </c>
      <c r="E3764" s="8">
        <v>2102</v>
      </c>
      <c r="F3764" t="s">
        <v>8218</v>
      </c>
      <c r="G3764" t="s">
        <v>8223</v>
      </c>
      <c r="H3764" t="s">
        <v>8245</v>
      </c>
      <c r="I3764">
        <v>1427860740</v>
      </c>
      <c r="J3764">
        <v>1424727712</v>
      </c>
      <c r="K3764" t="b">
        <v>0</v>
      </c>
      <c r="L3764">
        <v>34</v>
      </c>
      <c r="M3764" t="b">
        <v>1</v>
      </c>
      <c r="N3764" t="s">
        <v>8269</v>
      </c>
      <c r="O3764">
        <f>ROUND(E3764/D3764*100,0)</f>
        <v>140</v>
      </c>
      <c r="P3764">
        <f>IFERROR(ROUND(E3764/L3764,2),0)</f>
        <v>61.82</v>
      </c>
      <c r="Q3764" s="10" t="s">
        <v>8308</v>
      </c>
      <c r="R3764" t="s">
        <v>8309</v>
      </c>
      <c r="S3764" s="15">
        <f>(((J3764/60)/60)/24)+DATE(1970,1,1)</f>
        <v>42058.904074074075</v>
      </c>
      <c r="T3764" s="15">
        <f>(((I3764/60)/60)/24)+DATE(1970,1,1)</f>
        <v>42095.165972222225</v>
      </c>
      <c r="U3764">
        <f>YEAR(S3764)</f>
        <v>2015</v>
      </c>
    </row>
    <row r="3765" spans="1:21" ht="64" x14ac:dyDescent="0.2">
      <c r="A3765">
        <v>3816</v>
      </c>
      <c r="B3765" s="3" t="s">
        <v>3813</v>
      </c>
      <c r="C3765" s="3" t="s">
        <v>7926</v>
      </c>
      <c r="D3765" s="6">
        <v>1500</v>
      </c>
      <c r="E3765" s="8">
        <v>1788.57</v>
      </c>
      <c r="F3765" t="s">
        <v>8218</v>
      </c>
      <c r="G3765" t="s">
        <v>8223</v>
      </c>
      <c r="H3765" t="s">
        <v>8245</v>
      </c>
      <c r="I3765">
        <v>1405614823</v>
      </c>
      <c r="J3765">
        <v>1403022823</v>
      </c>
      <c r="K3765" t="b">
        <v>0</v>
      </c>
      <c r="L3765">
        <v>37</v>
      </c>
      <c r="M3765" t="b">
        <v>1</v>
      </c>
      <c r="N3765" t="s">
        <v>8269</v>
      </c>
      <c r="O3765">
        <f>ROUND(E3765/D3765*100,0)</f>
        <v>119</v>
      </c>
      <c r="P3765">
        <f>IFERROR(ROUND(E3765/L3765,2),0)</f>
        <v>48.34</v>
      </c>
      <c r="Q3765" s="10" t="s">
        <v>8308</v>
      </c>
      <c r="R3765" t="s">
        <v>8309</v>
      </c>
      <c r="S3765" s="15">
        <f>(((J3765/60)/60)/24)+DATE(1970,1,1)</f>
        <v>41807.690081018518</v>
      </c>
      <c r="T3765" s="15">
        <f>(((I3765/60)/60)/24)+DATE(1970,1,1)</f>
        <v>41837.690081018518</v>
      </c>
      <c r="U3765">
        <f>YEAR(S3765)</f>
        <v>2014</v>
      </c>
    </row>
    <row r="3766" spans="1:21" ht="32" x14ac:dyDescent="0.2">
      <c r="A3766">
        <v>3871</v>
      </c>
      <c r="B3766" s="3" t="s">
        <v>3868</v>
      </c>
      <c r="C3766" s="3" t="s">
        <v>7980</v>
      </c>
      <c r="D3766" s="6">
        <v>1500</v>
      </c>
      <c r="E3766" s="8">
        <v>40</v>
      </c>
      <c r="F3766" t="s">
        <v>8219</v>
      </c>
      <c r="G3766" t="s">
        <v>8223</v>
      </c>
      <c r="H3766" t="s">
        <v>8245</v>
      </c>
      <c r="I3766">
        <v>1490809450</v>
      </c>
      <c r="J3766">
        <v>1485629050</v>
      </c>
      <c r="K3766" t="b">
        <v>0</v>
      </c>
      <c r="L3766">
        <v>3</v>
      </c>
      <c r="M3766" t="b">
        <v>0</v>
      </c>
      <c r="N3766" t="s">
        <v>8303</v>
      </c>
      <c r="O3766">
        <f>ROUND(E3766/D3766*100,0)</f>
        <v>3</v>
      </c>
      <c r="P3766">
        <f>IFERROR(ROUND(E3766/L3766,2),0)</f>
        <v>13.33</v>
      </c>
      <c r="Q3766" s="10" t="s">
        <v>8308</v>
      </c>
      <c r="R3766" t="s">
        <v>8364</v>
      </c>
      <c r="S3766" s="15">
        <f>(((J3766/60)/60)/24)+DATE(1970,1,1)</f>
        <v>42763.780671296292</v>
      </c>
      <c r="T3766" s="15">
        <f>(((I3766/60)/60)/24)+DATE(1970,1,1)</f>
        <v>42823.739004629635</v>
      </c>
      <c r="U3766">
        <f>YEAR(S3766)</f>
        <v>2017</v>
      </c>
    </row>
    <row r="3767" spans="1:21" ht="48" x14ac:dyDescent="0.2">
      <c r="A3767">
        <v>3903</v>
      </c>
      <c r="B3767" s="3" t="s">
        <v>3900</v>
      </c>
      <c r="C3767" s="3" t="s">
        <v>8011</v>
      </c>
      <c r="D3767" s="6">
        <v>1500</v>
      </c>
      <c r="E3767" s="8">
        <v>0</v>
      </c>
      <c r="F3767" t="s">
        <v>8220</v>
      </c>
      <c r="G3767" t="s">
        <v>8223</v>
      </c>
      <c r="H3767" t="s">
        <v>8245</v>
      </c>
      <c r="I3767">
        <v>1439581080</v>
      </c>
      <c r="J3767">
        <v>1435709765</v>
      </c>
      <c r="K3767" t="b">
        <v>0</v>
      </c>
      <c r="L3767">
        <v>0</v>
      </c>
      <c r="M3767" t="b">
        <v>0</v>
      </c>
      <c r="N3767" t="s">
        <v>8269</v>
      </c>
      <c r="O3767">
        <f>ROUND(E3767/D3767*100,0)</f>
        <v>0</v>
      </c>
      <c r="P3767">
        <f>IFERROR(ROUND(E3767/L3767,2),0)</f>
        <v>0</v>
      </c>
      <c r="Q3767" s="10" t="s">
        <v>8308</v>
      </c>
      <c r="R3767" t="s">
        <v>8309</v>
      </c>
      <c r="S3767" s="15">
        <f>(((J3767/60)/60)/24)+DATE(1970,1,1)</f>
        <v>42186.01116898148</v>
      </c>
      <c r="T3767" s="15">
        <f>(((I3767/60)/60)/24)+DATE(1970,1,1)</f>
        <v>42230.818055555559</v>
      </c>
      <c r="U3767">
        <f>YEAR(S3767)</f>
        <v>2015</v>
      </c>
    </row>
    <row r="3768" spans="1:21" ht="48" x14ac:dyDescent="0.2">
      <c r="A3768">
        <v>3905</v>
      </c>
      <c r="B3768" s="3" t="s">
        <v>3902</v>
      </c>
      <c r="C3768" s="3" t="s">
        <v>8013</v>
      </c>
      <c r="D3768" s="6">
        <v>1500</v>
      </c>
      <c r="E3768" s="8">
        <v>173</v>
      </c>
      <c r="F3768" t="s">
        <v>8220</v>
      </c>
      <c r="G3768" t="s">
        <v>8224</v>
      </c>
      <c r="H3768" t="s">
        <v>8246</v>
      </c>
      <c r="I3768">
        <v>1434063600</v>
      </c>
      <c r="J3768">
        <v>1430405903</v>
      </c>
      <c r="K3768" t="b">
        <v>0</v>
      </c>
      <c r="L3768">
        <v>7</v>
      </c>
      <c r="M3768" t="b">
        <v>0</v>
      </c>
      <c r="N3768" t="s">
        <v>8269</v>
      </c>
      <c r="O3768">
        <f>ROUND(E3768/D3768*100,0)</f>
        <v>12</v>
      </c>
      <c r="P3768">
        <f>IFERROR(ROUND(E3768/L3768,2),0)</f>
        <v>24.71</v>
      </c>
      <c r="Q3768" s="10" t="s">
        <v>8308</v>
      </c>
      <c r="R3768" t="s">
        <v>8309</v>
      </c>
      <c r="S3768" s="15">
        <f>(((J3768/60)/60)/24)+DATE(1970,1,1)</f>
        <v>42124.623877314814</v>
      </c>
      <c r="T3768" s="15">
        <f>(((I3768/60)/60)/24)+DATE(1970,1,1)</f>
        <v>42166.958333333328</v>
      </c>
      <c r="U3768">
        <f>YEAR(S3768)</f>
        <v>2015</v>
      </c>
    </row>
    <row r="3769" spans="1:21" ht="48" x14ac:dyDescent="0.2">
      <c r="A3769">
        <v>3906</v>
      </c>
      <c r="B3769" s="3" t="s">
        <v>3903</v>
      </c>
      <c r="C3769" s="3" t="s">
        <v>8014</v>
      </c>
      <c r="D3769" s="6">
        <v>1500</v>
      </c>
      <c r="E3769" s="8">
        <v>1010</v>
      </c>
      <c r="F3769" t="s">
        <v>8220</v>
      </c>
      <c r="G3769" t="s">
        <v>8224</v>
      </c>
      <c r="H3769" t="s">
        <v>8246</v>
      </c>
      <c r="I3769">
        <v>1435325100</v>
      </c>
      <c r="J3769">
        <v>1432072893</v>
      </c>
      <c r="K3769" t="b">
        <v>0</v>
      </c>
      <c r="L3769">
        <v>16</v>
      </c>
      <c r="M3769" t="b">
        <v>0</v>
      </c>
      <c r="N3769" t="s">
        <v>8269</v>
      </c>
      <c r="O3769">
        <f>ROUND(E3769/D3769*100,0)</f>
        <v>67</v>
      </c>
      <c r="P3769">
        <f>IFERROR(ROUND(E3769/L3769,2),0)</f>
        <v>63.13</v>
      </c>
      <c r="Q3769" s="10" t="s">
        <v>8308</v>
      </c>
      <c r="R3769" t="s">
        <v>8309</v>
      </c>
      <c r="S3769" s="15">
        <f>(((J3769/60)/60)/24)+DATE(1970,1,1)</f>
        <v>42143.917743055557</v>
      </c>
      <c r="T3769" s="15">
        <f>(((I3769/60)/60)/24)+DATE(1970,1,1)</f>
        <v>42181.559027777781</v>
      </c>
      <c r="U3769">
        <f>YEAR(S3769)</f>
        <v>2015</v>
      </c>
    </row>
    <row r="3770" spans="1:21" ht="48" x14ac:dyDescent="0.2">
      <c r="A3770">
        <v>3915</v>
      </c>
      <c r="B3770" s="3" t="s">
        <v>3912</v>
      </c>
      <c r="C3770" s="3" t="s">
        <v>8023</v>
      </c>
      <c r="D3770" s="6">
        <v>1500</v>
      </c>
      <c r="E3770" s="8">
        <v>5</v>
      </c>
      <c r="F3770" t="s">
        <v>8220</v>
      </c>
      <c r="G3770" t="s">
        <v>8224</v>
      </c>
      <c r="H3770" t="s">
        <v>8246</v>
      </c>
      <c r="I3770">
        <v>1464824309</v>
      </c>
      <c r="J3770">
        <v>1462232309</v>
      </c>
      <c r="K3770" t="b">
        <v>0</v>
      </c>
      <c r="L3770">
        <v>1</v>
      </c>
      <c r="M3770" t="b">
        <v>0</v>
      </c>
      <c r="N3770" t="s">
        <v>8269</v>
      </c>
      <c r="O3770">
        <f>ROUND(E3770/D3770*100,0)</f>
        <v>0</v>
      </c>
      <c r="P3770">
        <f>IFERROR(ROUND(E3770/L3770,2),0)</f>
        <v>5</v>
      </c>
      <c r="Q3770" s="10" t="s">
        <v>8308</v>
      </c>
      <c r="R3770" t="s">
        <v>8309</v>
      </c>
      <c r="S3770" s="15">
        <f>(((J3770/60)/60)/24)+DATE(1970,1,1)</f>
        <v>42492.98505787037</v>
      </c>
      <c r="T3770" s="15">
        <f>(((I3770/60)/60)/24)+DATE(1970,1,1)</f>
        <v>42522.98505787037</v>
      </c>
      <c r="U3770">
        <f>YEAR(S3770)</f>
        <v>2016</v>
      </c>
    </row>
    <row r="3771" spans="1:21" ht="48" x14ac:dyDescent="0.2">
      <c r="A3771">
        <v>3984</v>
      </c>
      <c r="B3771" s="3" t="s">
        <v>3980</v>
      </c>
      <c r="C3771" s="3" t="s">
        <v>8090</v>
      </c>
      <c r="D3771" s="6">
        <v>1500</v>
      </c>
      <c r="E3771" s="8">
        <v>95</v>
      </c>
      <c r="F3771" t="s">
        <v>8220</v>
      </c>
      <c r="G3771" t="s">
        <v>8224</v>
      </c>
      <c r="H3771" t="s">
        <v>8246</v>
      </c>
      <c r="I3771">
        <v>1415404800</v>
      </c>
      <c r="J3771">
        <v>1412809644</v>
      </c>
      <c r="K3771" t="b">
        <v>0</v>
      </c>
      <c r="L3771">
        <v>10</v>
      </c>
      <c r="M3771" t="b">
        <v>0</v>
      </c>
      <c r="N3771" t="s">
        <v>8269</v>
      </c>
      <c r="O3771">
        <f>ROUND(E3771/D3771*100,0)</f>
        <v>6</v>
      </c>
      <c r="P3771">
        <f>IFERROR(ROUND(E3771/L3771,2),0)</f>
        <v>9.5</v>
      </c>
      <c r="Q3771" s="10" t="s">
        <v>8308</v>
      </c>
      <c r="R3771" t="s">
        <v>8309</v>
      </c>
      <c r="S3771" s="15">
        <f>(((J3771/60)/60)/24)+DATE(1970,1,1)</f>
        <v>41920.963472222218</v>
      </c>
      <c r="T3771" s="15">
        <f>(((I3771/60)/60)/24)+DATE(1970,1,1)</f>
        <v>41951</v>
      </c>
      <c r="U3771">
        <f>YEAR(S3771)</f>
        <v>2014</v>
      </c>
    </row>
    <row r="3772" spans="1:21" ht="32" x14ac:dyDescent="0.2">
      <c r="A3772">
        <v>3988</v>
      </c>
      <c r="B3772" s="3" t="s">
        <v>3984</v>
      </c>
      <c r="C3772" s="3" t="s">
        <v>8094</v>
      </c>
      <c r="D3772" s="6">
        <v>1500</v>
      </c>
      <c r="E3772" s="8">
        <v>32</v>
      </c>
      <c r="F3772" t="s">
        <v>8220</v>
      </c>
      <c r="G3772" t="s">
        <v>8223</v>
      </c>
      <c r="H3772" t="s">
        <v>8245</v>
      </c>
      <c r="I3772">
        <v>1440813413</v>
      </c>
      <c r="J3772">
        <v>1439517413</v>
      </c>
      <c r="K3772" t="b">
        <v>0</v>
      </c>
      <c r="L3772">
        <v>4</v>
      </c>
      <c r="M3772" t="b">
        <v>0</v>
      </c>
      <c r="N3772" t="s">
        <v>8269</v>
      </c>
      <c r="O3772">
        <f>ROUND(E3772/D3772*100,0)</f>
        <v>2</v>
      </c>
      <c r="P3772">
        <f>IFERROR(ROUND(E3772/L3772,2),0)</f>
        <v>8</v>
      </c>
      <c r="Q3772" s="10" t="s">
        <v>8308</v>
      </c>
      <c r="R3772" t="s">
        <v>8309</v>
      </c>
      <c r="S3772" s="15">
        <f>(((J3772/60)/60)/24)+DATE(1970,1,1)</f>
        <v>42230.08116898148</v>
      </c>
      <c r="T3772" s="15">
        <f>(((I3772/60)/60)/24)+DATE(1970,1,1)</f>
        <v>42245.08116898148</v>
      </c>
      <c r="U3772">
        <f>YEAR(S3772)</f>
        <v>2015</v>
      </c>
    </row>
    <row r="3773" spans="1:21" ht="32" x14ac:dyDescent="0.2">
      <c r="A3773">
        <v>4018</v>
      </c>
      <c r="B3773" s="3" t="s">
        <v>4014</v>
      </c>
      <c r="C3773" s="3" t="s">
        <v>8123</v>
      </c>
      <c r="D3773" s="6">
        <v>1500</v>
      </c>
      <c r="E3773" s="8">
        <v>130</v>
      </c>
      <c r="F3773" t="s">
        <v>8220</v>
      </c>
      <c r="G3773" t="s">
        <v>8224</v>
      </c>
      <c r="H3773" t="s">
        <v>8246</v>
      </c>
      <c r="I3773">
        <v>1475877108</v>
      </c>
      <c r="J3773">
        <v>1473285108</v>
      </c>
      <c r="K3773" t="b">
        <v>0</v>
      </c>
      <c r="L3773">
        <v>4</v>
      </c>
      <c r="M3773" t="b">
        <v>0</v>
      </c>
      <c r="N3773" t="s">
        <v>8269</v>
      </c>
      <c r="O3773">
        <f>ROUND(E3773/D3773*100,0)</f>
        <v>9</v>
      </c>
      <c r="P3773">
        <f>IFERROR(ROUND(E3773/L3773,2),0)</f>
        <v>32.5</v>
      </c>
      <c r="Q3773" s="10" t="s">
        <v>8308</v>
      </c>
      <c r="R3773" t="s">
        <v>8309</v>
      </c>
      <c r="S3773" s="15">
        <f>(((J3773/60)/60)/24)+DATE(1970,1,1)</f>
        <v>42620.91097222222</v>
      </c>
      <c r="T3773" s="15">
        <f>(((I3773/60)/60)/24)+DATE(1970,1,1)</f>
        <v>42650.91097222222</v>
      </c>
      <c r="U3773">
        <f>YEAR(S3773)</f>
        <v>2016</v>
      </c>
    </row>
    <row r="3774" spans="1:21" ht="48" x14ac:dyDescent="0.2">
      <c r="A3774">
        <v>4050</v>
      </c>
      <c r="B3774" s="3" t="s">
        <v>4046</v>
      </c>
      <c r="C3774" s="3" t="s">
        <v>8154</v>
      </c>
      <c r="D3774" s="6">
        <v>1500</v>
      </c>
      <c r="E3774" s="8">
        <v>1</v>
      </c>
      <c r="F3774" t="s">
        <v>8220</v>
      </c>
      <c r="G3774" t="s">
        <v>8223</v>
      </c>
      <c r="H3774" t="s">
        <v>8245</v>
      </c>
      <c r="I3774">
        <v>1414077391</v>
      </c>
      <c r="J3774">
        <v>1411485391</v>
      </c>
      <c r="K3774" t="b">
        <v>0</v>
      </c>
      <c r="L3774">
        <v>1</v>
      </c>
      <c r="M3774" t="b">
        <v>0</v>
      </c>
      <c r="N3774" t="s">
        <v>8269</v>
      </c>
      <c r="O3774">
        <f>ROUND(E3774/D3774*100,0)</f>
        <v>0</v>
      </c>
      <c r="P3774">
        <f>IFERROR(ROUND(E3774/L3774,2),0)</f>
        <v>1</v>
      </c>
      <c r="Q3774" s="10" t="s">
        <v>8308</v>
      </c>
      <c r="R3774" t="s">
        <v>8309</v>
      </c>
      <c r="S3774" s="15">
        <f>(((J3774/60)/60)/24)+DATE(1970,1,1)</f>
        <v>41905.636469907404</v>
      </c>
      <c r="T3774" s="15">
        <f>(((I3774/60)/60)/24)+DATE(1970,1,1)</f>
        <v>41935.636469907404</v>
      </c>
      <c r="U3774">
        <f>YEAR(S3774)</f>
        <v>2014</v>
      </c>
    </row>
    <row r="3775" spans="1:21" ht="48" x14ac:dyDescent="0.2">
      <c r="A3775">
        <v>4056</v>
      </c>
      <c r="B3775" s="3" t="s">
        <v>4052</v>
      </c>
      <c r="C3775" s="3" t="s">
        <v>8160</v>
      </c>
      <c r="D3775" s="6">
        <v>1500</v>
      </c>
      <c r="E3775" s="8">
        <v>795</v>
      </c>
      <c r="F3775" t="s">
        <v>8220</v>
      </c>
      <c r="G3775" t="s">
        <v>8223</v>
      </c>
      <c r="H3775" t="s">
        <v>8245</v>
      </c>
      <c r="I3775">
        <v>1467575940</v>
      </c>
      <c r="J3775">
        <v>1465856639</v>
      </c>
      <c r="K3775" t="b">
        <v>0</v>
      </c>
      <c r="L3775">
        <v>9</v>
      </c>
      <c r="M3775" t="b">
        <v>0</v>
      </c>
      <c r="N3775" t="s">
        <v>8269</v>
      </c>
      <c r="O3775">
        <f>ROUND(E3775/D3775*100,0)</f>
        <v>53</v>
      </c>
      <c r="P3775">
        <f>IFERROR(ROUND(E3775/L3775,2),0)</f>
        <v>88.33</v>
      </c>
      <c r="Q3775" s="10" t="s">
        <v>8308</v>
      </c>
      <c r="R3775" t="s">
        <v>8309</v>
      </c>
      <c r="S3775" s="15">
        <f>(((J3775/60)/60)/24)+DATE(1970,1,1)</f>
        <v>42534.933321759265</v>
      </c>
      <c r="T3775" s="15">
        <f>(((I3775/60)/60)/24)+DATE(1970,1,1)</f>
        <v>42554.832638888889</v>
      </c>
      <c r="U3775">
        <f>YEAR(S3775)</f>
        <v>2016</v>
      </c>
    </row>
    <row r="3776" spans="1:21" ht="48" x14ac:dyDescent="0.2">
      <c r="A3776">
        <v>4113</v>
      </c>
      <c r="B3776" s="3" t="s">
        <v>4109</v>
      </c>
      <c r="C3776" s="3" t="s">
        <v>8215</v>
      </c>
      <c r="D3776" s="6">
        <v>1500</v>
      </c>
      <c r="E3776" s="8">
        <v>3</v>
      </c>
      <c r="F3776" t="s">
        <v>8220</v>
      </c>
      <c r="G3776" t="s">
        <v>8223</v>
      </c>
      <c r="H3776" t="s">
        <v>8245</v>
      </c>
      <c r="I3776">
        <v>1452234840</v>
      </c>
      <c r="J3776">
        <v>1450619123</v>
      </c>
      <c r="K3776" t="b">
        <v>0</v>
      </c>
      <c r="L3776">
        <v>3</v>
      </c>
      <c r="M3776" t="b">
        <v>0</v>
      </c>
      <c r="N3776" t="s">
        <v>8269</v>
      </c>
      <c r="O3776">
        <f>ROUND(E3776/D3776*100,0)</f>
        <v>0</v>
      </c>
      <c r="P3776">
        <f>IFERROR(ROUND(E3776/L3776,2),0)</f>
        <v>1</v>
      </c>
      <c r="Q3776" s="10" t="s">
        <v>8308</v>
      </c>
      <c r="R3776" t="s">
        <v>8309</v>
      </c>
      <c r="S3776" s="15">
        <f>(((J3776/60)/60)/24)+DATE(1970,1,1)</f>
        <v>42358.573182870372</v>
      </c>
      <c r="T3776" s="15">
        <f>(((I3776/60)/60)/24)+DATE(1970,1,1)</f>
        <v>42377.273611111115</v>
      </c>
      <c r="U3776">
        <f>YEAR(S3776)</f>
        <v>2015</v>
      </c>
    </row>
    <row r="3777" spans="1:21" ht="48" x14ac:dyDescent="0.2">
      <c r="A3777">
        <v>3962</v>
      </c>
      <c r="B3777" s="3" t="s">
        <v>3959</v>
      </c>
      <c r="C3777" s="3" t="s">
        <v>8069</v>
      </c>
      <c r="D3777" s="6">
        <v>1400</v>
      </c>
      <c r="E3777" s="8">
        <v>45</v>
      </c>
      <c r="F3777" t="s">
        <v>8220</v>
      </c>
      <c r="G3777" t="s">
        <v>8224</v>
      </c>
      <c r="H3777" t="s">
        <v>8246</v>
      </c>
      <c r="I3777">
        <v>1448722494</v>
      </c>
      <c r="J3777">
        <v>1446562494</v>
      </c>
      <c r="K3777" t="b">
        <v>0</v>
      </c>
      <c r="L3777">
        <v>3</v>
      </c>
      <c r="M3777" t="b">
        <v>0</v>
      </c>
      <c r="N3777" t="s">
        <v>8269</v>
      </c>
      <c r="O3777">
        <f>ROUND(E3777/D3777*100,0)</f>
        <v>3</v>
      </c>
      <c r="P3777">
        <f>IFERROR(ROUND(E3777/L3777,2),0)</f>
        <v>15</v>
      </c>
      <c r="Q3777" s="10" t="s">
        <v>8308</v>
      </c>
      <c r="R3777" t="s">
        <v>8309</v>
      </c>
      <c r="S3777" s="15">
        <f>(((J3777/60)/60)/24)+DATE(1970,1,1)</f>
        <v>42311.621458333335</v>
      </c>
      <c r="T3777" s="15">
        <f>(((I3777/60)/60)/24)+DATE(1970,1,1)</f>
        <v>42336.621458333335</v>
      </c>
      <c r="U3777">
        <f>YEAR(S3777)</f>
        <v>2015</v>
      </c>
    </row>
    <row r="3778" spans="1:21" ht="48" x14ac:dyDescent="0.2">
      <c r="A3778">
        <v>3522</v>
      </c>
      <c r="B3778" s="3" t="s">
        <v>3521</v>
      </c>
      <c r="C3778" s="3" t="s">
        <v>7632</v>
      </c>
      <c r="D3778" s="6">
        <v>1395</v>
      </c>
      <c r="E3778" s="8">
        <v>1395</v>
      </c>
      <c r="F3778" t="s">
        <v>8218</v>
      </c>
      <c r="G3778" t="s">
        <v>8224</v>
      </c>
      <c r="H3778" t="s">
        <v>8246</v>
      </c>
      <c r="I3778">
        <v>1442311560</v>
      </c>
      <c r="J3778">
        <v>1439924246</v>
      </c>
      <c r="K3778" t="b">
        <v>0</v>
      </c>
      <c r="L3778">
        <v>34</v>
      </c>
      <c r="M3778" t="b">
        <v>1</v>
      </c>
      <c r="N3778" t="s">
        <v>8269</v>
      </c>
      <c r="O3778">
        <f>ROUND(E3778/D3778*100,0)</f>
        <v>100</v>
      </c>
      <c r="P3778">
        <f>IFERROR(ROUND(E3778/L3778,2),0)</f>
        <v>41.03</v>
      </c>
      <c r="Q3778" s="10" t="s">
        <v>8308</v>
      </c>
      <c r="R3778" t="s">
        <v>8309</v>
      </c>
      <c r="S3778" s="15">
        <f>(((J3778/60)/60)/24)+DATE(1970,1,1)</f>
        <v>42234.789884259255</v>
      </c>
      <c r="T3778" s="15">
        <f>(((I3778/60)/60)/24)+DATE(1970,1,1)</f>
        <v>42262.420833333337</v>
      </c>
      <c r="U3778">
        <f>YEAR(S3778)</f>
        <v>2015</v>
      </c>
    </row>
    <row r="3779" spans="1:21" ht="48" x14ac:dyDescent="0.2">
      <c r="A3779">
        <v>2999</v>
      </c>
      <c r="B3779" s="3" t="s">
        <v>2999</v>
      </c>
      <c r="C3779" s="3" t="s">
        <v>7109</v>
      </c>
      <c r="D3779" s="6">
        <v>1350</v>
      </c>
      <c r="E3779" s="8">
        <v>1605</v>
      </c>
      <c r="F3779" t="s">
        <v>8218</v>
      </c>
      <c r="G3779" t="s">
        <v>8223</v>
      </c>
      <c r="H3779" t="s">
        <v>8245</v>
      </c>
      <c r="I3779">
        <v>1488333600</v>
      </c>
      <c r="J3779">
        <v>1487094360</v>
      </c>
      <c r="K3779" t="b">
        <v>0</v>
      </c>
      <c r="L3779">
        <v>20</v>
      </c>
      <c r="M3779" t="b">
        <v>1</v>
      </c>
      <c r="N3779" t="s">
        <v>8301</v>
      </c>
      <c r="O3779">
        <f>ROUND(E3779/D3779*100,0)</f>
        <v>119</v>
      </c>
      <c r="P3779">
        <f>IFERROR(ROUND(E3779/L3779,2),0)</f>
        <v>80.25</v>
      </c>
      <c r="Q3779" s="10" t="s">
        <v>8308</v>
      </c>
      <c r="R3779" t="s">
        <v>8310</v>
      </c>
      <c r="S3779" s="15">
        <f>(((J3779/60)/60)/24)+DATE(1970,1,1)</f>
        <v>42780.740277777775</v>
      </c>
      <c r="T3779" s="15">
        <f>(((I3779/60)/60)/24)+DATE(1970,1,1)</f>
        <v>42795.083333333328</v>
      </c>
      <c r="U3779">
        <f>YEAR(S3779)</f>
        <v>2017</v>
      </c>
    </row>
    <row r="3780" spans="1:21" ht="32" x14ac:dyDescent="0.2">
      <c r="A3780">
        <v>3710</v>
      </c>
      <c r="B3780" s="3" t="s">
        <v>3707</v>
      </c>
      <c r="C3780" s="3" t="s">
        <v>7820</v>
      </c>
      <c r="D3780" s="6">
        <v>1300</v>
      </c>
      <c r="E3780" s="8">
        <v>1835</v>
      </c>
      <c r="F3780" t="s">
        <v>8218</v>
      </c>
      <c r="G3780" t="s">
        <v>8223</v>
      </c>
      <c r="H3780" t="s">
        <v>8245</v>
      </c>
      <c r="I3780">
        <v>1428068988</v>
      </c>
      <c r="J3780">
        <v>1425908988</v>
      </c>
      <c r="K3780" t="b">
        <v>0</v>
      </c>
      <c r="L3780">
        <v>27</v>
      </c>
      <c r="M3780" t="b">
        <v>1</v>
      </c>
      <c r="N3780" t="s">
        <v>8269</v>
      </c>
      <c r="O3780">
        <f>ROUND(E3780/D3780*100,0)</f>
        <v>141</v>
      </c>
      <c r="P3780">
        <f>IFERROR(ROUND(E3780/L3780,2),0)</f>
        <v>67.959999999999994</v>
      </c>
      <c r="Q3780" s="10" t="s">
        <v>8308</v>
      </c>
      <c r="R3780" t="s">
        <v>8309</v>
      </c>
      <c r="S3780" s="15">
        <f>(((J3780/60)/60)/24)+DATE(1970,1,1)</f>
        <v>42072.576249999998</v>
      </c>
      <c r="T3780" s="15">
        <f>(((I3780/60)/60)/24)+DATE(1970,1,1)</f>
        <v>42097.576249999998</v>
      </c>
      <c r="U3780">
        <f>YEAR(S3780)</f>
        <v>2015</v>
      </c>
    </row>
    <row r="3781" spans="1:21" ht="48" x14ac:dyDescent="0.2">
      <c r="A3781">
        <v>3976</v>
      </c>
      <c r="B3781" s="3" t="s">
        <v>3973</v>
      </c>
      <c r="C3781" s="3" t="s">
        <v>8083</v>
      </c>
      <c r="D3781" s="6">
        <v>1300</v>
      </c>
      <c r="E3781" s="8">
        <v>620</v>
      </c>
      <c r="F3781" t="s">
        <v>8220</v>
      </c>
      <c r="G3781" t="s">
        <v>8223</v>
      </c>
      <c r="H3781" t="s">
        <v>8245</v>
      </c>
      <c r="I3781">
        <v>1406876400</v>
      </c>
      <c r="J3781">
        <v>1405024561</v>
      </c>
      <c r="K3781" t="b">
        <v>0</v>
      </c>
      <c r="L3781">
        <v>10</v>
      </c>
      <c r="M3781" t="b">
        <v>0</v>
      </c>
      <c r="N3781" t="s">
        <v>8269</v>
      </c>
      <c r="O3781">
        <f>ROUND(E3781/D3781*100,0)</f>
        <v>48</v>
      </c>
      <c r="P3781">
        <f>IFERROR(ROUND(E3781/L3781,2),0)</f>
        <v>62</v>
      </c>
      <c r="Q3781" s="10" t="s">
        <v>8308</v>
      </c>
      <c r="R3781" t="s">
        <v>8309</v>
      </c>
      <c r="S3781" s="15">
        <f>(((J3781/60)/60)/24)+DATE(1970,1,1)</f>
        <v>41830.858344907407</v>
      </c>
      <c r="T3781" s="15">
        <f>(((I3781/60)/60)/24)+DATE(1970,1,1)</f>
        <v>41852.291666666664</v>
      </c>
      <c r="U3781">
        <f>YEAR(S3781)</f>
        <v>2014</v>
      </c>
    </row>
    <row r="3782" spans="1:21" ht="32" x14ac:dyDescent="0.2">
      <c r="A3782">
        <v>2781</v>
      </c>
      <c r="B3782" s="3" t="s">
        <v>2781</v>
      </c>
      <c r="C3782" s="3" t="s">
        <v>6891</v>
      </c>
      <c r="D3782" s="6">
        <v>1250</v>
      </c>
      <c r="E3782" s="8">
        <v>1316</v>
      </c>
      <c r="F3782" t="s">
        <v>8218</v>
      </c>
      <c r="G3782" t="s">
        <v>8223</v>
      </c>
      <c r="H3782" t="s">
        <v>8245</v>
      </c>
      <c r="I3782">
        <v>1423724400</v>
      </c>
      <c r="J3782">
        <v>1421274954</v>
      </c>
      <c r="K3782" t="b">
        <v>0</v>
      </c>
      <c r="L3782">
        <v>28</v>
      </c>
      <c r="M3782" t="b">
        <v>1</v>
      </c>
      <c r="N3782" t="s">
        <v>8269</v>
      </c>
      <c r="O3782">
        <f>ROUND(E3782/D3782*100,0)</f>
        <v>105</v>
      </c>
      <c r="P3782">
        <f>IFERROR(ROUND(E3782/L3782,2),0)</f>
        <v>47</v>
      </c>
      <c r="Q3782" s="10" t="s">
        <v>8308</v>
      </c>
      <c r="R3782" t="s">
        <v>8309</v>
      </c>
      <c r="S3782" s="15">
        <f>(((J3782/60)/60)/24)+DATE(1970,1,1)</f>
        <v>42018.94159722222</v>
      </c>
      <c r="T3782" s="15">
        <f>(((I3782/60)/60)/24)+DATE(1970,1,1)</f>
        <v>42047.291666666672</v>
      </c>
      <c r="U3782">
        <f>YEAR(S3782)</f>
        <v>2015</v>
      </c>
    </row>
    <row r="3783" spans="1:21" ht="48" x14ac:dyDescent="0.2">
      <c r="A3783">
        <v>3129</v>
      </c>
      <c r="B3783" s="3" t="s">
        <v>3129</v>
      </c>
      <c r="C3783" s="3" t="s">
        <v>7239</v>
      </c>
      <c r="D3783" s="6">
        <v>1250</v>
      </c>
      <c r="E3783" s="8">
        <v>10</v>
      </c>
      <c r="F3783" t="s">
        <v>8221</v>
      </c>
      <c r="G3783" t="s">
        <v>8223</v>
      </c>
      <c r="H3783" t="s">
        <v>8245</v>
      </c>
      <c r="I3783">
        <v>1492542819</v>
      </c>
      <c r="J3783">
        <v>1489090419</v>
      </c>
      <c r="K3783" t="b">
        <v>0</v>
      </c>
      <c r="L3783">
        <v>1</v>
      </c>
      <c r="M3783" t="b">
        <v>0</v>
      </c>
      <c r="N3783" t="s">
        <v>8269</v>
      </c>
      <c r="O3783">
        <f>ROUND(E3783/D3783*100,0)</f>
        <v>1</v>
      </c>
      <c r="P3783">
        <f>IFERROR(ROUND(E3783/L3783,2),0)</f>
        <v>10</v>
      </c>
      <c r="Q3783" s="10" t="s">
        <v>8308</v>
      </c>
      <c r="R3783" t="s">
        <v>8309</v>
      </c>
      <c r="S3783" s="15">
        <f>(((J3783/60)/60)/24)+DATE(1970,1,1)</f>
        <v>42803.842812499999</v>
      </c>
      <c r="T3783" s="15">
        <f>(((I3783/60)/60)/24)+DATE(1970,1,1)</f>
        <v>42843.801145833335</v>
      </c>
      <c r="U3783">
        <f>YEAR(S3783)</f>
        <v>2017</v>
      </c>
    </row>
    <row r="3784" spans="1:21" ht="48" x14ac:dyDescent="0.2">
      <c r="A3784">
        <v>3149</v>
      </c>
      <c r="B3784" s="3" t="s">
        <v>3149</v>
      </c>
      <c r="C3784" s="3" t="s">
        <v>7259</v>
      </c>
      <c r="D3784" s="6">
        <v>1250</v>
      </c>
      <c r="E3784" s="8">
        <v>1300</v>
      </c>
      <c r="F3784" t="s">
        <v>8218</v>
      </c>
      <c r="G3784" t="s">
        <v>8223</v>
      </c>
      <c r="H3784" t="s">
        <v>8245</v>
      </c>
      <c r="I3784">
        <v>1354845600</v>
      </c>
      <c r="J3784">
        <v>1352766300</v>
      </c>
      <c r="K3784" t="b">
        <v>1</v>
      </c>
      <c r="L3784">
        <v>25</v>
      </c>
      <c r="M3784" t="b">
        <v>1</v>
      </c>
      <c r="N3784" t="s">
        <v>8269</v>
      </c>
      <c r="O3784">
        <f>ROUND(E3784/D3784*100,0)</f>
        <v>104</v>
      </c>
      <c r="P3784">
        <f>IFERROR(ROUND(E3784/L3784,2),0)</f>
        <v>52</v>
      </c>
      <c r="Q3784" s="10" t="s">
        <v>8308</v>
      </c>
      <c r="R3784" t="s">
        <v>8309</v>
      </c>
      <c r="S3784" s="15">
        <f>(((J3784/60)/60)/24)+DATE(1970,1,1)</f>
        <v>41226.017361111109</v>
      </c>
      <c r="T3784" s="15">
        <f>(((I3784/60)/60)/24)+DATE(1970,1,1)</f>
        <v>41250.083333333336</v>
      </c>
      <c r="U3784">
        <f>YEAR(S3784)</f>
        <v>2012</v>
      </c>
    </row>
    <row r="3785" spans="1:21" ht="32" x14ac:dyDescent="0.2">
      <c r="A3785">
        <v>3613</v>
      </c>
      <c r="B3785" s="3" t="s">
        <v>3612</v>
      </c>
      <c r="C3785" s="3" t="s">
        <v>7723</v>
      </c>
      <c r="D3785" s="6">
        <v>1250</v>
      </c>
      <c r="E3785" s="8">
        <v>1250</v>
      </c>
      <c r="F3785" t="s">
        <v>8218</v>
      </c>
      <c r="G3785" t="s">
        <v>8223</v>
      </c>
      <c r="H3785" t="s">
        <v>8245</v>
      </c>
      <c r="I3785">
        <v>1403964574</v>
      </c>
      <c r="J3785">
        <v>1401372574</v>
      </c>
      <c r="K3785" t="b">
        <v>0</v>
      </c>
      <c r="L3785">
        <v>20</v>
      </c>
      <c r="M3785" t="b">
        <v>1</v>
      </c>
      <c r="N3785" t="s">
        <v>8269</v>
      </c>
      <c r="O3785">
        <f>ROUND(E3785/D3785*100,0)</f>
        <v>100</v>
      </c>
      <c r="P3785">
        <f>IFERROR(ROUND(E3785/L3785,2),0)</f>
        <v>62.5</v>
      </c>
      <c r="Q3785" s="10" t="s">
        <v>8308</v>
      </c>
      <c r="R3785" t="s">
        <v>8309</v>
      </c>
      <c r="S3785" s="15">
        <f>(((J3785/60)/60)/24)+DATE(1970,1,1)</f>
        <v>41788.58997685185</v>
      </c>
      <c r="T3785" s="15">
        <f>(((I3785/60)/60)/24)+DATE(1970,1,1)</f>
        <v>41818.58997685185</v>
      </c>
      <c r="U3785">
        <f>YEAR(S3785)</f>
        <v>2014</v>
      </c>
    </row>
    <row r="3786" spans="1:21" ht="48" x14ac:dyDescent="0.2">
      <c r="A3786">
        <v>3762</v>
      </c>
      <c r="B3786" s="3" t="s">
        <v>3759</v>
      </c>
      <c r="C3786" s="3" t="s">
        <v>7872</v>
      </c>
      <c r="D3786" s="6">
        <v>1250</v>
      </c>
      <c r="E3786" s="8">
        <v>1328</v>
      </c>
      <c r="F3786" t="s">
        <v>8218</v>
      </c>
      <c r="G3786" t="s">
        <v>8224</v>
      </c>
      <c r="H3786" t="s">
        <v>8246</v>
      </c>
      <c r="I3786">
        <v>1438543889</v>
      </c>
      <c r="J3786">
        <v>1436383889</v>
      </c>
      <c r="K3786" t="b">
        <v>0</v>
      </c>
      <c r="L3786">
        <v>28</v>
      </c>
      <c r="M3786" t="b">
        <v>1</v>
      </c>
      <c r="N3786" t="s">
        <v>8303</v>
      </c>
      <c r="O3786">
        <f>ROUND(E3786/D3786*100,0)</f>
        <v>106</v>
      </c>
      <c r="P3786">
        <f>IFERROR(ROUND(E3786/L3786,2),0)</f>
        <v>47.43</v>
      </c>
      <c r="Q3786" s="10" t="s">
        <v>8308</v>
      </c>
      <c r="R3786" t="s">
        <v>8364</v>
      </c>
      <c r="S3786" s="15">
        <f>(((J3786/60)/60)/24)+DATE(1970,1,1)</f>
        <v>42193.813530092593</v>
      </c>
      <c r="T3786" s="15">
        <f>(((I3786/60)/60)/24)+DATE(1970,1,1)</f>
        <v>42218.813530092593</v>
      </c>
      <c r="U3786">
        <f>YEAR(S3786)</f>
        <v>2015</v>
      </c>
    </row>
    <row r="3787" spans="1:21" ht="48" x14ac:dyDescent="0.2">
      <c r="A3787">
        <v>3998</v>
      </c>
      <c r="B3787" s="3" t="s">
        <v>3994</v>
      </c>
      <c r="C3787" s="3" t="s">
        <v>8104</v>
      </c>
      <c r="D3787" s="6">
        <v>1250</v>
      </c>
      <c r="E3787" s="8">
        <v>715</v>
      </c>
      <c r="F3787" t="s">
        <v>8220</v>
      </c>
      <c r="G3787" t="s">
        <v>8223</v>
      </c>
      <c r="H3787" t="s">
        <v>8245</v>
      </c>
      <c r="I3787">
        <v>1427580426</v>
      </c>
      <c r="J3787">
        <v>1424992026</v>
      </c>
      <c r="K3787" t="b">
        <v>0</v>
      </c>
      <c r="L3787">
        <v>12</v>
      </c>
      <c r="M3787" t="b">
        <v>0</v>
      </c>
      <c r="N3787" t="s">
        <v>8269</v>
      </c>
      <c r="O3787">
        <f>ROUND(E3787/D3787*100,0)</f>
        <v>57</v>
      </c>
      <c r="P3787">
        <f>IFERROR(ROUND(E3787/L3787,2),0)</f>
        <v>59.58</v>
      </c>
      <c r="Q3787" s="10" t="s">
        <v>8308</v>
      </c>
      <c r="R3787" t="s">
        <v>8309</v>
      </c>
      <c r="S3787" s="15">
        <f>(((J3787/60)/60)/24)+DATE(1970,1,1)</f>
        <v>42061.963263888887</v>
      </c>
      <c r="T3787" s="15">
        <f>(((I3787/60)/60)/24)+DATE(1970,1,1)</f>
        <v>42091.921597222223</v>
      </c>
      <c r="U3787">
        <f>YEAR(S3787)</f>
        <v>2015</v>
      </c>
    </row>
    <row r="3788" spans="1:21" ht="48" x14ac:dyDescent="0.2">
      <c r="A3788">
        <v>4002</v>
      </c>
      <c r="B3788" s="3" t="s">
        <v>3998</v>
      </c>
      <c r="C3788" s="3" t="s">
        <v>8108</v>
      </c>
      <c r="D3788" s="6">
        <v>1250</v>
      </c>
      <c r="E3788" s="8">
        <v>23</v>
      </c>
      <c r="F3788" t="s">
        <v>8220</v>
      </c>
      <c r="G3788" t="s">
        <v>8223</v>
      </c>
      <c r="H3788" t="s">
        <v>8245</v>
      </c>
      <c r="I3788">
        <v>1411779761</v>
      </c>
      <c r="J3788">
        <v>1409187761</v>
      </c>
      <c r="K3788" t="b">
        <v>0</v>
      </c>
      <c r="L3788">
        <v>4</v>
      </c>
      <c r="M3788" t="b">
        <v>0</v>
      </c>
      <c r="N3788" t="s">
        <v>8269</v>
      </c>
      <c r="O3788">
        <f>ROUND(E3788/D3788*100,0)</f>
        <v>2</v>
      </c>
      <c r="P3788">
        <f>IFERROR(ROUND(E3788/L3788,2),0)</f>
        <v>5.75</v>
      </c>
      <c r="Q3788" s="10" t="s">
        <v>8308</v>
      </c>
      <c r="R3788" t="s">
        <v>8309</v>
      </c>
      <c r="S3788" s="15">
        <f>(((J3788/60)/60)/24)+DATE(1970,1,1)</f>
        <v>41879.043530092589</v>
      </c>
      <c r="T3788" s="15">
        <f>(((I3788/60)/60)/24)+DATE(1970,1,1)</f>
        <v>41909.043530092589</v>
      </c>
      <c r="U3788">
        <f>YEAR(S3788)</f>
        <v>2014</v>
      </c>
    </row>
    <row r="3789" spans="1:21" ht="48" x14ac:dyDescent="0.2">
      <c r="A3789">
        <v>4069</v>
      </c>
      <c r="B3789" s="3" t="s">
        <v>4065</v>
      </c>
      <c r="C3789" s="3" t="s">
        <v>8172</v>
      </c>
      <c r="D3789" s="6">
        <v>1250</v>
      </c>
      <c r="E3789" s="8">
        <v>430</v>
      </c>
      <c r="F3789" t="s">
        <v>8220</v>
      </c>
      <c r="G3789" t="s">
        <v>8224</v>
      </c>
      <c r="H3789" t="s">
        <v>8246</v>
      </c>
      <c r="I3789">
        <v>1425124800</v>
      </c>
      <c r="J3789">
        <v>1421596356</v>
      </c>
      <c r="K3789" t="b">
        <v>0</v>
      </c>
      <c r="L3789">
        <v>13</v>
      </c>
      <c r="M3789" t="b">
        <v>0</v>
      </c>
      <c r="N3789" t="s">
        <v>8269</v>
      </c>
      <c r="O3789">
        <f>ROUND(E3789/D3789*100,0)</f>
        <v>34</v>
      </c>
      <c r="P3789">
        <f>IFERROR(ROUND(E3789/L3789,2),0)</f>
        <v>33.08</v>
      </c>
      <c r="Q3789" s="10" t="s">
        <v>8308</v>
      </c>
      <c r="R3789" t="s">
        <v>8309</v>
      </c>
      <c r="S3789" s="15">
        <f>(((J3789/60)/60)/24)+DATE(1970,1,1)</f>
        <v>42022.661527777775</v>
      </c>
      <c r="T3789" s="15">
        <f>(((I3789/60)/60)/24)+DATE(1970,1,1)</f>
        <v>42063.5</v>
      </c>
      <c r="U3789">
        <f>YEAR(S3789)</f>
        <v>2015</v>
      </c>
    </row>
    <row r="3790" spans="1:21" ht="48" x14ac:dyDescent="0.2">
      <c r="A3790">
        <v>529</v>
      </c>
      <c r="B3790" s="3" t="s">
        <v>530</v>
      </c>
      <c r="C3790" s="3" t="s">
        <v>4639</v>
      </c>
      <c r="D3790" s="6">
        <v>1200</v>
      </c>
      <c r="E3790" s="8">
        <v>1565</v>
      </c>
      <c r="F3790" t="s">
        <v>8218</v>
      </c>
      <c r="G3790" t="s">
        <v>8228</v>
      </c>
      <c r="H3790" t="s">
        <v>8250</v>
      </c>
      <c r="I3790">
        <v>1484110800</v>
      </c>
      <c r="J3790">
        <v>1482281094</v>
      </c>
      <c r="K3790" t="b">
        <v>0</v>
      </c>
      <c r="L3790">
        <v>18</v>
      </c>
      <c r="M3790" t="b">
        <v>1</v>
      </c>
      <c r="N3790" t="s">
        <v>8269</v>
      </c>
      <c r="O3790">
        <f>ROUND(E3790/D3790*100,0)</f>
        <v>130</v>
      </c>
      <c r="P3790">
        <f>IFERROR(ROUND(E3790/L3790,2),0)</f>
        <v>86.94</v>
      </c>
      <c r="Q3790" s="10" t="s">
        <v>8308</v>
      </c>
      <c r="R3790" t="s">
        <v>8309</v>
      </c>
      <c r="S3790" s="15">
        <f>(((J3790/60)/60)/24)+DATE(1970,1,1)</f>
        <v>42725.031180555554</v>
      </c>
      <c r="T3790" s="15">
        <f>(((I3790/60)/60)/24)+DATE(1970,1,1)</f>
        <v>42746.208333333328</v>
      </c>
      <c r="U3790">
        <f>YEAR(S3790)</f>
        <v>2016</v>
      </c>
    </row>
    <row r="3791" spans="1:21" ht="48" x14ac:dyDescent="0.2">
      <c r="A3791">
        <v>2843</v>
      </c>
      <c r="B3791" s="3" t="s">
        <v>2843</v>
      </c>
      <c r="C3791" s="3" t="s">
        <v>6953</v>
      </c>
      <c r="D3791" s="6">
        <v>1200</v>
      </c>
      <c r="E3791" s="8">
        <v>0</v>
      </c>
      <c r="F3791" t="s">
        <v>8220</v>
      </c>
      <c r="G3791" t="s">
        <v>8223</v>
      </c>
      <c r="H3791" t="s">
        <v>8245</v>
      </c>
      <c r="I3791">
        <v>1465790400</v>
      </c>
      <c r="J3791">
        <v>1462210950</v>
      </c>
      <c r="K3791" t="b">
        <v>0</v>
      </c>
      <c r="L3791">
        <v>0</v>
      </c>
      <c r="M3791" t="b">
        <v>0</v>
      </c>
      <c r="N3791" t="s">
        <v>8269</v>
      </c>
      <c r="O3791">
        <f>ROUND(E3791/D3791*100,0)</f>
        <v>0</v>
      </c>
      <c r="P3791">
        <f>IFERROR(ROUND(E3791/L3791,2),0)</f>
        <v>0</v>
      </c>
      <c r="Q3791" s="10" t="s">
        <v>8308</v>
      </c>
      <c r="R3791" t="s">
        <v>8309</v>
      </c>
      <c r="S3791" s="15">
        <f>(((J3791/60)/60)/24)+DATE(1970,1,1)</f>
        <v>42492.737847222219</v>
      </c>
      <c r="T3791" s="15">
        <f>(((I3791/60)/60)/24)+DATE(1970,1,1)</f>
        <v>42534.166666666672</v>
      </c>
      <c r="U3791">
        <f>YEAR(S3791)</f>
        <v>2016</v>
      </c>
    </row>
    <row r="3792" spans="1:21" ht="32" x14ac:dyDescent="0.2">
      <c r="A3792">
        <v>2955</v>
      </c>
      <c r="B3792" s="3" t="s">
        <v>2955</v>
      </c>
      <c r="C3792" s="3" t="s">
        <v>7065</v>
      </c>
      <c r="D3792" s="6">
        <v>1200</v>
      </c>
      <c r="E3792" s="8">
        <v>715</v>
      </c>
      <c r="F3792" t="s">
        <v>8219</v>
      </c>
      <c r="G3792" t="s">
        <v>8223</v>
      </c>
      <c r="H3792" t="s">
        <v>8245</v>
      </c>
      <c r="I3792">
        <v>1434476849</v>
      </c>
      <c r="J3792">
        <v>1431884849</v>
      </c>
      <c r="K3792" t="b">
        <v>0</v>
      </c>
      <c r="L3792">
        <v>11</v>
      </c>
      <c r="M3792" t="b">
        <v>0</v>
      </c>
      <c r="N3792" t="s">
        <v>8301</v>
      </c>
      <c r="O3792">
        <f>ROUND(E3792/D3792*100,0)</f>
        <v>60</v>
      </c>
      <c r="P3792">
        <f>IFERROR(ROUND(E3792/L3792,2),0)</f>
        <v>65</v>
      </c>
      <c r="Q3792" s="10" t="s">
        <v>8308</v>
      </c>
      <c r="R3792" t="s">
        <v>8310</v>
      </c>
      <c r="S3792" s="15">
        <f>(((J3792/60)/60)/24)+DATE(1970,1,1)</f>
        <v>42141.741307870368</v>
      </c>
      <c r="T3792" s="15">
        <f>(((I3792/60)/60)/24)+DATE(1970,1,1)</f>
        <v>42171.741307870368</v>
      </c>
      <c r="U3792">
        <f>YEAR(S3792)</f>
        <v>2015</v>
      </c>
    </row>
    <row r="3793" spans="1:21" ht="48" x14ac:dyDescent="0.2">
      <c r="A3793">
        <v>3180</v>
      </c>
      <c r="B3793" s="3" t="s">
        <v>3180</v>
      </c>
      <c r="C3793" s="3" t="s">
        <v>7290</v>
      </c>
      <c r="D3793" s="6">
        <v>1200</v>
      </c>
      <c r="E3793" s="8">
        <v>1437</v>
      </c>
      <c r="F3793" t="s">
        <v>8218</v>
      </c>
      <c r="G3793" t="s">
        <v>8224</v>
      </c>
      <c r="H3793" t="s">
        <v>8246</v>
      </c>
      <c r="I3793">
        <v>1403258049</v>
      </c>
      <c r="J3793">
        <v>1400666049</v>
      </c>
      <c r="K3793" t="b">
        <v>1</v>
      </c>
      <c r="L3793">
        <v>45</v>
      </c>
      <c r="M3793" t="b">
        <v>1</v>
      </c>
      <c r="N3793" t="s">
        <v>8269</v>
      </c>
      <c r="O3793">
        <f>ROUND(E3793/D3793*100,0)</f>
        <v>120</v>
      </c>
      <c r="P3793">
        <f>IFERROR(ROUND(E3793/L3793,2),0)</f>
        <v>31.93</v>
      </c>
      <c r="Q3793" s="10" t="s">
        <v>8308</v>
      </c>
      <c r="R3793" t="s">
        <v>8309</v>
      </c>
      <c r="S3793" s="15">
        <f>(((J3793/60)/60)/24)+DATE(1970,1,1)</f>
        <v>41780.412604166668</v>
      </c>
      <c r="T3793" s="15">
        <f>(((I3793/60)/60)/24)+DATE(1970,1,1)</f>
        <v>41810.412604166668</v>
      </c>
      <c r="U3793">
        <f>YEAR(S3793)</f>
        <v>2014</v>
      </c>
    </row>
    <row r="3794" spans="1:21" ht="48" x14ac:dyDescent="0.2">
      <c r="A3794">
        <v>3226</v>
      </c>
      <c r="B3794" s="3" t="s">
        <v>3226</v>
      </c>
      <c r="C3794" s="3" t="s">
        <v>7336</v>
      </c>
      <c r="D3794" s="6">
        <v>1200</v>
      </c>
      <c r="E3794" s="8">
        <v>1250</v>
      </c>
      <c r="F3794" t="s">
        <v>8218</v>
      </c>
      <c r="G3794" t="s">
        <v>8224</v>
      </c>
      <c r="H3794" t="s">
        <v>8246</v>
      </c>
      <c r="I3794">
        <v>1446213612</v>
      </c>
      <c r="J3794">
        <v>1443621612</v>
      </c>
      <c r="K3794" t="b">
        <v>1</v>
      </c>
      <c r="L3794">
        <v>21</v>
      </c>
      <c r="M3794" t="b">
        <v>1</v>
      </c>
      <c r="N3794" t="s">
        <v>8269</v>
      </c>
      <c r="O3794">
        <f>ROUND(E3794/D3794*100,0)</f>
        <v>104</v>
      </c>
      <c r="P3794">
        <f>IFERROR(ROUND(E3794/L3794,2),0)</f>
        <v>59.52</v>
      </c>
      <c r="Q3794" s="10" t="s">
        <v>8308</v>
      </c>
      <c r="R3794" t="s">
        <v>8309</v>
      </c>
      <c r="S3794" s="15">
        <f>(((J3794/60)/60)/24)+DATE(1970,1,1)</f>
        <v>42277.583472222221</v>
      </c>
      <c r="T3794" s="15">
        <f>(((I3794/60)/60)/24)+DATE(1970,1,1)</f>
        <v>42307.583472222221</v>
      </c>
      <c r="U3794">
        <f>YEAR(S3794)</f>
        <v>2015</v>
      </c>
    </row>
    <row r="3795" spans="1:21" ht="48" x14ac:dyDescent="0.2">
      <c r="A3795">
        <v>3227</v>
      </c>
      <c r="B3795" s="3" t="s">
        <v>3227</v>
      </c>
      <c r="C3795" s="3" t="s">
        <v>7337</v>
      </c>
      <c r="D3795" s="6">
        <v>1200</v>
      </c>
      <c r="E3795" s="8">
        <v>1500</v>
      </c>
      <c r="F3795" t="s">
        <v>8218</v>
      </c>
      <c r="G3795" t="s">
        <v>8224</v>
      </c>
      <c r="H3795" t="s">
        <v>8246</v>
      </c>
      <c r="I3795">
        <v>1484687436</v>
      </c>
      <c r="J3795">
        <v>1482095436</v>
      </c>
      <c r="K3795" t="b">
        <v>0</v>
      </c>
      <c r="L3795">
        <v>30</v>
      </c>
      <c r="M3795" t="b">
        <v>1</v>
      </c>
      <c r="N3795" t="s">
        <v>8269</v>
      </c>
      <c r="O3795">
        <f>ROUND(E3795/D3795*100,0)</f>
        <v>125</v>
      </c>
      <c r="P3795">
        <f>IFERROR(ROUND(E3795/L3795,2),0)</f>
        <v>50</v>
      </c>
      <c r="Q3795" s="10" t="s">
        <v>8308</v>
      </c>
      <c r="R3795" t="s">
        <v>8309</v>
      </c>
      <c r="S3795" s="15">
        <f>(((J3795/60)/60)/24)+DATE(1970,1,1)</f>
        <v>42722.882361111115</v>
      </c>
      <c r="T3795" s="15">
        <f>(((I3795/60)/60)/24)+DATE(1970,1,1)</f>
        <v>42752.882361111115</v>
      </c>
      <c r="U3795">
        <f>YEAR(S3795)</f>
        <v>2016</v>
      </c>
    </row>
    <row r="3796" spans="1:21" ht="48" x14ac:dyDescent="0.2">
      <c r="A3796">
        <v>3399</v>
      </c>
      <c r="B3796" s="3" t="s">
        <v>3398</v>
      </c>
      <c r="C3796" s="3" t="s">
        <v>7509</v>
      </c>
      <c r="D3796" s="6">
        <v>1200</v>
      </c>
      <c r="E3796" s="8">
        <v>1245</v>
      </c>
      <c r="F3796" t="s">
        <v>8218</v>
      </c>
      <c r="G3796" t="s">
        <v>8224</v>
      </c>
      <c r="H3796" t="s">
        <v>8246</v>
      </c>
      <c r="I3796">
        <v>1424556325</v>
      </c>
      <c r="J3796">
        <v>1421964325</v>
      </c>
      <c r="K3796" t="b">
        <v>0</v>
      </c>
      <c r="L3796">
        <v>46</v>
      </c>
      <c r="M3796" t="b">
        <v>1</v>
      </c>
      <c r="N3796" t="s">
        <v>8269</v>
      </c>
      <c r="O3796">
        <f>ROUND(E3796/D3796*100,0)</f>
        <v>104</v>
      </c>
      <c r="P3796">
        <f>IFERROR(ROUND(E3796/L3796,2),0)</f>
        <v>27.07</v>
      </c>
      <c r="Q3796" s="10" t="s">
        <v>8308</v>
      </c>
      <c r="R3796" t="s">
        <v>8309</v>
      </c>
      <c r="S3796" s="15">
        <f>(((J3796/60)/60)/24)+DATE(1970,1,1)</f>
        <v>42026.920428240745</v>
      </c>
      <c r="T3796" s="15">
        <f>(((I3796/60)/60)/24)+DATE(1970,1,1)</f>
        <v>42056.920428240745</v>
      </c>
      <c r="U3796">
        <f>YEAR(S3796)</f>
        <v>2015</v>
      </c>
    </row>
    <row r="3797" spans="1:21" ht="32" x14ac:dyDescent="0.2">
      <c r="A3797">
        <v>3439</v>
      </c>
      <c r="B3797" s="3" t="s">
        <v>3438</v>
      </c>
      <c r="C3797" s="3" t="s">
        <v>7549</v>
      </c>
      <c r="D3797" s="6">
        <v>1200</v>
      </c>
      <c r="E3797" s="8">
        <v>1616.14</v>
      </c>
      <c r="F3797" t="s">
        <v>8218</v>
      </c>
      <c r="G3797" t="s">
        <v>8223</v>
      </c>
      <c r="H3797" t="s">
        <v>8245</v>
      </c>
      <c r="I3797">
        <v>1453179540</v>
      </c>
      <c r="J3797">
        <v>1452030730</v>
      </c>
      <c r="K3797" t="b">
        <v>0</v>
      </c>
      <c r="L3797">
        <v>18</v>
      </c>
      <c r="M3797" t="b">
        <v>1</v>
      </c>
      <c r="N3797" t="s">
        <v>8269</v>
      </c>
      <c r="O3797">
        <f>ROUND(E3797/D3797*100,0)</f>
        <v>135</v>
      </c>
      <c r="P3797">
        <f>IFERROR(ROUND(E3797/L3797,2),0)</f>
        <v>89.79</v>
      </c>
      <c r="Q3797" s="10" t="s">
        <v>8308</v>
      </c>
      <c r="R3797" t="s">
        <v>8309</v>
      </c>
      <c r="S3797" s="15">
        <f>(((J3797/60)/60)/24)+DATE(1970,1,1)</f>
        <v>42374.911226851851</v>
      </c>
      <c r="T3797" s="15">
        <f>(((I3797/60)/60)/24)+DATE(1970,1,1)</f>
        <v>42388.207638888889</v>
      </c>
      <c r="U3797">
        <f>YEAR(S3797)</f>
        <v>2016</v>
      </c>
    </row>
    <row r="3798" spans="1:21" ht="48" x14ac:dyDescent="0.2">
      <c r="A3798">
        <v>3541</v>
      </c>
      <c r="B3798" s="3" t="s">
        <v>3540</v>
      </c>
      <c r="C3798" s="3" t="s">
        <v>7651</v>
      </c>
      <c r="D3798" s="6">
        <v>1200</v>
      </c>
      <c r="E3798" s="8">
        <v>1260</v>
      </c>
      <c r="F3798" t="s">
        <v>8218</v>
      </c>
      <c r="G3798" t="s">
        <v>8224</v>
      </c>
      <c r="H3798" t="s">
        <v>8246</v>
      </c>
      <c r="I3798">
        <v>1441042275</v>
      </c>
      <c r="J3798">
        <v>1438882275</v>
      </c>
      <c r="K3798" t="b">
        <v>0</v>
      </c>
      <c r="L3798">
        <v>32</v>
      </c>
      <c r="M3798" t="b">
        <v>1</v>
      </c>
      <c r="N3798" t="s">
        <v>8269</v>
      </c>
      <c r="O3798">
        <f>ROUND(E3798/D3798*100,0)</f>
        <v>105</v>
      </c>
      <c r="P3798">
        <f>IFERROR(ROUND(E3798/L3798,2),0)</f>
        <v>39.380000000000003</v>
      </c>
      <c r="Q3798" s="10" t="s">
        <v>8308</v>
      </c>
      <c r="R3798" t="s">
        <v>8309</v>
      </c>
      <c r="S3798" s="15">
        <f>(((J3798/60)/60)/24)+DATE(1970,1,1)</f>
        <v>42222.730034722219</v>
      </c>
      <c r="T3798" s="15">
        <f>(((I3798/60)/60)/24)+DATE(1970,1,1)</f>
        <v>42247.730034722219</v>
      </c>
      <c r="U3798">
        <f>YEAR(S3798)</f>
        <v>2015</v>
      </c>
    </row>
    <row r="3799" spans="1:21" ht="16" x14ac:dyDescent="0.2">
      <c r="A3799">
        <v>3666</v>
      </c>
      <c r="B3799" s="3" t="s">
        <v>3663</v>
      </c>
      <c r="C3799" s="3" t="s">
        <v>7776</v>
      </c>
      <c r="D3799" s="6">
        <v>1200</v>
      </c>
      <c r="E3799" s="8">
        <v>1200</v>
      </c>
      <c r="F3799" t="s">
        <v>8218</v>
      </c>
      <c r="G3799" t="s">
        <v>8223</v>
      </c>
      <c r="H3799" t="s">
        <v>8245</v>
      </c>
      <c r="I3799">
        <v>1406185200</v>
      </c>
      <c r="J3799">
        <v>1404337382</v>
      </c>
      <c r="K3799" t="b">
        <v>0</v>
      </c>
      <c r="L3799">
        <v>38</v>
      </c>
      <c r="M3799" t="b">
        <v>1</v>
      </c>
      <c r="N3799" t="s">
        <v>8269</v>
      </c>
      <c r="O3799">
        <f>ROUND(E3799/D3799*100,0)</f>
        <v>100</v>
      </c>
      <c r="P3799">
        <f>IFERROR(ROUND(E3799/L3799,2),0)</f>
        <v>31.58</v>
      </c>
      <c r="Q3799" s="10" t="s">
        <v>8308</v>
      </c>
      <c r="R3799" t="s">
        <v>8309</v>
      </c>
      <c r="S3799" s="15">
        <f>(((J3799/60)/60)/24)+DATE(1970,1,1)</f>
        <v>41822.90488425926</v>
      </c>
      <c r="T3799" s="15">
        <f>(((I3799/60)/60)/24)+DATE(1970,1,1)</f>
        <v>41844.291666666664</v>
      </c>
      <c r="U3799">
        <f>YEAR(S3799)</f>
        <v>2014</v>
      </c>
    </row>
    <row r="3800" spans="1:21" ht="48" x14ac:dyDescent="0.2">
      <c r="A3800">
        <v>3744</v>
      </c>
      <c r="B3800" s="3" t="s">
        <v>3741</v>
      </c>
      <c r="C3800" s="3" t="s">
        <v>7854</v>
      </c>
      <c r="D3800" s="6">
        <v>1200</v>
      </c>
      <c r="E3800" s="8">
        <v>0</v>
      </c>
      <c r="F3800" t="s">
        <v>8220</v>
      </c>
      <c r="G3800" t="s">
        <v>8223</v>
      </c>
      <c r="H3800" t="s">
        <v>8245</v>
      </c>
      <c r="I3800">
        <v>1404532740</v>
      </c>
      <c r="J3800">
        <v>1401823952</v>
      </c>
      <c r="K3800" t="b">
        <v>0</v>
      </c>
      <c r="L3800">
        <v>0</v>
      </c>
      <c r="M3800" t="b">
        <v>0</v>
      </c>
      <c r="N3800" t="s">
        <v>8269</v>
      </c>
      <c r="O3800">
        <f>ROUND(E3800/D3800*100,0)</f>
        <v>0</v>
      </c>
      <c r="P3800">
        <f>IFERROR(ROUND(E3800/L3800,2),0)</f>
        <v>0</v>
      </c>
      <c r="Q3800" s="10" t="s">
        <v>8308</v>
      </c>
      <c r="R3800" t="s">
        <v>8309</v>
      </c>
      <c r="S3800" s="15">
        <f>(((J3800/60)/60)/24)+DATE(1970,1,1)</f>
        <v>41793.814259259263</v>
      </c>
      <c r="T3800" s="15">
        <f>(((I3800/60)/60)/24)+DATE(1970,1,1)</f>
        <v>41825.165972222225</v>
      </c>
      <c r="U3800">
        <f>YEAR(S3800)</f>
        <v>2014</v>
      </c>
    </row>
    <row r="3801" spans="1:21" ht="48" x14ac:dyDescent="0.2">
      <c r="A3801">
        <v>3783</v>
      </c>
      <c r="B3801" s="3" t="s">
        <v>3780</v>
      </c>
      <c r="C3801" s="3" t="s">
        <v>7893</v>
      </c>
      <c r="D3801" s="6">
        <v>1200</v>
      </c>
      <c r="E3801" s="8">
        <v>1547</v>
      </c>
      <c r="F3801" t="s">
        <v>8218</v>
      </c>
      <c r="G3801" t="s">
        <v>8223</v>
      </c>
      <c r="H3801" t="s">
        <v>8245</v>
      </c>
      <c r="I3801">
        <v>1458057600</v>
      </c>
      <c r="J3801">
        <v>1455938520</v>
      </c>
      <c r="K3801" t="b">
        <v>0</v>
      </c>
      <c r="L3801">
        <v>24</v>
      </c>
      <c r="M3801" t="b">
        <v>1</v>
      </c>
      <c r="N3801" t="s">
        <v>8303</v>
      </c>
      <c r="O3801">
        <f>ROUND(E3801/D3801*100,0)</f>
        <v>129</v>
      </c>
      <c r="P3801">
        <f>IFERROR(ROUND(E3801/L3801,2),0)</f>
        <v>64.459999999999994</v>
      </c>
      <c r="Q3801" s="10" t="s">
        <v>8308</v>
      </c>
      <c r="R3801" t="s">
        <v>8364</v>
      </c>
      <c r="S3801" s="15">
        <f>(((J3801/60)/60)/24)+DATE(1970,1,1)</f>
        <v>42420.140277777777</v>
      </c>
      <c r="T3801" s="15">
        <f>(((I3801/60)/60)/24)+DATE(1970,1,1)</f>
        <v>42444.666666666672</v>
      </c>
      <c r="U3801">
        <f>YEAR(S3801)</f>
        <v>2016</v>
      </c>
    </row>
    <row r="3802" spans="1:21" ht="48" x14ac:dyDescent="0.2">
      <c r="A3802">
        <v>3832</v>
      </c>
      <c r="B3802" s="3" t="s">
        <v>3829</v>
      </c>
      <c r="C3802" s="3" t="s">
        <v>7941</v>
      </c>
      <c r="D3802" s="6">
        <v>1200</v>
      </c>
      <c r="E3802" s="8">
        <v>1256</v>
      </c>
      <c r="F3802" t="s">
        <v>8218</v>
      </c>
      <c r="G3802" t="s">
        <v>8223</v>
      </c>
      <c r="H3802" t="s">
        <v>8245</v>
      </c>
      <c r="I3802">
        <v>1455936335</v>
      </c>
      <c r="J3802">
        <v>1452048335</v>
      </c>
      <c r="K3802" t="b">
        <v>0</v>
      </c>
      <c r="L3802">
        <v>9</v>
      </c>
      <c r="M3802" t="b">
        <v>1</v>
      </c>
      <c r="N3802" t="s">
        <v>8269</v>
      </c>
      <c r="O3802">
        <f>ROUND(E3802/D3802*100,0)</f>
        <v>105</v>
      </c>
      <c r="P3802">
        <f>IFERROR(ROUND(E3802/L3802,2),0)</f>
        <v>139.56</v>
      </c>
      <c r="Q3802" s="10" t="s">
        <v>8308</v>
      </c>
      <c r="R3802" t="s">
        <v>8309</v>
      </c>
      <c r="S3802" s="15">
        <f>(((J3802/60)/60)/24)+DATE(1970,1,1)</f>
        <v>42375.114988425921</v>
      </c>
      <c r="T3802" s="15">
        <f>(((I3802/60)/60)/24)+DATE(1970,1,1)</f>
        <v>42420.114988425921</v>
      </c>
      <c r="U3802">
        <f>YEAR(S3802)</f>
        <v>2016</v>
      </c>
    </row>
    <row r="3803" spans="1:21" ht="48" x14ac:dyDescent="0.2">
      <c r="A3803">
        <v>3833</v>
      </c>
      <c r="B3803" s="3" t="s">
        <v>3830</v>
      </c>
      <c r="C3803" s="3" t="s">
        <v>7942</v>
      </c>
      <c r="D3803" s="6">
        <v>1200</v>
      </c>
      <c r="E3803" s="8">
        <v>1400</v>
      </c>
      <c r="F3803" t="s">
        <v>8218</v>
      </c>
      <c r="G3803" t="s">
        <v>8228</v>
      </c>
      <c r="H3803" t="s">
        <v>8250</v>
      </c>
      <c r="I3803">
        <v>1417460940</v>
      </c>
      <c r="J3803">
        <v>1416516972</v>
      </c>
      <c r="K3803" t="b">
        <v>0</v>
      </c>
      <c r="L3803">
        <v>20</v>
      </c>
      <c r="M3803" t="b">
        <v>1</v>
      </c>
      <c r="N3803" t="s">
        <v>8269</v>
      </c>
      <c r="O3803">
        <f>ROUND(E3803/D3803*100,0)</f>
        <v>117</v>
      </c>
      <c r="P3803">
        <f>IFERROR(ROUND(E3803/L3803,2),0)</f>
        <v>70</v>
      </c>
      <c r="Q3803" s="10" t="s">
        <v>8308</v>
      </c>
      <c r="R3803" t="s">
        <v>8309</v>
      </c>
      <c r="S3803" s="15">
        <f>(((J3803/60)/60)/24)+DATE(1970,1,1)</f>
        <v>41963.872361111105</v>
      </c>
      <c r="T3803" s="15">
        <f>(((I3803/60)/60)/24)+DATE(1970,1,1)</f>
        <v>41974.797916666663</v>
      </c>
      <c r="U3803">
        <f>YEAR(S3803)</f>
        <v>2014</v>
      </c>
    </row>
    <row r="3804" spans="1:21" ht="48" x14ac:dyDescent="0.2">
      <c r="A3804">
        <v>3942</v>
      </c>
      <c r="B3804" s="3" t="s">
        <v>3939</v>
      </c>
      <c r="C3804" s="3" t="s">
        <v>8050</v>
      </c>
      <c r="D3804" s="6">
        <v>1200</v>
      </c>
      <c r="E3804" s="8">
        <v>0</v>
      </c>
      <c r="F3804" t="s">
        <v>8220</v>
      </c>
      <c r="G3804" t="s">
        <v>8223</v>
      </c>
      <c r="H3804" t="s">
        <v>8245</v>
      </c>
      <c r="I3804">
        <v>1434490914</v>
      </c>
      <c r="J3804">
        <v>1429306914</v>
      </c>
      <c r="K3804" t="b">
        <v>0</v>
      </c>
      <c r="L3804">
        <v>0</v>
      </c>
      <c r="M3804" t="b">
        <v>0</v>
      </c>
      <c r="N3804" t="s">
        <v>8269</v>
      </c>
      <c r="O3804">
        <f>ROUND(E3804/D3804*100,0)</f>
        <v>0</v>
      </c>
      <c r="P3804">
        <f>IFERROR(ROUND(E3804/L3804,2),0)</f>
        <v>0</v>
      </c>
      <c r="Q3804" s="10" t="s">
        <v>8308</v>
      </c>
      <c r="R3804" t="s">
        <v>8309</v>
      </c>
      <c r="S3804" s="15">
        <f>(((J3804/60)/60)/24)+DATE(1970,1,1)</f>
        <v>42111.904097222221</v>
      </c>
      <c r="T3804" s="15">
        <f>(((I3804/60)/60)/24)+DATE(1970,1,1)</f>
        <v>42171.904097222221</v>
      </c>
      <c r="U3804">
        <f>YEAR(S3804)</f>
        <v>2015</v>
      </c>
    </row>
    <row r="3805" spans="1:21" ht="48" x14ac:dyDescent="0.2">
      <c r="A3805">
        <v>3959</v>
      </c>
      <c r="B3805" s="3" t="s">
        <v>3956</v>
      </c>
      <c r="C3805" s="3" t="s">
        <v>8066</v>
      </c>
      <c r="D3805" s="6">
        <v>1200</v>
      </c>
      <c r="E3805" s="8">
        <v>292</v>
      </c>
      <c r="F3805" t="s">
        <v>8220</v>
      </c>
      <c r="G3805" t="s">
        <v>8223</v>
      </c>
      <c r="H3805" t="s">
        <v>8245</v>
      </c>
      <c r="I3805">
        <v>1411930556</v>
      </c>
      <c r="J3805">
        <v>1409338556</v>
      </c>
      <c r="K3805" t="b">
        <v>0</v>
      </c>
      <c r="L3805">
        <v>12</v>
      </c>
      <c r="M3805" t="b">
        <v>0</v>
      </c>
      <c r="N3805" t="s">
        <v>8269</v>
      </c>
      <c r="O3805">
        <f>ROUND(E3805/D3805*100,0)</f>
        <v>24</v>
      </c>
      <c r="P3805">
        <f>IFERROR(ROUND(E3805/L3805,2),0)</f>
        <v>24.33</v>
      </c>
      <c r="Q3805" s="10" t="s">
        <v>8308</v>
      </c>
      <c r="R3805" t="s">
        <v>8309</v>
      </c>
      <c r="S3805" s="15">
        <f>(((J3805/60)/60)/24)+DATE(1970,1,1)</f>
        <v>41880.788842592592</v>
      </c>
      <c r="T3805" s="15">
        <f>(((I3805/60)/60)/24)+DATE(1970,1,1)</f>
        <v>41910.788842592592</v>
      </c>
      <c r="U3805">
        <f>YEAR(S3805)</f>
        <v>2014</v>
      </c>
    </row>
    <row r="3806" spans="1:21" ht="48" x14ac:dyDescent="0.2">
      <c r="A3806">
        <v>4001</v>
      </c>
      <c r="B3806" s="3" t="s">
        <v>3997</v>
      </c>
      <c r="C3806" s="3" t="s">
        <v>8107</v>
      </c>
      <c r="D3806" s="6">
        <v>1200</v>
      </c>
      <c r="E3806" s="8">
        <v>453</v>
      </c>
      <c r="F3806" t="s">
        <v>8220</v>
      </c>
      <c r="G3806" t="s">
        <v>8224</v>
      </c>
      <c r="H3806" t="s">
        <v>8246</v>
      </c>
      <c r="I3806">
        <v>1488394800</v>
      </c>
      <c r="J3806">
        <v>1486681708</v>
      </c>
      <c r="K3806" t="b">
        <v>0</v>
      </c>
      <c r="L3806">
        <v>14</v>
      </c>
      <c r="M3806" t="b">
        <v>0</v>
      </c>
      <c r="N3806" t="s">
        <v>8269</v>
      </c>
      <c r="O3806">
        <f>ROUND(E3806/D3806*100,0)</f>
        <v>38</v>
      </c>
      <c r="P3806">
        <f>IFERROR(ROUND(E3806/L3806,2),0)</f>
        <v>32.36</v>
      </c>
      <c r="Q3806" s="10" t="s">
        <v>8308</v>
      </c>
      <c r="R3806" t="s">
        <v>8309</v>
      </c>
      <c r="S3806" s="15">
        <f>(((J3806/60)/60)/24)+DATE(1970,1,1)</f>
        <v>42775.964212962965</v>
      </c>
      <c r="T3806" s="15">
        <f>(((I3806/60)/60)/24)+DATE(1970,1,1)</f>
        <v>42795.791666666672</v>
      </c>
      <c r="U3806">
        <f>YEAR(S3806)</f>
        <v>2017</v>
      </c>
    </row>
    <row r="3807" spans="1:21" ht="16" x14ac:dyDescent="0.2">
      <c r="A3807">
        <v>528</v>
      </c>
      <c r="B3807" s="3" t="s">
        <v>529</v>
      </c>
      <c r="C3807" s="3" t="s">
        <v>4638</v>
      </c>
      <c r="D3807" s="6">
        <v>1150</v>
      </c>
      <c r="E3807" s="8">
        <v>1330</v>
      </c>
      <c r="F3807" t="s">
        <v>8218</v>
      </c>
      <c r="G3807" t="s">
        <v>8223</v>
      </c>
      <c r="H3807" t="s">
        <v>8245</v>
      </c>
      <c r="I3807">
        <v>1434921600</v>
      </c>
      <c r="J3807">
        <v>1433109907</v>
      </c>
      <c r="K3807" t="b">
        <v>0</v>
      </c>
      <c r="L3807">
        <v>30</v>
      </c>
      <c r="M3807" t="b">
        <v>1</v>
      </c>
      <c r="N3807" t="s">
        <v>8269</v>
      </c>
      <c r="O3807">
        <f>ROUND(E3807/D3807*100,0)</f>
        <v>116</v>
      </c>
      <c r="P3807">
        <f>IFERROR(ROUND(E3807/L3807,2),0)</f>
        <v>44.33</v>
      </c>
      <c r="Q3807" s="10" t="s">
        <v>8308</v>
      </c>
      <c r="R3807" t="s">
        <v>8309</v>
      </c>
      <c r="S3807" s="15">
        <f>(((J3807/60)/60)/24)+DATE(1970,1,1)</f>
        <v>42155.920219907406</v>
      </c>
      <c r="T3807" s="15">
        <f>(((I3807/60)/60)/24)+DATE(1970,1,1)</f>
        <v>42176.888888888891</v>
      </c>
      <c r="U3807">
        <f>YEAR(S3807)</f>
        <v>2015</v>
      </c>
    </row>
    <row r="3808" spans="1:21" ht="48" x14ac:dyDescent="0.2">
      <c r="A3808">
        <v>3546</v>
      </c>
      <c r="B3808" s="3" t="s">
        <v>3545</v>
      </c>
      <c r="C3808" s="3" t="s">
        <v>7656</v>
      </c>
      <c r="D3808" s="6">
        <v>1100</v>
      </c>
      <c r="E3808" s="8">
        <v>1125</v>
      </c>
      <c r="F3808" t="s">
        <v>8218</v>
      </c>
      <c r="G3808" t="s">
        <v>8223</v>
      </c>
      <c r="H3808" t="s">
        <v>8245</v>
      </c>
      <c r="I3808">
        <v>1427860740</v>
      </c>
      <c r="J3808">
        <v>1426002684</v>
      </c>
      <c r="K3808" t="b">
        <v>0</v>
      </c>
      <c r="L3808">
        <v>19</v>
      </c>
      <c r="M3808" t="b">
        <v>1</v>
      </c>
      <c r="N3808" t="s">
        <v>8269</v>
      </c>
      <c r="O3808">
        <f>ROUND(E3808/D3808*100,0)</f>
        <v>102</v>
      </c>
      <c r="P3808">
        <f>IFERROR(ROUND(E3808/L3808,2),0)</f>
        <v>59.21</v>
      </c>
      <c r="Q3808" s="10" t="s">
        <v>8308</v>
      </c>
      <c r="R3808" t="s">
        <v>8309</v>
      </c>
      <c r="S3808" s="15">
        <f>(((J3808/60)/60)/24)+DATE(1970,1,1)</f>
        <v>42073.660694444443</v>
      </c>
      <c r="T3808" s="15">
        <f>(((I3808/60)/60)/24)+DATE(1970,1,1)</f>
        <v>42095.165972222225</v>
      </c>
      <c r="U3808">
        <f>YEAR(S3808)</f>
        <v>2015</v>
      </c>
    </row>
    <row r="3809" spans="1:21" ht="48" x14ac:dyDescent="0.2">
      <c r="A3809">
        <v>3596</v>
      </c>
      <c r="B3809" s="3" t="s">
        <v>3595</v>
      </c>
      <c r="C3809" s="3" t="s">
        <v>7706</v>
      </c>
      <c r="D3809" s="6">
        <v>1100</v>
      </c>
      <c r="E3809" s="8">
        <v>1185</v>
      </c>
      <c r="F3809" t="s">
        <v>8218</v>
      </c>
      <c r="G3809" t="s">
        <v>8228</v>
      </c>
      <c r="H3809" t="s">
        <v>8250</v>
      </c>
      <c r="I3809">
        <v>1409072982</v>
      </c>
      <c r="J3809">
        <v>1407258582</v>
      </c>
      <c r="K3809" t="b">
        <v>0</v>
      </c>
      <c r="L3809">
        <v>15</v>
      </c>
      <c r="M3809" t="b">
        <v>1</v>
      </c>
      <c r="N3809" t="s">
        <v>8269</v>
      </c>
      <c r="O3809">
        <f>ROUND(E3809/D3809*100,0)</f>
        <v>108</v>
      </c>
      <c r="P3809">
        <f>IFERROR(ROUND(E3809/L3809,2),0)</f>
        <v>79</v>
      </c>
      <c r="Q3809" s="10" t="s">
        <v>8308</v>
      </c>
      <c r="R3809" t="s">
        <v>8309</v>
      </c>
      <c r="S3809" s="15">
        <f>(((J3809/60)/60)/24)+DATE(1970,1,1)</f>
        <v>41856.715069444443</v>
      </c>
      <c r="T3809" s="15">
        <f>(((I3809/60)/60)/24)+DATE(1970,1,1)</f>
        <v>41877.715069444443</v>
      </c>
      <c r="U3809">
        <f>YEAR(S3809)</f>
        <v>2014</v>
      </c>
    </row>
    <row r="3810" spans="1:21" ht="48" x14ac:dyDescent="0.2">
      <c r="A3810">
        <v>3769</v>
      </c>
      <c r="B3810" s="3" t="s">
        <v>3766</v>
      </c>
      <c r="C3810" s="3" t="s">
        <v>7879</v>
      </c>
      <c r="D3810" s="6">
        <v>1100</v>
      </c>
      <c r="E3810" s="8">
        <v>1100</v>
      </c>
      <c r="F3810" t="s">
        <v>8218</v>
      </c>
      <c r="G3810" t="s">
        <v>8223</v>
      </c>
      <c r="H3810" t="s">
        <v>8245</v>
      </c>
      <c r="I3810">
        <v>1460730079</v>
      </c>
      <c r="J3810">
        <v>1458138079</v>
      </c>
      <c r="K3810" t="b">
        <v>0</v>
      </c>
      <c r="L3810">
        <v>15</v>
      </c>
      <c r="M3810" t="b">
        <v>1</v>
      </c>
      <c r="N3810" t="s">
        <v>8303</v>
      </c>
      <c r="O3810">
        <f>ROUND(E3810/D3810*100,0)</f>
        <v>100</v>
      </c>
      <c r="P3810">
        <f>IFERROR(ROUND(E3810/L3810,2),0)</f>
        <v>73.33</v>
      </c>
      <c r="Q3810" s="10" t="s">
        <v>8308</v>
      </c>
      <c r="R3810" t="s">
        <v>8364</v>
      </c>
      <c r="S3810" s="15">
        <f>(((J3810/60)/60)/24)+DATE(1970,1,1)</f>
        <v>42445.598136574074</v>
      </c>
      <c r="T3810" s="15">
        <f>(((I3810/60)/60)/24)+DATE(1970,1,1)</f>
        <v>42475.598136574074</v>
      </c>
      <c r="U3810">
        <f>YEAR(S3810)</f>
        <v>2016</v>
      </c>
    </row>
    <row r="3811" spans="1:21" ht="48" x14ac:dyDescent="0.2">
      <c r="A3811">
        <v>3317</v>
      </c>
      <c r="B3811" s="3" t="s">
        <v>3317</v>
      </c>
      <c r="C3811" s="3" t="s">
        <v>7427</v>
      </c>
      <c r="D3811" s="6">
        <v>1050</v>
      </c>
      <c r="E3811" s="8">
        <v>1115</v>
      </c>
      <c r="F3811" t="s">
        <v>8218</v>
      </c>
      <c r="G3811" t="s">
        <v>8223</v>
      </c>
      <c r="H3811" t="s">
        <v>8245</v>
      </c>
      <c r="I3811">
        <v>1465347424</v>
      </c>
      <c r="J3811">
        <v>1462755424</v>
      </c>
      <c r="K3811" t="b">
        <v>0</v>
      </c>
      <c r="L3811">
        <v>18</v>
      </c>
      <c r="M3811" t="b">
        <v>1</v>
      </c>
      <c r="N3811" t="s">
        <v>8269</v>
      </c>
      <c r="O3811">
        <f>ROUND(E3811/D3811*100,0)</f>
        <v>106</v>
      </c>
      <c r="P3811">
        <f>IFERROR(ROUND(E3811/L3811,2),0)</f>
        <v>61.94</v>
      </c>
      <c r="Q3811" s="10" t="s">
        <v>8308</v>
      </c>
      <c r="R3811" t="s">
        <v>8309</v>
      </c>
      <c r="S3811" s="15">
        <f>(((J3811/60)/60)/24)+DATE(1970,1,1)</f>
        <v>42499.039629629624</v>
      </c>
      <c r="T3811" s="15">
        <f>(((I3811/60)/60)/24)+DATE(1970,1,1)</f>
        <v>42529.039629629624</v>
      </c>
      <c r="U3811">
        <f>YEAR(S3811)</f>
        <v>2016</v>
      </c>
    </row>
    <row r="3812" spans="1:21" ht="48" x14ac:dyDescent="0.2">
      <c r="A3812">
        <v>3703</v>
      </c>
      <c r="B3812" s="3" t="s">
        <v>3700</v>
      </c>
      <c r="C3812" s="3" t="s">
        <v>7813</v>
      </c>
      <c r="D3812" s="6">
        <v>1050</v>
      </c>
      <c r="E3812" s="8">
        <v>1296</v>
      </c>
      <c r="F3812" t="s">
        <v>8218</v>
      </c>
      <c r="G3812" t="s">
        <v>8223</v>
      </c>
      <c r="H3812" t="s">
        <v>8245</v>
      </c>
      <c r="I3812">
        <v>1471071540</v>
      </c>
      <c r="J3812">
        <v>1467720388</v>
      </c>
      <c r="K3812" t="b">
        <v>0</v>
      </c>
      <c r="L3812">
        <v>30</v>
      </c>
      <c r="M3812" t="b">
        <v>1</v>
      </c>
      <c r="N3812" t="s">
        <v>8269</v>
      </c>
      <c r="O3812">
        <f>ROUND(E3812/D3812*100,0)</f>
        <v>123</v>
      </c>
      <c r="P3812">
        <f>IFERROR(ROUND(E3812/L3812,2),0)</f>
        <v>43.2</v>
      </c>
      <c r="Q3812" s="10" t="s">
        <v>8308</v>
      </c>
      <c r="R3812" t="s">
        <v>8309</v>
      </c>
      <c r="S3812" s="15">
        <f>(((J3812/60)/60)/24)+DATE(1970,1,1)</f>
        <v>42556.504490740743</v>
      </c>
      <c r="T3812" s="15">
        <f>(((I3812/60)/60)/24)+DATE(1970,1,1)</f>
        <v>42595.290972222225</v>
      </c>
      <c r="U3812">
        <f>YEAR(S3812)</f>
        <v>2016</v>
      </c>
    </row>
    <row r="3813" spans="1:21" ht="32" x14ac:dyDescent="0.2">
      <c r="A3813">
        <v>2782</v>
      </c>
      <c r="B3813" s="3" t="s">
        <v>2782</v>
      </c>
      <c r="C3813" s="3" t="s">
        <v>6892</v>
      </c>
      <c r="D3813" s="6">
        <v>1000</v>
      </c>
      <c r="E3813" s="8">
        <v>1200</v>
      </c>
      <c r="F3813" t="s">
        <v>8218</v>
      </c>
      <c r="G3813" t="s">
        <v>8223</v>
      </c>
      <c r="H3813" t="s">
        <v>8245</v>
      </c>
      <c r="I3813">
        <v>1424149140</v>
      </c>
      <c r="J3813">
        <v>1421964718</v>
      </c>
      <c r="K3813" t="b">
        <v>0</v>
      </c>
      <c r="L3813">
        <v>18</v>
      </c>
      <c r="M3813" t="b">
        <v>1</v>
      </c>
      <c r="N3813" t="s">
        <v>8269</v>
      </c>
      <c r="O3813">
        <f>ROUND(E3813/D3813*100,0)</f>
        <v>120</v>
      </c>
      <c r="P3813">
        <f>IFERROR(ROUND(E3813/L3813,2),0)</f>
        <v>66.67</v>
      </c>
      <c r="Q3813" s="10" t="s">
        <v>8308</v>
      </c>
      <c r="R3813" t="s">
        <v>8309</v>
      </c>
      <c r="S3813" s="15">
        <f>(((J3813/60)/60)/24)+DATE(1970,1,1)</f>
        <v>42026.924976851849</v>
      </c>
      <c r="T3813" s="15">
        <f>(((I3813/60)/60)/24)+DATE(1970,1,1)</f>
        <v>42052.207638888889</v>
      </c>
      <c r="U3813">
        <f>YEAR(S3813)</f>
        <v>2015</v>
      </c>
    </row>
    <row r="3814" spans="1:21" ht="48" x14ac:dyDescent="0.2">
      <c r="A3814">
        <v>2783</v>
      </c>
      <c r="B3814" s="3" t="s">
        <v>2783</v>
      </c>
      <c r="C3814" s="3" t="s">
        <v>6893</v>
      </c>
      <c r="D3814" s="6">
        <v>1000</v>
      </c>
      <c r="E3814" s="8">
        <v>1145</v>
      </c>
      <c r="F3814" t="s">
        <v>8218</v>
      </c>
      <c r="G3814" t="s">
        <v>8224</v>
      </c>
      <c r="H3814" t="s">
        <v>8246</v>
      </c>
      <c r="I3814">
        <v>1429793446</v>
      </c>
      <c r="J3814">
        <v>1428583846</v>
      </c>
      <c r="K3814" t="b">
        <v>0</v>
      </c>
      <c r="L3814">
        <v>61</v>
      </c>
      <c r="M3814" t="b">
        <v>1</v>
      </c>
      <c r="N3814" t="s">
        <v>8269</v>
      </c>
      <c r="O3814">
        <f>ROUND(E3814/D3814*100,0)</f>
        <v>115</v>
      </c>
      <c r="P3814">
        <f>IFERROR(ROUND(E3814/L3814,2),0)</f>
        <v>18.77</v>
      </c>
      <c r="Q3814" s="10" t="s">
        <v>8308</v>
      </c>
      <c r="R3814" t="s">
        <v>8309</v>
      </c>
      <c r="S3814" s="15">
        <f>(((J3814/60)/60)/24)+DATE(1970,1,1)</f>
        <v>42103.535254629634</v>
      </c>
      <c r="T3814" s="15">
        <f>(((I3814/60)/60)/24)+DATE(1970,1,1)</f>
        <v>42117.535254629634</v>
      </c>
      <c r="U3814">
        <f>YEAR(S3814)</f>
        <v>2015</v>
      </c>
    </row>
    <row r="3815" spans="1:21" ht="48" x14ac:dyDescent="0.2">
      <c r="A3815">
        <v>2787</v>
      </c>
      <c r="B3815" s="3" t="s">
        <v>2787</v>
      </c>
      <c r="C3815" s="3" t="s">
        <v>6897</v>
      </c>
      <c r="D3815" s="6">
        <v>1000</v>
      </c>
      <c r="E3815" s="8">
        <v>1197</v>
      </c>
      <c r="F3815" t="s">
        <v>8218</v>
      </c>
      <c r="G3815" t="s">
        <v>8223</v>
      </c>
      <c r="H3815" t="s">
        <v>8245</v>
      </c>
      <c r="I3815">
        <v>1405658752</v>
      </c>
      <c r="J3815">
        <v>1403066752</v>
      </c>
      <c r="K3815" t="b">
        <v>0</v>
      </c>
      <c r="L3815">
        <v>38</v>
      </c>
      <c r="M3815" t="b">
        <v>1</v>
      </c>
      <c r="N3815" t="s">
        <v>8269</v>
      </c>
      <c r="O3815">
        <f>ROUND(E3815/D3815*100,0)</f>
        <v>120</v>
      </c>
      <c r="P3815">
        <f>IFERROR(ROUND(E3815/L3815,2),0)</f>
        <v>31.5</v>
      </c>
      <c r="Q3815" s="10" t="s">
        <v>8308</v>
      </c>
      <c r="R3815" t="s">
        <v>8309</v>
      </c>
      <c r="S3815" s="15">
        <f>(((J3815/60)/60)/24)+DATE(1970,1,1)</f>
        <v>41808.198518518519</v>
      </c>
      <c r="T3815" s="15">
        <f>(((I3815/60)/60)/24)+DATE(1970,1,1)</f>
        <v>41838.198518518519</v>
      </c>
      <c r="U3815">
        <f>YEAR(S3815)</f>
        <v>2014</v>
      </c>
    </row>
    <row r="3816" spans="1:21" ht="48" x14ac:dyDescent="0.2">
      <c r="A3816">
        <v>2800</v>
      </c>
      <c r="B3816" s="3" t="s">
        <v>2800</v>
      </c>
      <c r="C3816" s="3" t="s">
        <v>6910</v>
      </c>
      <c r="D3816" s="6">
        <v>1000</v>
      </c>
      <c r="E3816" s="8">
        <v>1330</v>
      </c>
      <c r="F3816" t="s">
        <v>8218</v>
      </c>
      <c r="G3816" t="s">
        <v>8224</v>
      </c>
      <c r="H3816" t="s">
        <v>8246</v>
      </c>
      <c r="I3816">
        <v>1420377366</v>
      </c>
      <c r="J3816">
        <v>1415193366</v>
      </c>
      <c r="K3816" t="b">
        <v>0</v>
      </c>
      <c r="L3816">
        <v>31</v>
      </c>
      <c r="M3816" t="b">
        <v>1</v>
      </c>
      <c r="N3816" t="s">
        <v>8269</v>
      </c>
      <c r="O3816">
        <f>ROUND(E3816/D3816*100,0)</f>
        <v>133</v>
      </c>
      <c r="P3816">
        <f>IFERROR(ROUND(E3816/L3816,2),0)</f>
        <v>42.9</v>
      </c>
      <c r="Q3816" s="10" t="s">
        <v>8308</v>
      </c>
      <c r="R3816" t="s">
        <v>8309</v>
      </c>
      <c r="S3816" s="15">
        <f>(((J3816/60)/60)/24)+DATE(1970,1,1)</f>
        <v>41948.552847222221</v>
      </c>
      <c r="T3816" s="15">
        <f>(((I3816/60)/60)/24)+DATE(1970,1,1)</f>
        <v>42008.552847222221</v>
      </c>
      <c r="U3816">
        <f>YEAR(S3816)</f>
        <v>2014</v>
      </c>
    </row>
    <row r="3817" spans="1:21" ht="48" x14ac:dyDescent="0.2">
      <c r="A3817">
        <v>2804</v>
      </c>
      <c r="B3817" s="3" t="s">
        <v>2804</v>
      </c>
      <c r="C3817" s="3" t="s">
        <v>6914</v>
      </c>
      <c r="D3817" s="6">
        <v>1000</v>
      </c>
      <c r="E3817" s="8">
        <v>1150</v>
      </c>
      <c r="F3817" t="s">
        <v>8218</v>
      </c>
      <c r="G3817" t="s">
        <v>8224</v>
      </c>
      <c r="H3817" t="s">
        <v>8246</v>
      </c>
      <c r="I3817">
        <v>1411987990</v>
      </c>
      <c r="J3817">
        <v>1409395990</v>
      </c>
      <c r="K3817" t="b">
        <v>0</v>
      </c>
      <c r="L3817">
        <v>23</v>
      </c>
      <c r="M3817" t="b">
        <v>1</v>
      </c>
      <c r="N3817" t="s">
        <v>8269</v>
      </c>
      <c r="O3817">
        <f>ROUND(E3817/D3817*100,0)</f>
        <v>115</v>
      </c>
      <c r="P3817">
        <f>IFERROR(ROUND(E3817/L3817,2),0)</f>
        <v>50</v>
      </c>
      <c r="Q3817" s="10" t="s">
        <v>8308</v>
      </c>
      <c r="R3817" t="s">
        <v>8309</v>
      </c>
      <c r="S3817" s="15">
        <f>(((J3817/60)/60)/24)+DATE(1970,1,1)</f>
        <v>41881.453587962962</v>
      </c>
      <c r="T3817" s="15">
        <f>(((I3817/60)/60)/24)+DATE(1970,1,1)</f>
        <v>41911.453587962962</v>
      </c>
      <c r="U3817">
        <f>YEAR(S3817)</f>
        <v>2014</v>
      </c>
    </row>
    <row r="3818" spans="1:21" ht="48" x14ac:dyDescent="0.2">
      <c r="A3818">
        <v>2821</v>
      </c>
      <c r="B3818" s="3" t="s">
        <v>2821</v>
      </c>
      <c r="C3818" s="3" t="s">
        <v>6931</v>
      </c>
      <c r="D3818" s="6">
        <v>1000</v>
      </c>
      <c r="E3818" s="8">
        <v>1000</v>
      </c>
      <c r="F3818" t="s">
        <v>8218</v>
      </c>
      <c r="G3818" t="s">
        <v>8224</v>
      </c>
      <c r="H3818" t="s">
        <v>8246</v>
      </c>
      <c r="I3818">
        <v>1411510135</v>
      </c>
      <c r="J3818">
        <v>1408918135</v>
      </c>
      <c r="K3818" t="b">
        <v>0</v>
      </c>
      <c r="L3818">
        <v>35</v>
      </c>
      <c r="M3818" t="b">
        <v>1</v>
      </c>
      <c r="N3818" t="s">
        <v>8269</v>
      </c>
      <c r="O3818">
        <f>ROUND(E3818/D3818*100,0)</f>
        <v>100</v>
      </c>
      <c r="P3818">
        <f>IFERROR(ROUND(E3818/L3818,2),0)</f>
        <v>28.57</v>
      </c>
      <c r="Q3818" s="10" t="s">
        <v>8308</v>
      </c>
      <c r="R3818" t="s">
        <v>8309</v>
      </c>
      <c r="S3818" s="15">
        <f>(((J3818/60)/60)/24)+DATE(1970,1,1)</f>
        <v>41875.922858796301</v>
      </c>
      <c r="T3818" s="15">
        <f>(((I3818/60)/60)/24)+DATE(1970,1,1)</f>
        <v>41905.922858796301</v>
      </c>
      <c r="U3818">
        <f>YEAR(S3818)</f>
        <v>2014</v>
      </c>
    </row>
    <row r="3819" spans="1:21" ht="48" x14ac:dyDescent="0.2">
      <c r="A3819">
        <v>2835</v>
      </c>
      <c r="B3819" s="3" t="s">
        <v>2835</v>
      </c>
      <c r="C3819" s="3" t="s">
        <v>6945</v>
      </c>
      <c r="D3819" s="6">
        <v>1000</v>
      </c>
      <c r="E3819" s="8">
        <v>1870.99</v>
      </c>
      <c r="F3819" t="s">
        <v>8218</v>
      </c>
      <c r="G3819" t="s">
        <v>8224</v>
      </c>
      <c r="H3819" t="s">
        <v>8246</v>
      </c>
      <c r="I3819">
        <v>1449273600</v>
      </c>
      <c r="J3819">
        <v>1446742417</v>
      </c>
      <c r="K3819" t="b">
        <v>0</v>
      </c>
      <c r="L3819">
        <v>93</v>
      </c>
      <c r="M3819" t="b">
        <v>1</v>
      </c>
      <c r="N3819" t="s">
        <v>8269</v>
      </c>
      <c r="O3819">
        <f>ROUND(E3819/D3819*100,0)</f>
        <v>187</v>
      </c>
      <c r="P3819">
        <f>IFERROR(ROUND(E3819/L3819,2),0)</f>
        <v>20.12</v>
      </c>
      <c r="Q3819" s="10" t="s">
        <v>8308</v>
      </c>
      <c r="R3819" t="s">
        <v>8309</v>
      </c>
      <c r="S3819" s="15">
        <f>(((J3819/60)/60)/24)+DATE(1970,1,1)</f>
        <v>42313.703900462962</v>
      </c>
      <c r="T3819" s="15">
        <f>(((I3819/60)/60)/24)+DATE(1970,1,1)</f>
        <v>42343</v>
      </c>
      <c r="U3819">
        <f>YEAR(S3819)</f>
        <v>2015</v>
      </c>
    </row>
    <row r="3820" spans="1:21" ht="48" x14ac:dyDescent="0.2">
      <c r="A3820">
        <v>2841</v>
      </c>
      <c r="B3820" s="3" t="s">
        <v>2841</v>
      </c>
      <c r="C3820" s="3" t="s">
        <v>6951</v>
      </c>
      <c r="D3820" s="6">
        <v>1000</v>
      </c>
      <c r="E3820" s="8">
        <v>10</v>
      </c>
      <c r="F3820" t="s">
        <v>8220</v>
      </c>
      <c r="G3820" t="s">
        <v>8224</v>
      </c>
      <c r="H3820" t="s">
        <v>8246</v>
      </c>
      <c r="I3820">
        <v>1450032297</v>
      </c>
      <c r="J3820">
        <v>1444844697</v>
      </c>
      <c r="K3820" t="b">
        <v>0</v>
      </c>
      <c r="L3820">
        <v>1</v>
      </c>
      <c r="M3820" t="b">
        <v>0</v>
      </c>
      <c r="N3820" t="s">
        <v>8269</v>
      </c>
      <c r="O3820">
        <f>ROUND(E3820/D3820*100,0)</f>
        <v>1</v>
      </c>
      <c r="P3820">
        <f>IFERROR(ROUND(E3820/L3820,2),0)</f>
        <v>10</v>
      </c>
      <c r="Q3820" s="10" t="s">
        <v>8308</v>
      </c>
      <c r="R3820" t="s">
        <v>8309</v>
      </c>
      <c r="S3820" s="15">
        <f>(((J3820/60)/60)/24)+DATE(1970,1,1)</f>
        <v>42291.739548611105</v>
      </c>
      <c r="T3820" s="15">
        <f>(((I3820/60)/60)/24)+DATE(1970,1,1)</f>
        <v>42351.781215277777</v>
      </c>
      <c r="U3820">
        <f>YEAR(S3820)</f>
        <v>2015</v>
      </c>
    </row>
    <row r="3821" spans="1:21" ht="48" x14ac:dyDescent="0.2">
      <c r="A3821">
        <v>2854</v>
      </c>
      <c r="B3821" s="3" t="s">
        <v>2854</v>
      </c>
      <c r="C3821" s="3" t="s">
        <v>6964</v>
      </c>
      <c r="D3821" s="6">
        <v>1000</v>
      </c>
      <c r="E3821" s="8">
        <v>417</v>
      </c>
      <c r="F3821" t="s">
        <v>8220</v>
      </c>
      <c r="G3821" t="s">
        <v>8224</v>
      </c>
      <c r="H3821" t="s">
        <v>8246</v>
      </c>
      <c r="I3821">
        <v>1431018719</v>
      </c>
      <c r="J3821">
        <v>1429290719</v>
      </c>
      <c r="K3821" t="b">
        <v>0</v>
      </c>
      <c r="L3821">
        <v>14</v>
      </c>
      <c r="M3821" t="b">
        <v>0</v>
      </c>
      <c r="N3821" t="s">
        <v>8269</v>
      </c>
      <c r="O3821">
        <f>ROUND(E3821/D3821*100,0)</f>
        <v>42</v>
      </c>
      <c r="P3821">
        <f>IFERROR(ROUND(E3821/L3821,2),0)</f>
        <v>29.79</v>
      </c>
      <c r="Q3821" s="10" t="s">
        <v>8308</v>
      </c>
      <c r="R3821" t="s">
        <v>8309</v>
      </c>
      <c r="S3821" s="15">
        <f>(((J3821/60)/60)/24)+DATE(1970,1,1)</f>
        <v>42111.71665509259</v>
      </c>
      <c r="T3821" s="15">
        <f>(((I3821/60)/60)/24)+DATE(1970,1,1)</f>
        <v>42131.71665509259</v>
      </c>
      <c r="U3821">
        <f>YEAR(S3821)</f>
        <v>2015</v>
      </c>
    </row>
    <row r="3822" spans="1:21" ht="48" x14ac:dyDescent="0.2">
      <c r="A3822">
        <v>2858</v>
      </c>
      <c r="B3822" s="3" t="s">
        <v>2858</v>
      </c>
      <c r="C3822" s="3" t="s">
        <v>6968</v>
      </c>
      <c r="D3822" s="6">
        <v>1000</v>
      </c>
      <c r="E3822" s="8">
        <v>0</v>
      </c>
      <c r="F3822" t="s">
        <v>8220</v>
      </c>
      <c r="G3822" t="s">
        <v>8232</v>
      </c>
      <c r="H3822" t="s">
        <v>8248</v>
      </c>
      <c r="I3822">
        <v>1417778880</v>
      </c>
      <c r="J3822">
        <v>1415711095</v>
      </c>
      <c r="K3822" t="b">
        <v>0</v>
      </c>
      <c r="L3822">
        <v>0</v>
      </c>
      <c r="M3822" t="b">
        <v>0</v>
      </c>
      <c r="N3822" t="s">
        <v>8269</v>
      </c>
      <c r="O3822">
        <f>ROUND(E3822/D3822*100,0)</f>
        <v>0</v>
      </c>
      <c r="P3822">
        <f>IFERROR(ROUND(E3822/L3822,2),0)</f>
        <v>0</v>
      </c>
      <c r="Q3822" s="10" t="s">
        <v>8308</v>
      </c>
      <c r="R3822" t="s">
        <v>8309</v>
      </c>
      <c r="S3822" s="15">
        <f>(((J3822/60)/60)/24)+DATE(1970,1,1)</f>
        <v>41954.545081018514</v>
      </c>
      <c r="T3822" s="15">
        <f>(((I3822/60)/60)/24)+DATE(1970,1,1)</f>
        <v>41978.477777777778</v>
      </c>
      <c r="U3822">
        <f>YEAR(S3822)</f>
        <v>2014</v>
      </c>
    </row>
    <row r="3823" spans="1:21" ht="48" x14ac:dyDescent="0.2">
      <c r="A3823">
        <v>2915</v>
      </c>
      <c r="B3823" s="3" t="s">
        <v>2915</v>
      </c>
      <c r="C3823" s="3" t="s">
        <v>7025</v>
      </c>
      <c r="D3823" s="6">
        <v>1000</v>
      </c>
      <c r="E3823" s="8">
        <v>611</v>
      </c>
      <c r="F3823" t="s">
        <v>8220</v>
      </c>
      <c r="G3823" t="s">
        <v>8224</v>
      </c>
      <c r="H3823" t="s">
        <v>8246</v>
      </c>
      <c r="I3823">
        <v>1458117190</v>
      </c>
      <c r="J3823">
        <v>1455528790</v>
      </c>
      <c r="K3823" t="b">
        <v>0</v>
      </c>
      <c r="L3823">
        <v>3</v>
      </c>
      <c r="M3823" t="b">
        <v>0</v>
      </c>
      <c r="N3823" t="s">
        <v>8269</v>
      </c>
      <c r="O3823">
        <f>ROUND(E3823/D3823*100,0)</f>
        <v>61</v>
      </c>
      <c r="P3823">
        <f>IFERROR(ROUND(E3823/L3823,2),0)</f>
        <v>203.67</v>
      </c>
      <c r="Q3823" s="10" t="s">
        <v>8308</v>
      </c>
      <c r="R3823" t="s">
        <v>8309</v>
      </c>
      <c r="S3823" s="15">
        <f>(((J3823/60)/60)/24)+DATE(1970,1,1)</f>
        <v>42415.398032407407</v>
      </c>
      <c r="T3823" s="15">
        <f>(((I3823/60)/60)/24)+DATE(1970,1,1)</f>
        <v>42445.356365740736</v>
      </c>
      <c r="U3823">
        <f>YEAR(S3823)</f>
        <v>2016</v>
      </c>
    </row>
    <row r="3824" spans="1:21" ht="32" x14ac:dyDescent="0.2">
      <c r="A3824">
        <v>2928</v>
      </c>
      <c r="B3824" s="3" t="s">
        <v>2928</v>
      </c>
      <c r="C3824" s="3" t="s">
        <v>7038</v>
      </c>
      <c r="D3824" s="6">
        <v>1000</v>
      </c>
      <c r="E3824" s="8">
        <v>1000</v>
      </c>
      <c r="F3824" t="s">
        <v>8218</v>
      </c>
      <c r="G3824" t="s">
        <v>8223</v>
      </c>
      <c r="H3824" t="s">
        <v>8245</v>
      </c>
      <c r="I3824">
        <v>1457135846</v>
      </c>
      <c r="J3824">
        <v>1454543846</v>
      </c>
      <c r="K3824" t="b">
        <v>0</v>
      </c>
      <c r="L3824">
        <v>24</v>
      </c>
      <c r="M3824" t="b">
        <v>1</v>
      </c>
      <c r="N3824" t="s">
        <v>8303</v>
      </c>
      <c r="O3824">
        <f>ROUND(E3824/D3824*100,0)</f>
        <v>100</v>
      </c>
      <c r="P3824">
        <f>IFERROR(ROUND(E3824/L3824,2),0)</f>
        <v>41.67</v>
      </c>
      <c r="Q3824" s="10" t="s">
        <v>8308</v>
      </c>
      <c r="R3824" t="s">
        <v>8364</v>
      </c>
      <c r="S3824" s="15">
        <f>(((J3824/60)/60)/24)+DATE(1970,1,1)</f>
        <v>42403.998217592598</v>
      </c>
      <c r="T3824" s="15">
        <f>(((I3824/60)/60)/24)+DATE(1970,1,1)</f>
        <v>42433.998217592598</v>
      </c>
      <c r="U3824">
        <f>YEAR(S3824)</f>
        <v>2016</v>
      </c>
    </row>
    <row r="3825" spans="1:21" ht="48" x14ac:dyDescent="0.2">
      <c r="A3825">
        <v>2936</v>
      </c>
      <c r="B3825" s="3" t="s">
        <v>2936</v>
      </c>
      <c r="C3825" s="3" t="s">
        <v>7046</v>
      </c>
      <c r="D3825" s="6">
        <v>1000</v>
      </c>
      <c r="E3825" s="8">
        <v>1280</v>
      </c>
      <c r="F3825" t="s">
        <v>8218</v>
      </c>
      <c r="G3825" t="s">
        <v>8223</v>
      </c>
      <c r="H3825" t="s">
        <v>8245</v>
      </c>
      <c r="I3825">
        <v>1413176340</v>
      </c>
      <c r="J3825">
        <v>1412091423</v>
      </c>
      <c r="K3825" t="b">
        <v>0</v>
      </c>
      <c r="L3825">
        <v>34</v>
      </c>
      <c r="M3825" t="b">
        <v>1</v>
      </c>
      <c r="N3825" t="s">
        <v>8303</v>
      </c>
      <c r="O3825">
        <f>ROUND(E3825/D3825*100,0)</f>
        <v>128</v>
      </c>
      <c r="P3825">
        <f>IFERROR(ROUND(E3825/L3825,2),0)</f>
        <v>37.65</v>
      </c>
      <c r="Q3825" s="10" t="s">
        <v>8308</v>
      </c>
      <c r="R3825" t="s">
        <v>8364</v>
      </c>
      <c r="S3825" s="15">
        <f>(((J3825/60)/60)/24)+DATE(1970,1,1)</f>
        <v>41912.650729166664</v>
      </c>
      <c r="T3825" s="15">
        <f>(((I3825/60)/60)/24)+DATE(1970,1,1)</f>
        <v>41925.207638888889</v>
      </c>
      <c r="U3825">
        <f>YEAR(S3825)</f>
        <v>2014</v>
      </c>
    </row>
    <row r="3826" spans="1:21" ht="48" x14ac:dyDescent="0.2">
      <c r="A3826">
        <v>2949</v>
      </c>
      <c r="B3826" s="3" t="s">
        <v>2949</v>
      </c>
      <c r="C3826" s="3" t="s">
        <v>7059</v>
      </c>
      <c r="D3826" s="6">
        <v>1000</v>
      </c>
      <c r="E3826" s="8">
        <v>25</v>
      </c>
      <c r="F3826" t="s">
        <v>8220</v>
      </c>
      <c r="G3826" t="s">
        <v>8223</v>
      </c>
      <c r="H3826" t="s">
        <v>8245</v>
      </c>
      <c r="I3826">
        <v>1447965917</v>
      </c>
      <c r="J3826">
        <v>1445370317</v>
      </c>
      <c r="K3826" t="b">
        <v>0</v>
      </c>
      <c r="L3826">
        <v>2</v>
      </c>
      <c r="M3826" t="b">
        <v>0</v>
      </c>
      <c r="N3826" t="s">
        <v>8301</v>
      </c>
      <c r="O3826">
        <f>ROUND(E3826/D3826*100,0)</f>
        <v>3</v>
      </c>
      <c r="P3826">
        <f>IFERROR(ROUND(E3826/L3826,2),0)</f>
        <v>12.5</v>
      </c>
      <c r="Q3826" s="10" t="s">
        <v>8308</v>
      </c>
      <c r="R3826" t="s">
        <v>8310</v>
      </c>
      <c r="S3826" s="15">
        <f>(((J3826/60)/60)/24)+DATE(1970,1,1)</f>
        <v>42297.823113425926</v>
      </c>
      <c r="T3826" s="15">
        <f>(((I3826/60)/60)/24)+DATE(1970,1,1)</f>
        <v>42327.864780092597</v>
      </c>
      <c r="U3826">
        <f>YEAR(S3826)</f>
        <v>2015</v>
      </c>
    </row>
    <row r="3827" spans="1:21" ht="48" x14ac:dyDescent="0.2">
      <c r="A3827">
        <v>2962</v>
      </c>
      <c r="B3827" s="3" t="s">
        <v>2962</v>
      </c>
      <c r="C3827" s="3" t="s">
        <v>7072</v>
      </c>
      <c r="D3827" s="6">
        <v>1000</v>
      </c>
      <c r="E3827" s="8">
        <v>1218</v>
      </c>
      <c r="F3827" t="s">
        <v>8218</v>
      </c>
      <c r="G3827" t="s">
        <v>8223</v>
      </c>
      <c r="H3827" t="s">
        <v>8245</v>
      </c>
      <c r="I3827">
        <v>1425193140</v>
      </c>
      <c r="J3827">
        <v>1422769906</v>
      </c>
      <c r="K3827" t="b">
        <v>0</v>
      </c>
      <c r="L3827">
        <v>20</v>
      </c>
      <c r="M3827" t="b">
        <v>1</v>
      </c>
      <c r="N3827" t="s">
        <v>8269</v>
      </c>
      <c r="O3827">
        <f>ROUND(E3827/D3827*100,0)</f>
        <v>122</v>
      </c>
      <c r="P3827">
        <f>IFERROR(ROUND(E3827/L3827,2),0)</f>
        <v>60.9</v>
      </c>
      <c r="Q3827" s="10" t="s">
        <v>8308</v>
      </c>
      <c r="R3827" t="s">
        <v>8309</v>
      </c>
      <c r="S3827" s="15">
        <f>(((J3827/60)/60)/24)+DATE(1970,1,1)</f>
        <v>42036.24428240741</v>
      </c>
      <c r="T3827" s="15">
        <f>(((I3827/60)/60)/24)+DATE(1970,1,1)</f>
        <v>42064.290972222225</v>
      </c>
      <c r="U3827">
        <f>YEAR(S3827)</f>
        <v>2015</v>
      </c>
    </row>
    <row r="3828" spans="1:21" ht="48" x14ac:dyDescent="0.2">
      <c r="A3828">
        <v>2969</v>
      </c>
      <c r="B3828" s="3" t="s">
        <v>2969</v>
      </c>
      <c r="C3828" s="3" t="s">
        <v>7079</v>
      </c>
      <c r="D3828" s="6">
        <v>1000</v>
      </c>
      <c r="E3828" s="8">
        <v>1625</v>
      </c>
      <c r="F3828" t="s">
        <v>8218</v>
      </c>
      <c r="G3828" t="s">
        <v>8228</v>
      </c>
      <c r="H3828" t="s">
        <v>8250</v>
      </c>
      <c r="I3828">
        <v>1430693460</v>
      </c>
      <c r="J3828">
        <v>1428087153</v>
      </c>
      <c r="K3828" t="b">
        <v>0</v>
      </c>
      <c r="L3828">
        <v>17</v>
      </c>
      <c r="M3828" t="b">
        <v>1</v>
      </c>
      <c r="N3828" t="s">
        <v>8269</v>
      </c>
      <c r="O3828">
        <f>ROUND(E3828/D3828*100,0)</f>
        <v>163</v>
      </c>
      <c r="P3828">
        <f>IFERROR(ROUND(E3828/L3828,2),0)</f>
        <v>95.59</v>
      </c>
      <c r="Q3828" s="10" t="s">
        <v>8308</v>
      </c>
      <c r="R3828" t="s">
        <v>8309</v>
      </c>
      <c r="S3828" s="15">
        <f>(((J3828/60)/60)/24)+DATE(1970,1,1)</f>
        <v>42097.786493055552</v>
      </c>
      <c r="T3828" s="15">
        <f>(((I3828/60)/60)/24)+DATE(1970,1,1)</f>
        <v>42127.952083333337</v>
      </c>
      <c r="U3828">
        <f>YEAR(S3828)</f>
        <v>2015</v>
      </c>
    </row>
    <row r="3829" spans="1:21" ht="48" x14ac:dyDescent="0.2">
      <c r="A3829">
        <v>2988</v>
      </c>
      <c r="B3829" s="3" t="s">
        <v>2988</v>
      </c>
      <c r="C3829" s="3" t="s">
        <v>7098</v>
      </c>
      <c r="D3829" s="6">
        <v>1000</v>
      </c>
      <c r="E3829" s="8">
        <v>1000</v>
      </c>
      <c r="F3829" t="s">
        <v>8218</v>
      </c>
      <c r="G3829" t="s">
        <v>8224</v>
      </c>
      <c r="H3829" t="s">
        <v>8246</v>
      </c>
      <c r="I3829">
        <v>1466412081</v>
      </c>
      <c r="J3829">
        <v>1463820081</v>
      </c>
      <c r="K3829" t="b">
        <v>0</v>
      </c>
      <c r="L3829">
        <v>28</v>
      </c>
      <c r="M3829" t="b">
        <v>1</v>
      </c>
      <c r="N3829" t="s">
        <v>8301</v>
      </c>
      <c r="O3829">
        <f>ROUND(E3829/D3829*100,0)</f>
        <v>100</v>
      </c>
      <c r="P3829">
        <f>IFERROR(ROUND(E3829/L3829,2),0)</f>
        <v>35.71</v>
      </c>
      <c r="Q3829" s="10" t="s">
        <v>8308</v>
      </c>
      <c r="R3829" t="s">
        <v>8310</v>
      </c>
      <c r="S3829" s="15">
        <f>(((J3829/60)/60)/24)+DATE(1970,1,1)</f>
        <v>42511.362048611118</v>
      </c>
      <c r="T3829" s="15">
        <f>(((I3829/60)/60)/24)+DATE(1970,1,1)</f>
        <v>42541.362048611118</v>
      </c>
      <c r="U3829">
        <f>YEAR(S3829)</f>
        <v>2016</v>
      </c>
    </row>
    <row r="3830" spans="1:21" ht="16" x14ac:dyDescent="0.2">
      <c r="A3830">
        <v>2993</v>
      </c>
      <c r="B3830" s="3" t="s">
        <v>2993</v>
      </c>
      <c r="C3830" s="3" t="s">
        <v>7103</v>
      </c>
      <c r="D3830" s="6">
        <v>1000</v>
      </c>
      <c r="E3830" s="8">
        <v>1003</v>
      </c>
      <c r="F3830" t="s">
        <v>8218</v>
      </c>
      <c r="G3830" t="s">
        <v>8223</v>
      </c>
      <c r="H3830" t="s">
        <v>8245</v>
      </c>
      <c r="I3830">
        <v>1455998867</v>
      </c>
      <c r="J3830">
        <v>1453406867</v>
      </c>
      <c r="K3830" t="b">
        <v>0</v>
      </c>
      <c r="L3830">
        <v>22</v>
      </c>
      <c r="M3830" t="b">
        <v>1</v>
      </c>
      <c r="N3830" t="s">
        <v>8301</v>
      </c>
      <c r="O3830">
        <f>ROUND(E3830/D3830*100,0)</f>
        <v>100</v>
      </c>
      <c r="P3830">
        <f>IFERROR(ROUND(E3830/L3830,2),0)</f>
        <v>45.59</v>
      </c>
      <c r="Q3830" s="10" t="s">
        <v>8308</v>
      </c>
      <c r="R3830" t="s">
        <v>8310</v>
      </c>
      <c r="S3830" s="15">
        <f>(((J3830/60)/60)/24)+DATE(1970,1,1)</f>
        <v>42390.838738425926</v>
      </c>
      <c r="T3830" s="15">
        <f>(((I3830/60)/60)/24)+DATE(1970,1,1)</f>
        <v>42420.838738425926</v>
      </c>
      <c r="U3830">
        <f>YEAR(S3830)</f>
        <v>2016</v>
      </c>
    </row>
    <row r="3831" spans="1:21" ht="48" x14ac:dyDescent="0.2">
      <c r="A3831">
        <v>3032</v>
      </c>
      <c r="B3831" s="3" t="s">
        <v>3032</v>
      </c>
      <c r="C3831" s="3" t="s">
        <v>7142</v>
      </c>
      <c r="D3831" s="6">
        <v>1000</v>
      </c>
      <c r="E3831" s="8">
        <v>1272</v>
      </c>
      <c r="F3831" t="s">
        <v>8218</v>
      </c>
      <c r="G3831" t="s">
        <v>8223</v>
      </c>
      <c r="H3831" t="s">
        <v>8245</v>
      </c>
      <c r="I3831">
        <v>1441933459</v>
      </c>
      <c r="J3831">
        <v>1439341459</v>
      </c>
      <c r="K3831" t="b">
        <v>0</v>
      </c>
      <c r="L3831">
        <v>25</v>
      </c>
      <c r="M3831" t="b">
        <v>1</v>
      </c>
      <c r="N3831" t="s">
        <v>8301</v>
      </c>
      <c r="O3831">
        <f>ROUND(E3831/D3831*100,0)</f>
        <v>127</v>
      </c>
      <c r="P3831">
        <f>IFERROR(ROUND(E3831/L3831,2),0)</f>
        <v>50.88</v>
      </c>
      <c r="Q3831" s="10" t="s">
        <v>8308</v>
      </c>
      <c r="R3831" t="s">
        <v>8310</v>
      </c>
      <c r="S3831" s="15">
        <f>(((J3831/60)/60)/24)+DATE(1970,1,1)</f>
        <v>42228.044664351852</v>
      </c>
      <c r="T3831" s="15">
        <f>(((I3831/60)/60)/24)+DATE(1970,1,1)</f>
        <v>42258.044664351852</v>
      </c>
      <c r="U3831">
        <f>YEAR(S3831)</f>
        <v>2015</v>
      </c>
    </row>
    <row r="3832" spans="1:21" ht="48" x14ac:dyDescent="0.2">
      <c r="A3832">
        <v>3038</v>
      </c>
      <c r="B3832" s="3" t="s">
        <v>3038</v>
      </c>
      <c r="C3832" s="3" t="s">
        <v>7148</v>
      </c>
      <c r="D3832" s="6">
        <v>1000</v>
      </c>
      <c r="E3832" s="8">
        <v>1005</v>
      </c>
      <c r="F3832" t="s">
        <v>8218</v>
      </c>
      <c r="G3832" t="s">
        <v>8223</v>
      </c>
      <c r="H3832" t="s">
        <v>8245</v>
      </c>
      <c r="I3832">
        <v>1457071397</v>
      </c>
      <c r="J3832">
        <v>1451887397</v>
      </c>
      <c r="K3832" t="b">
        <v>0</v>
      </c>
      <c r="L3832">
        <v>27</v>
      </c>
      <c r="M3832" t="b">
        <v>1</v>
      </c>
      <c r="N3832" t="s">
        <v>8301</v>
      </c>
      <c r="O3832">
        <f>ROUND(E3832/D3832*100,0)</f>
        <v>101</v>
      </c>
      <c r="P3832">
        <f>IFERROR(ROUND(E3832/L3832,2),0)</f>
        <v>37.22</v>
      </c>
      <c r="Q3832" s="10" t="s">
        <v>8308</v>
      </c>
      <c r="R3832" t="s">
        <v>8310</v>
      </c>
      <c r="S3832" s="15">
        <f>(((J3832/60)/60)/24)+DATE(1970,1,1)</f>
        <v>42373.252280092594</v>
      </c>
      <c r="T3832" s="15">
        <f>(((I3832/60)/60)/24)+DATE(1970,1,1)</f>
        <v>42433.252280092594</v>
      </c>
      <c r="U3832">
        <f>YEAR(S3832)</f>
        <v>2016</v>
      </c>
    </row>
    <row r="3833" spans="1:21" ht="48" x14ac:dyDescent="0.2">
      <c r="A3833">
        <v>3069</v>
      </c>
      <c r="B3833" s="3" t="s">
        <v>3069</v>
      </c>
      <c r="C3833" s="3" t="s">
        <v>7179</v>
      </c>
      <c r="D3833" s="6">
        <v>1000</v>
      </c>
      <c r="E3833" s="8">
        <v>141</v>
      </c>
      <c r="F3833" t="s">
        <v>8220</v>
      </c>
      <c r="G3833" t="s">
        <v>8223</v>
      </c>
      <c r="H3833" t="s">
        <v>8245</v>
      </c>
      <c r="I3833">
        <v>1418587234</v>
      </c>
      <c r="J3833">
        <v>1415995234</v>
      </c>
      <c r="K3833" t="b">
        <v>0</v>
      </c>
      <c r="L3833">
        <v>7</v>
      </c>
      <c r="M3833" t="b">
        <v>0</v>
      </c>
      <c r="N3833" t="s">
        <v>8301</v>
      </c>
      <c r="O3833">
        <f>ROUND(E3833/D3833*100,0)</f>
        <v>14</v>
      </c>
      <c r="P3833">
        <f>IFERROR(ROUND(E3833/L3833,2),0)</f>
        <v>20.14</v>
      </c>
      <c r="Q3833" s="10" t="s">
        <v>8308</v>
      </c>
      <c r="R3833" t="s">
        <v>8310</v>
      </c>
      <c r="S3833" s="15">
        <f>(((J3833/60)/60)/24)+DATE(1970,1,1)</f>
        <v>41957.833726851852</v>
      </c>
      <c r="T3833" s="15">
        <f>(((I3833/60)/60)/24)+DATE(1970,1,1)</f>
        <v>41987.833726851852</v>
      </c>
      <c r="U3833">
        <f>YEAR(S3833)</f>
        <v>2014</v>
      </c>
    </row>
    <row r="3834" spans="1:21" ht="48" x14ac:dyDescent="0.2">
      <c r="A3834">
        <v>3106</v>
      </c>
      <c r="B3834" s="3" t="s">
        <v>3106</v>
      </c>
      <c r="C3834" s="3" t="s">
        <v>7216</v>
      </c>
      <c r="D3834" s="6">
        <v>1000</v>
      </c>
      <c r="E3834" s="8">
        <v>41</v>
      </c>
      <c r="F3834" t="s">
        <v>8220</v>
      </c>
      <c r="G3834" t="s">
        <v>8224</v>
      </c>
      <c r="H3834" t="s">
        <v>8246</v>
      </c>
      <c r="I3834">
        <v>1442440800</v>
      </c>
      <c r="J3834">
        <v>1440497876</v>
      </c>
      <c r="K3834" t="b">
        <v>0</v>
      </c>
      <c r="L3834">
        <v>4</v>
      </c>
      <c r="M3834" t="b">
        <v>0</v>
      </c>
      <c r="N3834" t="s">
        <v>8301</v>
      </c>
      <c r="O3834">
        <f>ROUND(E3834/D3834*100,0)</f>
        <v>4</v>
      </c>
      <c r="P3834">
        <f>IFERROR(ROUND(E3834/L3834,2),0)</f>
        <v>10.25</v>
      </c>
      <c r="Q3834" s="10" t="s">
        <v>8308</v>
      </c>
      <c r="R3834" t="s">
        <v>8310</v>
      </c>
      <c r="S3834" s="15">
        <f>(((J3834/60)/60)/24)+DATE(1970,1,1)</f>
        <v>42241.429120370376</v>
      </c>
      <c r="T3834" s="15">
        <f>(((I3834/60)/60)/24)+DATE(1970,1,1)</f>
        <v>42263.916666666672</v>
      </c>
      <c r="U3834">
        <f>YEAR(S3834)</f>
        <v>2015</v>
      </c>
    </row>
    <row r="3835" spans="1:21" ht="48" x14ac:dyDescent="0.2">
      <c r="A3835">
        <v>3117</v>
      </c>
      <c r="B3835" s="3" t="s">
        <v>3117</v>
      </c>
      <c r="C3835" s="3" t="s">
        <v>7227</v>
      </c>
      <c r="D3835" s="6">
        <v>1000</v>
      </c>
      <c r="E3835" s="8">
        <v>1</v>
      </c>
      <c r="F3835" t="s">
        <v>8220</v>
      </c>
      <c r="G3835" t="s">
        <v>8224</v>
      </c>
      <c r="H3835" t="s">
        <v>8246</v>
      </c>
      <c r="I3835">
        <v>1464354720</v>
      </c>
      <c r="J3835">
        <v>1463648360</v>
      </c>
      <c r="K3835" t="b">
        <v>0</v>
      </c>
      <c r="L3835">
        <v>1</v>
      </c>
      <c r="M3835" t="b">
        <v>0</v>
      </c>
      <c r="N3835" t="s">
        <v>8301</v>
      </c>
      <c r="O3835">
        <f>ROUND(E3835/D3835*100,0)</f>
        <v>0</v>
      </c>
      <c r="P3835">
        <f>IFERROR(ROUND(E3835/L3835,2),0)</f>
        <v>1</v>
      </c>
      <c r="Q3835" s="10" t="s">
        <v>8308</v>
      </c>
      <c r="R3835" t="s">
        <v>8310</v>
      </c>
      <c r="S3835" s="15">
        <f>(((J3835/60)/60)/24)+DATE(1970,1,1)</f>
        <v>42509.374537037031</v>
      </c>
      <c r="T3835" s="15">
        <f>(((I3835/60)/60)/24)+DATE(1970,1,1)</f>
        <v>42517.55</v>
      </c>
      <c r="U3835">
        <f>YEAR(S3835)</f>
        <v>2016</v>
      </c>
    </row>
    <row r="3836" spans="1:21" ht="48" x14ac:dyDescent="0.2">
      <c r="A3836">
        <v>3134</v>
      </c>
      <c r="B3836" s="3" t="s">
        <v>3134</v>
      </c>
      <c r="C3836" s="3" t="s">
        <v>7244</v>
      </c>
      <c r="D3836" s="6">
        <v>1000</v>
      </c>
      <c r="E3836" s="8">
        <v>225</v>
      </c>
      <c r="F3836" t="s">
        <v>8221</v>
      </c>
      <c r="G3836" t="s">
        <v>8224</v>
      </c>
      <c r="H3836" t="s">
        <v>8246</v>
      </c>
      <c r="I3836">
        <v>1490631419</v>
      </c>
      <c r="J3836">
        <v>1488820619</v>
      </c>
      <c r="K3836" t="b">
        <v>0</v>
      </c>
      <c r="L3836">
        <v>12</v>
      </c>
      <c r="M3836" t="b">
        <v>0</v>
      </c>
      <c r="N3836" t="s">
        <v>8269</v>
      </c>
      <c r="O3836">
        <f>ROUND(E3836/D3836*100,0)</f>
        <v>23</v>
      </c>
      <c r="P3836">
        <f>IFERROR(ROUND(E3836/L3836,2),0)</f>
        <v>18.75</v>
      </c>
      <c r="Q3836" s="10" t="s">
        <v>8308</v>
      </c>
      <c r="R3836" t="s">
        <v>8309</v>
      </c>
      <c r="S3836" s="15">
        <f>(((J3836/60)/60)/24)+DATE(1970,1,1)</f>
        <v>42800.720127314817</v>
      </c>
      <c r="T3836" s="15">
        <f>(((I3836/60)/60)/24)+DATE(1970,1,1)</f>
        <v>42821.678460648152</v>
      </c>
      <c r="U3836">
        <f>YEAR(S3836)</f>
        <v>2017</v>
      </c>
    </row>
    <row r="3837" spans="1:21" ht="48" x14ac:dyDescent="0.2">
      <c r="A3837">
        <v>3185</v>
      </c>
      <c r="B3837" s="3" t="s">
        <v>3185</v>
      </c>
      <c r="C3837" s="3" t="s">
        <v>7295</v>
      </c>
      <c r="D3837" s="6">
        <v>1000</v>
      </c>
      <c r="E3837" s="8">
        <v>1000</v>
      </c>
      <c r="F3837" t="s">
        <v>8218</v>
      </c>
      <c r="G3837" t="s">
        <v>8224</v>
      </c>
      <c r="H3837" t="s">
        <v>8246</v>
      </c>
      <c r="I3837">
        <v>1405553241</v>
      </c>
      <c r="J3837">
        <v>1404948441</v>
      </c>
      <c r="K3837" t="b">
        <v>1</v>
      </c>
      <c r="L3837">
        <v>24</v>
      </c>
      <c r="M3837" t="b">
        <v>1</v>
      </c>
      <c r="N3837" t="s">
        <v>8269</v>
      </c>
      <c r="O3837">
        <f>ROUND(E3837/D3837*100,0)</f>
        <v>100</v>
      </c>
      <c r="P3837">
        <f>IFERROR(ROUND(E3837/L3837,2),0)</f>
        <v>41.67</v>
      </c>
      <c r="Q3837" s="10" t="s">
        <v>8308</v>
      </c>
      <c r="R3837" t="s">
        <v>8309</v>
      </c>
      <c r="S3837" s="15">
        <f>(((J3837/60)/60)/24)+DATE(1970,1,1)</f>
        <v>41829.977326388893</v>
      </c>
      <c r="T3837" s="15">
        <f>(((I3837/60)/60)/24)+DATE(1970,1,1)</f>
        <v>41836.977326388893</v>
      </c>
      <c r="U3837">
        <f>YEAR(S3837)</f>
        <v>2014</v>
      </c>
    </row>
    <row r="3838" spans="1:21" ht="32" x14ac:dyDescent="0.2">
      <c r="A3838">
        <v>3203</v>
      </c>
      <c r="B3838" s="3" t="s">
        <v>3203</v>
      </c>
      <c r="C3838" s="3" t="s">
        <v>7313</v>
      </c>
      <c r="D3838" s="6">
        <v>1000</v>
      </c>
      <c r="E3838" s="8">
        <v>250</v>
      </c>
      <c r="F3838" t="s">
        <v>8220</v>
      </c>
      <c r="G3838" t="s">
        <v>8223</v>
      </c>
      <c r="H3838" t="s">
        <v>8245</v>
      </c>
      <c r="I3838">
        <v>1443224622</v>
      </c>
      <c r="J3838">
        <v>1440632622</v>
      </c>
      <c r="K3838" t="b">
        <v>0</v>
      </c>
      <c r="L3838">
        <v>6</v>
      </c>
      <c r="M3838" t="b">
        <v>0</v>
      </c>
      <c r="N3838" t="s">
        <v>8303</v>
      </c>
      <c r="O3838">
        <f>ROUND(E3838/D3838*100,0)</f>
        <v>25</v>
      </c>
      <c r="P3838">
        <f>IFERROR(ROUND(E3838/L3838,2),0)</f>
        <v>41.67</v>
      </c>
      <c r="Q3838" s="10" t="s">
        <v>8308</v>
      </c>
      <c r="R3838" t="s">
        <v>8364</v>
      </c>
      <c r="S3838" s="15">
        <f>(((J3838/60)/60)/24)+DATE(1970,1,1)</f>
        <v>42242.988680555558</v>
      </c>
      <c r="T3838" s="15">
        <f>(((I3838/60)/60)/24)+DATE(1970,1,1)</f>
        <v>42272.988680555558</v>
      </c>
      <c r="U3838">
        <f>YEAR(S3838)</f>
        <v>2015</v>
      </c>
    </row>
    <row r="3839" spans="1:21" ht="48" x14ac:dyDescent="0.2">
      <c r="A3839">
        <v>3231</v>
      </c>
      <c r="B3839" s="3" t="s">
        <v>3231</v>
      </c>
      <c r="C3839" s="3" t="s">
        <v>7341</v>
      </c>
      <c r="D3839" s="6">
        <v>1000</v>
      </c>
      <c r="E3839" s="8">
        <v>1610</v>
      </c>
      <c r="F3839" t="s">
        <v>8218</v>
      </c>
      <c r="G3839" t="s">
        <v>8223</v>
      </c>
      <c r="H3839" t="s">
        <v>8245</v>
      </c>
      <c r="I3839">
        <v>1460846347</v>
      </c>
      <c r="J3839">
        <v>1458254347</v>
      </c>
      <c r="K3839" t="b">
        <v>0</v>
      </c>
      <c r="L3839">
        <v>28</v>
      </c>
      <c r="M3839" t="b">
        <v>1</v>
      </c>
      <c r="N3839" t="s">
        <v>8269</v>
      </c>
      <c r="O3839">
        <f>ROUND(E3839/D3839*100,0)</f>
        <v>161</v>
      </c>
      <c r="P3839">
        <f>IFERROR(ROUND(E3839/L3839,2),0)</f>
        <v>57.5</v>
      </c>
      <c r="Q3839" s="10" t="s">
        <v>8308</v>
      </c>
      <c r="R3839" t="s">
        <v>8309</v>
      </c>
      <c r="S3839" s="15">
        <f>(((J3839/60)/60)/24)+DATE(1970,1,1)</f>
        <v>42446.943831018521</v>
      </c>
      <c r="T3839" s="15">
        <f>(((I3839/60)/60)/24)+DATE(1970,1,1)</f>
        <v>42476.943831018521</v>
      </c>
      <c r="U3839">
        <f>YEAR(S3839)</f>
        <v>2016</v>
      </c>
    </row>
    <row r="3840" spans="1:21" ht="48" x14ac:dyDescent="0.2">
      <c r="A3840">
        <v>3232</v>
      </c>
      <c r="B3840" s="3" t="s">
        <v>3232</v>
      </c>
      <c r="C3840" s="3" t="s">
        <v>7342</v>
      </c>
      <c r="D3840" s="6">
        <v>1000</v>
      </c>
      <c r="E3840" s="8">
        <v>1312</v>
      </c>
      <c r="F3840" t="s">
        <v>8218</v>
      </c>
      <c r="G3840" t="s">
        <v>8223</v>
      </c>
      <c r="H3840" t="s">
        <v>8245</v>
      </c>
      <c r="I3840">
        <v>1462334340</v>
      </c>
      <c r="J3840">
        <v>1459711917</v>
      </c>
      <c r="K3840" t="b">
        <v>1</v>
      </c>
      <c r="L3840">
        <v>26</v>
      </c>
      <c r="M3840" t="b">
        <v>1</v>
      </c>
      <c r="N3840" t="s">
        <v>8269</v>
      </c>
      <c r="O3840">
        <f>ROUND(E3840/D3840*100,0)</f>
        <v>131</v>
      </c>
      <c r="P3840">
        <f>IFERROR(ROUND(E3840/L3840,2),0)</f>
        <v>50.46</v>
      </c>
      <c r="Q3840" s="10" t="s">
        <v>8308</v>
      </c>
      <c r="R3840" t="s">
        <v>8309</v>
      </c>
      <c r="S3840" s="15">
        <f>(((J3840/60)/60)/24)+DATE(1970,1,1)</f>
        <v>42463.81385416667</v>
      </c>
      <c r="T3840" s="15">
        <f>(((I3840/60)/60)/24)+DATE(1970,1,1)</f>
        <v>42494.165972222225</v>
      </c>
      <c r="U3840">
        <f>YEAR(S3840)</f>
        <v>2016</v>
      </c>
    </row>
    <row r="3841" spans="1:21" ht="48" x14ac:dyDescent="0.2">
      <c r="A3841">
        <v>3307</v>
      </c>
      <c r="B3841" s="3" t="s">
        <v>3307</v>
      </c>
      <c r="C3841" s="3" t="s">
        <v>7417</v>
      </c>
      <c r="D3841" s="6">
        <v>1000</v>
      </c>
      <c r="E3841" s="8">
        <v>1066.8</v>
      </c>
      <c r="F3841" t="s">
        <v>8218</v>
      </c>
      <c r="G3841" t="s">
        <v>8223</v>
      </c>
      <c r="H3841" t="s">
        <v>8245</v>
      </c>
      <c r="I3841">
        <v>1463275339</v>
      </c>
      <c r="J3841">
        <v>1460683339</v>
      </c>
      <c r="K3841" t="b">
        <v>0</v>
      </c>
      <c r="L3841">
        <v>20</v>
      </c>
      <c r="M3841" t="b">
        <v>1</v>
      </c>
      <c r="N3841" t="s">
        <v>8269</v>
      </c>
      <c r="O3841">
        <f>ROUND(E3841/D3841*100,0)</f>
        <v>107</v>
      </c>
      <c r="P3841">
        <f>IFERROR(ROUND(E3841/L3841,2),0)</f>
        <v>53.34</v>
      </c>
      <c r="Q3841" s="10" t="s">
        <v>8308</v>
      </c>
      <c r="R3841" t="s">
        <v>8309</v>
      </c>
      <c r="S3841" s="15">
        <f>(((J3841/60)/60)/24)+DATE(1970,1,1)</f>
        <v>42475.057164351849</v>
      </c>
      <c r="T3841" s="15">
        <f>(((I3841/60)/60)/24)+DATE(1970,1,1)</f>
        <v>42505.057164351849</v>
      </c>
      <c r="U3841">
        <f>YEAR(S3841)</f>
        <v>2016</v>
      </c>
    </row>
    <row r="3842" spans="1:21" ht="48" x14ac:dyDescent="0.2">
      <c r="A3842">
        <v>3323</v>
      </c>
      <c r="B3842" s="3" t="s">
        <v>3323</v>
      </c>
      <c r="C3842" s="3" t="s">
        <v>7433</v>
      </c>
      <c r="D3842" s="6">
        <v>1000</v>
      </c>
      <c r="E3842" s="8">
        <v>1259</v>
      </c>
      <c r="F3842" t="s">
        <v>8218</v>
      </c>
      <c r="G3842" t="s">
        <v>8224</v>
      </c>
      <c r="H3842" t="s">
        <v>8246</v>
      </c>
      <c r="I3842">
        <v>1474793208</v>
      </c>
      <c r="J3842">
        <v>1472201208</v>
      </c>
      <c r="K3842" t="b">
        <v>0</v>
      </c>
      <c r="L3842">
        <v>49</v>
      </c>
      <c r="M3842" t="b">
        <v>1</v>
      </c>
      <c r="N3842" t="s">
        <v>8269</v>
      </c>
      <c r="O3842">
        <f>ROUND(E3842/D3842*100,0)</f>
        <v>126</v>
      </c>
      <c r="P3842">
        <f>IFERROR(ROUND(E3842/L3842,2),0)</f>
        <v>25.69</v>
      </c>
      <c r="Q3842" s="10" t="s">
        <v>8308</v>
      </c>
      <c r="R3842" t="s">
        <v>8309</v>
      </c>
      <c r="S3842" s="15">
        <f>(((J3842/60)/60)/24)+DATE(1970,1,1)</f>
        <v>42608.36583333333</v>
      </c>
      <c r="T3842" s="15">
        <f>(((I3842/60)/60)/24)+DATE(1970,1,1)</f>
        <v>42638.36583333333</v>
      </c>
      <c r="U3842">
        <f>YEAR(S3842)</f>
        <v>2016</v>
      </c>
    </row>
    <row r="3843" spans="1:21" ht="48" x14ac:dyDescent="0.2">
      <c r="A3843">
        <v>3329</v>
      </c>
      <c r="B3843" s="3" t="s">
        <v>3329</v>
      </c>
      <c r="C3843" s="3" t="s">
        <v>7439</v>
      </c>
      <c r="D3843" s="6">
        <v>1000</v>
      </c>
      <c r="E3843" s="8">
        <v>1168</v>
      </c>
      <c r="F3843" t="s">
        <v>8218</v>
      </c>
      <c r="G3843" t="s">
        <v>8224</v>
      </c>
      <c r="H3843" t="s">
        <v>8246</v>
      </c>
      <c r="I3843">
        <v>1406502000</v>
      </c>
      <c r="J3843">
        <v>1405583108</v>
      </c>
      <c r="K3843" t="b">
        <v>0</v>
      </c>
      <c r="L3843">
        <v>26</v>
      </c>
      <c r="M3843" t="b">
        <v>1</v>
      </c>
      <c r="N3843" t="s">
        <v>8269</v>
      </c>
      <c r="O3843">
        <f>ROUND(E3843/D3843*100,0)</f>
        <v>117</v>
      </c>
      <c r="P3843">
        <f>IFERROR(ROUND(E3843/L3843,2),0)</f>
        <v>44.92</v>
      </c>
      <c r="Q3843" s="10" t="s">
        <v>8308</v>
      </c>
      <c r="R3843" t="s">
        <v>8309</v>
      </c>
      <c r="S3843" s="15">
        <f>(((J3843/60)/60)/24)+DATE(1970,1,1)</f>
        <v>41837.323009259257</v>
      </c>
      <c r="T3843" s="15">
        <f>(((I3843/60)/60)/24)+DATE(1970,1,1)</f>
        <v>41847.958333333336</v>
      </c>
      <c r="U3843">
        <f>YEAR(S3843)</f>
        <v>2014</v>
      </c>
    </row>
    <row r="3844" spans="1:21" ht="48" x14ac:dyDescent="0.2">
      <c r="A3844">
        <v>3349</v>
      </c>
      <c r="B3844" s="3" t="s">
        <v>3348</v>
      </c>
      <c r="C3844" s="3" t="s">
        <v>7459</v>
      </c>
      <c r="D3844" s="6">
        <v>1000</v>
      </c>
      <c r="E3844" s="8">
        <v>1534</v>
      </c>
      <c r="F3844" t="s">
        <v>8218</v>
      </c>
      <c r="G3844" t="s">
        <v>8223</v>
      </c>
      <c r="H3844" t="s">
        <v>8245</v>
      </c>
      <c r="I3844">
        <v>1465837200</v>
      </c>
      <c r="J3844">
        <v>1463971172</v>
      </c>
      <c r="K3844" t="b">
        <v>0</v>
      </c>
      <c r="L3844">
        <v>14</v>
      </c>
      <c r="M3844" t="b">
        <v>1</v>
      </c>
      <c r="N3844" t="s">
        <v>8269</v>
      </c>
      <c r="O3844">
        <f>ROUND(E3844/D3844*100,0)</f>
        <v>153</v>
      </c>
      <c r="P3844">
        <f>IFERROR(ROUND(E3844/L3844,2),0)</f>
        <v>109.57</v>
      </c>
      <c r="Q3844" s="10" t="s">
        <v>8308</v>
      </c>
      <c r="R3844" t="s">
        <v>8309</v>
      </c>
      <c r="S3844" s="15">
        <f>(((J3844/60)/60)/24)+DATE(1970,1,1)</f>
        <v>42513.110787037032</v>
      </c>
      <c r="T3844" s="15">
        <f>(((I3844/60)/60)/24)+DATE(1970,1,1)</f>
        <v>42534.708333333328</v>
      </c>
      <c r="U3844">
        <f>YEAR(S3844)</f>
        <v>2016</v>
      </c>
    </row>
    <row r="3845" spans="1:21" ht="48" x14ac:dyDescent="0.2">
      <c r="A3845">
        <v>3368</v>
      </c>
      <c r="B3845" s="3" t="s">
        <v>3367</v>
      </c>
      <c r="C3845" s="3" t="s">
        <v>7478</v>
      </c>
      <c r="D3845" s="6">
        <v>1000</v>
      </c>
      <c r="E3845" s="8">
        <v>1046</v>
      </c>
      <c r="F3845" t="s">
        <v>8218</v>
      </c>
      <c r="G3845" t="s">
        <v>8223</v>
      </c>
      <c r="H3845" t="s">
        <v>8245</v>
      </c>
      <c r="I3845">
        <v>1420088400</v>
      </c>
      <c r="J3845">
        <v>1416977259</v>
      </c>
      <c r="K3845" t="b">
        <v>0</v>
      </c>
      <c r="L3845">
        <v>23</v>
      </c>
      <c r="M3845" t="b">
        <v>1</v>
      </c>
      <c r="N3845" t="s">
        <v>8269</v>
      </c>
      <c r="O3845">
        <f>ROUND(E3845/D3845*100,0)</f>
        <v>105</v>
      </c>
      <c r="P3845">
        <f>IFERROR(ROUND(E3845/L3845,2),0)</f>
        <v>45.48</v>
      </c>
      <c r="Q3845" s="10" t="s">
        <v>8308</v>
      </c>
      <c r="R3845" t="s">
        <v>8309</v>
      </c>
      <c r="S3845" s="15">
        <f>(((J3845/60)/60)/24)+DATE(1970,1,1)</f>
        <v>41969.199756944443</v>
      </c>
      <c r="T3845" s="15">
        <f>(((I3845/60)/60)/24)+DATE(1970,1,1)</f>
        <v>42005.208333333328</v>
      </c>
      <c r="U3845">
        <f>YEAR(S3845)</f>
        <v>2014</v>
      </c>
    </row>
    <row r="3846" spans="1:21" ht="48" x14ac:dyDescent="0.2">
      <c r="A3846">
        <v>3372</v>
      </c>
      <c r="B3846" s="3" t="s">
        <v>3371</v>
      </c>
      <c r="C3846" s="3" t="s">
        <v>7482</v>
      </c>
      <c r="D3846" s="6">
        <v>1000</v>
      </c>
      <c r="E3846" s="8">
        <v>1035</v>
      </c>
      <c r="F3846" t="s">
        <v>8218</v>
      </c>
      <c r="G3846" t="s">
        <v>8223</v>
      </c>
      <c r="H3846" t="s">
        <v>8245</v>
      </c>
      <c r="I3846">
        <v>1408942740</v>
      </c>
      <c r="J3846">
        <v>1407157756</v>
      </c>
      <c r="K3846" t="b">
        <v>0</v>
      </c>
      <c r="L3846">
        <v>27</v>
      </c>
      <c r="M3846" t="b">
        <v>1</v>
      </c>
      <c r="N3846" t="s">
        <v>8269</v>
      </c>
      <c r="O3846">
        <f>ROUND(E3846/D3846*100,0)</f>
        <v>104</v>
      </c>
      <c r="P3846">
        <f>IFERROR(ROUND(E3846/L3846,2),0)</f>
        <v>38.33</v>
      </c>
      <c r="Q3846" s="10" t="s">
        <v>8308</v>
      </c>
      <c r="R3846" t="s">
        <v>8309</v>
      </c>
      <c r="S3846" s="15">
        <f>(((J3846/60)/60)/24)+DATE(1970,1,1)</f>
        <v>41855.548101851848</v>
      </c>
      <c r="T3846" s="15">
        <f>(((I3846/60)/60)/24)+DATE(1970,1,1)</f>
        <v>41876.207638888889</v>
      </c>
      <c r="U3846">
        <f>YEAR(S3846)</f>
        <v>2014</v>
      </c>
    </row>
    <row r="3847" spans="1:21" ht="48" x14ac:dyDescent="0.2">
      <c r="A3847">
        <v>3435</v>
      </c>
      <c r="B3847" s="3" t="s">
        <v>3434</v>
      </c>
      <c r="C3847" s="3" t="s">
        <v>7545</v>
      </c>
      <c r="D3847" s="6">
        <v>1000</v>
      </c>
      <c r="E3847" s="8">
        <v>1120</v>
      </c>
      <c r="F3847" t="s">
        <v>8218</v>
      </c>
      <c r="G3847" t="s">
        <v>8223</v>
      </c>
      <c r="H3847" t="s">
        <v>8245</v>
      </c>
      <c r="I3847">
        <v>1470538800</v>
      </c>
      <c r="J3847">
        <v>1469112493</v>
      </c>
      <c r="K3847" t="b">
        <v>0</v>
      </c>
      <c r="L3847">
        <v>19</v>
      </c>
      <c r="M3847" t="b">
        <v>1</v>
      </c>
      <c r="N3847" t="s">
        <v>8269</v>
      </c>
      <c r="O3847">
        <f>ROUND(E3847/D3847*100,0)</f>
        <v>112</v>
      </c>
      <c r="P3847">
        <f>IFERROR(ROUND(E3847/L3847,2),0)</f>
        <v>58.95</v>
      </c>
      <c r="Q3847" s="10" t="s">
        <v>8308</v>
      </c>
      <c r="R3847" t="s">
        <v>8309</v>
      </c>
      <c r="S3847" s="15">
        <f>(((J3847/60)/60)/24)+DATE(1970,1,1)</f>
        <v>42572.61681712963</v>
      </c>
      <c r="T3847" s="15">
        <f>(((I3847/60)/60)/24)+DATE(1970,1,1)</f>
        <v>42589.125</v>
      </c>
      <c r="U3847">
        <f>YEAR(S3847)</f>
        <v>2016</v>
      </c>
    </row>
    <row r="3848" spans="1:21" ht="48" x14ac:dyDescent="0.2">
      <c r="A3848">
        <v>3443</v>
      </c>
      <c r="B3848" s="3" t="s">
        <v>3442</v>
      </c>
      <c r="C3848" s="3" t="s">
        <v>7553</v>
      </c>
      <c r="D3848" s="6">
        <v>1000</v>
      </c>
      <c r="E3848" s="8">
        <v>1855</v>
      </c>
      <c r="F3848" t="s">
        <v>8218</v>
      </c>
      <c r="G3848" t="s">
        <v>8223</v>
      </c>
      <c r="H3848" t="s">
        <v>8245</v>
      </c>
      <c r="I3848">
        <v>1410266146</v>
      </c>
      <c r="J3848">
        <v>1407674146</v>
      </c>
      <c r="K3848" t="b">
        <v>0</v>
      </c>
      <c r="L3848">
        <v>45</v>
      </c>
      <c r="M3848" t="b">
        <v>1</v>
      </c>
      <c r="N3848" t="s">
        <v>8269</v>
      </c>
      <c r="O3848">
        <f>ROUND(E3848/D3848*100,0)</f>
        <v>186</v>
      </c>
      <c r="P3848">
        <f>IFERROR(ROUND(E3848/L3848,2),0)</f>
        <v>41.22</v>
      </c>
      <c r="Q3848" s="10" t="s">
        <v>8308</v>
      </c>
      <c r="R3848" t="s">
        <v>8309</v>
      </c>
      <c r="S3848" s="15">
        <f>(((J3848/60)/60)/24)+DATE(1970,1,1)</f>
        <v>41861.524837962963</v>
      </c>
      <c r="T3848" s="15">
        <f>(((I3848/60)/60)/24)+DATE(1970,1,1)</f>
        <v>41891.524837962963</v>
      </c>
      <c r="U3848">
        <f>YEAR(S3848)</f>
        <v>2014</v>
      </c>
    </row>
    <row r="3849" spans="1:21" ht="48" x14ac:dyDescent="0.2">
      <c r="A3849">
        <v>3446</v>
      </c>
      <c r="B3849" s="3" t="s">
        <v>3445</v>
      </c>
      <c r="C3849" s="3" t="s">
        <v>7556</v>
      </c>
      <c r="D3849" s="6">
        <v>1000</v>
      </c>
      <c r="E3849" s="8">
        <v>1082</v>
      </c>
      <c r="F3849" t="s">
        <v>8218</v>
      </c>
      <c r="G3849" t="s">
        <v>8224</v>
      </c>
      <c r="H3849" t="s">
        <v>8246</v>
      </c>
      <c r="I3849">
        <v>1423138800</v>
      </c>
      <c r="J3849">
        <v>1421092725</v>
      </c>
      <c r="K3849" t="b">
        <v>0</v>
      </c>
      <c r="L3849">
        <v>25</v>
      </c>
      <c r="M3849" t="b">
        <v>1</v>
      </c>
      <c r="N3849" t="s">
        <v>8269</v>
      </c>
      <c r="O3849">
        <f>ROUND(E3849/D3849*100,0)</f>
        <v>108</v>
      </c>
      <c r="P3849">
        <f>IFERROR(ROUND(E3849/L3849,2),0)</f>
        <v>43.28</v>
      </c>
      <c r="Q3849" s="10" t="s">
        <v>8308</v>
      </c>
      <c r="R3849" t="s">
        <v>8309</v>
      </c>
      <c r="S3849" s="15">
        <f>(((J3849/60)/60)/24)+DATE(1970,1,1)</f>
        <v>42016.832465277781</v>
      </c>
      <c r="T3849" s="15">
        <f>(((I3849/60)/60)/24)+DATE(1970,1,1)</f>
        <v>42040.513888888891</v>
      </c>
      <c r="U3849">
        <f>YEAR(S3849)</f>
        <v>2015</v>
      </c>
    </row>
    <row r="3850" spans="1:21" ht="32" x14ac:dyDescent="0.2">
      <c r="A3850">
        <v>3447</v>
      </c>
      <c r="B3850" s="3" t="s">
        <v>3446</v>
      </c>
      <c r="C3850" s="3" t="s">
        <v>7557</v>
      </c>
      <c r="D3850" s="6">
        <v>1000</v>
      </c>
      <c r="E3850" s="8">
        <v>1078</v>
      </c>
      <c r="F3850" t="s">
        <v>8218</v>
      </c>
      <c r="G3850" t="s">
        <v>8223</v>
      </c>
      <c r="H3850" t="s">
        <v>8245</v>
      </c>
      <c r="I3850">
        <v>1458332412</v>
      </c>
      <c r="J3850">
        <v>1454448012</v>
      </c>
      <c r="K3850" t="b">
        <v>0</v>
      </c>
      <c r="L3850">
        <v>14</v>
      </c>
      <c r="M3850" t="b">
        <v>1</v>
      </c>
      <c r="N3850" t="s">
        <v>8269</v>
      </c>
      <c r="O3850">
        <f>ROUND(E3850/D3850*100,0)</f>
        <v>108</v>
      </c>
      <c r="P3850">
        <f>IFERROR(ROUND(E3850/L3850,2),0)</f>
        <v>77</v>
      </c>
      <c r="Q3850" s="10" t="s">
        <v>8308</v>
      </c>
      <c r="R3850" t="s">
        <v>8309</v>
      </c>
      <c r="S3850" s="15">
        <f>(((J3850/60)/60)/24)+DATE(1970,1,1)</f>
        <v>42402.889027777783</v>
      </c>
      <c r="T3850" s="15">
        <f>(((I3850/60)/60)/24)+DATE(1970,1,1)</f>
        <v>42447.847361111111</v>
      </c>
      <c r="U3850">
        <f>YEAR(S3850)</f>
        <v>2016</v>
      </c>
    </row>
    <row r="3851" spans="1:21" ht="48" x14ac:dyDescent="0.2">
      <c r="A3851">
        <v>3452</v>
      </c>
      <c r="B3851" s="3" t="s">
        <v>3451</v>
      </c>
      <c r="C3851" s="3" t="s">
        <v>7562</v>
      </c>
      <c r="D3851" s="6">
        <v>1000</v>
      </c>
      <c r="E3851" s="8">
        <v>1532</v>
      </c>
      <c r="F3851" t="s">
        <v>8218</v>
      </c>
      <c r="G3851" t="s">
        <v>8223</v>
      </c>
      <c r="H3851" t="s">
        <v>8245</v>
      </c>
      <c r="I3851">
        <v>1406087940</v>
      </c>
      <c r="J3851">
        <v>1404141626</v>
      </c>
      <c r="K3851" t="b">
        <v>0</v>
      </c>
      <c r="L3851">
        <v>37</v>
      </c>
      <c r="M3851" t="b">
        <v>1</v>
      </c>
      <c r="N3851" t="s">
        <v>8269</v>
      </c>
      <c r="O3851">
        <f>ROUND(E3851/D3851*100,0)</f>
        <v>153</v>
      </c>
      <c r="P3851">
        <f>IFERROR(ROUND(E3851/L3851,2),0)</f>
        <v>41.41</v>
      </c>
      <c r="Q3851" s="10" t="s">
        <v>8308</v>
      </c>
      <c r="R3851" t="s">
        <v>8309</v>
      </c>
      <c r="S3851" s="15">
        <f>(((J3851/60)/60)/24)+DATE(1970,1,1)</f>
        <v>41820.639189814814</v>
      </c>
      <c r="T3851" s="15">
        <f>(((I3851/60)/60)/24)+DATE(1970,1,1)</f>
        <v>41843.165972222225</v>
      </c>
      <c r="U3851">
        <f>YEAR(S3851)</f>
        <v>2014</v>
      </c>
    </row>
    <row r="3852" spans="1:21" ht="48" x14ac:dyDescent="0.2">
      <c r="A3852">
        <v>3490</v>
      </c>
      <c r="B3852" s="3" t="s">
        <v>3489</v>
      </c>
      <c r="C3852" s="3" t="s">
        <v>7600</v>
      </c>
      <c r="D3852" s="6">
        <v>1000</v>
      </c>
      <c r="E3852" s="8">
        <v>1275</v>
      </c>
      <c r="F3852" t="s">
        <v>8218</v>
      </c>
      <c r="G3852" t="s">
        <v>8223</v>
      </c>
      <c r="H3852" t="s">
        <v>8245</v>
      </c>
      <c r="I3852">
        <v>1460574924</v>
      </c>
      <c r="J3852">
        <v>1457982924</v>
      </c>
      <c r="K3852" t="b">
        <v>0</v>
      </c>
      <c r="L3852">
        <v>27</v>
      </c>
      <c r="M3852" t="b">
        <v>1</v>
      </c>
      <c r="N3852" t="s">
        <v>8269</v>
      </c>
      <c r="O3852">
        <f>ROUND(E3852/D3852*100,0)</f>
        <v>128</v>
      </c>
      <c r="P3852">
        <f>IFERROR(ROUND(E3852/L3852,2),0)</f>
        <v>47.22</v>
      </c>
      <c r="Q3852" s="10" t="s">
        <v>8308</v>
      </c>
      <c r="R3852" t="s">
        <v>8309</v>
      </c>
      <c r="S3852" s="15">
        <f>(((J3852/60)/60)/24)+DATE(1970,1,1)</f>
        <v>42443.802361111113</v>
      </c>
      <c r="T3852" s="15">
        <f>(((I3852/60)/60)/24)+DATE(1970,1,1)</f>
        <v>42473.802361111113</v>
      </c>
      <c r="U3852">
        <f>YEAR(S3852)</f>
        <v>2016</v>
      </c>
    </row>
    <row r="3853" spans="1:21" ht="48" x14ac:dyDescent="0.2">
      <c r="A3853">
        <v>3500</v>
      </c>
      <c r="B3853" s="3" t="s">
        <v>3499</v>
      </c>
      <c r="C3853" s="3" t="s">
        <v>7610</v>
      </c>
      <c r="D3853" s="6">
        <v>1000</v>
      </c>
      <c r="E3853" s="8">
        <v>1063</v>
      </c>
      <c r="F3853" t="s">
        <v>8218</v>
      </c>
      <c r="G3853" t="s">
        <v>8223</v>
      </c>
      <c r="H3853" t="s">
        <v>8245</v>
      </c>
      <c r="I3853">
        <v>1457326740</v>
      </c>
      <c r="J3853">
        <v>1455919438</v>
      </c>
      <c r="K3853" t="b">
        <v>0</v>
      </c>
      <c r="L3853">
        <v>42</v>
      </c>
      <c r="M3853" t="b">
        <v>1</v>
      </c>
      <c r="N3853" t="s">
        <v>8269</v>
      </c>
      <c r="O3853">
        <f>ROUND(E3853/D3853*100,0)</f>
        <v>106</v>
      </c>
      <c r="P3853">
        <f>IFERROR(ROUND(E3853/L3853,2),0)</f>
        <v>25.31</v>
      </c>
      <c r="Q3853" s="10" t="s">
        <v>8308</v>
      </c>
      <c r="R3853" t="s">
        <v>8309</v>
      </c>
      <c r="S3853" s="15">
        <f>(((J3853/60)/60)/24)+DATE(1970,1,1)</f>
        <v>42419.91942129629</v>
      </c>
      <c r="T3853" s="15">
        <f>(((I3853/60)/60)/24)+DATE(1970,1,1)</f>
        <v>42436.207638888889</v>
      </c>
      <c r="U3853">
        <f>YEAR(S3853)</f>
        <v>2016</v>
      </c>
    </row>
    <row r="3854" spans="1:21" ht="48" x14ac:dyDescent="0.2">
      <c r="A3854">
        <v>3504</v>
      </c>
      <c r="B3854" s="3" t="s">
        <v>3503</v>
      </c>
      <c r="C3854" s="3" t="s">
        <v>7614</v>
      </c>
      <c r="D3854" s="6">
        <v>1000</v>
      </c>
      <c r="E3854" s="8">
        <v>1000</v>
      </c>
      <c r="F3854" t="s">
        <v>8218</v>
      </c>
      <c r="G3854" t="s">
        <v>8223</v>
      </c>
      <c r="H3854" t="s">
        <v>8245</v>
      </c>
      <c r="I3854">
        <v>1447959491</v>
      </c>
      <c r="J3854">
        <v>1445363891</v>
      </c>
      <c r="K3854" t="b">
        <v>0</v>
      </c>
      <c r="L3854">
        <v>8</v>
      </c>
      <c r="M3854" t="b">
        <v>1</v>
      </c>
      <c r="N3854" t="s">
        <v>8269</v>
      </c>
      <c r="O3854">
        <f>ROUND(E3854/D3854*100,0)</f>
        <v>100</v>
      </c>
      <c r="P3854">
        <f>IFERROR(ROUND(E3854/L3854,2),0)</f>
        <v>125</v>
      </c>
      <c r="Q3854" s="10" t="s">
        <v>8308</v>
      </c>
      <c r="R3854" t="s">
        <v>8309</v>
      </c>
      <c r="S3854" s="15">
        <f>(((J3854/60)/60)/24)+DATE(1970,1,1)</f>
        <v>42297.748738425929</v>
      </c>
      <c r="T3854" s="15">
        <f>(((I3854/60)/60)/24)+DATE(1970,1,1)</f>
        <v>42327.790405092594</v>
      </c>
      <c r="U3854">
        <f>YEAR(S3854)</f>
        <v>2015</v>
      </c>
    </row>
    <row r="3855" spans="1:21" ht="48" x14ac:dyDescent="0.2">
      <c r="A3855">
        <v>3512</v>
      </c>
      <c r="B3855" s="3" t="s">
        <v>3511</v>
      </c>
      <c r="C3855" s="3" t="s">
        <v>7622</v>
      </c>
      <c r="D3855" s="6">
        <v>1000</v>
      </c>
      <c r="E3855" s="8">
        <v>1000</v>
      </c>
      <c r="F3855" t="s">
        <v>8218</v>
      </c>
      <c r="G3855" t="s">
        <v>8224</v>
      </c>
      <c r="H3855" t="s">
        <v>8246</v>
      </c>
      <c r="I3855">
        <v>1429789992</v>
      </c>
      <c r="J3855">
        <v>1424609592</v>
      </c>
      <c r="K3855" t="b">
        <v>0</v>
      </c>
      <c r="L3855">
        <v>17</v>
      </c>
      <c r="M3855" t="b">
        <v>1</v>
      </c>
      <c r="N3855" t="s">
        <v>8269</v>
      </c>
      <c r="O3855">
        <f>ROUND(E3855/D3855*100,0)</f>
        <v>100</v>
      </c>
      <c r="P3855">
        <f>IFERROR(ROUND(E3855/L3855,2),0)</f>
        <v>58.82</v>
      </c>
      <c r="Q3855" s="10" t="s">
        <v>8308</v>
      </c>
      <c r="R3855" t="s">
        <v>8309</v>
      </c>
      <c r="S3855" s="15">
        <f>(((J3855/60)/60)/24)+DATE(1970,1,1)</f>
        <v>42057.536944444444</v>
      </c>
      <c r="T3855" s="15">
        <f>(((I3855/60)/60)/24)+DATE(1970,1,1)</f>
        <v>42117.49527777778</v>
      </c>
      <c r="U3855">
        <f>YEAR(S3855)</f>
        <v>2015</v>
      </c>
    </row>
    <row r="3856" spans="1:21" ht="16" x14ac:dyDescent="0.2">
      <c r="A3856">
        <v>3531</v>
      </c>
      <c r="B3856" s="3" t="s">
        <v>3530</v>
      </c>
      <c r="C3856" s="3" t="s">
        <v>7641</v>
      </c>
      <c r="D3856" s="6">
        <v>1000</v>
      </c>
      <c r="E3856" s="8">
        <v>1280</v>
      </c>
      <c r="F3856" t="s">
        <v>8218</v>
      </c>
      <c r="G3856" t="s">
        <v>8223</v>
      </c>
      <c r="H3856" t="s">
        <v>8245</v>
      </c>
      <c r="I3856">
        <v>1467301334</v>
      </c>
      <c r="J3856">
        <v>1464709334</v>
      </c>
      <c r="K3856" t="b">
        <v>0</v>
      </c>
      <c r="L3856">
        <v>26</v>
      </c>
      <c r="M3856" t="b">
        <v>1</v>
      </c>
      <c r="N3856" t="s">
        <v>8269</v>
      </c>
      <c r="O3856">
        <f>ROUND(E3856/D3856*100,0)</f>
        <v>128</v>
      </c>
      <c r="P3856">
        <f>IFERROR(ROUND(E3856/L3856,2),0)</f>
        <v>49.23</v>
      </c>
      <c r="Q3856" s="10" t="s">
        <v>8308</v>
      </c>
      <c r="R3856" t="s">
        <v>8309</v>
      </c>
      <c r="S3856" s="15">
        <f>(((J3856/60)/60)/24)+DATE(1970,1,1)</f>
        <v>42521.654328703706</v>
      </c>
      <c r="T3856" s="15">
        <f>(((I3856/60)/60)/24)+DATE(1970,1,1)</f>
        <v>42551.654328703706</v>
      </c>
      <c r="U3856">
        <f>YEAR(S3856)</f>
        <v>2016</v>
      </c>
    </row>
    <row r="3857" spans="1:21" ht="48" x14ac:dyDescent="0.2">
      <c r="A3857">
        <v>3549</v>
      </c>
      <c r="B3857" s="3" t="s">
        <v>3548</v>
      </c>
      <c r="C3857" s="3" t="s">
        <v>7659</v>
      </c>
      <c r="D3857" s="6">
        <v>1000</v>
      </c>
      <c r="E3857" s="8">
        <v>1020</v>
      </c>
      <c r="F3857" t="s">
        <v>8218</v>
      </c>
      <c r="G3857" t="s">
        <v>8224</v>
      </c>
      <c r="H3857" t="s">
        <v>8246</v>
      </c>
      <c r="I3857">
        <v>1441358873</v>
      </c>
      <c r="J3857">
        <v>1438939673</v>
      </c>
      <c r="K3857" t="b">
        <v>0</v>
      </c>
      <c r="L3857">
        <v>42</v>
      </c>
      <c r="M3857" t="b">
        <v>1</v>
      </c>
      <c r="N3857" t="s">
        <v>8269</v>
      </c>
      <c r="O3857">
        <f>ROUND(E3857/D3857*100,0)</f>
        <v>102</v>
      </c>
      <c r="P3857">
        <f>IFERROR(ROUND(E3857/L3857,2),0)</f>
        <v>24.29</v>
      </c>
      <c r="Q3857" s="10" t="s">
        <v>8308</v>
      </c>
      <c r="R3857" t="s">
        <v>8309</v>
      </c>
      <c r="S3857" s="15">
        <f>(((J3857/60)/60)/24)+DATE(1970,1,1)</f>
        <v>42223.394363425927</v>
      </c>
      <c r="T3857" s="15">
        <f>(((I3857/60)/60)/24)+DATE(1970,1,1)</f>
        <v>42251.394363425927</v>
      </c>
      <c r="U3857">
        <f>YEAR(S3857)</f>
        <v>2015</v>
      </c>
    </row>
    <row r="3858" spans="1:21" ht="48" x14ac:dyDescent="0.2">
      <c r="A3858">
        <v>3559</v>
      </c>
      <c r="B3858" s="3" t="s">
        <v>3558</v>
      </c>
      <c r="C3858" s="3" t="s">
        <v>7669</v>
      </c>
      <c r="D3858" s="6">
        <v>1000</v>
      </c>
      <c r="E3858" s="8">
        <v>1035</v>
      </c>
      <c r="F3858" t="s">
        <v>8218</v>
      </c>
      <c r="G3858" t="s">
        <v>8225</v>
      </c>
      <c r="H3858" t="s">
        <v>8247</v>
      </c>
      <c r="I3858">
        <v>1438333080</v>
      </c>
      <c r="J3858">
        <v>1436408308</v>
      </c>
      <c r="K3858" t="b">
        <v>0</v>
      </c>
      <c r="L3858">
        <v>24</v>
      </c>
      <c r="M3858" t="b">
        <v>1</v>
      </c>
      <c r="N3858" t="s">
        <v>8269</v>
      </c>
      <c r="O3858">
        <f>ROUND(E3858/D3858*100,0)</f>
        <v>104</v>
      </c>
      <c r="P3858">
        <f>IFERROR(ROUND(E3858/L3858,2),0)</f>
        <v>43.13</v>
      </c>
      <c r="Q3858" s="10" t="s">
        <v>8308</v>
      </c>
      <c r="R3858" t="s">
        <v>8309</v>
      </c>
      <c r="S3858" s="15">
        <f>(((J3858/60)/60)/24)+DATE(1970,1,1)</f>
        <v>42194.096157407403</v>
      </c>
      <c r="T3858" s="15">
        <f>(((I3858/60)/60)/24)+DATE(1970,1,1)</f>
        <v>42216.373611111107</v>
      </c>
      <c r="U3858">
        <f>YEAR(S3858)</f>
        <v>2015</v>
      </c>
    </row>
    <row r="3859" spans="1:21" ht="32" x14ac:dyDescent="0.2">
      <c r="A3859">
        <v>3564</v>
      </c>
      <c r="B3859" s="3" t="s">
        <v>3563</v>
      </c>
      <c r="C3859" s="3" t="s">
        <v>7674</v>
      </c>
      <c r="D3859" s="6">
        <v>1000</v>
      </c>
      <c r="E3859" s="8">
        <v>1005</v>
      </c>
      <c r="F3859" t="s">
        <v>8218</v>
      </c>
      <c r="G3859" t="s">
        <v>8224</v>
      </c>
      <c r="H3859" t="s">
        <v>8246</v>
      </c>
      <c r="I3859">
        <v>1444060800</v>
      </c>
      <c r="J3859">
        <v>1440082649</v>
      </c>
      <c r="K3859" t="b">
        <v>0</v>
      </c>
      <c r="L3859">
        <v>17</v>
      </c>
      <c r="M3859" t="b">
        <v>1</v>
      </c>
      <c r="N3859" t="s">
        <v>8269</v>
      </c>
      <c r="O3859">
        <f>ROUND(E3859/D3859*100,0)</f>
        <v>101</v>
      </c>
      <c r="P3859">
        <f>IFERROR(ROUND(E3859/L3859,2),0)</f>
        <v>59.12</v>
      </c>
      <c r="Q3859" s="10" t="s">
        <v>8308</v>
      </c>
      <c r="R3859" t="s">
        <v>8309</v>
      </c>
      <c r="S3859" s="15">
        <f>(((J3859/60)/60)/24)+DATE(1970,1,1)</f>
        <v>42236.623252314821</v>
      </c>
      <c r="T3859" s="15">
        <f>(((I3859/60)/60)/24)+DATE(1970,1,1)</f>
        <v>42282.666666666672</v>
      </c>
      <c r="U3859">
        <f>YEAR(S3859)</f>
        <v>2015</v>
      </c>
    </row>
    <row r="3860" spans="1:21" ht="48" x14ac:dyDescent="0.2">
      <c r="A3860">
        <v>3567</v>
      </c>
      <c r="B3860" s="3" t="s">
        <v>3566</v>
      </c>
      <c r="C3860" s="3" t="s">
        <v>7677</v>
      </c>
      <c r="D3860" s="6">
        <v>1000</v>
      </c>
      <c r="E3860" s="8">
        <v>1088</v>
      </c>
      <c r="F3860" t="s">
        <v>8218</v>
      </c>
      <c r="G3860" t="s">
        <v>8224</v>
      </c>
      <c r="H3860" t="s">
        <v>8246</v>
      </c>
      <c r="I3860">
        <v>1433964444</v>
      </c>
      <c r="J3860">
        <v>1431372444</v>
      </c>
      <c r="K3860" t="b">
        <v>0</v>
      </c>
      <c r="L3860">
        <v>41</v>
      </c>
      <c r="M3860" t="b">
        <v>1</v>
      </c>
      <c r="N3860" t="s">
        <v>8269</v>
      </c>
      <c r="O3860">
        <f>ROUND(E3860/D3860*100,0)</f>
        <v>109</v>
      </c>
      <c r="P3860">
        <f>IFERROR(ROUND(E3860/L3860,2),0)</f>
        <v>26.54</v>
      </c>
      <c r="Q3860" s="10" t="s">
        <v>8308</v>
      </c>
      <c r="R3860" t="s">
        <v>8309</v>
      </c>
      <c r="S3860" s="15">
        <f>(((J3860/60)/60)/24)+DATE(1970,1,1)</f>
        <v>42135.810694444444</v>
      </c>
      <c r="T3860" s="15">
        <f>(((I3860/60)/60)/24)+DATE(1970,1,1)</f>
        <v>42165.810694444444</v>
      </c>
      <c r="U3860">
        <f>YEAR(S3860)</f>
        <v>2015</v>
      </c>
    </row>
    <row r="3861" spans="1:21" ht="48" x14ac:dyDescent="0.2">
      <c r="A3861">
        <v>3568</v>
      </c>
      <c r="B3861" s="3" t="s">
        <v>3567</v>
      </c>
      <c r="C3861" s="3" t="s">
        <v>7678</v>
      </c>
      <c r="D3861" s="6">
        <v>1000</v>
      </c>
      <c r="E3861" s="8">
        <v>1110</v>
      </c>
      <c r="F3861" t="s">
        <v>8218</v>
      </c>
      <c r="G3861" t="s">
        <v>8223</v>
      </c>
      <c r="H3861" t="s">
        <v>8245</v>
      </c>
      <c r="I3861">
        <v>1410975994</v>
      </c>
      <c r="J3861">
        <v>1408383994</v>
      </c>
      <c r="K3861" t="b">
        <v>0</v>
      </c>
      <c r="L3861">
        <v>19</v>
      </c>
      <c r="M3861" t="b">
        <v>1</v>
      </c>
      <c r="N3861" t="s">
        <v>8269</v>
      </c>
      <c r="O3861">
        <f>ROUND(E3861/D3861*100,0)</f>
        <v>111</v>
      </c>
      <c r="P3861">
        <f>IFERROR(ROUND(E3861/L3861,2),0)</f>
        <v>58.42</v>
      </c>
      <c r="Q3861" s="10" t="s">
        <v>8308</v>
      </c>
      <c r="R3861" t="s">
        <v>8309</v>
      </c>
      <c r="S3861" s="15">
        <f>(((J3861/60)/60)/24)+DATE(1970,1,1)</f>
        <v>41869.740671296298</v>
      </c>
      <c r="T3861" s="15">
        <f>(((I3861/60)/60)/24)+DATE(1970,1,1)</f>
        <v>41899.740671296298</v>
      </c>
      <c r="U3861">
        <f>YEAR(S3861)</f>
        <v>2014</v>
      </c>
    </row>
    <row r="3862" spans="1:21" ht="48" x14ac:dyDescent="0.2">
      <c r="A3862">
        <v>3582</v>
      </c>
      <c r="B3862" s="3" t="s">
        <v>3581</v>
      </c>
      <c r="C3862" s="3" t="s">
        <v>7692</v>
      </c>
      <c r="D3862" s="6">
        <v>1000</v>
      </c>
      <c r="E3862" s="8">
        <v>2870</v>
      </c>
      <c r="F3862" t="s">
        <v>8218</v>
      </c>
      <c r="G3862" t="s">
        <v>8223</v>
      </c>
      <c r="H3862" t="s">
        <v>8245</v>
      </c>
      <c r="I3862">
        <v>1459822682</v>
      </c>
      <c r="J3862">
        <v>1458613082</v>
      </c>
      <c r="K3862" t="b">
        <v>0</v>
      </c>
      <c r="L3862">
        <v>49</v>
      </c>
      <c r="M3862" t="b">
        <v>1</v>
      </c>
      <c r="N3862" t="s">
        <v>8269</v>
      </c>
      <c r="O3862">
        <f>ROUND(E3862/D3862*100,0)</f>
        <v>287</v>
      </c>
      <c r="P3862">
        <f>IFERROR(ROUND(E3862/L3862,2),0)</f>
        <v>58.57</v>
      </c>
      <c r="Q3862" s="10" t="s">
        <v>8308</v>
      </c>
      <c r="R3862" t="s">
        <v>8309</v>
      </c>
      <c r="S3862" s="15">
        <f>(((J3862/60)/60)/24)+DATE(1970,1,1)</f>
        <v>42451.095856481479</v>
      </c>
      <c r="T3862" s="15">
        <f>(((I3862/60)/60)/24)+DATE(1970,1,1)</f>
        <v>42465.095856481479</v>
      </c>
      <c r="U3862">
        <f>YEAR(S3862)</f>
        <v>2016</v>
      </c>
    </row>
    <row r="3863" spans="1:21" ht="48" x14ac:dyDescent="0.2">
      <c r="A3863">
        <v>3598</v>
      </c>
      <c r="B3863" s="3" t="s">
        <v>3597</v>
      </c>
      <c r="C3863" s="3" t="s">
        <v>7708</v>
      </c>
      <c r="D3863" s="6">
        <v>1000</v>
      </c>
      <c r="E3863" s="8">
        <v>1101</v>
      </c>
      <c r="F3863" t="s">
        <v>8218</v>
      </c>
      <c r="G3863" t="s">
        <v>8223</v>
      </c>
      <c r="H3863" t="s">
        <v>8245</v>
      </c>
      <c r="I3863">
        <v>1409720340</v>
      </c>
      <c r="J3863">
        <v>1408129822</v>
      </c>
      <c r="K3863" t="b">
        <v>0</v>
      </c>
      <c r="L3863">
        <v>27</v>
      </c>
      <c r="M3863" t="b">
        <v>1</v>
      </c>
      <c r="N3863" t="s">
        <v>8269</v>
      </c>
      <c r="O3863">
        <f>ROUND(E3863/D3863*100,0)</f>
        <v>110</v>
      </c>
      <c r="P3863">
        <f>IFERROR(ROUND(E3863/L3863,2),0)</f>
        <v>40.78</v>
      </c>
      <c r="Q3863" s="10" t="s">
        <v>8308</v>
      </c>
      <c r="R3863" t="s">
        <v>8309</v>
      </c>
      <c r="S3863" s="15">
        <f>(((J3863/60)/60)/24)+DATE(1970,1,1)</f>
        <v>41866.79886574074</v>
      </c>
      <c r="T3863" s="15">
        <f>(((I3863/60)/60)/24)+DATE(1970,1,1)</f>
        <v>41885.207638888889</v>
      </c>
      <c r="U3863">
        <f>YEAR(S3863)</f>
        <v>2014</v>
      </c>
    </row>
    <row r="3864" spans="1:21" ht="48" x14ac:dyDescent="0.2">
      <c r="A3864">
        <v>3610</v>
      </c>
      <c r="B3864" s="3" t="s">
        <v>3609</v>
      </c>
      <c r="C3864" s="3" t="s">
        <v>7720</v>
      </c>
      <c r="D3864" s="6">
        <v>1000</v>
      </c>
      <c r="E3864" s="8">
        <v>1623</v>
      </c>
      <c r="F3864" t="s">
        <v>8218</v>
      </c>
      <c r="G3864" t="s">
        <v>8224</v>
      </c>
      <c r="H3864" t="s">
        <v>8246</v>
      </c>
      <c r="I3864">
        <v>1439806936</v>
      </c>
      <c r="J3864">
        <v>1437214936</v>
      </c>
      <c r="K3864" t="b">
        <v>0</v>
      </c>
      <c r="L3864">
        <v>31</v>
      </c>
      <c r="M3864" t="b">
        <v>1</v>
      </c>
      <c r="N3864" t="s">
        <v>8269</v>
      </c>
      <c r="O3864">
        <f>ROUND(E3864/D3864*100,0)</f>
        <v>162</v>
      </c>
      <c r="P3864">
        <f>IFERROR(ROUND(E3864/L3864,2),0)</f>
        <v>52.35</v>
      </c>
      <c r="Q3864" s="10" t="s">
        <v>8308</v>
      </c>
      <c r="R3864" t="s">
        <v>8309</v>
      </c>
      <c r="S3864" s="15">
        <f>(((J3864/60)/60)/24)+DATE(1970,1,1)</f>
        <v>42203.432129629626</v>
      </c>
      <c r="T3864" s="15">
        <f>(((I3864/60)/60)/24)+DATE(1970,1,1)</f>
        <v>42233.432129629626</v>
      </c>
      <c r="U3864">
        <f>YEAR(S3864)</f>
        <v>2015</v>
      </c>
    </row>
    <row r="3865" spans="1:21" ht="48" x14ac:dyDescent="0.2">
      <c r="A3865">
        <v>3619</v>
      </c>
      <c r="B3865" s="3" t="s">
        <v>3617</v>
      </c>
      <c r="C3865" s="3" t="s">
        <v>7729</v>
      </c>
      <c r="D3865" s="6">
        <v>1000</v>
      </c>
      <c r="E3865" s="8">
        <v>1130</v>
      </c>
      <c r="F3865" t="s">
        <v>8218</v>
      </c>
      <c r="G3865" t="s">
        <v>8223</v>
      </c>
      <c r="H3865" t="s">
        <v>8245</v>
      </c>
      <c r="I3865">
        <v>1479592800</v>
      </c>
      <c r="J3865">
        <v>1476760226</v>
      </c>
      <c r="K3865" t="b">
        <v>0</v>
      </c>
      <c r="L3865">
        <v>17</v>
      </c>
      <c r="M3865" t="b">
        <v>1</v>
      </c>
      <c r="N3865" t="s">
        <v>8269</v>
      </c>
      <c r="O3865">
        <f>ROUND(E3865/D3865*100,0)</f>
        <v>113</v>
      </c>
      <c r="P3865">
        <f>IFERROR(ROUND(E3865/L3865,2),0)</f>
        <v>66.47</v>
      </c>
      <c r="Q3865" s="10" t="s">
        <v>8308</v>
      </c>
      <c r="R3865" t="s">
        <v>8309</v>
      </c>
      <c r="S3865" s="15">
        <f>(((J3865/60)/60)/24)+DATE(1970,1,1)</f>
        <v>42661.132245370376</v>
      </c>
      <c r="T3865" s="15">
        <f>(((I3865/60)/60)/24)+DATE(1970,1,1)</f>
        <v>42693.916666666672</v>
      </c>
      <c r="U3865">
        <f>YEAR(S3865)</f>
        <v>2016</v>
      </c>
    </row>
    <row r="3866" spans="1:21" ht="32" x14ac:dyDescent="0.2">
      <c r="A3866">
        <v>3622</v>
      </c>
      <c r="B3866" s="3" t="s">
        <v>3620</v>
      </c>
      <c r="C3866" s="3" t="s">
        <v>7732</v>
      </c>
      <c r="D3866" s="6">
        <v>1000</v>
      </c>
      <c r="E3866" s="8">
        <v>1000.99</v>
      </c>
      <c r="F3866" t="s">
        <v>8218</v>
      </c>
      <c r="G3866" t="s">
        <v>8223</v>
      </c>
      <c r="H3866" t="s">
        <v>8245</v>
      </c>
      <c r="I3866">
        <v>1411874580</v>
      </c>
      <c r="J3866">
        <v>1409030371</v>
      </c>
      <c r="K3866" t="b">
        <v>0</v>
      </c>
      <c r="L3866">
        <v>21</v>
      </c>
      <c r="M3866" t="b">
        <v>1</v>
      </c>
      <c r="N3866" t="s">
        <v>8269</v>
      </c>
      <c r="O3866">
        <f>ROUND(E3866/D3866*100,0)</f>
        <v>100</v>
      </c>
      <c r="P3866">
        <f>IFERROR(ROUND(E3866/L3866,2),0)</f>
        <v>47.67</v>
      </c>
      <c r="Q3866" s="10" t="s">
        <v>8308</v>
      </c>
      <c r="R3866" t="s">
        <v>8309</v>
      </c>
      <c r="S3866" s="15">
        <f>(((J3866/60)/60)/24)+DATE(1970,1,1)</f>
        <v>41877.221886574072</v>
      </c>
      <c r="T3866" s="15">
        <f>(((I3866/60)/60)/24)+DATE(1970,1,1)</f>
        <v>41910.140972222223</v>
      </c>
      <c r="U3866">
        <f>YEAR(S3866)</f>
        <v>2014</v>
      </c>
    </row>
    <row r="3867" spans="1:21" ht="80" x14ac:dyDescent="0.2">
      <c r="A3867">
        <v>3640</v>
      </c>
      <c r="B3867" s="3" t="s">
        <v>3638</v>
      </c>
      <c r="C3867" s="3" t="s">
        <v>7750</v>
      </c>
      <c r="D3867" s="6">
        <v>1000</v>
      </c>
      <c r="E3867" s="8">
        <v>55</v>
      </c>
      <c r="F3867" t="s">
        <v>8220</v>
      </c>
      <c r="G3867" t="s">
        <v>8223</v>
      </c>
      <c r="H3867" t="s">
        <v>8245</v>
      </c>
      <c r="I3867">
        <v>1431283530</v>
      </c>
      <c r="J3867">
        <v>1428691530</v>
      </c>
      <c r="K3867" t="b">
        <v>0</v>
      </c>
      <c r="L3867">
        <v>3</v>
      </c>
      <c r="M3867" t="b">
        <v>0</v>
      </c>
      <c r="N3867" t="s">
        <v>8303</v>
      </c>
      <c r="O3867">
        <f>ROUND(E3867/D3867*100,0)</f>
        <v>6</v>
      </c>
      <c r="P3867">
        <f>IFERROR(ROUND(E3867/L3867,2),0)</f>
        <v>18.329999999999998</v>
      </c>
      <c r="Q3867" s="10" t="s">
        <v>8308</v>
      </c>
      <c r="R3867" t="s">
        <v>8364</v>
      </c>
      <c r="S3867" s="15">
        <f>(((J3867/60)/60)/24)+DATE(1970,1,1)</f>
        <v>42104.781597222223</v>
      </c>
      <c r="T3867" s="15">
        <f>(((I3867/60)/60)/24)+DATE(1970,1,1)</f>
        <v>42134.781597222223</v>
      </c>
      <c r="U3867">
        <f>YEAR(S3867)</f>
        <v>2015</v>
      </c>
    </row>
    <row r="3868" spans="1:21" ht="48" x14ac:dyDescent="0.2">
      <c r="A3868">
        <v>3645</v>
      </c>
      <c r="B3868" s="3" t="s">
        <v>3643</v>
      </c>
      <c r="C3868" s="3" t="s">
        <v>7755</v>
      </c>
      <c r="D3868" s="6">
        <v>1000</v>
      </c>
      <c r="E3868" s="8">
        <v>1</v>
      </c>
      <c r="F3868" t="s">
        <v>8220</v>
      </c>
      <c r="G3868" t="s">
        <v>8228</v>
      </c>
      <c r="H3868" t="s">
        <v>8250</v>
      </c>
      <c r="I3868">
        <v>1479773838</v>
      </c>
      <c r="J3868">
        <v>1477178238</v>
      </c>
      <c r="K3868" t="b">
        <v>0</v>
      </c>
      <c r="L3868">
        <v>1</v>
      </c>
      <c r="M3868" t="b">
        <v>0</v>
      </c>
      <c r="N3868" t="s">
        <v>8303</v>
      </c>
      <c r="O3868">
        <f>ROUND(E3868/D3868*100,0)</f>
        <v>0</v>
      </c>
      <c r="P3868">
        <f>IFERROR(ROUND(E3868/L3868,2),0)</f>
        <v>1</v>
      </c>
      <c r="Q3868" s="10" t="s">
        <v>8308</v>
      </c>
      <c r="R3868" t="s">
        <v>8364</v>
      </c>
      <c r="S3868" s="15">
        <f>(((J3868/60)/60)/24)+DATE(1970,1,1)</f>
        <v>42665.970347222217</v>
      </c>
      <c r="T3868" s="15">
        <f>(((I3868/60)/60)/24)+DATE(1970,1,1)</f>
        <v>42696.012013888889</v>
      </c>
      <c r="U3868">
        <f>YEAR(S3868)</f>
        <v>2016</v>
      </c>
    </row>
    <row r="3869" spans="1:21" ht="48" x14ac:dyDescent="0.2">
      <c r="A3869">
        <v>3668</v>
      </c>
      <c r="B3869" s="3" t="s">
        <v>3665</v>
      </c>
      <c r="C3869" s="3" t="s">
        <v>7778</v>
      </c>
      <c r="D3869" s="6">
        <v>1000</v>
      </c>
      <c r="E3869" s="8">
        <v>1035</v>
      </c>
      <c r="F3869" t="s">
        <v>8218</v>
      </c>
      <c r="G3869" t="s">
        <v>8223</v>
      </c>
      <c r="H3869" t="s">
        <v>8245</v>
      </c>
      <c r="I3869">
        <v>1437676380</v>
      </c>
      <c r="J3869">
        <v>1435670452</v>
      </c>
      <c r="K3869" t="b">
        <v>0</v>
      </c>
      <c r="L3869">
        <v>28</v>
      </c>
      <c r="M3869" t="b">
        <v>1</v>
      </c>
      <c r="N3869" t="s">
        <v>8269</v>
      </c>
      <c r="O3869">
        <f>ROUND(E3869/D3869*100,0)</f>
        <v>104</v>
      </c>
      <c r="P3869">
        <f>IFERROR(ROUND(E3869/L3869,2),0)</f>
        <v>36.96</v>
      </c>
      <c r="Q3869" s="10" t="s">
        <v>8308</v>
      </c>
      <c r="R3869" t="s">
        <v>8309</v>
      </c>
      <c r="S3869" s="15">
        <f>(((J3869/60)/60)/24)+DATE(1970,1,1)</f>
        <v>42185.556157407409</v>
      </c>
      <c r="T3869" s="15">
        <f>(((I3869/60)/60)/24)+DATE(1970,1,1)</f>
        <v>42208.772916666669</v>
      </c>
      <c r="U3869">
        <f>YEAR(S3869)</f>
        <v>2015</v>
      </c>
    </row>
    <row r="3870" spans="1:21" ht="48" x14ac:dyDescent="0.2">
      <c r="A3870">
        <v>3669</v>
      </c>
      <c r="B3870" s="3" t="s">
        <v>3666</v>
      </c>
      <c r="C3870" s="3" t="s">
        <v>7779</v>
      </c>
      <c r="D3870" s="6">
        <v>1000</v>
      </c>
      <c r="E3870" s="8">
        <v>1382</v>
      </c>
      <c r="F3870" t="s">
        <v>8218</v>
      </c>
      <c r="G3870" t="s">
        <v>8224</v>
      </c>
      <c r="H3870" t="s">
        <v>8246</v>
      </c>
      <c r="I3870">
        <v>1434039137</v>
      </c>
      <c r="J3870">
        <v>1431447137</v>
      </c>
      <c r="K3870" t="b">
        <v>0</v>
      </c>
      <c r="L3870">
        <v>17</v>
      </c>
      <c r="M3870" t="b">
        <v>1</v>
      </c>
      <c r="N3870" t="s">
        <v>8269</v>
      </c>
      <c r="O3870">
        <f>ROUND(E3870/D3870*100,0)</f>
        <v>138</v>
      </c>
      <c r="P3870">
        <f>IFERROR(ROUND(E3870/L3870,2),0)</f>
        <v>81.290000000000006</v>
      </c>
      <c r="Q3870" s="10" t="s">
        <v>8308</v>
      </c>
      <c r="R3870" t="s">
        <v>8309</v>
      </c>
      <c r="S3870" s="15">
        <f>(((J3870/60)/60)/24)+DATE(1970,1,1)</f>
        <v>42136.675196759257</v>
      </c>
      <c r="T3870" s="15">
        <f>(((I3870/60)/60)/24)+DATE(1970,1,1)</f>
        <v>42166.675196759257</v>
      </c>
      <c r="U3870">
        <f>YEAR(S3870)</f>
        <v>2015</v>
      </c>
    </row>
    <row r="3871" spans="1:21" ht="64" x14ac:dyDescent="0.2">
      <c r="A3871">
        <v>3681</v>
      </c>
      <c r="B3871" s="3" t="s">
        <v>3678</v>
      </c>
      <c r="C3871" s="3" t="s">
        <v>7791</v>
      </c>
      <c r="D3871" s="6">
        <v>1000</v>
      </c>
      <c r="E3871" s="8">
        <v>1119</v>
      </c>
      <c r="F3871" t="s">
        <v>8218</v>
      </c>
      <c r="G3871" t="s">
        <v>8223</v>
      </c>
      <c r="H3871" t="s">
        <v>8245</v>
      </c>
      <c r="I3871">
        <v>1452872290</v>
      </c>
      <c r="J3871">
        <v>1452008290</v>
      </c>
      <c r="K3871" t="b">
        <v>0</v>
      </c>
      <c r="L3871">
        <v>18</v>
      </c>
      <c r="M3871" t="b">
        <v>1</v>
      </c>
      <c r="N3871" t="s">
        <v>8269</v>
      </c>
      <c r="O3871">
        <f>ROUND(E3871/D3871*100,0)</f>
        <v>112</v>
      </c>
      <c r="P3871">
        <f>IFERROR(ROUND(E3871/L3871,2),0)</f>
        <v>62.17</v>
      </c>
      <c r="Q3871" s="10" t="s">
        <v>8308</v>
      </c>
      <c r="R3871" t="s">
        <v>8309</v>
      </c>
      <c r="S3871" s="15">
        <f>(((J3871/60)/60)/24)+DATE(1970,1,1)</f>
        <v>42374.651504629626</v>
      </c>
      <c r="T3871" s="15">
        <f>(((I3871/60)/60)/24)+DATE(1970,1,1)</f>
        <v>42384.651504629626</v>
      </c>
      <c r="U3871">
        <f>YEAR(S3871)</f>
        <v>2016</v>
      </c>
    </row>
    <row r="3872" spans="1:21" ht="32" x14ac:dyDescent="0.2">
      <c r="A3872">
        <v>3692</v>
      </c>
      <c r="B3872" s="3" t="s">
        <v>3689</v>
      </c>
      <c r="C3872" s="3" t="s">
        <v>7802</v>
      </c>
      <c r="D3872" s="6">
        <v>1000</v>
      </c>
      <c r="E3872" s="8">
        <v>1260</v>
      </c>
      <c r="F3872" t="s">
        <v>8218</v>
      </c>
      <c r="G3872" t="s">
        <v>8223</v>
      </c>
      <c r="H3872" t="s">
        <v>8245</v>
      </c>
      <c r="I3872">
        <v>1411084800</v>
      </c>
      <c r="J3872">
        <v>1410304179</v>
      </c>
      <c r="K3872" t="b">
        <v>0</v>
      </c>
      <c r="L3872">
        <v>17</v>
      </c>
      <c r="M3872" t="b">
        <v>1</v>
      </c>
      <c r="N3872" t="s">
        <v>8269</v>
      </c>
      <c r="O3872">
        <f>ROUND(E3872/D3872*100,0)</f>
        <v>126</v>
      </c>
      <c r="P3872">
        <f>IFERROR(ROUND(E3872/L3872,2),0)</f>
        <v>74.12</v>
      </c>
      <c r="Q3872" s="10" t="s">
        <v>8308</v>
      </c>
      <c r="R3872" t="s">
        <v>8309</v>
      </c>
      <c r="S3872" s="15">
        <f>(((J3872/60)/60)/24)+DATE(1970,1,1)</f>
        <v>41891.96503472222</v>
      </c>
      <c r="T3872" s="15">
        <f>(((I3872/60)/60)/24)+DATE(1970,1,1)</f>
        <v>41901</v>
      </c>
      <c r="U3872">
        <f>YEAR(S3872)</f>
        <v>2014</v>
      </c>
    </row>
    <row r="3873" spans="1:21" ht="32" x14ac:dyDescent="0.2">
      <c r="A3873">
        <v>3707</v>
      </c>
      <c r="B3873" s="3" t="s">
        <v>3704</v>
      </c>
      <c r="C3873" s="3" t="s">
        <v>7817</v>
      </c>
      <c r="D3873" s="6">
        <v>1000</v>
      </c>
      <c r="E3873" s="8">
        <v>1860</v>
      </c>
      <c r="F3873" t="s">
        <v>8218</v>
      </c>
      <c r="G3873" t="s">
        <v>8223</v>
      </c>
      <c r="H3873" t="s">
        <v>8245</v>
      </c>
      <c r="I3873">
        <v>1469165160</v>
      </c>
      <c r="J3873">
        <v>1467335378</v>
      </c>
      <c r="K3873" t="b">
        <v>0</v>
      </c>
      <c r="L3873">
        <v>23</v>
      </c>
      <c r="M3873" t="b">
        <v>1</v>
      </c>
      <c r="N3873" t="s">
        <v>8269</v>
      </c>
      <c r="O3873">
        <f>ROUND(E3873/D3873*100,0)</f>
        <v>186</v>
      </c>
      <c r="P3873">
        <f>IFERROR(ROUND(E3873/L3873,2),0)</f>
        <v>80.87</v>
      </c>
      <c r="Q3873" s="10" t="s">
        <v>8308</v>
      </c>
      <c r="R3873" t="s">
        <v>8309</v>
      </c>
      <c r="S3873" s="15">
        <f>(((J3873/60)/60)/24)+DATE(1970,1,1)</f>
        <v>42552.048356481479</v>
      </c>
      <c r="T3873" s="15">
        <f>(((I3873/60)/60)/24)+DATE(1970,1,1)</f>
        <v>42573.226388888885</v>
      </c>
      <c r="U3873">
        <f>YEAR(S3873)</f>
        <v>2016</v>
      </c>
    </row>
    <row r="3874" spans="1:21" ht="48" x14ac:dyDescent="0.2">
      <c r="A3874">
        <v>3709</v>
      </c>
      <c r="B3874" s="3" t="s">
        <v>3706</v>
      </c>
      <c r="C3874" s="3" t="s">
        <v>7819</v>
      </c>
      <c r="D3874" s="6">
        <v>1000</v>
      </c>
      <c r="E3874" s="8">
        <v>1082.5</v>
      </c>
      <c r="F3874" t="s">
        <v>8218</v>
      </c>
      <c r="G3874" t="s">
        <v>8224</v>
      </c>
      <c r="H3874" t="s">
        <v>8246</v>
      </c>
      <c r="I3874">
        <v>1403715546</v>
      </c>
      <c r="J3874">
        <v>1401123546</v>
      </c>
      <c r="K3874" t="b">
        <v>0</v>
      </c>
      <c r="L3874">
        <v>35</v>
      </c>
      <c r="M3874" t="b">
        <v>1</v>
      </c>
      <c r="N3874" t="s">
        <v>8269</v>
      </c>
      <c r="O3874">
        <f>ROUND(E3874/D3874*100,0)</f>
        <v>108</v>
      </c>
      <c r="P3874">
        <f>IFERROR(ROUND(E3874/L3874,2),0)</f>
        <v>30.93</v>
      </c>
      <c r="Q3874" s="10" t="s">
        <v>8308</v>
      </c>
      <c r="R3874" t="s">
        <v>8309</v>
      </c>
      <c r="S3874" s="15">
        <f>(((J3874/60)/60)/24)+DATE(1970,1,1)</f>
        <v>41785.707708333335</v>
      </c>
      <c r="T3874" s="15">
        <f>(((I3874/60)/60)/24)+DATE(1970,1,1)</f>
        <v>41815.707708333335</v>
      </c>
      <c r="U3874">
        <f>YEAR(S3874)</f>
        <v>2014</v>
      </c>
    </row>
    <row r="3875" spans="1:21" ht="48" x14ac:dyDescent="0.2">
      <c r="A3875">
        <v>3730</v>
      </c>
      <c r="B3875" s="3" t="s">
        <v>3727</v>
      </c>
      <c r="C3875" s="3" t="s">
        <v>7840</v>
      </c>
      <c r="D3875" s="6">
        <v>1000</v>
      </c>
      <c r="E3875" s="8">
        <v>100</v>
      </c>
      <c r="F3875" t="s">
        <v>8220</v>
      </c>
      <c r="G3875" t="s">
        <v>8223</v>
      </c>
      <c r="H3875" t="s">
        <v>8245</v>
      </c>
      <c r="I3875">
        <v>1439828159</v>
      </c>
      <c r="J3875">
        <v>1437236159</v>
      </c>
      <c r="K3875" t="b">
        <v>0</v>
      </c>
      <c r="L3875">
        <v>1</v>
      </c>
      <c r="M3875" t="b">
        <v>0</v>
      </c>
      <c r="N3875" t="s">
        <v>8269</v>
      </c>
      <c r="O3875">
        <f>ROUND(E3875/D3875*100,0)</f>
        <v>10</v>
      </c>
      <c r="P3875">
        <f>IFERROR(ROUND(E3875/L3875,2),0)</f>
        <v>100</v>
      </c>
      <c r="Q3875" s="10" t="s">
        <v>8308</v>
      </c>
      <c r="R3875" t="s">
        <v>8309</v>
      </c>
      <c r="S3875" s="15">
        <f>(((J3875/60)/60)/24)+DATE(1970,1,1)</f>
        <v>42203.677766203706</v>
      </c>
      <c r="T3875" s="15">
        <f>(((I3875/60)/60)/24)+DATE(1970,1,1)</f>
        <v>42233.677766203706</v>
      </c>
      <c r="U3875">
        <f>YEAR(S3875)</f>
        <v>2015</v>
      </c>
    </row>
    <row r="3876" spans="1:21" ht="48" x14ac:dyDescent="0.2">
      <c r="A3876">
        <v>3751</v>
      </c>
      <c r="B3876" s="3" t="s">
        <v>3748</v>
      </c>
      <c r="C3876" s="3" t="s">
        <v>7861</v>
      </c>
      <c r="D3876" s="6">
        <v>1000</v>
      </c>
      <c r="E3876" s="8">
        <v>1326</v>
      </c>
      <c r="F3876" t="s">
        <v>8218</v>
      </c>
      <c r="G3876" t="s">
        <v>8223</v>
      </c>
      <c r="H3876" t="s">
        <v>8245</v>
      </c>
      <c r="I3876">
        <v>1459641073</v>
      </c>
      <c r="J3876">
        <v>1454460673</v>
      </c>
      <c r="K3876" t="b">
        <v>0</v>
      </c>
      <c r="L3876">
        <v>11</v>
      </c>
      <c r="M3876" t="b">
        <v>1</v>
      </c>
      <c r="N3876" t="s">
        <v>8303</v>
      </c>
      <c r="O3876">
        <f>ROUND(E3876/D3876*100,0)</f>
        <v>133</v>
      </c>
      <c r="P3876">
        <f>IFERROR(ROUND(E3876/L3876,2),0)</f>
        <v>120.55</v>
      </c>
      <c r="Q3876" s="10" t="s">
        <v>8308</v>
      </c>
      <c r="R3876" t="s">
        <v>8364</v>
      </c>
      <c r="S3876" s="15">
        <f>(((J3876/60)/60)/24)+DATE(1970,1,1)</f>
        <v>42403.035567129627</v>
      </c>
      <c r="T3876" s="15">
        <f>(((I3876/60)/60)/24)+DATE(1970,1,1)</f>
        <v>42462.993900462956</v>
      </c>
      <c r="U3876">
        <f>YEAR(S3876)</f>
        <v>2016</v>
      </c>
    </row>
    <row r="3877" spans="1:21" ht="32" x14ac:dyDescent="0.2">
      <c r="A3877">
        <v>3771</v>
      </c>
      <c r="B3877" s="3" t="s">
        <v>3768</v>
      </c>
      <c r="C3877" s="3" t="s">
        <v>7881</v>
      </c>
      <c r="D3877" s="6">
        <v>1000</v>
      </c>
      <c r="E3877" s="8">
        <v>1460</v>
      </c>
      <c r="F3877" t="s">
        <v>8218</v>
      </c>
      <c r="G3877" t="s">
        <v>8223</v>
      </c>
      <c r="H3877" t="s">
        <v>8245</v>
      </c>
      <c r="I3877">
        <v>1463529600</v>
      </c>
      <c r="J3877">
        <v>1462307652</v>
      </c>
      <c r="K3877" t="b">
        <v>0</v>
      </c>
      <c r="L3877">
        <v>38</v>
      </c>
      <c r="M3877" t="b">
        <v>1</v>
      </c>
      <c r="N3877" t="s">
        <v>8303</v>
      </c>
      <c r="O3877">
        <f>ROUND(E3877/D3877*100,0)</f>
        <v>146</v>
      </c>
      <c r="P3877">
        <f>IFERROR(ROUND(E3877/L3877,2),0)</f>
        <v>38.42</v>
      </c>
      <c r="Q3877" s="10" t="s">
        <v>8308</v>
      </c>
      <c r="R3877" t="s">
        <v>8364</v>
      </c>
      <c r="S3877" s="15">
        <f>(((J3877/60)/60)/24)+DATE(1970,1,1)</f>
        <v>42493.857083333336</v>
      </c>
      <c r="T3877" s="15">
        <f>(((I3877/60)/60)/24)+DATE(1970,1,1)</f>
        <v>42508</v>
      </c>
      <c r="U3877">
        <f>YEAR(S3877)</f>
        <v>2016</v>
      </c>
    </row>
    <row r="3878" spans="1:21" ht="48" x14ac:dyDescent="0.2">
      <c r="A3878">
        <v>3784</v>
      </c>
      <c r="B3878" s="3" t="s">
        <v>3781</v>
      </c>
      <c r="C3878" s="3" t="s">
        <v>7894</v>
      </c>
      <c r="D3878" s="6">
        <v>1000</v>
      </c>
      <c r="E3878" s="8">
        <v>1150</v>
      </c>
      <c r="F3878" t="s">
        <v>8218</v>
      </c>
      <c r="G3878" t="s">
        <v>8228</v>
      </c>
      <c r="H3878" t="s">
        <v>8250</v>
      </c>
      <c r="I3878">
        <v>1468193532</v>
      </c>
      <c r="J3878">
        <v>1465601532</v>
      </c>
      <c r="K3878" t="b">
        <v>0</v>
      </c>
      <c r="L3878">
        <v>10</v>
      </c>
      <c r="M3878" t="b">
        <v>1</v>
      </c>
      <c r="N3878" t="s">
        <v>8303</v>
      </c>
      <c r="O3878">
        <f>ROUND(E3878/D3878*100,0)</f>
        <v>115</v>
      </c>
      <c r="P3878">
        <f>IFERROR(ROUND(E3878/L3878,2),0)</f>
        <v>115</v>
      </c>
      <c r="Q3878" s="10" t="s">
        <v>8308</v>
      </c>
      <c r="R3878" t="s">
        <v>8364</v>
      </c>
      <c r="S3878" s="15">
        <f>(((J3878/60)/60)/24)+DATE(1970,1,1)</f>
        <v>42531.980694444443</v>
      </c>
      <c r="T3878" s="15">
        <f>(((I3878/60)/60)/24)+DATE(1970,1,1)</f>
        <v>42561.980694444443</v>
      </c>
      <c r="U3878">
        <f>YEAR(S3878)</f>
        <v>2016</v>
      </c>
    </row>
    <row r="3879" spans="1:21" ht="48" x14ac:dyDescent="0.2">
      <c r="A3879">
        <v>3808</v>
      </c>
      <c r="B3879" s="3" t="s">
        <v>3805</v>
      </c>
      <c r="C3879" s="3" t="s">
        <v>7918</v>
      </c>
      <c r="D3879" s="6">
        <v>1000</v>
      </c>
      <c r="E3879" s="8">
        <v>1000</v>
      </c>
      <c r="F3879" t="s">
        <v>8218</v>
      </c>
      <c r="G3879" t="s">
        <v>8224</v>
      </c>
      <c r="H3879" t="s">
        <v>8246</v>
      </c>
      <c r="I3879">
        <v>1429955619</v>
      </c>
      <c r="J3879">
        <v>1424775219</v>
      </c>
      <c r="K3879" t="b">
        <v>0</v>
      </c>
      <c r="L3879">
        <v>24</v>
      </c>
      <c r="M3879" t="b">
        <v>1</v>
      </c>
      <c r="N3879" t="s">
        <v>8269</v>
      </c>
      <c r="O3879">
        <f>ROUND(E3879/D3879*100,0)</f>
        <v>100</v>
      </c>
      <c r="P3879">
        <f>IFERROR(ROUND(E3879/L3879,2),0)</f>
        <v>41.67</v>
      </c>
      <c r="Q3879" s="10" t="s">
        <v>8308</v>
      </c>
      <c r="R3879" t="s">
        <v>8309</v>
      </c>
      <c r="S3879" s="15">
        <f>(((J3879/60)/60)/24)+DATE(1970,1,1)</f>
        <v>42059.453923611116</v>
      </c>
      <c r="T3879" s="15">
        <f>(((I3879/60)/60)/24)+DATE(1970,1,1)</f>
        <v>42119.412256944444</v>
      </c>
      <c r="U3879">
        <f>YEAR(S3879)</f>
        <v>2015</v>
      </c>
    </row>
    <row r="3880" spans="1:21" ht="32" x14ac:dyDescent="0.2">
      <c r="A3880">
        <v>3815</v>
      </c>
      <c r="B3880" s="3" t="s">
        <v>3812</v>
      </c>
      <c r="C3880" s="3" t="s">
        <v>7925</v>
      </c>
      <c r="D3880" s="6">
        <v>1000</v>
      </c>
      <c r="E3880" s="8">
        <v>1000.01</v>
      </c>
      <c r="F3880" t="s">
        <v>8218</v>
      </c>
      <c r="G3880" t="s">
        <v>8224</v>
      </c>
      <c r="H3880" t="s">
        <v>8246</v>
      </c>
      <c r="I3880">
        <v>1440111600</v>
      </c>
      <c r="J3880">
        <v>1437545657</v>
      </c>
      <c r="K3880" t="b">
        <v>0</v>
      </c>
      <c r="L3880">
        <v>20</v>
      </c>
      <c r="M3880" t="b">
        <v>1</v>
      </c>
      <c r="N3880" t="s">
        <v>8269</v>
      </c>
      <c r="O3880">
        <f>ROUND(E3880/D3880*100,0)</f>
        <v>100</v>
      </c>
      <c r="P3880">
        <f>IFERROR(ROUND(E3880/L3880,2),0)</f>
        <v>50</v>
      </c>
      <c r="Q3880" s="10" t="s">
        <v>8308</v>
      </c>
      <c r="R3880" t="s">
        <v>8309</v>
      </c>
      <c r="S3880" s="15">
        <f>(((J3880/60)/60)/24)+DATE(1970,1,1)</f>
        <v>42207.259918981479</v>
      </c>
      <c r="T3880" s="15">
        <f>(((I3880/60)/60)/24)+DATE(1970,1,1)</f>
        <v>42236.958333333328</v>
      </c>
      <c r="U3880">
        <f>YEAR(S3880)</f>
        <v>2015</v>
      </c>
    </row>
    <row r="3881" spans="1:21" ht="32" x14ac:dyDescent="0.2">
      <c r="A3881">
        <v>3819</v>
      </c>
      <c r="B3881" s="3" t="s">
        <v>3816</v>
      </c>
      <c r="C3881" s="3" t="s">
        <v>7817</v>
      </c>
      <c r="D3881" s="6">
        <v>1000</v>
      </c>
      <c r="E3881" s="8">
        <v>1064</v>
      </c>
      <c r="F3881" t="s">
        <v>8218</v>
      </c>
      <c r="G3881" t="s">
        <v>8223</v>
      </c>
      <c r="H3881" t="s">
        <v>8245</v>
      </c>
      <c r="I3881">
        <v>1437166920</v>
      </c>
      <c r="J3881">
        <v>1435554104</v>
      </c>
      <c r="K3881" t="b">
        <v>0</v>
      </c>
      <c r="L3881">
        <v>26</v>
      </c>
      <c r="M3881" t="b">
        <v>1</v>
      </c>
      <c r="N3881" t="s">
        <v>8269</v>
      </c>
      <c r="O3881">
        <f>ROUND(E3881/D3881*100,0)</f>
        <v>106</v>
      </c>
      <c r="P3881">
        <f>IFERROR(ROUND(E3881/L3881,2),0)</f>
        <v>40.92</v>
      </c>
      <c r="Q3881" s="10" t="s">
        <v>8308</v>
      </c>
      <c r="R3881" t="s">
        <v>8309</v>
      </c>
      <c r="S3881" s="15">
        <f>(((J3881/60)/60)/24)+DATE(1970,1,1)</f>
        <v>42184.209537037037</v>
      </c>
      <c r="T3881" s="15">
        <f>(((I3881/60)/60)/24)+DATE(1970,1,1)</f>
        <v>42202.876388888893</v>
      </c>
      <c r="U3881">
        <f>YEAR(S3881)</f>
        <v>2015</v>
      </c>
    </row>
    <row r="3882" spans="1:21" ht="32" x14ac:dyDescent="0.2">
      <c r="A3882">
        <v>3850</v>
      </c>
      <c r="B3882" s="3" t="s">
        <v>3847</v>
      </c>
      <c r="C3882" s="3" t="s">
        <v>7959</v>
      </c>
      <c r="D3882" s="6">
        <v>1000</v>
      </c>
      <c r="E3882" s="8">
        <v>38</v>
      </c>
      <c r="F3882" t="s">
        <v>8220</v>
      </c>
      <c r="G3882" t="s">
        <v>8223</v>
      </c>
      <c r="H3882" t="s">
        <v>8245</v>
      </c>
      <c r="I3882">
        <v>1420081143</v>
      </c>
      <c r="J3882">
        <v>1417489143</v>
      </c>
      <c r="K3882" t="b">
        <v>1</v>
      </c>
      <c r="L3882">
        <v>4</v>
      </c>
      <c r="M3882" t="b">
        <v>0</v>
      </c>
      <c r="N3882" t="s">
        <v>8269</v>
      </c>
      <c r="O3882">
        <f>ROUND(E3882/D3882*100,0)</f>
        <v>4</v>
      </c>
      <c r="P3882">
        <f>IFERROR(ROUND(E3882/L3882,2),0)</f>
        <v>9.5</v>
      </c>
      <c r="Q3882" s="10" t="s">
        <v>8308</v>
      </c>
      <c r="R3882" t="s">
        <v>8309</v>
      </c>
      <c r="S3882" s="15">
        <f>(((J3882/60)/60)/24)+DATE(1970,1,1)</f>
        <v>41975.124340277776</v>
      </c>
      <c r="T3882" s="15">
        <f>(((I3882/60)/60)/24)+DATE(1970,1,1)</f>
        <v>42005.124340277776</v>
      </c>
      <c r="U3882">
        <f>YEAR(S3882)</f>
        <v>2014</v>
      </c>
    </row>
    <row r="3883" spans="1:21" ht="48" x14ac:dyDescent="0.2">
      <c r="A3883">
        <v>3855</v>
      </c>
      <c r="B3883" s="3" t="s">
        <v>3852</v>
      </c>
      <c r="C3883" s="3" t="s">
        <v>7964</v>
      </c>
      <c r="D3883" s="6">
        <v>1000</v>
      </c>
      <c r="E3883" s="8">
        <v>25</v>
      </c>
      <c r="F3883" t="s">
        <v>8220</v>
      </c>
      <c r="G3883" t="s">
        <v>8223</v>
      </c>
      <c r="H3883" t="s">
        <v>8245</v>
      </c>
      <c r="I3883">
        <v>1427408271</v>
      </c>
      <c r="J3883">
        <v>1424819871</v>
      </c>
      <c r="K3883" t="b">
        <v>0</v>
      </c>
      <c r="L3883">
        <v>1</v>
      </c>
      <c r="M3883" t="b">
        <v>0</v>
      </c>
      <c r="N3883" t="s">
        <v>8269</v>
      </c>
      <c r="O3883">
        <f>ROUND(E3883/D3883*100,0)</f>
        <v>3</v>
      </c>
      <c r="P3883">
        <f>IFERROR(ROUND(E3883/L3883,2),0)</f>
        <v>25</v>
      </c>
      <c r="Q3883" s="10" t="s">
        <v>8308</v>
      </c>
      <c r="R3883" t="s">
        <v>8309</v>
      </c>
      <c r="S3883" s="15">
        <f>(((J3883/60)/60)/24)+DATE(1970,1,1)</f>
        <v>42059.970729166671</v>
      </c>
      <c r="T3883" s="15">
        <f>(((I3883/60)/60)/24)+DATE(1970,1,1)</f>
        <v>42089.929062499999</v>
      </c>
      <c r="U3883">
        <f>YEAR(S3883)</f>
        <v>2015</v>
      </c>
    </row>
    <row r="3884" spans="1:21" ht="48" x14ac:dyDescent="0.2">
      <c r="A3884">
        <v>3892</v>
      </c>
      <c r="B3884" s="3" t="s">
        <v>3889</v>
      </c>
      <c r="C3884" s="3" t="s">
        <v>8000</v>
      </c>
      <c r="D3884" s="6">
        <v>1000</v>
      </c>
      <c r="E3884" s="8">
        <v>0</v>
      </c>
      <c r="F3884" t="s">
        <v>8220</v>
      </c>
      <c r="G3884" t="s">
        <v>8223</v>
      </c>
      <c r="H3884" t="s">
        <v>8245</v>
      </c>
      <c r="I3884">
        <v>1408863600</v>
      </c>
      <c r="J3884">
        <v>1408203557</v>
      </c>
      <c r="K3884" t="b">
        <v>0</v>
      </c>
      <c r="L3884">
        <v>0</v>
      </c>
      <c r="M3884" t="b">
        <v>0</v>
      </c>
      <c r="N3884" t="s">
        <v>8269</v>
      </c>
      <c r="O3884">
        <f>ROUND(E3884/D3884*100,0)</f>
        <v>0</v>
      </c>
      <c r="P3884">
        <f>IFERROR(ROUND(E3884/L3884,2),0)</f>
        <v>0</v>
      </c>
      <c r="Q3884" s="10" t="s">
        <v>8308</v>
      </c>
      <c r="R3884" t="s">
        <v>8309</v>
      </c>
      <c r="S3884" s="15">
        <f>(((J3884/60)/60)/24)+DATE(1970,1,1)</f>
        <v>41867.652280092596</v>
      </c>
      <c r="T3884" s="15">
        <f>(((I3884/60)/60)/24)+DATE(1970,1,1)</f>
        <v>41875.291666666664</v>
      </c>
      <c r="U3884">
        <f>YEAR(S3884)</f>
        <v>2014</v>
      </c>
    </row>
    <row r="3885" spans="1:21" ht="48" x14ac:dyDescent="0.2">
      <c r="A3885">
        <v>3895</v>
      </c>
      <c r="B3885" s="3" t="s">
        <v>3892</v>
      </c>
      <c r="C3885" s="3" t="s">
        <v>8003</v>
      </c>
      <c r="D3885" s="6">
        <v>1000</v>
      </c>
      <c r="E3885" s="8">
        <v>50</v>
      </c>
      <c r="F3885" t="s">
        <v>8220</v>
      </c>
      <c r="G3885" t="s">
        <v>8223</v>
      </c>
      <c r="H3885" t="s">
        <v>8245</v>
      </c>
      <c r="I3885">
        <v>1425103218</v>
      </c>
      <c r="J3885">
        <v>1422424818</v>
      </c>
      <c r="K3885" t="b">
        <v>0</v>
      </c>
      <c r="L3885">
        <v>1</v>
      </c>
      <c r="M3885" t="b">
        <v>0</v>
      </c>
      <c r="N3885" t="s">
        <v>8269</v>
      </c>
      <c r="O3885">
        <f>ROUND(E3885/D3885*100,0)</f>
        <v>5</v>
      </c>
      <c r="P3885">
        <f>IFERROR(ROUND(E3885/L3885,2),0)</f>
        <v>50</v>
      </c>
      <c r="Q3885" s="10" t="s">
        <v>8308</v>
      </c>
      <c r="R3885" t="s">
        <v>8309</v>
      </c>
      <c r="S3885" s="15">
        <f>(((J3885/60)/60)/24)+DATE(1970,1,1)</f>
        <v>42032.250208333338</v>
      </c>
      <c r="T3885" s="15">
        <f>(((I3885/60)/60)/24)+DATE(1970,1,1)</f>
        <v>42063.250208333338</v>
      </c>
      <c r="U3885">
        <f>YEAR(S3885)</f>
        <v>2015</v>
      </c>
    </row>
    <row r="3886" spans="1:21" ht="32" x14ac:dyDescent="0.2">
      <c r="A3886">
        <v>3907</v>
      </c>
      <c r="B3886" s="3" t="s">
        <v>3904</v>
      </c>
      <c r="C3886" s="3" t="s">
        <v>8015</v>
      </c>
      <c r="D3886" s="6">
        <v>1000</v>
      </c>
      <c r="E3886" s="8">
        <v>153</v>
      </c>
      <c r="F3886" t="s">
        <v>8220</v>
      </c>
      <c r="G3886" t="s">
        <v>8223</v>
      </c>
      <c r="H3886" t="s">
        <v>8245</v>
      </c>
      <c r="I3886">
        <v>1414354080</v>
      </c>
      <c r="J3886">
        <v>1411587606</v>
      </c>
      <c r="K3886" t="b">
        <v>0</v>
      </c>
      <c r="L3886">
        <v>4</v>
      </c>
      <c r="M3886" t="b">
        <v>0</v>
      </c>
      <c r="N3886" t="s">
        <v>8269</v>
      </c>
      <c r="O3886">
        <f>ROUND(E3886/D3886*100,0)</f>
        <v>15</v>
      </c>
      <c r="P3886">
        <f>IFERROR(ROUND(E3886/L3886,2),0)</f>
        <v>38.25</v>
      </c>
      <c r="Q3886" s="10" t="s">
        <v>8308</v>
      </c>
      <c r="R3886" t="s">
        <v>8309</v>
      </c>
      <c r="S3886" s="15">
        <f>(((J3886/60)/60)/24)+DATE(1970,1,1)</f>
        <v>41906.819513888891</v>
      </c>
      <c r="T3886" s="15">
        <f>(((I3886/60)/60)/24)+DATE(1970,1,1)</f>
        <v>41938.838888888888</v>
      </c>
      <c r="U3886">
        <f>YEAR(S3886)</f>
        <v>2014</v>
      </c>
    </row>
    <row r="3887" spans="1:21" ht="32" x14ac:dyDescent="0.2">
      <c r="A3887">
        <v>3972</v>
      </c>
      <c r="B3887" s="3" t="s">
        <v>3969</v>
      </c>
      <c r="C3887" s="3" t="s">
        <v>8079</v>
      </c>
      <c r="D3887" s="6">
        <v>1000</v>
      </c>
      <c r="E3887" s="8">
        <v>211</v>
      </c>
      <c r="F3887" t="s">
        <v>8220</v>
      </c>
      <c r="G3887" t="s">
        <v>8223</v>
      </c>
      <c r="H3887" t="s">
        <v>8245</v>
      </c>
      <c r="I3887">
        <v>1423186634</v>
      </c>
      <c r="J3887">
        <v>1418002634</v>
      </c>
      <c r="K3887" t="b">
        <v>0</v>
      </c>
      <c r="L3887">
        <v>8</v>
      </c>
      <c r="M3887" t="b">
        <v>0</v>
      </c>
      <c r="N3887" t="s">
        <v>8269</v>
      </c>
      <c r="O3887">
        <f>ROUND(E3887/D3887*100,0)</f>
        <v>21</v>
      </c>
      <c r="P3887">
        <f>IFERROR(ROUND(E3887/L3887,2),0)</f>
        <v>26.38</v>
      </c>
      <c r="Q3887" s="10" t="s">
        <v>8308</v>
      </c>
      <c r="R3887" t="s">
        <v>8309</v>
      </c>
      <c r="S3887" s="15">
        <f>(((J3887/60)/60)/24)+DATE(1970,1,1)</f>
        <v>41981.067523148144</v>
      </c>
      <c r="T3887" s="15">
        <f>(((I3887/60)/60)/24)+DATE(1970,1,1)</f>
        <v>42041.067523148144</v>
      </c>
      <c r="U3887">
        <f>YEAR(S3887)</f>
        <v>2014</v>
      </c>
    </row>
    <row r="3888" spans="1:21" ht="48" x14ac:dyDescent="0.2">
      <c r="A3888">
        <v>3974</v>
      </c>
      <c r="B3888" s="3" t="s">
        <v>3971</v>
      </c>
      <c r="C3888" s="3" t="s">
        <v>8081</v>
      </c>
      <c r="D3888" s="6">
        <v>1000</v>
      </c>
      <c r="E3888" s="8">
        <v>320</v>
      </c>
      <c r="F3888" t="s">
        <v>8220</v>
      </c>
      <c r="G3888" t="s">
        <v>8224</v>
      </c>
      <c r="H3888" t="s">
        <v>8246</v>
      </c>
      <c r="I3888">
        <v>1464872848</v>
      </c>
      <c r="J3888">
        <v>1462280848</v>
      </c>
      <c r="K3888" t="b">
        <v>0</v>
      </c>
      <c r="L3888">
        <v>11</v>
      </c>
      <c r="M3888" t="b">
        <v>0</v>
      </c>
      <c r="N3888" t="s">
        <v>8269</v>
      </c>
      <c r="O3888">
        <f>ROUND(E3888/D3888*100,0)</f>
        <v>32</v>
      </c>
      <c r="P3888">
        <f>IFERROR(ROUND(E3888/L3888,2),0)</f>
        <v>29.09</v>
      </c>
      <c r="Q3888" s="10" t="s">
        <v>8308</v>
      </c>
      <c r="R3888" t="s">
        <v>8309</v>
      </c>
      <c r="S3888" s="15">
        <f>(((J3888/60)/60)/24)+DATE(1970,1,1)</f>
        <v>42493.546851851846</v>
      </c>
      <c r="T3888" s="15">
        <f>(((I3888/60)/60)/24)+DATE(1970,1,1)</f>
        <v>42523.546851851846</v>
      </c>
      <c r="U3888">
        <f>YEAR(S3888)</f>
        <v>2016</v>
      </c>
    </row>
    <row r="3889" spans="1:21" ht="48" x14ac:dyDescent="0.2">
      <c r="A3889">
        <v>4008</v>
      </c>
      <c r="B3889" s="3" t="s">
        <v>4004</v>
      </c>
      <c r="C3889" s="3" t="s">
        <v>8113</v>
      </c>
      <c r="D3889" s="6">
        <v>1000</v>
      </c>
      <c r="E3889" s="8">
        <v>60</v>
      </c>
      <c r="F3889" t="s">
        <v>8220</v>
      </c>
      <c r="G3889" t="s">
        <v>8224</v>
      </c>
      <c r="H3889" t="s">
        <v>8246</v>
      </c>
      <c r="I3889">
        <v>1437606507</v>
      </c>
      <c r="J3889">
        <v>1435014507</v>
      </c>
      <c r="K3889" t="b">
        <v>0</v>
      </c>
      <c r="L3889">
        <v>4</v>
      </c>
      <c r="M3889" t="b">
        <v>0</v>
      </c>
      <c r="N3889" t="s">
        <v>8269</v>
      </c>
      <c r="O3889">
        <f>ROUND(E3889/D3889*100,0)</f>
        <v>6</v>
      </c>
      <c r="P3889">
        <f>IFERROR(ROUND(E3889/L3889,2),0)</f>
        <v>15</v>
      </c>
      <c r="Q3889" s="10" t="s">
        <v>8308</v>
      </c>
      <c r="R3889" t="s">
        <v>8309</v>
      </c>
      <c r="S3889" s="15">
        <f>(((J3889/60)/60)/24)+DATE(1970,1,1)</f>
        <v>42177.964201388888</v>
      </c>
      <c r="T3889" s="15">
        <f>(((I3889/60)/60)/24)+DATE(1970,1,1)</f>
        <v>42207.964201388888</v>
      </c>
      <c r="U3889">
        <f>YEAR(S3889)</f>
        <v>2015</v>
      </c>
    </row>
    <row r="3890" spans="1:21" ht="32" x14ac:dyDescent="0.2">
      <c r="A3890">
        <v>4070</v>
      </c>
      <c r="B3890" s="3" t="s">
        <v>4066</v>
      </c>
      <c r="C3890" s="3" t="s">
        <v>8173</v>
      </c>
      <c r="D3890" s="6">
        <v>1000</v>
      </c>
      <c r="E3890" s="8">
        <v>165</v>
      </c>
      <c r="F3890" t="s">
        <v>8220</v>
      </c>
      <c r="G3890" t="s">
        <v>8223</v>
      </c>
      <c r="H3890" t="s">
        <v>8245</v>
      </c>
      <c r="I3890">
        <v>1425178800</v>
      </c>
      <c r="J3890">
        <v>1422374420</v>
      </c>
      <c r="K3890" t="b">
        <v>0</v>
      </c>
      <c r="L3890">
        <v>6</v>
      </c>
      <c r="M3890" t="b">
        <v>0</v>
      </c>
      <c r="N3890" t="s">
        <v>8269</v>
      </c>
      <c r="O3890">
        <f>ROUND(E3890/D3890*100,0)</f>
        <v>17</v>
      </c>
      <c r="P3890">
        <f>IFERROR(ROUND(E3890/L3890,2),0)</f>
        <v>27.5</v>
      </c>
      <c r="Q3890" s="10" t="s">
        <v>8308</v>
      </c>
      <c r="R3890" t="s">
        <v>8309</v>
      </c>
      <c r="S3890" s="15">
        <f>(((J3890/60)/60)/24)+DATE(1970,1,1)</f>
        <v>42031.666898148149</v>
      </c>
      <c r="T3890" s="15">
        <f>(((I3890/60)/60)/24)+DATE(1970,1,1)</f>
        <v>42064.125</v>
      </c>
      <c r="U3890">
        <f>YEAR(S3890)</f>
        <v>2015</v>
      </c>
    </row>
    <row r="3891" spans="1:21" ht="48" x14ac:dyDescent="0.2">
      <c r="A3891">
        <v>4072</v>
      </c>
      <c r="B3891" s="3" t="s">
        <v>4068</v>
      </c>
      <c r="C3891" s="3" t="s">
        <v>8175</v>
      </c>
      <c r="D3891" s="6">
        <v>1000</v>
      </c>
      <c r="E3891" s="8">
        <v>4</v>
      </c>
      <c r="F3891" t="s">
        <v>8220</v>
      </c>
      <c r="G3891" t="s">
        <v>8224</v>
      </c>
      <c r="H3891" t="s">
        <v>8246</v>
      </c>
      <c r="I3891">
        <v>1408646111</v>
      </c>
      <c r="J3891">
        <v>1403462111</v>
      </c>
      <c r="K3891" t="b">
        <v>0</v>
      </c>
      <c r="L3891">
        <v>2</v>
      </c>
      <c r="M3891" t="b">
        <v>0</v>
      </c>
      <c r="N3891" t="s">
        <v>8269</v>
      </c>
      <c r="O3891">
        <f>ROUND(E3891/D3891*100,0)</f>
        <v>0</v>
      </c>
      <c r="P3891">
        <f>IFERROR(ROUND(E3891/L3891,2),0)</f>
        <v>2</v>
      </c>
      <c r="Q3891" s="10" t="s">
        <v>8308</v>
      </c>
      <c r="R3891" t="s">
        <v>8309</v>
      </c>
      <c r="S3891" s="15">
        <f>(((J3891/60)/60)/24)+DATE(1970,1,1)</f>
        <v>41812.77443287037</v>
      </c>
      <c r="T3891" s="15">
        <f>(((I3891/60)/60)/24)+DATE(1970,1,1)</f>
        <v>41872.77443287037</v>
      </c>
      <c r="U3891">
        <f>YEAR(S3891)</f>
        <v>2014</v>
      </c>
    </row>
    <row r="3892" spans="1:21" ht="48" x14ac:dyDescent="0.2">
      <c r="A3892">
        <v>4086</v>
      </c>
      <c r="B3892" s="3" t="s">
        <v>4082</v>
      </c>
      <c r="C3892" s="3" t="s">
        <v>8189</v>
      </c>
      <c r="D3892" s="6">
        <v>1000</v>
      </c>
      <c r="E3892" s="8">
        <v>47</v>
      </c>
      <c r="F3892" t="s">
        <v>8220</v>
      </c>
      <c r="G3892" t="s">
        <v>8223</v>
      </c>
      <c r="H3892" t="s">
        <v>8245</v>
      </c>
      <c r="I3892">
        <v>1448078400</v>
      </c>
      <c r="J3892">
        <v>1445985299</v>
      </c>
      <c r="K3892" t="b">
        <v>0</v>
      </c>
      <c r="L3892">
        <v>5</v>
      </c>
      <c r="M3892" t="b">
        <v>0</v>
      </c>
      <c r="N3892" t="s">
        <v>8269</v>
      </c>
      <c r="O3892">
        <f>ROUND(E3892/D3892*100,0)</f>
        <v>5</v>
      </c>
      <c r="P3892">
        <f>IFERROR(ROUND(E3892/L3892,2),0)</f>
        <v>9.4</v>
      </c>
      <c r="Q3892" s="10" t="s">
        <v>8308</v>
      </c>
      <c r="R3892" t="s">
        <v>8309</v>
      </c>
      <c r="S3892" s="15">
        <f>(((J3892/60)/60)/24)+DATE(1970,1,1)</f>
        <v>42304.940960648149</v>
      </c>
      <c r="T3892" s="15">
        <f>(((I3892/60)/60)/24)+DATE(1970,1,1)</f>
        <v>42329.166666666672</v>
      </c>
      <c r="U3892">
        <f>YEAR(S3892)</f>
        <v>2015</v>
      </c>
    </row>
    <row r="3893" spans="1:21" ht="48" x14ac:dyDescent="0.2">
      <c r="A3893">
        <v>4090</v>
      </c>
      <c r="B3893" s="3" t="s">
        <v>4086</v>
      </c>
      <c r="C3893" s="3" t="s">
        <v>8193</v>
      </c>
      <c r="D3893" s="6">
        <v>1000</v>
      </c>
      <c r="E3893" s="8">
        <v>32</v>
      </c>
      <c r="F3893" t="s">
        <v>8220</v>
      </c>
      <c r="G3893" t="s">
        <v>8223</v>
      </c>
      <c r="H3893" t="s">
        <v>8245</v>
      </c>
      <c r="I3893">
        <v>1438959600</v>
      </c>
      <c r="J3893">
        <v>1437754137</v>
      </c>
      <c r="K3893" t="b">
        <v>0</v>
      </c>
      <c r="L3893">
        <v>3</v>
      </c>
      <c r="M3893" t="b">
        <v>0</v>
      </c>
      <c r="N3893" t="s">
        <v>8269</v>
      </c>
      <c r="O3893">
        <f>ROUND(E3893/D3893*100,0)</f>
        <v>3</v>
      </c>
      <c r="P3893">
        <f>IFERROR(ROUND(E3893/L3893,2),0)</f>
        <v>10.67</v>
      </c>
      <c r="Q3893" s="10" t="s">
        <v>8308</v>
      </c>
      <c r="R3893" t="s">
        <v>8309</v>
      </c>
      <c r="S3893" s="15">
        <f>(((J3893/60)/60)/24)+DATE(1970,1,1)</f>
        <v>42209.67288194444</v>
      </c>
      <c r="T3893" s="15">
        <f>(((I3893/60)/60)/24)+DATE(1970,1,1)</f>
        <v>42223.625</v>
      </c>
      <c r="U3893">
        <f>YEAR(S3893)</f>
        <v>2015</v>
      </c>
    </row>
    <row r="3894" spans="1:21" ht="48" x14ac:dyDescent="0.2">
      <c r="A3894">
        <v>4103</v>
      </c>
      <c r="B3894" s="3" t="s">
        <v>4099</v>
      </c>
      <c r="C3894" s="3" t="s">
        <v>8206</v>
      </c>
      <c r="D3894" s="6">
        <v>1000</v>
      </c>
      <c r="E3894" s="8">
        <v>100</v>
      </c>
      <c r="F3894" t="s">
        <v>8220</v>
      </c>
      <c r="G3894" t="s">
        <v>8223</v>
      </c>
      <c r="H3894" t="s">
        <v>8245</v>
      </c>
      <c r="I3894">
        <v>1440613920</v>
      </c>
      <c r="J3894">
        <v>1435953566</v>
      </c>
      <c r="K3894" t="b">
        <v>0</v>
      </c>
      <c r="L3894">
        <v>6</v>
      </c>
      <c r="M3894" t="b">
        <v>0</v>
      </c>
      <c r="N3894" t="s">
        <v>8269</v>
      </c>
      <c r="O3894">
        <f>ROUND(E3894/D3894*100,0)</f>
        <v>10</v>
      </c>
      <c r="P3894">
        <f>IFERROR(ROUND(E3894/L3894,2),0)</f>
        <v>16.670000000000002</v>
      </c>
      <c r="Q3894" s="10" t="s">
        <v>8308</v>
      </c>
      <c r="R3894" t="s">
        <v>8309</v>
      </c>
      <c r="S3894" s="15">
        <f>(((J3894/60)/60)/24)+DATE(1970,1,1)</f>
        <v>42188.83293981482</v>
      </c>
      <c r="T3894" s="15">
        <f>(((I3894/60)/60)/24)+DATE(1970,1,1)</f>
        <v>42242.772222222222</v>
      </c>
      <c r="U3894">
        <f>YEAR(S3894)</f>
        <v>2015</v>
      </c>
    </row>
    <row r="3895" spans="1:21" ht="48" x14ac:dyDescent="0.2">
      <c r="A3895">
        <v>3458</v>
      </c>
      <c r="B3895" s="3" t="s">
        <v>3457</v>
      </c>
      <c r="C3895" s="3" t="s">
        <v>7568</v>
      </c>
      <c r="D3895" s="6">
        <v>978</v>
      </c>
      <c r="E3895" s="8">
        <v>1216</v>
      </c>
      <c r="F3895" t="s">
        <v>8218</v>
      </c>
      <c r="G3895" t="s">
        <v>8223</v>
      </c>
      <c r="H3895" t="s">
        <v>8245</v>
      </c>
      <c r="I3895">
        <v>1422937620</v>
      </c>
      <c r="J3895">
        <v>1420606303</v>
      </c>
      <c r="K3895" t="b">
        <v>0</v>
      </c>
      <c r="L3895">
        <v>27</v>
      </c>
      <c r="M3895" t="b">
        <v>1</v>
      </c>
      <c r="N3895" t="s">
        <v>8269</v>
      </c>
      <c r="O3895">
        <f>ROUND(E3895/D3895*100,0)</f>
        <v>124</v>
      </c>
      <c r="P3895">
        <f>IFERROR(ROUND(E3895/L3895,2),0)</f>
        <v>45.04</v>
      </c>
      <c r="Q3895" s="10" t="s">
        <v>8308</v>
      </c>
      <c r="R3895" t="s">
        <v>8309</v>
      </c>
      <c r="S3895" s="15">
        <f>(((J3895/60)/60)/24)+DATE(1970,1,1)</f>
        <v>42011.202581018515</v>
      </c>
      <c r="T3895" s="15">
        <f>(((I3895/60)/60)/24)+DATE(1970,1,1)</f>
        <v>42038.185416666667</v>
      </c>
      <c r="U3895">
        <f>YEAR(S3895)</f>
        <v>2015</v>
      </c>
    </row>
    <row r="3896" spans="1:21" ht="48" x14ac:dyDescent="0.2">
      <c r="A3896">
        <v>3532</v>
      </c>
      <c r="B3896" s="3" t="s">
        <v>3531</v>
      </c>
      <c r="C3896" s="3" t="s">
        <v>7642</v>
      </c>
      <c r="D3896" s="6">
        <v>960</v>
      </c>
      <c r="E3896" s="8">
        <v>1142</v>
      </c>
      <c r="F3896" t="s">
        <v>8218</v>
      </c>
      <c r="G3896" t="s">
        <v>8223</v>
      </c>
      <c r="H3896" t="s">
        <v>8245</v>
      </c>
      <c r="I3896">
        <v>1411012740</v>
      </c>
      <c r="J3896">
        <v>1409667827</v>
      </c>
      <c r="K3896" t="b">
        <v>0</v>
      </c>
      <c r="L3896">
        <v>27</v>
      </c>
      <c r="M3896" t="b">
        <v>1</v>
      </c>
      <c r="N3896" t="s">
        <v>8269</v>
      </c>
      <c r="O3896">
        <f>ROUND(E3896/D3896*100,0)</f>
        <v>119</v>
      </c>
      <c r="P3896">
        <f>IFERROR(ROUND(E3896/L3896,2),0)</f>
        <v>42.3</v>
      </c>
      <c r="Q3896" s="10" t="s">
        <v>8308</v>
      </c>
      <c r="R3896" t="s">
        <v>8309</v>
      </c>
      <c r="S3896" s="15">
        <f>(((J3896/60)/60)/24)+DATE(1970,1,1)</f>
        <v>41884.599849537037</v>
      </c>
      <c r="T3896" s="15">
        <f>(((I3896/60)/60)/24)+DATE(1970,1,1)</f>
        <v>41900.165972222225</v>
      </c>
      <c r="U3896">
        <f>YEAR(S3896)</f>
        <v>2014</v>
      </c>
    </row>
    <row r="3897" spans="1:21" ht="48" x14ac:dyDescent="0.2">
      <c r="A3897">
        <v>3026</v>
      </c>
      <c r="B3897" s="3" t="s">
        <v>3026</v>
      </c>
      <c r="C3897" s="3" t="s">
        <v>7136</v>
      </c>
      <c r="D3897" s="6">
        <v>900</v>
      </c>
      <c r="E3897" s="8">
        <v>1290</v>
      </c>
      <c r="F3897" t="s">
        <v>8218</v>
      </c>
      <c r="G3897" t="s">
        <v>8224</v>
      </c>
      <c r="H3897" t="s">
        <v>8246</v>
      </c>
      <c r="I3897">
        <v>1488538892</v>
      </c>
      <c r="J3897">
        <v>1487329292</v>
      </c>
      <c r="K3897" t="b">
        <v>0</v>
      </c>
      <c r="L3897">
        <v>25</v>
      </c>
      <c r="M3897" t="b">
        <v>1</v>
      </c>
      <c r="N3897" t="s">
        <v>8301</v>
      </c>
      <c r="O3897">
        <f>ROUND(E3897/D3897*100,0)</f>
        <v>143</v>
      </c>
      <c r="P3897">
        <f>IFERROR(ROUND(E3897/L3897,2),0)</f>
        <v>51.6</v>
      </c>
      <c r="Q3897" s="10" t="s">
        <v>8308</v>
      </c>
      <c r="R3897" t="s">
        <v>8310</v>
      </c>
      <c r="S3897" s="15">
        <f>(((J3897/60)/60)/24)+DATE(1970,1,1)</f>
        <v>42783.459398148145</v>
      </c>
      <c r="T3897" s="15">
        <f>(((I3897/60)/60)/24)+DATE(1970,1,1)</f>
        <v>42797.459398148145</v>
      </c>
      <c r="U3897">
        <f>YEAR(S3897)</f>
        <v>2017</v>
      </c>
    </row>
    <row r="3898" spans="1:21" ht="48" x14ac:dyDescent="0.2">
      <c r="A3898">
        <v>3510</v>
      </c>
      <c r="B3898" s="3" t="s">
        <v>3509</v>
      </c>
      <c r="C3898" s="3" t="s">
        <v>7620</v>
      </c>
      <c r="D3898" s="6">
        <v>900</v>
      </c>
      <c r="E3898" s="8">
        <v>905</v>
      </c>
      <c r="F3898" t="s">
        <v>8218</v>
      </c>
      <c r="G3898" t="s">
        <v>8223</v>
      </c>
      <c r="H3898" t="s">
        <v>8245</v>
      </c>
      <c r="I3898">
        <v>1404312846</v>
      </c>
      <c r="J3898">
        <v>1402584846</v>
      </c>
      <c r="K3898" t="b">
        <v>0</v>
      </c>
      <c r="L3898">
        <v>15</v>
      </c>
      <c r="M3898" t="b">
        <v>1</v>
      </c>
      <c r="N3898" t="s">
        <v>8269</v>
      </c>
      <c r="O3898">
        <f>ROUND(E3898/D3898*100,0)</f>
        <v>101</v>
      </c>
      <c r="P3898">
        <f>IFERROR(ROUND(E3898/L3898,2),0)</f>
        <v>60.33</v>
      </c>
      <c r="Q3898" s="10" t="s">
        <v>8308</v>
      </c>
      <c r="R3898" t="s">
        <v>8309</v>
      </c>
      <c r="S3898" s="15">
        <f>(((J3898/60)/60)/24)+DATE(1970,1,1)</f>
        <v>41802.62090277778</v>
      </c>
      <c r="T3898" s="15">
        <f>(((I3898/60)/60)/24)+DATE(1970,1,1)</f>
        <v>41822.62090277778</v>
      </c>
      <c r="U3898">
        <f>YEAR(S3898)</f>
        <v>2014</v>
      </c>
    </row>
    <row r="3899" spans="1:21" ht="48" x14ac:dyDescent="0.2">
      <c r="A3899">
        <v>3565</v>
      </c>
      <c r="B3899" s="3" t="s">
        <v>3564</v>
      </c>
      <c r="C3899" s="3" t="s">
        <v>7675</v>
      </c>
      <c r="D3899" s="6">
        <v>900</v>
      </c>
      <c r="E3899" s="8">
        <v>1175</v>
      </c>
      <c r="F3899" t="s">
        <v>8218</v>
      </c>
      <c r="G3899" t="s">
        <v>8223</v>
      </c>
      <c r="H3899" t="s">
        <v>8245</v>
      </c>
      <c r="I3899">
        <v>1420048208</v>
      </c>
      <c r="J3899">
        <v>1417456208</v>
      </c>
      <c r="K3899" t="b">
        <v>0</v>
      </c>
      <c r="L3899">
        <v>12</v>
      </c>
      <c r="M3899" t="b">
        <v>1</v>
      </c>
      <c r="N3899" t="s">
        <v>8269</v>
      </c>
      <c r="O3899">
        <f>ROUND(E3899/D3899*100,0)</f>
        <v>131</v>
      </c>
      <c r="P3899">
        <f>IFERROR(ROUND(E3899/L3899,2),0)</f>
        <v>97.92</v>
      </c>
      <c r="Q3899" s="10" t="s">
        <v>8308</v>
      </c>
      <c r="R3899" t="s">
        <v>8309</v>
      </c>
      <c r="S3899" s="15">
        <f>(((J3899/60)/60)/24)+DATE(1970,1,1)</f>
        <v>41974.743148148147</v>
      </c>
      <c r="T3899" s="15">
        <f>(((I3899/60)/60)/24)+DATE(1970,1,1)</f>
        <v>42004.743148148147</v>
      </c>
      <c r="U3899">
        <f>YEAR(S3899)</f>
        <v>2014</v>
      </c>
    </row>
    <row r="3900" spans="1:21" ht="48" x14ac:dyDescent="0.2">
      <c r="A3900">
        <v>3580</v>
      </c>
      <c r="B3900" s="3" t="s">
        <v>3579</v>
      </c>
      <c r="C3900" s="3" t="s">
        <v>7690</v>
      </c>
      <c r="D3900" s="6">
        <v>900</v>
      </c>
      <c r="E3900" s="8">
        <v>1025</v>
      </c>
      <c r="F3900" t="s">
        <v>8218</v>
      </c>
      <c r="G3900" t="s">
        <v>8223</v>
      </c>
      <c r="H3900" t="s">
        <v>8245</v>
      </c>
      <c r="I3900">
        <v>1425185940</v>
      </c>
      <c r="J3900">
        <v>1421900022</v>
      </c>
      <c r="K3900" t="b">
        <v>0</v>
      </c>
      <c r="L3900">
        <v>27</v>
      </c>
      <c r="M3900" t="b">
        <v>1</v>
      </c>
      <c r="N3900" t="s">
        <v>8269</v>
      </c>
      <c r="O3900">
        <f>ROUND(E3900/D3900*100,0)</f>
        <v>114</v>
      </c>
      <c r="P3900">
        <f>IFERROR(ROUND(E3900/L3900,2),0)</f>
        <v>37.96</v>
      </c>
      <c r="Q3900" s="10" t="s">
        <v>8308</v>
      </c>
      <c r="R3900" t="s">
        <v>8309</v>
      </c>
      <c r="S3900" s="15">
        <f>(((J3900/60)/60)/24)+DATE(1970,1,1)</f>
        <v>42026.176180555558</v>
      </c>
      <c r="T3900" s="15">
        <f>(((I3900/60)/60)/24)+DATE(1970,1,1)</f>
        <v>42064.207638888889</v>
      </c>
      <c r="U3900">
        <f>YEAR(S3900)</f>
        <v>2015</v>
      </c>
    </row>
    <row r="3901" spans="1:21" ht="48" x14ac:dyDescent="0.2">
      <c r="A3901">
        <v>1296</v>
      </c>
      <c r="B3901" s="3" t="s">
        <v>1297</v>
      </c>
      <c r="C3901" s="3" t="s">
        <v>5406</v>
      </c>
      <c r="D3901" s="6">
        <v>850</v>
      </c>
      <c r="E3901" s="8">
        <v>1200</v>
      </c>
      <c r="F3901" t="s">
        <v>8218</v>
      </c>
      <c r="G3901" t="s">
        <v>8224</v>
      </c>
      <c r="H3901" t="s">
        <v>8246</v>
      </c>
      <c r="I3901">
        <v>1457914373</v>
      </c>
      <c r="J3901">
        <v>1456189973</v>
      </c>
      <c r="K3901" t="b">
        <v>0</v>
      </c>
      <c r="L3901">
        <v>23</v>
      </c>
      <c r="M3901" t="b">
        <v>1</v>
      </c>
      <c r="N3901" t="s">
        <v>8269</v>
      </c>
      <c r="O3901">
        <f>ROUND(E3901/D3901*100,0)</f>
        <v>141</v>
      </c>
      <c r="P3901">
        <f>IFERROR(ROUND(E3901/L3901,2),0)</f>
        <v>52.17</v>
      </c>
      <c r="Q3901" s="10" t="s">
        <v>8308</v>
      </c>
      <c r="R3901" t="s">
        <v>8309</v>
      </c>
      <c r="S3901" s="15">
        <f>(((J3901/60)/60)/24)+DATE(1970,1,1)</f>
        <v>42423.050613425927</v>
      </c>
      <c r="T3901" s="15">
        <f>(((I3901/60)/60)/24)+DATE(1970,1,1)</f>
        <v>42443.008946759262</v>
      </c>
      <c r="U3901">
        <f>YEAR(S3901)</f>
        <v>2016</v>
      </c>
    </row>
    <row r="3902" spans="1:21" ht="64" x14ac:dyDescent="0.2">
      <c r="A3902">
        <v>2837</v>
      </c>
      <c r="B3902" s="3" t="s">
        <v>2837</v>
      </c>
      <c r="C3902" s="3" t="s">
        <v>6947</v>
      </c>
      <c r="D3902" s="6">
        <v>850</v>
      </c>
      <c r="E3902" s="8">
        <v>850</v>
      </c>
      <c r="F3902" t="s">
        <v>8218</v>
      </c>
      <c r="G3902" t="s">
        <v>8228</v>
      </c>
      <c r="H3902" t="s">
        <v>8250</v>
      </c>
      <c r="I3902">
        <v>1449701284</v>
      </c>
      <c r="J3902">
        <v>1446241684</v>
      </c>
      <c r="K3902" t="b">
        <v>0</v>
      </c>
      <c r="L3902">
        <v>21</v>
      </c>
      <c r="M3902" t="b">
        <v>1</v>
      </c>
      <c r="N3902" t="s">
        <v>8269</v>
      </c>
      <c r="O3902">
        <f>ROUND(E3902/D3902*100,0)</f>
        <v>100</v>
      </c>
      <c r="P3902">
        <f>IFERROR(ROUND(E3902/L3902,2),0)</f>
        <v>40.479999999999997</v>
      </c>
      <c r="Q3902" s="10" t="s">
        <v>8308</v>
      </c>
      <c r="R3902" t="s">
        <v>8309</v>
      </c>
      <c r="S3902" s="15">
        <f>(((J3902/60)/60)/24)+DATE(1970,1,1)</f>
        <v>42307.908379629633</v>
      </c>
      <c r="T3902" s="15">
        <f>(((I3902/60)/60)/24)+DATE(1970,1,1)</f>
        <v>42347.950046296297</v>
      </c>
      <c r="U3902">
        <f>YEAR(S3902)</f>
        <v>2015</v>
      </c>
    </row>
    <row r="3903" spans="1:21" ht="48" x14ac:dyDescent="0.2">
      <c r="A3903">
        <v>3726</v>
      </c>
      <c r="B3903" s="3" t="s">
        <v>3723</v>
      </c>
      <c r="C3903" s="3" t="s">
        <v>7836</v>
      </c>
      <c r="D3903" s="6">
        <v>850</v>
      </c>
      <c r="E3903" s="8">
        <v>2879</v>
      </c>
      <c r="F3903" t="s">
        <v>8218</v>
      </c>
      <c r="G3903" t="s">
        <v>8223</v>
      </c>
      <c r="H3903" t="s">
        <v>8245</v>
      </c>
      <c r="I3903">
        <v>1461963600</v>
      </c>
      <c r="J3903">
        <v>1459567371</v>
      </c>
      <c r="K3903" t="b">
        <v>0</v>
      </c>
      <c r="L3903">
        <v>46</v>
      </c>
      <c r="M3903" t="b">
        <v>1</v>
      </c>
      <c r="N3903" t="s">
        <v>8269</v>
      </c>
      <c r="O3903">
        <f>ROUND(E3903/D3903*100,0)</f>
        <v>339</v>
      </c>
      <c r="P3903">
        <f>IFERROR(ROUND(E3903/L3903,2),0)</f>
        <v>62.59</v>
      </c>
      <c r="Q3903" s="10" t="s">
        <v>8308</v>
      </c>
      <c r="R3903" t="s">
        <v>8309</v>
      </c>
      <c r="S3903" s="15">
        <f>(((J3903/60)/60)/24)+DATE(1970,1,1)</f>
        <v>42462.140868055561</v>
      </c>
      <c r="T3903" s="15">
        <f>(((I3903/60)/60)/24)+DATE(1970,1,1)</f>
        <v>42489.875</v>
      </c>
      <c r="U3903">
        <f>YEAR(S3903)</f>
        <v>2016</v>
      </c>
    </row>
    <row r="3904" spans="1:21" ht="32" x14ac:dyDescent="0.2">
      <c r="A3904">
        <v>3732</v>
      </c>
      <c r="B3904" s="3" t="s">
        <v>3729</v>
      </c>
      <c r="C3904" s="3" t="s">
        <v>7842</v>
      </c>
      <c r="D3904" s="6">
        <v>850</v>
      </c>
      <c r="E3904" s="8">
        <v>131</v>
      </c>
      <c r="F3904" t="s">
        <v>8220</v>
      </c>
      <c r="G3904" t="s">
        <v>8232</v>
      </c>
      <c r="H3904" t="s">
        <v>8248</v>
      </c>
      <c r="I3904">
        <v>1422100800</v>
      </c>
      <c r="J3904">
        <v>1416932133</v>
      </c>
      <c r="K3904" t="b">
        <v>0</v>
      </c>
      <c r="L3904">
        <v>4</v>
      </c>
      <c r="M3904" t="b">
        <v>0</v>
      </c>
      <c r="N3904" t="s">
        <v>8269</v>
      </c>
      <c r="O3904">
        <f>ROUND(E3904/D3904*100,0)</f>
        <v>15</v>
      </c>
      <c r="P3904">
        <f>IFERROR(ROUND(E3904/L3904,2),0)</f>
        <v>32.75</v>
      </c>
      <c r="Q3904" s="10" t="s">
        <v>8308</v>
      </c>
      <c r="R3904" t="s">
        <v>8309</v>
      </c>
      <c r="S3904" s="15">
        <f>(((J3904/60)/60)/24)+DATE(1970,1,1)</f>
        <v>41968.677465277782</v>
      </c>
      <c r="T3904" s="15">
        <f>(((I3904/60)/60)/24)+DATE(1970,1,1)</f>
        <v>42028.5</v>
      </c>
      <c r="U3904">
        <f>YEAR(S3904)</f>
        <v>2014</v>
      </c>
    </row>
    <row r="3905" spans="1:21" ht="64" x14ac:dyDescent="0.2">
      <c r="A3905">
        <v>3982</v>
      </c>
      <c r="B3905" s="3" t="s">
        <v>3978</v>
      </c>
      <c r="C3905" s="3" t="s">
        <v>8088</v>
      </c>
      <c r="D3905" s="6">
        <v>850</v>
      </c>
      <c r="E3905" s="8">
        <v>170</v>
      </c>
      <c r="F3905" t="s">
        <v>8220</v>
      </c>
      <c r="G3905" t="s">
        <v>8224</v>
      </c>
      <c r="H3905" t="s">
        <v>8246</v>
      </c>
      <c r="I3905">
        <v>1436297180</v>
      </c>
      <c r="J3905">
        <v>1431113180</v>
      </c>
      <c r="K3905" t="b">
        <v>0</v>
      </c>
      <c r="L3905">
        <v>5</v>
      </c>
      <c r="M3905" t="b">
        <v>0</v>
      </c>
      <c r="N3905" t="s">
        <v>8269</v>
      </c>
      <c r="O3905">
        <f>ROUND(E3905/D3905*100,0)</f>
        <v>20</v>
      </c>
      <c r="P3905">
        <f>IFERROR(ROUND(E3905/L3905,2),0)</f>
        <v>34</v>
      </c>
      <c r="Q3905" s="10" t="s">
        <v>8308</v>
      </c>
      <c r="R3905" t="s">
        <v>8309</v>
      </c>
      <c r="S3905" s="15">
        <f>(((J3905/60)/60)/24)+DATE(1970,1,1)</f>
        <v>42132.809953703705</v>
      </c>
      <c r="T3905" s="15">
        <f>(((I3905/60)/60)/24)+DATE(1970,1,1)</f>
        <v>42192.809953703705</v>
      </c>
      <c r="U3905">
        <f>YEAR(S3905)</f>
        <v>2015</v>
      </c>
    </row>
    <row r="3906" spans="1:21" ht="48" x14ac:dyDescent="0.2">
      <c r="A3906">
        <v>2796</v>
      </c>
      <c r="B3906" s="3" t="s">
        <v>2796</v>
      </c>
      <c r="C3906" s="3" t="s">
        <v>6906</v>
      </c>
      <c r="D3906" s="6">
        <v>800</v>
      </c>
      <c r="E3906" s="8">
        <v>924</v>
      </c>
      <c r="F3906" t="s">
        <v>8218</v>
      </c>
      <c r="G3906" t="s">
        <v>8224</v>
      </c>
      <c r="H3906" t="s">
        <v>8246</v>
      </c>
      <c r="I3906">
        <v>1404564028</v>
      </c>
      <c r="J3906">
        <v>1401972028</v>
      </c>
      <c r="K3906" t="b">
        <v>0</v>
      </c>
      <c r="L3906">
        <v>21</v>
      </c>
      <c r="M3906" t="b">
        <v>1</v>
      </c>
      <c r="N3906" t="s">
        <v>8269</v>
      </c>
      <c r="O3906">
        <f>ROUND(E3906/D3906*100,0)</f>
        <v>116</v>
      </c>
      <c r="P3906">
        <f>IFERROR(ROUND(E3906/L3906,2),0)</f>
        <v>44</v>
      </c>
      <c r="Q3906" s="10" t="s">
        <v>8308</v>
      </c>
      <c r="R3906" t="s">
        <v>8309</v>
      </c>
      <c r="S3906" s="15">
        <f>(((J3906/60)/60)/24)+DATE(1970,1,1)</f>
        <v>41795.528101851851</v>
      </c>
      <c r="T3906" s="15">
        <f>(((I3906/60)/60)/24)+DATE(1970,1,1)</f>
        <v>41825.528101851851</v>
      </c>
      <c r="U3906">
        <f>YEAR(S3906)</f>
        <v>2014</v>
      </c>
    </row>
    <row r="3907" spans="1:21" ht="48" x14ac:dyDescent="0.2">
      <c r="A3907">
        <v>2834</v>
      </c>
      <c r="B3907" s="3" t="s">
        <v>2834</v>
      </c>
      <c r="C3907" s="3" t="s">
        <v>6944</v>
      </c>
      <c r="D3907" s="6">
        <v>800</v>
      </c>
      <c r="E3907" s="8">
        <v>1360</v>
      </c>
      <c r="F3907" t="s">
        <v>8218</v>
      </c>
      <c r="G3907" t="s">
        <v>8224</v>
      </c>
      <c r="H3907" t="s">
        <v>8246</v>
      </c>
      <c r="I3907">
        <v>1422658930</v>
      </c>
      <c r="J3907">
        <v>1421362930</v>
      </c>
      <c r="K3907" t="b">
        <v>0</v>
      </c>
      <c r="L3907">
        <v>21</v>
      </c>
      <c r="M3907" t="b">
        <v>1</v>
      </c>
      <c r="N3907" t="s">
        <v>8269</v>
      </c>
      <c r="O3907">
        <f>ROUND(E3907/D3907*100,0)</f>
        <v>170</v>
      </c>
      <c r="P3907">
        <f>IFERROR(ROUND(E3907/L3907,2),0)</f>
        <v>64.760000000000005</v>
      </c>
      <c r="Q3907" s="10" t="s">
        <v>8308</v>
      </c>
      <c r="R3907" t="s">
        <v>8309</v>
      </c>
      <c r="S3907" s="15">
        <f>(((J3907/60)/60)/24)+DATE(1970,1,1)</f>
        <v>42019.959837962961</v>
      </c>
      <c r="T3907" s="15">
        <f>(((I3907/60)/60)/24)+DATE(1970,1,1)</f>
        <v>42034.959837962961</v>
      </c>
      <c r="U3907">
        <f>YEAR(S3907)</f>
        <v>2015</v>
      </c>
    </row>
    <row r="3908" spans="1:21" ht="48" x14ac:dyDescent="0.2">
      <c r="A3908">
        <v>3283</v>
      </c>
      <c r="B3908" s="3" t="s">
        <v>3283</v>
      </c>
      <c r="C3908" s="3" t="s">
        <v>7393</v>
      </c>
      <c r="D3908" s="6">
        <v>800</v>
      </c>
      <c r="E3908" s="8">
        <v>838</v>
      </c>
      <c r="F3908" t="s">
        <v>8218</v>
      </c>
      <c r="G3908" t="s">
        <v>8224</v>
      </c>
      <c r="H3908" t="s">
        <v>8246</v>
      </c>
      <c r="I3908">
        <v>1455138000</v>
      </c>
      <c r="J3908">
        <v>1452448298</v>
      </c>
      <c r="K3908" t="b">
        <v>0</v>
      </c>
      <c r="L3908">
        <v>47</v>
      </c>
      <c r="M3908" t="b">
        <v>1</v>
      </c>
      <c r="N3908" t="s">
        <v>8269</v>
      </c>
      <c r="O3908">
        <f>ROUND(E3908/D3908*100,0)</f>
        <v>105</v>
      </c>
      <c r="P3908">
        <f>IFERROR(ROUND(E3908/L3908,2),0)</f>
        <v>17.829999999999998</v>
      </c>
      <c r="Q3908" s="10" t="s">
        <v>8308</v>
      </c>
      <c r="R3908" t="s">
        <v>8309</v>
      </c>
      <c r="S3908" s="15">
        <f>(((J3908/60)/60)/24)+DATE(1970,1,1)</f>
        <v>42379.74418981481</v>
      </c>
      <c r="T3908" s="15">
        <f>(((I3908/60)/60)/24)+DATE(1970,1,1)</f>
        <v>42410.875</v>
      </c>
      <c r="U3908">
        <f>YEAR(S3908)</f>
        <v>2016</v>
      </c>
    </row>
    <row r="3909" spans="1:21" ht="48" x14ac:dyDescent="0.2">
      <c r="A3909">
        <v>3314</v>
      </c>
      <c r="B3909" s="3" t="s">
        <v>3314</v>
      </c>
      <c r="C3909" s="3" t="s">
        <v>7424</v>
      </c>
      <c r="D3909" s="6">
        <v>800</v>
      </c>
      <c r="E3909" s="8">
        <v>1686</v>
      </c>
      <c r="F3909" t="s">
        <v>8218</v>
      </c>
      <c r="G3909" t="s">
        <v>8224</v>
      </c>
      <c r="H3909" t="s">
        <v>8246</v>
      </c>
      <c r="I3909">
        <v>1431115500</v>
      </c>
      <c r="J3909">
        <v>1428733511</v>
      </c>
      <c r="K3909" t="b">
        <v>0</v>
      </c>
      <c r="L3909">
        <v>58</v>
      </c>
      <c r="M3909" t="b">
        <v>1</v>
      </c>
      <c r="N3909" t="s">
        <v>8269</v>
      </c>
      <c r="O3909">
        <f>ROUND(E3909/D3909*100,0)</f>
        <v>211</v>
      </c>
      <c r="P3909">
        <f>IFERROR(ROUND(E3909/L3909,2),0)</f>
        <v>29.07</v>
      </c>
      <c r="Q3909" s="10" t="s">
        <v>8308</v>
      </c>
      <c r="R3909" t="s">
        <v>8309</v>
      </c>
      <c r="S3909" s="15">
        <f>(((J3909/60)/60)/24)+DATE(1970,1,1)</f>
        <v>42105.267488425925</v>
      </c>
      <c r="T3909" s="15">
        <f>(((I3909/60)/60)/24)+DATE(1970,1,1)</f>
        <v>42132.836805555555</v>
      </c>
      <c r="U3909">
        <f>YEAR(S3909)</f>
        <v>2015</v>
      </c>
    </row>
    <row r="3910" spans="1:21" ht="48" x14ac:dyDescent="0.2">
      <c r="A3910">
        <v>3327</v>
      </c>
      <c r="B3910" s="3" t="s">
        <v>3327</v>
      </c>
      <c r="C3910" s="3" t="s">
        <v>7437</v>
      </c>
      <c r="D3910" s="6">
        <v>800</v>
      </c>
      <c r="E3910" s="8">
        <v>810</v>
      </c>
      <c r="F3910" t="s">
        <v>8218</v>
      </c>
      <c r="G3910" t="s">
        <v>8224</v>
      </c>
      <c r="H3910" t="s">
        <v>8246</v>
      </c>
      <c r="I3910">
        <v>1462697966</v>
      </c>
      <c r="J3910">
        <v>1460105966</v>
      </c>
      <c r="K3910" t="b">
        <v>0</v>
      </c>
      <c r="L3910">
        <v>33</v>
      </c>
      <c r="M3910" t="b">
        <v>1</v>
      </c>
      <c r="N3910" t="s">
        <v>8269</v>
      </c>
      <c r="O3910">
        <f>ROUND(E3910/D3910*100,0)</f>
        <v>101</v>
      </c>
      <c r="P3910">
        <f>IFERROR(ROUND(E3910/L3910,2),0)</f>
        <v>24.55</v>
      </c>
      <c r="Q3910" s="10" t="s">
        <v>8308</v>
      </c>
      <c r="R3910" t="s">
        <v>8309</v>
      </c>
      <c r="S3910" s="15">
        <f>(((J3910/60)/60)/24)+DATE(1970,1,1)</f>
        <v>42468.374606481477</v>
      </c>
      <c r="T3910" s="15">
        <f>(((I3910/60)/60)/24)+DATE(1970,1,1)</f>
        <v>42498.374606481477</v>
      </c>
      <c r="U3910">
        <f>YEAR(S3910)</f>
        <v>2016</v>
      </c>
    </row>
    <row r="3911" spans="1:21" ht="48" x14ac:dyDescent="0.2">
      <c r="A3911">
        <v>3449</v>
      </c>
      <c r="B3911" s="3" t="s">
        <v>3448</v>
      </c>
      <c r="C3911" s="3" t="s">
        <v>7559</v>
      </c>
      <c r="D3911" s="6">
        <v>800</v>
      </c>
      <c r="E3911" s="8">
        <v>1365</v>
      </c>
      <c r="F3911" t="s">
        <v>8218</v>
      </c>
      <c r="G3911" t="s">
        <v>8223</v>
      </c>
      <c r="H3911" t="s">
        <v>8245</v>
      </c>
      <c r="I3911">
        <v>1468036800</v>
      </c>
      <c r="J3911">
        <v>1465607738</v>
      </c>
      <c r="K3911" t="b">
        <v>0</v>
      </c>
      <c r="L3911">
        <v>20</v>
      </c>
      <c r="M3911" t="b">
        <v>1</v>
      </c>
      <c r="N3911" t="s">
        <v>8269</v>
      </c>
      <c r="O3911">
        <f>ROUND(E3911/D3911*100,0)</f>
        <v>171</v>
      </c>
      <c r="P3911">
        <f>IFERROR(ROUND(E3911/L3911,2),0)</f>
        <v>68.25</v>
      </c>
      <c r="Q3911" s="10" t="s">
        <v>8308</v>
      </c>
      <c r="R3911" t="s">
        <v>8309</v>
      </c>
      <c r="S3911" s="15">
        <f>(((J3911/60)/60)/24)+DATE(1970,1,1)</f>
        <v>42532.052523148144</v>
      </c>
      <c r="T3911" s="15">
        <f>(((I3911/60)/60)/24)+DATE(1970,1,1)</f>
        <v>42560.166666666672</v>
      </c>
      <c r="U3911">
        <f>YEAR(S3911)</f>
        <v>2016</v>
      </c>
    </row>
    <row r="3912" spans="1:21" ht="48" x14ac:dyDescent="0.2">
      <c r="A3912">
        <v>3608</v>
      </c>
      <c r="B3912" s="3" t="s">
        <v>3607</v>
      </c>
      <c r="C3912" s="3" t="s">
        <v>7718</v>
      </c>
      <c r="D3912" s="6">
        <v>800</v>
      </c>
      <c r="E3912" s="8">
        <v>800</v>
      </c>
      <c r="F3912" t="s">
        <v>8218</v>
      </c>
      <c r="G3912" t="s">
        <v>8224</v>
      </c>
      <c r="H3912" t="s">
        <v>8246</v>
      </c>
      <c r="I3912">
        <v>1466172000</v>
      </c>
      <c r="J3912">
        <v>1463418090</v>
      </c>
      <c r="K3912" t="b">
        <v>0</v>
      </c>
      <c r="L3912">
        <v>27</v>
      </c>
      <c r="M3912" t="b">
        <v>1</v>
      </c>
      <c r="N3912" t="s">
        <v>8269</v>
      </c>
      <c r="O3912">
        <f>ROUND(E3912/D3912*100,0)</f>
        <v>100</v>
      </c>
      <c r="P3912">
        <f>IFERROR(ROUND(E3912/L3912,2),0)</f>
        <v>29.63</v>
      </c>
      <c r="Q3912" s="10" t="s">
        <v>8308</v>
      </c>
      <c r="R3912" t="s">
        <v>8309</v>
      </c>
      <c r="S3912" s="15">
        <f>(((J3912/60)/60)/24)+DATE(1970,1,1)</f>
        <v>42506.709375000006</v>
      </c>
      <c r="T3912" s="15">
        <f>(((I3912/60)/60)/24)+DATE(1970,1,1)</f>
        <v>42538.583333333328</v>
      </c>
      <c r="U3912">
        <f>YEAR(S3912)</f>
        <v>2016</v>
      </c>
    </row>
    <row r="3913" spans="1:21" ht="48" x14ac:dyDescent="0.2">
      <c r="A3913">
        <v>3664</v>
      </c>
      <c r="B3913" s="3" t="s">
        <v>3661</v>
      </c>
      <c r="C3913" s="3" t="s">
        <v>7774</v>
      </c>
      <c r="D3913" s="6">
        <v>800</v>
      </c>
      <c r="E3913" s="8">
        <v>875</v>
      </c>
      <c r="F3913" t="s">
        <v>8218</v>
      </c>
      <c r="G3913" t="s">
        <v>8223</v>
      </c>
      <c r="H3913" t="s">
        <v>8245</v>
      </c>
      <c r="I3913">
        <v>1466056689</v>
      </c>
      <c r="J3913">
        <v>1464847089</v>
      </c>
      <c r="K3913" t="b">
        <v>0</v>
      </c>
      <c r="L3913">
        <v>19</v>
      </c>
      <c r="M3913" t="b">
        <v>1</v>
      </c>
      <c r="N3913" t="s">
        <v>8269</v>
      </c>
      <c r="O3913">
        <f>ROUND(E3913/D3913*100,0)</f>
        <v>109</v>
      </c>
      <c r="P3913">
        <f>IFERROR(ROUND(E3913/L3913,2),0)</f>
        <v>46.05</v>
      </c>
      <c r="Q3913" s="10" t="s">
        <v>8308</v>
      </c>
      <c r="R3913" t="s">
        <v>8309</v>
      </c>
      <c r="S3913" s="15">
        <f>(((J3913/60)/60)/24)+DATE(1970,1,1)</f>
        <v>42523.248715277776</v>
      </c>
      <c r="T3913" s="15">
        <f>(((I3913/60)/60)/24)+DATE(1970,1,1)</f>
        <v>42537.248715277776</v>
      </c>
      <c r="U3913">
        <f>YEAR(S3913)</f>
        <v>2016</v>
      </c>
    </row>
    <row r="3914" spans="1:21" ht="48" x14ac:dyDescent="0.2">
      <c r="A3914">
        <v>3676</v>
      </c>
      <c r="B3914" s="3" t="s">
        <v>3673</v>
      </c>
      <c r="C3914" s="3" t="s">
        <v>7786</v>
      </c>
      <c r="D3914" s="6">
        <v>800</v>
      </c>
      <c r="E3914" s="8">
        <v>1030</v>
      </c>
      <c r="F3914" t="s">
        <v>8218</v>
      </c>
      <c r="G3914" t="s">
        <v>8223</v>
      </c>
      <c r="H3914" t="s">
        <v>8245</v>
      </c>
      <c r="I3914">
        <v>1410550484</v>
      </c>
      <c r="J3914">
        <v>1408995284</v>
      </c>
      <c r="K3914" t="b">
        <v>0</v>
      </c>
      <c r="L3914">
        <v>16</v>
      </c>
      <c r="M3914" t="b">
        <v>1</v>
      </c>
      <c r="N3914" t="s">
        <v>8269</v>
      </c>
      <c r="O3914">
        <f>ROUND(E3914/D3914*100,0)</f>
        <v>129</v>
      </c>
      <c r="P3914">
        <f>IFERROR(ROUND(E3914/L3914,2),0)</f>
        <v>64.38</v>
      </c>
      <c r="Q3914" s="10" t="s">
        <v>8308</v>
      </c>
      <c r="R3914" t="s">
        <v>8309</v>
      </c>
      <c r="S3914" s="15">
        <f>(((J3914/60)/60)/24)+DATE(1970,1,1)</f>
        <v>41876.815787037034</v>
      </c>
      <c r="T3914" s="15">
        <f>(((I3914/60)/60)/24)+DATE(1970,1,1)</f>
        <v>41894.815787037034</v>
      </c>
      <c r="U3914">
        <f>YEAR(S3914)</f>
        <v>2014</v>
      </c>
    </row>
    <row r="3915" spans="1:21" ht="48" x14ac:dyDescent="0.2">
      <c r="A3915">
        <v>3716</v>
      </c>
      <c r="B3915" s="3" t="s">
        <v>3713</v>
      </c>
      <c r="C3915" s="3" t="s">
        <v>7826</v>
      </c>
      <c r="D3915" s="6">
        <v>800</v>
      </c>
      <c r="E3915" s="8">
        <v>1246</v>
      </c>
      <c r="F3915" t="s">
        <v>8218</v>
      </c>
      <c r="G3915" t="s">
        <v>8223</v>
      </c>
      <c r="H3915" t="s">
        <v>8245</v>
      </c>
      <c r="I3915">
        <v>1453411109</v>
      </c>
      <c r="J3915">
        <v>1450819109</v>
      </c>
      <c r="K3915" t="b">
        <v>0</v>
      </c>
      <c r="L3915">
        <v>24</v>
      </c>
      <c r="M3915" t="b">
        <v>1</v>
      </c>
      <c r="N3915" t="s">
        <v>8269</v>
      </c>
      <c r="O3915">
        <f>ROUND(E3915/D3915*100,0)</f>
        <v>156</v>
      </c>
      <c r="P3915">
        <f>IFERROR(ROUND(E3915/L3915,2),0)</f>
        <v>51.92</v>
      </c>
      <c r="Q3915" s="10" t="s">
        <v>8308</v>
      </c>
      <c r="R3915" t="s">
        <v>8309</v>
      </c>
      <c r="S3915" s="15">
        <f>(((J3915/60)/60)/24)+DATE(1970,1,1)</f>
        <v>42360.887835648144</v>
      </c>
      <c r="T3915" s="15">
        <f>(((I3915/60)/60)/24)+DATE(1970,1,1)</f>
        <v>42390.887835648144</v>
      </c>
      <c r="U3915">
        <f>YEAR(S3915)</f>
        <v>2015</v>
      </c>
    </row>
    <row r="3916" spans="1:21" ht="48" x14ac:dyDescent="0.2">
      <c r="A3916">
        <v>3836</v>
      </c>
      <c r="B3916" s="3" t="s">
        <v>3833</v>
      </c>
      <c r="C3916" s="3" t="s">
        <v>7945</v>
      </c>
      <c r="D3916" s="6">
        <v>800</v>
      </c>
      <c r="E3916" s="8">
        <v>900</v>
      </c>
      <c r="F3916" t="s">
        <v>8218</v>
      </c>
      <c r="G3916" t="s">
        <v>8223</v>
      </c>
      <c r="H3916" t="s">
        <v>8245</v>
      </c>
      <c r="I3916">
        <v>1470197340</v>
      </c>
      <c r="J3916">
        <v>1467497652</v>
      </c>
      <c r="K3916" t="b">
        <v>0</v>
      </c>
      <c r="L3916">
        <v>14</v>
      </c>
      <c r="M3916" t="b">
        <v>1</v>
      </c>
      <c r="N3916" t="s">
        <v>8269</v>
      </c>
      <c r="O3916">
        <f>ROUND(E3916/D3916*100,0)</f>
        <v>113</v>
      </c>
      <c r="P3916">
        <f>IFERROR(ROUND(E3916/L3916,2),0)</f>
        <v>64.290000000000006</v>
      </c>
      <c r="Q3916" s="10" t="s">
        <v>8308</v>
      </c>
      <c r="R3916" t="s">
        <v>8309</v>
      </c>
      <c r="S3916" s="15">
        <f>(((J3916/60)/60)/24)+DATE(1970,1,1)</f>
        <v>42553.926527777774</v>
      </c>
      <c r="T3916" s="15">
        <f>(((I3916/60)/60)/24)+DATE(1970,1,1)</f>
        <v>42585.172916666663</v>
      </c>
      <c r="U3916">
        <f>YEAR(S3916)</f>
        <v>2016</v>
      </c>
    </row>
    <row r="3917" spans="1:21" ht="32" x14ac:dyDescent="0.2">
      <c r="A3917">
        <v>3891</v>
      </c>
      <c r="B3917" s="3" t="s">
        <v>3888</v>
      </c>
      <c r="C3917" s="3" t="s">
        <v>7999</v>
      </c>
      <c r="D3917" s="6">
        <v>800</v>
      </c>
      <c r="E3917" s="8">
        <v>260</v>
      </c>
      <c r="F3917" t="s">
        <v>8220</v>
      </c>
      <c r="G3917" t="s">
        <v>8223</v>
      </c>
      <c r="H3917" t="s">
        <v>8245</v>
      </c>
      <c r="I3917">
        <v>1427086740</v>
      </c>
      <c r="J3917">
        <v>1424488244</v>
      </c>
      <c r="K3917" t="b">
        <v>0</v>
      </c>
      <c r="L3917">
        <v>7</v>
      </c>
      <c r="M3917" t="b">
        <v>0</v>
      </c>
      <c r="N3917" t="s">
        <v>8269</v>
      </c>
      <c r="O3917">
        <f>ROUND(E3917/D3917*100,0)</f>
        <v>33</v>
      </c>
      <c r="P3917">
        <f>IFERROR(ROUND(E3917/L3917,2),0)</f>
        <v>37.14</v>
      </c>
      <c r="Q3917" s="10" t="s">
        <v>8308</v>
      </c>
      <c r="R3917" t="s">
        <v>8309</v>
      </c>
      <c r="S3917" s="15">
        <f>(((J3917/60)/60)/24)+DATE(1970,1,1)</f>
        <v>42056.1324537037</v>
      </c>
      <c r="T3917" s="15">
        <f>(((I3917/60)/60)/24)+DATE(1970,1,1)</f>
        <v>42086.207638888889</v>
      </c>
      <c r="U3917">
        <f>YEAR(S3917)</f>
        <v>2015</v>
      </c>
    </row>
    <row r="3918" spans="1:21" ht="48" x14ac:dyDescent="0.2">
      <c r="A3918">
        <v>4024</v>
      </c>
      <c r="B3918" s="3" t="s">
        <v>4020</v>
      </c>
      <c r="C3918" s="3" t="s">
        <v>8129</v>
      </c>
      <c r="D3918" s="6">
        <v>800</v>
      </c>
      <c r="E3918" s="8">
        <v>10</v>
      </c>
      <c r="F3918" t="s">
        <v>8220</v>
      </c>
      <c r="G3918" t="s">
        <v>8223</v>
      </c>
      <c r="H3918" t="s">
        <v>8245</v>
      </c>
      <c r="I3918">
        <v>1441037097</v>
      </c>
      <c r="J3918">
        <v>1438445097</v>
      </c>
      <c r="K3918" t="b">
        <v>0</v>
      </c>
      <c r="L3918">
        <v>1</v>
      </c>
      <c r="M3918" t="b">
        <v>0</v>
      </c>
      <c r="N3918" t="s">
        <v>8269</v>
      </c>
      <c r="O3918">
        <f>ROUND(E3918/D3918*100,0)</f>
        <v>1</v>
      </c>
      <c r="P3918">
        <f>IFERROR(ROUND(E3918/L3918,2),0)</f>
        <v>10</v>
      </c>
      <c r="Q3918" s="10" t="s">
        <v>8308</v>
      </c>
      <c r="R3918" t="s">
        <v>8309</v>
      </c>
      <c r="S3918" s="15">
        <f>(((J3918/60)/60)/24)+DATE(1970,1,1)</f>
        <v>42217.670104166667</v>
      </c>
      <c r="T3918" s="15">
        <f>(((I3918/60)/60)/24)+DATE(1970,1,1)</f>
        <v>42247.670104166667</v>
      </c>
      <c r="U3918">
        <f>YEAR(S3918)</f>
        <v>2015</v>
      </c>
    </row>
    <row r="3919" spans="1:21" ht="48" x14ac:dyDescent="0.2">
      <c r="A3919">
        <v>3135</v>
      </c>
      <c r="B3919" s="3" t="s">
        <v>3135</v>
      </c>
      <c r="C3919" s="3" t="s">
        <v>7245</v>
      </c>
      <c r="D3919" s="6">
        <v>777</v>
      </c>
      <c r="E3919" s="8">
        <v>162</v>
      </c>
      <c r="F3919" t="s">
        <v>8221</v>
      </c>
      <c r="G3919" t="s">
        <v>8223</v>
      </c>
      <c r="H3919" t="s">
        <v>8245</v>
      </c>
      <c r="I3919">
        <v>1491277121</v>
      </c>
      <c r="J3919">
        <v>1489376321</v>
      </c>
      <c r="K3919" t="b">
        <v>0</v>
      </c>
      <c r="L3919">
        <v>7</v>
      </c>
      <c r="M3919" t="b">
        <v>0</v>
      </c>
      <c r="N3919" t="s">
        <v>8269</v>
      </c>
      <c r="O3919">
        <f>ROUND(E3919/D3919*100,0)</f>
        <v>21</v>
      </c>
      <c r="P3919">
        <f>IFERROR(ROUND(E3919/L3919,2),0)</f>
        <v>23.14</v>
      </c>
      <c r="Q3919" s="10" t="s">
        <v>8308</v>
      </c>
      <c r="R3919" t="s">
        <v>8309</v>
      </c>
      <c r="S3919" s="15">
        <f>(((J3919/60)/60)/24)+DATE(1970,1,1)</f>
        <v>42807.151863425926</v>
      </c>
      <c r="T3919" s="15">
        <f>(((I3919/60)/60)/24)+DATE(1970,1,1)</f>
        <v>42829.151863425926</v>
      </c>
      <c r="U3919">
        <f>YEAR(S3919)</f>
        <v>2017</v>
      </c>
    </row>
    <row r="3920" spans="1:21" ht="48" x14ac:dyDescent="0.2">
      <c r="A3920">
        <v>3552</v>
      </c>
      <c r="B3920" s="3" t="s">
        <v>3551</v>
      </c>
      <c r="C3920" s="3" t="s">
        <v>7662</v>
      </c>
      <c r="D3920" s="6">
        <v>773</v>
      </c>
      <c r="E3920" s="8">
        <v>773</v>
      </c>
      <c r="F3920" t="s">
        <v>8218</v>
      </c>
      <c r="G3920" t="s">
        <v>8224</v>
      </c>
      <c r="H3920" t="s">
        <v>8246</v>
      </c>
      <c r="I3920">
        <v>1403964324</v>
      </c>
      <c r="J3920">
        <v>1401372324</v>
      </c>
      <c r="K3920" t="b">
        <v>0</v>
      </c>
      <c r="L3920">
        <v>20</v>
      </c>
      <c r="M3920" t="b">
        <v>1</v>
      </c>
      <c r="N3920" t="s">
        <v>8269</v>
      </c>
      <c r="O3920">
        <f>ROUND(E3920/D3920*100,0)</f>
        <v>100</v>
      </c>
      <c r="P3920">
        <f>IFERROR(ROUND(E3920/L3920,2),0)</f>
        <v>38.65</v>
      </c>
      <c r="Q3920" s="10" t="s">
        <v>8308</v>
      </c>
      <c r="R3920" t="s">
        <v>8309</v>
      </c>
      <c r="S3920" s="15">
        <f>(((J3920/60)/60)/24)+DATE(1970,1,1)</f>
        <v>41788.587083333332</v>
      </c>
      <c r="T3920" s="15">
        <f>(((I3920/60)/60)/24)+DATE(1970,1,1)</f>
        <v>41818.587083333332</v>
      </c>
      <c r="U3920">
        <f>YEAR(S3920)</f>
        <v>2014</v>
      </c>
    </row>
    <row r="3921" spans="1:21" ht="48" x14ac:dyDescent="0.2">
      <c r="A3921">
        <v>2882</v>
      </c>
      <c r="B3921" s="3" t="s">
        <v>2882</v>
      </c>
      <c r="C3921" s="3" t="s">
        <v>6992</v>
      </c>
      <c r="D3921" s="6">
        <v>750</v>
      </c>
      <c r="E3921" s="8">
        <v>252</v>
      </c>
      <c r="F3921" t="s">
        <v>8220</v>
      </c>
      <c r="G3921" t="s">
        <v>8223</v>
      </c>
      <c r="H3921" t="s">
        <v>8245</v>
      </c>
      <c r="I3921">
        <v>1462112318</v>
      </c>
      <c r="J3921">
        <v>1459520318</v>
      </c>
      <c r="K3921" t="b">
        <v>0</v>
      </c>
      <c r="L3921">
        <v>4</v>
      </c>
      <c r="M3921" t="b">
        <v>0</v>
      </c>
      <c r="N3921" t="s">
        <v>8269</v>
      </c>
      <c r="O3921">
        <f>ROUND(E3921/D3921*100,0)</f>
        <v>34</v>
      </c>
      <c r="P3921">
        <f>IFERROR(ROUND(E3921/L3921,2),0)</f>
        <v>63</v>
      </c>
      <c r="Q3921" s="10" t="s">
        <v>8308</v>
      </c>
      <c r="R3921" t="s">
        <v>8309</v>
      </c>
      <c r="S3921" s="15">
        <f>(((J3921/60)/60)/24)+DATE(1970,1,1)</f>
        <v>42461.596273148149</v>
      </c>
      <c r="T3921" s="15">
        <f>(((I3921/60)/60)/24)+DATE(1970,1,1)</f>
        <v>42491.596273148149</v>
      </c>
      <c r="U3921">
        <f>YEAR(S3921)</f>
        <v>2016</v>
      </c>
    </row>
    <row r="3922" spans="1:21" ht="48" x14ac:dyDescent="0.2">
      <c r="A3922">
        <v>2901</v>
      </c>
      <c r="B3922" s="3" t="s">
        <v>2901</v>
      </c>
      <c r="C3922" s="3" t="s">
        <v>7011</v>
      </c>
      <c r="D3922" s="6">
        <v>750</v>
      </c>
      <c r="E3922" s="8">
        <v>6</v>
      </c>
      <c r="F3922" t="s">
        <v>8220</v>
      </c>
      <c r="G3922" t="s">
        <v>8223</v>
      </c>
      <c r="H3922" t="s">
        <v>8245</v>
      </c>
      <c r="I3922">
        <v>1423345339</v>
      </c>
      <c r="J3922">
        <v>1418161339</v>
      </c>
      <c r="K3922" t="b">
        <v>0</v>
      </c>
      <c r="L3922">
        <v>2</v>
      </c>
      <c r="M3922" t="b">
        <v>0</v>
      </c>
      <c r="N3922" t="s">
        <v>8269</v>
      </c>
      <c r="O3922">
        <f>ROUND(E3922/D3922*100,0)</f>
        <v>1</v>
      </c>
      <c r="P3922">
        <f>IFERROR(ROUND(E3922/L3922,2),0)</f>
        <v>3</v>
      </c>
      <c r="Q3922" s="10" t="s">
        <v>8308</v>
      </c>
      <c r="R3922" t="s">
        <v>8309</v>
      </c>
      <c r="S3922" s="15">
        <f>(((J3922/60)/60)/24)+DATE(1970,1,1)</f>
        <v>41982.904386574075</v>
      </c>
      <c r="T3922" s="15">
        <f>(((I3922/60)/60)/24)+DATE(1970,1,1)</f>
        <v>42042.904386574075</v>
      </c>
      <c r="U3922">
        <f>YEAR(S3922)</f>
        <v>2014</v>
      </c>
    </row>
    <row r="3923" spans="1:21" ht="48" x14ac:dyDescent="0.2">
      <c r="A3923">
        <v>2931</v>
      </c>
      <c r="B3923" s="3" t="s">
        <v>2931</v>
      </c>
      <c r="C3923" s="3" t="s">
        <v>7041</v>
      </c>
      <c r="D3923" s="6">
        <v>750</v>
      </c>
      <c r="E3923" s="8">
        <v>795</v>
      </c>
      <c r="F3923" t="s">
        <v>8218</v>
      </c>
      <c r="G3923" t="s">
        <v>8228</v>
      </c>
      <c r="H3923" t="s">
        <v>8250</v>
      </c>
      <c r="I3923">
        <v>1410761280</v>
      </c>
      <c r="J3923">
        <v>1408604363</v>
      </c>
      <c r="K3923" t="b">
        <v>0</v>
      </c>
      <c r="L3923">
        <v>9</v>
      </c>
      <c r="M3923" t="b">
        <v>1</v>
      </c>
      <c r="N3923" t="s">
        <v>8303</v>
      </c>
      <c r="O3923">
        <f>ROUND(E3923/D3923*100,0)</f>
        <v>106</v>
      </c>
      <c r="P3923">
        <f>IFERROR(ROUND(E3923/L3923,2),0)</f>
        <v>88.33</v>
      </c>
      <c r="Q3923" s="10" t="s">
        <v>8308</v>
      </c>
      <c r="R3923" t="s">
        <v>8364</v>
      </c>
      <c r="S3923" s="15">
        <f>(((J3923/60)/60)/24)+DATE(1970,1,1)</f>
        <v>41872.291238425925</v>
      </c>
      <c r="T3923" s="15">
        <f>(((I3923/60)/60)/24)+DATE(1970,1,1)</f>
        <v>41897.255555555559</v>
      </c>
      <c r="U3923">
        <f>YEAR(S3923)</f>
        <v>2014</v>
      </c>
    </row>
    <row r="3924" spans="1:21" ht="48" x14ac:dyDescent="0.2">
      <c r="A3924">
        <v>2978</v>
      </c>
      <c r="B3924" s="3" t="s">
        <v>2978</v>
      </c>
      <c r="C3924" s="3" t="s">
        <v>7088</v>
      </c>
      <c r="D3924" s="6">
        <v>750</v>
      </c>
      <c r="E3924" s="8">
        <v>971</v>
      </c>
      <c r="F3924" t="s">
        <v>8218</v>
      </c>
      <c r="G3924" t="s">
        <v>8223</v>
      </c>
      <c r="H3924" t="s">
        <v>8245</v>
      </c>
      <c r="I3924">
        <v>1413784740</v>
      </c>
      <c r="J3924">
        <v>1412954547</v>
      </c>
      <c r="K3924" t="b">
        <v>0</v>
      </c>
      <c r="L3924">
        <v>16</v>
      </c>
      <c r="M3924" t="b">
        <v>1</v>
      </c>
      <c r="N3924" t="s">
        <v>8269</v>
      </c>
      <c r="O3924">
        <f>ROUND(E3924/D3924*100,0)</f>
        <v>129</v>
      </c>
      <c r="P3924">
        <f>IFERROR(ROUND(E3924/L3924,2),0)</f>
        <v>60.69</v>
      </c>
      <c r="Q3924" s="10" t="s">
        <v>8308</v>
      </c>
      <c r="R3924" t="s">
        <v>8309</v>
      </c>
      <c r="S3924" s="15">
        <f>(((J3924/60)/60)/24)+DATE(1970,1,1)</f>
        <v>41922.640590277777</v>
      </c>
      <c r="T3924" s="15">
        <f>(((I3924/60)/60)/24)+DATE(1970,1,1)</f>
        <v>41932.249305555553</v>
      </c>
      <c r="U3924">
        <f>YEAR(S3924)</f>
        <v>2014</v>
      </c>
    </row>
    <row r="3925" spans="1:21" ht="48" x14ac:dyDescent="0.2">
      <c r="A3925">
        <v>3116</v>
      </c>
      <c r="B3925" s="3" t="s">
        <v>3116</v>
      </c>
      <c r="C3925" s="3" t="s">
        <v>7226</v>
      </c>
      <c r="D3925" s="6">
        <v>750</v>
      </c>
      <c r="E3925" s="8">
        <v>430</v>
      </c>
      <c r="F3925" t="s">
        <v>8220</v>
      </c>
      <c r="G3925" t="s">
        <v>8223</v>
      </c>
      <c r="H3925" t="s">
        <v>8245</v>
      </c>
      <c r="I3925">
        <v>1427890925</v>
      </c>
      <c r="J3925">
        <v>1426681325</v>
      </c>
      <c r="K3925" t="b">
        <v>0</v>
      </c>
      <c r="L3925">
        <v>10</v>
      </c>
      <c r="M3925" t="b">
        <v>0</v>
      </c>
      <c r="N3925" t="s">
        <v>8301</v>
      </c>
      <c r="O3925">
        <f>ROUND(E3925/D3925*100,0)</f>
        <v>57</v>
      </c>
      <c r="P3925">
        <f>IFERROR(ROUND(E3925/L3925,2),0)</f>
        <v>43</v>
      </c>
      <c r="Q3925" s="10" t="s">
        <v>8308</v>
      </c>
      <c r="R3925" t="s">
        <v>8310</v>
      </c>
      <c r="S3925" s="15">
        <f>(((J3925/60)/60)/24)+DATE(1970,1,1)</f>
        <v>42081.515335648146</v>
      </c>
      <c r="T3925" s="15">
        <f>(((I3925/60)/60)/24)+DATE(1970,1,1)</f>
        <v>42095.515335648146</v>
      </c>
      <c r="U3925">
        <f>YEAR(S3925)</f>
        <v>2015</v>
      </c>
    </row>
    <row r="3926" spans="1:21" ht="48" x14ac:dyDescent="0.2">
      <c r="A3926">
        <v>3165</v>
      </c>
      <c r="B3926" s="3" t="s">
        <v>3165</v>
      </c>
      <c r="C3926" s="3" t="s">
        <v>7275</v>
      </c>
      <c r="D3926" s="6">
        <v>750</v>
      </c>
      <c r="E3926" s="8">
        <v>1220</v>
      </c>
      <c r="F3926" t="s">
        <v>8218</v>
      </c>
      <c r="G3926" t="s">
        <v>8223</v>
      </c>
      <c r="H3926" t="s">
        <v>8245</v>
      </c>
      <c r="I3926">
        <v>1304395140</v>
      </c>
      <c r="J3926">
        <v>1302493760</v>
      </c>
      <c r="K3926" t="b">
        <v>1</v>
      </c>
      <c r="L3926">
        <v>21</v>
      </c>
      <c r="M3926" t="b">
        <v>1</v>
      </c>
      <c r="N3926" t="s">
        <v>8269</v>
      </c>
      <c r="O3926">
        <f>ROUND(E3926/D3926*100,0)</f>
        <v>163</v>
      </c>
      <c r="P3926">
        <f>IFERROR(ROUND(E3926/L3926,2),0)</f>
        <v>58.1</v>
      </c>
      <c r="Q3926" s="10" t="s">
        <v>8308</v>
      </c>
      <c r="R3926" t="s">
        <v>8309</v>
      </c>
      <c r="S3926" s="15">
        <f>(((J3926/60)/60)/24)+DATE(1970,1,1)</f>
        <v>40644.159259259257</v>
      </c>
      <c r="T3926" s="15">
        <f>(((I3926/60)/60)/24)+DATE(1970,1,1)</f>
        <v>40666.165972222225</v>
      </c>
      <c r="U3926">
        <f>YEAR(S3926)</f>
        <v>2011</v>
      </c>
    </row>
    <row r="3927" spans="1:21" ht="48" x14ac:dyDescent="0.2">
      <c r="A3927">
        <v>3367</v>
      </c>
      <c r="B3927" s="3" t="s">
        <v>3366</v>
      </c>
      <c r="C3927" s="3" t="s">
        <v>7477</v>
      </c>
      <c r="D3927" s="6">
        <v>750</v>
      </c>
      <c r="E3927" s="8">
        <v>890</v>
      </c>
      <c r="F3927" t="s">
        <v>8218</v>
      </c>
      <c r="G3927" t="s">
        <v>8224</v>
      </c>
      <c r="H3927" t="s">
        <v>8246</v>
      </c>
      <c r="I3927">
        <v>1438467894</v>
      </c>
      <c r="J3927">
        <v>1436307894</v>
      </c>
      <c r="K3927" t="b">
        <v>0</v>
      </c>
      <c r="L3927">
        <v>30</v>
      </c>
      <c r="M3927" t="b">
        <v>1</v>
      </c>
      <c r="N3927" t="s">
        <v>8269</v>
      </c>
      <c r="O3927">
        <f>ROUND(E3927/D3927*100,0)</f>
        <v>119</v>
      </c>
      <c r="P3927">
        <f>IFERROR(ROUND(E3927/L3927,2),0)</f>
        <v>29.67</v>
      </c>
      <c r="Q3927" s="10" t="s">
        <v>8308</v>
      </c>
      <c r="R3927" t="s">
        <v>8309</v>
      </c>
      <c r="S3927" s="15">
        <f>(((J3927/60)/60)/24)+DATE(1970,1,1)</f>
        <v>42192.933958333335</v>
      </c>
      <c r="T3927" s="15">
        <f>(((I3927/60)/60)/24)+DATE(1970,1,1)</f>
        <v>42217.933958333335</v>
      </c>
      <c r="U3927">
        <f>YEAR(S3927)</f>
        <v>2015</v>
      </c>
    </row>
    <row r="3928" spans="1:21" ht="48" x14ac:dyDescent="0.2">
      <c r="A3928">
        <v>3649</v>
      </c>
      <c r="B3928" s="3" t="s">
        <v>3647</v>
      </c>
      <c r="C3928" s="3" t="s">
        <v>7759</v>
      </c>
      <c r="D3928" s="6">
        <v>750</v>
      </c>
      <c r="E3928" s="8">
        <v>780</v>
      </c>
      <c r="F3928" t="s">
        <v>8218</v>
      </c>
      <c r="G3928" t="s">
        <v>8228</v>
      </c>
      <c r="H3928" t="s">
        <v>8250</v>
      </c>
      <c r="I3928">
        <v>1402938394</v>
      </c>
      <c r="J3928">
        <v>1400691994</v>
      </c>
      <c r="K3928" t="b">
        <v>0</v>
      </c>
      <c r="L3928">
        <v>8</v>
      </c>
      <c r="M3928" t="b">
        <v>1</v>
      </c>
      <c r="N3928" t="s">
        <v>8269</v>
      </c>
      <c r="O3928">
        <f>ROUND(E3928/D3928*100,0)</f>
        <v>104</v>
      </c>
      <c r="P3928">
        <f>IFERROR(ROUND(E3928/L3928,2),0)</f>
        <v>97.5</v>
      </c>
      <c r="Q3928" s="10" t="s">
        <v>8308</v>
      </c>
      <c r="R3928" t="s">
        <v>8309</v>
      </c>
      <c r="S3928" s="15">
        <f>(((J3928/60)/60)/24)+DATE(1970,1,1)</f>
        <v>41780.712893518517</v>
      </c>
      <c r="T3928" s="15">
        <f>(((I3928/60)/60)/24)+DATE(1970,1,1)</f>
        <v>41806.712893518517</v>
      </c>
      <c r="U3928">
        <f>YEAR(S3928)</f>
        <v>2014</v>
      </c>
    </row>
    <row r="3929" spans="1:21" ht="48" x14ac:dyDescent="0.2">
      <c r="A3929">
        <v>3684</v>
      </c>
      <c r="B3929" s="3" t="s">
        <v>3681</v>
      </c>
      <c r="C3929" s="3" t="s">
        <v>7794</v>
      </c>
      <c r="D3929" s="6">
        <v>750</v>
      </c>
      <c r="E3929" s="8">
        <v>1043</v>
      </c>
      <c r="F3929" t="s">
        <v>8218</v>
      </c>
      <c r="G3929" t="s">
        <v>8223</v>
      </c>
      <c r="H3929" t="s">
        <v>8245</v>
      </c>
      <c r="I3929">
        <v>1441167586</v>
      </c>
      <c r="J3929">
        <v>1438575586</v>
      </c>
      <c r="K3929" t="b">
        <v>0</v>
      </c>
      <c r="L3929">
        <v>23</v>
      </c>
      <c r="M3929" t="b">
        <v>1</v>
      </c>
      <c r="N3929" t="s">
        <v>8269</v>
      </c>
      <c r="O3929">
        <f>ROUND(E3929/D3929*100,0)</f>
        <v>139</v>
      </c>
      <c r="P3929">
        <f>IFERROR(ROUND(E3929/L3929,2),0)</f>
        <v>45.35</v>
      </c>
      <c r="Q3929" s="10" t="s">
        <v>8308</v>
      </c>
      <c r="R3929" t="s">
        <v>8309</v>
      </c>
      <c r="S3929" s="15">
        <f>(((J3929/60)/60)/24)+DATE(1970,1,1)</f>
        <v>42219.180393518516</v>
      </c>
      <c r="T3929" s="15">
        <f>(((I3929/60)/60)/24)+DATE(1970,1,1)</f>
        <v>42249.180393518516</v>
      </c>
      <c r="U3929">
        <f>YEAR(S3929)</f>
        <v>2015</v>
      </c>
    </row>
    <row r="3930" spans="1:21" ht="48" x14ac:dyDescent="0.2">
      <c r="A3930">
        <v>3908</v>
      </c>
      <c r="B3930" s="3" t="s">
        <v>3905</v>
      </c>
      <c r="C3930" s="3" t="s">
        <v>8016</v>
      </c>
      <c r="D3930" s="6">
        <v>750</v>
      </c>
      <c r="E3930" s="8">
        <v>65</v>
      </c>
      <c r="F3930" t="s">
        <v>8220</v>
      </c>
      <c r="G3930" t="s">
        <v>8223</v>
      </c>
      <c r="H3930" t="s">
        <v>8245</v>
      </c>
      <c r="I3930">
        <v>1406603696</v>
      </c>
      <c r="J3930">
        <v>1405307696</v>
      </c>
      <c r="K3930" t="b">
        <v>0</v>
      </c>
      <c r="L3930">
        <v>4</v>
      </c>
      <c r="M3930" t="b">
        <v>0</v>
      </c>
      <c r="N3930" t="s">
        <v>8269</v>
      </c>
      <c r="O3930">
        <f>ROUND(E3930/D3930*100,0)</f>
        <v>9</v>
      </c>
      <c r="P3930">
        <f>IFERROR(ROUND(E3930/L3930,2),0)</f>
        <v>16.25</v>
      </c>
      <c r="Q3930" s="10" t="s">
        <v>8308</v>
      </c>
      <c r="R3930" t="s">
        <v>8309</v>
      </c>
      <c r="S3930" s="15">
        <f>(((J3930/60)/60)/24)+DATE(1970,1,1)</f>
        <v>41834.135370370372</v>
      </c>
      <c r="T3930" s="15">
        <f>(((I3930/60)/60)/24)+DATE(1970,1,1)</f>
        <v>41849.135370370372</v>
      </c>
      <c r="U3930">
        <f>YEAR(S3930)</f>
        <v>2014</v>
      </c>
    </row>
    <row r="3931" spans="1:21" ht="48" x14ac:dyDescent="0.2">
      <c r="A3931">
        <v>3922</v>
      </c>
      <c r="B3931" s="3" t="s">
        <v>3919</v>
      </c>
      <c r="C3931" s="3" t="s">
        <v>8030</v>
      </c>
      <c r="D3931" s="6">
        <v>750</v>
      </c>
      <c r="E3931" s="8">
        <v>61</v>
      </c>
      <c r="F3931" t="s">
        <v>8220</v>
      </c>
      <c r="G3931" t="s">
        <v>8223</v>
      </c>
      <c r="H3931" t="s">
        <v>8245</v>
      </c>
      <c r="I3931">
        <v>1425337200</v>
      </c>
      <c r="J3931">
        <v>1421432810</v>
      </c>
      <c r="K3931" t="b">
        <v>0</v>
      </c>
      <c r="L3931">
        <v>6</v>
      </c>
      <c r="M3931" t="b">
        <v>0</v>
      </c>
      <c r="N3931" t="s">
        <v>8269</v>
      </c>
      <c r="O3931">
        <f>ROUND(E3931/D3931*100,0)</f>
        <v>8</v>
      </c>
      <c r="P3931">
        <f>IFERROR(ROUND(E3931/L3931,2),0)</f>
        <v>10.17</v>
      </c>
      <c r="Q3931" s="10" t="s">
        <v>8308</v>
      </c>
      <c r="R3931" t="s">
        <v>8309</v>
      </c>
      <c r="S3931" s="15">
        <f>(((J3931/60)/60)/24)+DATE(1970,1,1)</f>
        <v>42020.768634259264</v>
      </c>
      <c r="T3931" s="15">
        <f>(((I3931/60)/60)/24)+DATE(1970,1,1)</f>
        <v>42065.958333333328</v>
      </c>
      <c r="U3931">
        <f>YEAR(S3931)</f>
        <v>2015</v>
      </c>
    </row>
    <row r="3932" spans="1:21" ht="48" x14ac:dyDescent="0.2">
      <c r="A3932">
        <v>3617</v>
      </c>
      <c r="B3932" s="3" t="s">
        <v>3615</v>
      </c>
      <c r="C3932" s="3" t="s">
        <v>7727</v>
      </c>
      <c r="D3932" s="6">
        <v>740</v>
      </c>
      <c r="E3932" s="8">
        <v>880</v>
      </c>
      <c r="F3932" t="s">
        <v>8218</v>
      </c>
      <c r="G3932" t="s">
        <v>8224</v>
      </c>
      <c r="H3932" t="s">
        <v>8246</v>
      </c>
      <c r="I3932">
        <v>1488240000</v>
      </c>
      <c r="J3932">
        <v>1486996729</v>
      </c>
      <c r="K3932" t="b">
        <v>0</v>
      </c>
      <c r="L3932">
        <v>51</v>
      </c>
      <c r="M3932" t="b">
        <v>1</v>
      </c>
      <c r="N3932" t="s">
        <v>8269</v>
      </c>
      <c r="O3932">
        <f>ROUND(E3932/D3932*100,0)</f>
        <v>119</v>
      </c>
      <c r="P3932">
        <f>IFERROR(ROUND(E3932/L3932,2),0)</f>
        <v>17.25</v>
      </c>
      <c r="Q3932" s="10" t="s">
        <v>8308</v>
      </c>
      <c r="R3932" t="s">
        <v>8309</v>
      </c>
      <c r="S3932" s="15">
        <f>(((J3932/60)/60)/24)+DATE(1970,1,1)</f>
        <v>42779.610289351855</v>
      </c>
      <c r="T3932" s="15">
        <f>(((I3932/60)/60)/24)+DATE(1970,1,1)</f>
        <v>42794</v>
      </c>
      <c r="U3932">
        <f>YEAR(S3932)</f>
        <v>2017</v>
      </c>
    </row>
    <row r="3933" spans="1:21" ht="48" x14ac:dyDescent="0.2">
      <c r="A3933">
        <v>2795</v>
      </c>
      <c r="B3933" s="3" t="s">
        <v>2795</v>
      </c>
      <c r="C3933" s="3" t="s">
        <v>6905</v>
      </c>
      <c r="D3933" s="6">
        <v>700</v>
      </c>
      <c r="E3933" s="8">
        <v>730</v>
      </c>
      <c r="F3933" t="s">
        <v>8218</v>
      </c>
      <c r="G3933" t="s">
        <v>8223</v>
      </c>
      <c r="H3933" t="s">
        <v>8245</v>
      </c>
      <c r="I3933">
        <v>1402095600</v>
      </c>
      <c r="J3933">
        <v>1400675841</v>
      </c>
      <c r="K3933" t="b">
        <v>0</v>
      </c>
      <c r="L3933">
        <v>20</v>
      </c>
      <c r="M3933" t="b">
        <v>1</v>
      </c>
      <c r="N3933" t="s">
        <v>8269</v>
      </c>
      <c r="O3933">
        <f>ROUND(E3933/D3933*100,0)</f>
        <v>104</v>
      </c>
      <c r="P3933">
        <f>IFERROR(ROUND(E3933/L3933,2),0)</f>
        <v>36.5</v>
      </c>
      <c r="Q3933" s="10" t="s">
        <v>8308</v>
      </c>
      <c r="R3933" t="s">
        <v>8309</v>
      </c>
      <c r="S3933" s="15">
        <f>(((J3933/60)/60)/24)+DATE(1970,1,1)</f>
        <v>41780.525937500002</v>
      </c>
      <c r="T3933" s="15">
        <f>(((I3933/60)/60)/24)+DATE(1970,1,1)</f>
        <v>41796.958333333336</v>
      </c>
      <c r="U3933">
        <f>YEAR(S3933)</f>
        <v>2014</v>
      </c>
    </row>
    <row r="3934" spans="1:21" ht="48" x14ac:dyDescent="0.2">
      <c r="A3934">
        <v>3023</v>
      </c>
      <c r="B3934" s="3" t="s">
        <v>3023</v>
      </c>
      <c r="C3934" s="3" t="s">
        <v>7133</v>
      </c>
      <c r="D3934" s="6">
        <v>700</v>
      </c>
      <c r="E3934" s="8">
        <v>721</v>
      </c>
      <c r="F3934" t="s">
        <v>8218</v>
      </c>
      <c r="G3934" t="s">
        <v>8224</v>
      </c>
      <c r="H3934" t="s">
        <v>8246</v>
      </c>
      <c r="I3934">
        <v>1434039186</v>
      </c>
      <c r="J3934">
        <v>1430151186</v>
      </c>
      <c r="K3934" t="b">
        <v>0</v>
      </c>
      <c r="L3934">
        <v>6</v>
      </c>
      <c r="M3934" t="b">
        <v>1</v>
      </c>
      <c r="N3934" t="s">
        <v>8301</v>
      </c>
      <c r="O3934">
        <f>ROUND(E3934/D3934*100,0)</f>
        <v>103</v>
      </c>
      <c r="P3934">
        <f>IFERROR(ROUND(E3934/L3934,2),0)</f>
        <v>120.17</v>
      </c>
      <c r="Q3934" s="10" t="s">
        <v>8308</v>
      </c>
      <c r="R3934" t="s">
        <v>8310</v>
      </c>
      <c r="S3934" s="15">
        <f>(((J3934/60)/60)/24)+DATE(1970,1,1)</f>
        <v>42121.675763888896</v>
      </c>
      <c r="T3934" s="15">
        <f>(((I3934/60)/60)/24)+DATE(1970,1,1)</f>
        <v>42166.675763888896</v>
      </c>
      <c r="U3934">
        <f>YEAR(S3934)</f>
        <v>2015</v>
      </c>
    </row>
    <row r="3935" spans="1:21" ht="64" x14ac:dyDescent="0.2">
      <c r="A3935">
        <v>3143</v>
      </c>
      <c r="B3935" s="3" t="s">
        <v>3143</v>
      </c>
      <c r="C3935" s="3" t="s">
        <v>7253</v>
      </c>
      <c r="D3935" s="6">
        <v>700</v>
      </c>
      <c r="E3935" s="8">
        <v>0</v>
      </c>
      <c r="F3935" t="s">
        <v>8221</v>
      </c>
      <c r="G3935" t="s">
        <v>8224</v>
      </c>
      <c r="H3935" t="s">
        <v>8246</v>
      </c>
      <c r="I3935">
        <v>1491726956</v>
      </c>
      <c r="J3935">
        <v>1489480556</v>
      </c>
      <c r="K3935" t="b">
        <v>0</v>
      </c>
      <c r="L3935">
        <v>0</v>
      </c>
      <c r="M3935" t="b">
        <v>0</v>
      </c>
      <c r="N3935" t="s">
        <v>8269</v>
      </c>
      <c r="O3935">
        <f>ROUND(E3935/D3935*100,0)</f>
        <v>0</v>
      </c>
      <c r="P3935">
        <f>IFERROR(ROUND(E3935/L3935,2),0)</f>
        <v>0</v>
      </c>
      <c r="Q3935" s="10" t="s">
        <v>8308</v>
      </c>
      <c r="R3935" t="s">
        <v>8309</v>
      </c>
      <c r="S3935" s="15">
        <f>(((J3935/60)/60)/24)+DATE(1970,1,1)</f>
        <v>42808.358287037037</v>
      </c>
      <c r="T3935" s="15">
        <f>(((I3935/60)/60)/24)+DATE(1970,1,1)</f>
        <v>42834.358287037037</v>
      </c>
      <c r="U3935">
        <f>YEAR(S3935)</f>
        <v>2017</v>
      </c>
    </row>
    <row r="3936" spans="1:21" ht="48" x14ac:dyDescent="0.2">
      <c r="A3936">
        <v>3295</v>
      </c>
      <c r="B3936" s="3" t="s">
        <v>3295</v>
      </c>
      <c r="C3936" s="3" t="s">
        <v>7405</v>
      </c>
      <c r="D3936" s="6">
        <v>700</v>
      </c>
      <c r="E3936" s="8">
        <v>720.01</v>
      </c>
      <c r="F3936" t="s">
        <v>8218</v>
      </c>
      <c r="G3936" t="s">
        <v>8224</v>
      </c>
      <c r="H3936" t="s">
        <v>8246</v>
      </c>
      <c r="I3936">
        <v>1474886229</v>
      </c>
      <c r="J3936">
        <v>1472294229</v>
      </c>
      <c r="K3936" t="b">
        <v>0</v>
      </c>
      <c r="L3936">
        <v>27</v>
      </c>
      <c r="M3936" t="b">
        <v>1</v>
      </c>
      <c r="N3936" t="s">
        <v>8269</v>
      </c>
      <c r="O3936">
        <f>ROUND(E3936/D3936*100,0)</f>
        <v>103</v>
      </c>
      <c r="P3936">
        <f>IFERROR(ROUND(E3936/L3936,2),0)</f>
        <v>26.67</v>
      </c>
      <c r="Q3936" s="10" t="s">
        <v>8308</v>
      </c>
      <c r="R3936" t="s">
        <v>8309</v>
      </c>
      <c r="S3936" s="15">
        <f>(((J3936/60)/60)/24)+DATE(1970,1,1)</f>
        <v>42609.442465277782</v>
      </c>
      <c r="T3936" s="15">
        <f>(((I3936/60)/60)/24)+DATE(1970,1,1)</f>
        <v>42639.442465277782</v>
      </c>
      <c r="U3936">
        <f>YEAR(S3936)</f>
        <v>2016</v>
      </c>
    </row>
    <row r="3937" spans="1:21" ht="48" x14ac:dyDescent="0.2">
      <c r="A3937">
        <v>3343</v>
      </c>
      <c r="B3937" s="3" t="s">
        <v>3343</v>
      </c>
      <c r="C3937" s="3" t="s">
        <v>7453</v>
      </c>
      <c r="D3937" s="6">
        <v>700</v>
      </c>
      <c r="E3937" s="8">
        <v>1200</v>
      </c>
      <c r="F3937" t="s">
        <v>8218</v>
      </c>
      <c r="G3937" t="s">
        <v>8224</v>
      </c>
      <c r="H3937" t="s">
        <v>8246</v>
      </c>
      <c r="I3937">
        <v>1460553480</v>
      </c>
      <c r="J3937">
        <v>1458770384</v>
      </c>
      <c r="K3937" t="b">
        <v>0</v>
      </c>
      <c r="L3937">
        <v>23</v>
      </c>
      <c r="M3937" t="b">
        <v>1</v>
      </c>
      <c r="N3937" t="s">
        <v>8269</v>
      </c>
      <c r="O3937">
        <f>ROUND(E3937/D3937*100,0)</f>
        <v>171</v>
      </c>
      <c r="P3937">
        <f>IFERROR(ROUND(E3937/L3937,2),0)</f>
        <v>52.17</v>
      </c>
      <c r="Q3937" s="10" t="s">
        <v>8308</v>
      </c>
      <c r="R3937" t="s">
        <v>8309</v>
      </c>
      <c r="S3937" s="15">
        <f>(((J3937/60)/60)/24)+DATE(1970,1,1)</f>
        <v>42452.916481481487</v>
      </c>
      <c r="T3937" s="15">
        <f>(((I3937/60)/60)/24)+DATE(1970,1,1)</f>
        <v>42473.554166666669</v>
      </c>
      <c r="U3937">
        <f>YEAR(S3937)</f>
        <v>2016</v>
      </c>
    </row>
    <row r="3938" spans="1:21" ht="48" x14ac:dyDescent="0.2">
      <c r="A3938">
        <v>3420</v>
      </c>
      <c r="B3938" s="3" t="s">
        <v>3419</v>
      </c>
      <c r="C3938" s="3" t="s">
        <v>7530</v>
      </c>
      <c r="D3938" s="6">
        <v>700</v>
      </c>
      <c r="E3938" s="8">
        <v>966</v>
      </c>
      <c r="F3938" t="s">
        <v>8218</v>
      </c>
      <c r="G3938" t="s">
        <v>8224</v>
      </c>
      <c r="H3938" t="s">
        <v>8246</v>
      </c>
      <c r="I3938">
        <v>1455408000</v>
      </c>
      <c r="J3938">
        <v>1454638202</v>
      </c>
      <c r="K3938" t="b">
        <v>0</v>
      </c>
      <c r="L3938">
        <v>34</v>
      </c>
      <c r="M3938" t="b">
        <v>1</v>
      </c>
      <c r="N3938" t="s">
        <v>8269</v>
      </c>
      <c r="O3938">
        <f>ROUND(E3938/D3938*100,0)</f>
        <v>138</v>
      </c>
      <c r="P3938">
        <f>IFERROR(ROUND(E3938/L3938,2),0)</f>
        <v>28.41</v>
      </c>
      <c r="Q3938" s="10" t="s">
        <v>8308</v>
      </c>
      <c r="R3938" t="s">
        <v>8309</v>
      </c>
      <c r="S3938" s="15">
        <f>(((J3938/60)/60)/24)+DATE(1970,1,1)</f>
        <v>42405.090300925927</v>
      </c>
      <c r="T3938" s="15">
        <f>(((I3938/60)/60)/24)+DATE(1970,1,1)</f>
        <v>42414</v>
      </c>
      <c r="U3938">
        <f>YEAR(S3938)</f>
        <v>2016</v>
      </c>
    </row>
    <row r="3939" spans="1:21" ht="48" x14ac:dyDescent="0.2">
      <c r="A3939">
        <v>3454</v>
      </c>
      <c r="B3939" s="3" t="s">
        <v>3453</v>
      </c>
      <c r="C3939" s="3" t="s">
        <v>7564</v>
      </c>
      <c r="D3939" s="6">
        <v>700</v>
      </c>
      <c r="E3939" s="8">
        <v>705</v>
      </c>
      <c r="F3939" t="s">
        <v>8218</v>
      </c>
      <c r="G3939" t="s">
        <v>8224</v>
      </c>
      <c r="H3939" t="s">
        <v>8246</v>
      </c>
      <c r="I3939">
        <v>1406825159</v>
      </c>
      <c r="J3939">
        <v>1404233159</v>
      </c>
      <c r="K3939" t="b">
        <v>0</v>
      </c>
      <c r="L3939">
        <v>21</v>
      </c>
      <c r="M3939" t="b">
        <v>1</v>
      </c>
      <c r="N3939" t="s">
        <v>8269</v>
      </c>
      <c r="O3939">
        <f>ROUND(E3939/D3939*100,0)</f>
        <v>101</v>
      </c>
      <c r="P3939">
        <f>IFERROR(ROUND(E3939/L3939,2),0)</f>
        <v>33.57</v>
      </c>
      <c r="Q3939" s="10" t="s">
        <v>8308</v>
      </c>
      <c r="R3939" t="s">
        <v>8309</v>
      </c>
      <c r="S3939" s="15">
        <f>(((J3939/60)/60)/24)+DATE(1970,1,1)</f>
        <v>41821.698599537034</v>
      </c>
      <c r="T3939" s="15">
        <f>(((I3939/60)/60)/24)+DATE(1970,1,1)</f>
        <v>41851.698599537034</v>
      </c>
      <c r="U3939">
        <f>YEAR(S3939)</f>
        <v>2014</v>
      </c>
    </row>
    <row r="3940" spans="1:21" ht="48" x14ac:dyDescent="0.2">
      <c r="A3940">
        <v>3591</v>
      </c>
      <c r="B3940" s="3" t="s">
        <v>3590</v>
      </c>
      <c r="C3940" s="3" t="s">
        <v>7701</v>
      </c>
      <c r="D3940" s="6">
        <v>700</v>
      </c>
      <c r="E3940" s="8">
        <v>1225</v>
      </c>
      <c r="F3940" t="s">
        <v>8218</v>
      </c>
      <c r="G3940" t="s">
        <v>8223</v>
      </c>
      <c r="H3940" t="s">
        <v>8245</v>
      </c>
      <c r="I3940">
        <v>1422075540</v>
      </c>
      <c r="J3940">
        <v>1419979544</v>
      </c>
      <c r="K3940" t="b">
        <v>0</v>
      </c>
      <c r="L3940">
        <v>18</v>
      </c>
      <c r="M3940" t="b">
        <v>1</v>
      </c>
      <c r="N3940" t="s">
        <v>8269</v>
      </c>
      <c r="O3940">
        <f>ROUND(E3940/D3940*100,0)</f>
        <v>175</v>
      </c>
      <c r="P3940">
        <f>IFERROR(ROUND(E3940/L3940,2),0)</f>
        <v>68.06</v>
      </c>
      <c r="Q3940" s="10" t="s">
        <v>8308</v>
      </c>
      <c r="R3940" t="s">
        <v>8309</v>
      </c>
      <c r="S3940" s="15">
        <f>(((J3940/60)/60)/24)+DATE(1970,1,1)</f>
        <v>42003.948425925926</v>
      </c>
      <c r="T3940" s="15">
        <f>(((I3940/60)/60)/24)+DATE(1970,1,1)</f>
        <v>42028.207638888889</v>
      </c>
      <c r="U3940">
        <f>YEAR(S3940)</f>
        <v>2014</v>
      </c>
    </row>
    <row r="3941" spans="1:21" ht="64" x14ac:dyDescent="0.2">
      <c r="A3941">
        <v>3642</v>
      </c>
      <c r="B3941" s="3" t="s">
        <v>3640</v>
      </c>
      <c r="C3941" s="3" t="s">
        <v>7752</v>
      </c>
      <c r="D3941" s="6">
        <v>700</v>
      </c>
      <c r="E3941" s="8">
        <v>15</v>
      </c>
      <c r="F3941" t="s">
        <v>8220</v>
      </c>
      <c r="G3941" t="s">
        <v>8235</v>
      </c>
      <c r="H3941" t="s">
        <v>8248</v>
      </c>
      <c r="I3941">
        <v>1448902800</v>
      </c>
      <c r="J3941">
        <v>1445369727</v>
      </c>
      <c r="K3941" t="b">
        <v>0</v>
      </c>
      <c r="L3941">
        <v>2</v>
      </c>
      <c r="M3941" t="b">
        <v>0</v>
      </c>
      <c r="N3941" t="s">
        <v>8303</v>
      </c>
      <c r="O3941">
        <f>ROUND(E3941/D3941*100,0)</f>
        <v>2</v>
      </c>
      <c r="P3941">
        <f>IFERROR(ROUND(E3941/L3941,2),0)</f>
        <v>7.5</v>
      </c>
      <c r="Q3941" s="10" t="s">
        <v>8308</v>
      </c>
      <c r="R3941" t="s">
        <v>8364</v>
      </c>
      <c r="S3941" s="15">
        <f>(((J3941/60)/60)/24)+DATE(1970,1,1)</f>
        <v>42297.816284722227</v>
      </c>
      <c r="T3941" s="15">
        <f>(((I3941/60)/60)/24)+DATE(1970,1,1)</f>
        <v>42338.708333333328</v>
      </c>
      <c r="U3941">
        <f>YEAR(S3941)</f>
        <v>2015</v>
      </c>
    </row>
    <row r="3942" spans="1:21" ht="48" x14ac:dyDescent="0.2">
      <c r="A3942">
        <v>3708</v>
      </c>
      <c r="B3942" s="3" t="s">
        <v>3705</v>
      </c>
      <c r="C3942" s="3" t="s">
        <v>7818</v>
      </c>
      <c r="D3942" s="6">
        <v>700</v>
      </c>
      <c r="E3942" s="8">
        <v>2100</v>
      </c>
      <c r="F3942" t="s">
        <v>8218</v>
      </c>
      <c r="G3942" t="s">
        <v>8223</v>
      </c>
      <c r="H3942" t="s">
        <v>8245</v>
      </c>
      <c r="I3942">
        <v>1404444286</v>
      </c>
      <c r="J3942">
        <v>1403234686</v>
      </c>
      <c r="K3942" t="b">
        <v>0</v>
      </c>
      <c r="L3942">
        <v>39</v>
      </c>
      <c r="M3942" t="b">
        <v>1</v>
      </c>
      <c r="N3942" t="s">
        <v>8269</v>
      </c>
      <c r="O3942">
        <f>ROUND(E3942/D3942*100,0)</f>
        <v>300</v>
      </c>
      <c r="P3942">
        <f>IFERROR(ROUND(E3942/L3942,2),0)</f>
        <v>53.85</v>
      </c>
      <c r="Q3942" s="10" t="s">
        <v>8308</v>
      </c>
      <c r="R3942" t="s">
        <v>8309</v>
      </c>
      <c r="S3942" s="15">
        <f>(((J3942/60)/60)/24)+DATE(1970,1,1)</f>
        <v>41810.142199074071</v>
      </c>
      <c r="T3942" s="15">
        <f>(((I3942/60)/60)/24)+DATE(1970,1,1)</f>
        <v>41824.142199074071</v>
      </c>
      <c r="U3942">
        <f>YEAR(S3942)</f>
        <v>2014</v>
      </c>
    </row>
    <row r="3943" spans="1:21" ht="32" x14ac:dyDescent="0.2">
      <c r="A3943">
        <v>3737</v>
      </c>
      <c r="B3943" s="3" t="s">
        <v>3734</v>
      </c>
      <c r="C3943" s="3" t="s">
        <v>7847</v>
      </c>
      <c r="D3943" s="6">
        <v>700</v>
      </c>
      <c r="E3943" s="8">
        <v>150</v>
      </c>
      <c r="F3943" t="s">
        <v>8220</v>
      </c>
      <c r="G3943" t="s">
        <v>8223</v>
      </c>
      <c r="H3943" t="s">
        <v>8245</v>
      </c>
      <c r="I3943">
        <v>1447311540</v>
      </c>
      <c r="J3943">
        <v>1445358903</v>
      </c>
      <c r="K3943" t="b">
        <v>0</v>
      </c>
      <c r="L3943">
        <v>4</v>
      </c>
      <c r="M3943" t="b">
        <v>0</v>
      </c>
      <c r="N3943" t="s">
        <v>8269</v>
      </c>
      <c r="O3943">
        <f>ROUND(E3943/D3943*100,0)</f>
        <v>21</v>
      </c>
      <c r="P3943">
        <f>IFERROR(ROUND(E3943/L3943,2),0)</f>
        <v>37.5</v>
      </c>
      <c r="Q3943" s="10" t="s">
        <v>8308</v>
      </c>
      <c r="R3943" t="s">
        <v>8309</v>
      </c>
      <c r="S3943" s="15">
        <f>(((J3943/60)/60)/24)+DATE(1970,1,1)</f>
        <v>42297.691006944442</v>
      </c>
      <c r="T3943" s="15">
        <f>(((I3943/60)/60)/24)+DATE(1970,1,1)</f>
        <v>42320.290972222225</v>
      </c>
      <c r="U3943">
        <f>YEAR(S3943)</f>
        <v>2015</v>
      </c>
    </row>
    <row r="3944" spans="1:21" ht="48" x14ac:dyDescent="0.2">
      <c r="A3944">
        <v>4037</v>
      </c>
      <c r="B3944" s="3" t="s">
        <v>4033</v>
      </c>
      <c r="C3944" s="3" t="s">
        <v>8141</v>
      </c>
      <c r="D3944" s="6">
        <v>700</v>
      </c>
      <c r="E3944" s="8">
        <v>80</v>
      </c>
      <c r="F3944" t="s">
        <v>8220</v>
      </c>
      <c r="G3944" t="s">
        <v>8223</v>
      </c>
      <c r="H3944" t="s">
        <v>8245</v>
      </c>
      <c r="I3944">
        <v>1464099900</v>
      </c>
      <c r="J3944">
        <v>1462585315</v>
      </c>
      <c r="K3944" t="b">
        <v>0</v>
      </c>
      <c r="L3944">
        <v>2</v>
      </c>
      <c r="M3944" t="b">
        <v>0</v>
      </c>
      <c r="N3944" t="s">
        <v>8269</v>
      </c>
      <c r="O3944">
        <f>ROUND(E3944/D3944*100,0)</f>
        <v>11</v>
      </c>
      <c r="P3944">
        <f>IFERROR(ROUND(E3944/L3944,2),0)</f>
        <v>40</v>
      </c>
      <c r="Q3944" s="10" t="s">
        <v>8308</v>
      </c>
      <c r="R3944" t="s">
        <v>8309</v>
      </c>
      <c r="S3944" s="15">
        <f>(((J3944/60)/60)/24)+DATE(1970,1,1)</f>
        <v>42497.070775462969</v>
      </c>
      <c r="T3944" s="15">
        <f>(((I3944/60)/60)/24)+DATE(1970,1,1)</f>
        <v>42514.600694444445</v>
      </c>
      <c r="U3944">
        <f>YEAR(S3944)</f>
        <v>2016</v>
      </c>
    </row>
    <row r="3945" spans="1:21" ht="48" x14ac:dyDescent="0.2">
      <c r="A3945">
        <v>4076</v>
      </c>
      <c r="B3945" s="3" t="s">
        <v>4072</v>
      </c>
      <c r="C3945" s="3" t="s">
        <v>8179</v>
      </c>
      <c r="D3945" s="6">
        <v>700</v>
      </c>
      <c r="E3945" s="8">
        <v>0</v>
      </c>
      <c r="F3945" t="s">
        <v>8220</v>
      </c>
      <c r="G3945" t="s">
        <v>8223</v>
      </c>
      <c r="H3945" t="s">
        <v>8245</v>
      </c>
      <c r="I3945">
        <v>1413921060</v>
      </c>
      <c r="J3945">
        <v>1411499149</v>
      </c>
      <c r="K3945" t="b">
        <v>0</v>
      </c>
      <c r="L3945">
        <v>0</v>
      </c>
      <c r="M3945" t="b">
        <v>0</v>
      </c>
      <c r="N3945" t="s">
        <v>8269</v>
      </c>
      <c r="O3945">
        <f>ROUND(E3945/D3945*100,0)</f>
        <v>0</v>
      </c>
      <c r="P3945">
        <f>IFERROR(ROUND(E3945/L3945,2),0)</f>
        <v>0</v>
      </c>
      <c r="Q3945" s="10" t="s">
        <v>8308</v>
      </c>
      <c r="R3945" t="s">
        <v>8309</v>
      </c>
      <c r="S3945" s="15">
        <f>(((J3945/60)/60)/24)+DATE(1970,1,1)</f>
        <v>41905.795706018522</v>
      </c>
      <c r="T3945" s="15">
        <f>(((I3945/60)/60)/24)+DATE(1970,1,1)</f>
        <v>41933.82708333333</v>
      </c>
      <c r="U3945">
        <f>YEAR(S3945)</f>
        <v>2014</v>
      </c>
    </row>
    <row r="3946" spans="1:21" ht="48" x14ac:dyDescent="0.2">
      <c r="A3946">
        <v>3975</v>
      </c>
      <c r="B3946" s="3" t="s">
        <v>3972</v>
      </c>
      <c r="C3946" s="3" t="s">
        <v>8082</v>
      </c>
      <c r="D3946" s="6">
        <v>678</v>
      </c>
      <c r="E3946" s="8">
        <v>0</v>
      </c>
      <c r="F3946" t="s">
        <v>8220</v>
      </c>
      <c r="G3946" t="s">
        <v>8223</v>
      </c>
      <c r="H3946" t="s">
        <v>8245</v>
      </c>
      <c r="I3946">
        <v>1468442898</v>
      </c>
      <c r="J3946">
        <v>1465850898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>
        <f>IFERROR(ROUND(E3946/L3946,2),0)</f>
        <v>0</v>
      </c>
      <c r="Q3946" s="10" t="s">
        <v>8308</v>
      </c>
      <c r="R3946" t="s">
        <v>8309</v>
      </c>
      <c r="S3946" s="15">
        <f>(((J3946/60)/60)/24)+DATE(1970,1,1)</f>
        <v>42534.866875</v>
      </c>
      <c r="T3946" s="15">
        <f>(((I3946/60)/60)/24)+DATE(1970,1,1)</f>
        <v>42564.866875</v>
      </c>
      <c r="U3946">
        <f>YEAR(S3946)</f>
        <v>2016</v>
      </c>
    </row>
    <row r="3947" spans="1:21" ht="48" x14ac:dyDescent="0.2">
      <c r="A3947">
        <v>3537</v>
      </c>
      <c r="B3947" s="3" t="s">
        <v>3536</v>
      </c>
      <c r="C3947" s="3" t="s">
        <v>7647</v>
      </c>
      <c r="D3947" s="6">
        <v>675</v>
      </c>
      <c r="E3947" s="8">
        <v>1218</v>
      </c>
      <c r="F3947" t="s">
        <v>8218</v>
      </c>
      <c r="G3947" t="s">
        <v>8228</v>
      </c>
      <c r="H3947" t="s">
        <v>8250</v>
      </c>
      <c r="I3947">
        <v>1416211140</v>
      </c>
      <c r="J3947">
        <v>1413016216</v>
      </c>
      <c r="K3947" t="b">
        <v>0</v>
      </c>
      <c r="L3947">
        <v>28</v>
      </c>
      <c r="M3947" t="b">
        <v>1</v>
      </c>
      <c r="N3947" t="s">
        <v>8269</v>
      </c>
      <c r="O3947">
        <f>ROUND(E3947/D3947*100,0)</f>
        <v>180</v>
      </c>
      <c r="P3947">
        <f>IFERROR(ROUND(E3947/L3947,2),0)</f>
        <v>43.5</v>
      </c>
      <c r="Q3947" s="10" t="s">
        <v>8308</v>
      </c>
      <c r="R3947" t="s">
        <v>8309</v>
      </c>
      <c r="S3947" s="15">
        <f>(((J3947/60)/60)/24)+DATE(1970,1,1)</f>
        <v>41923.354351851849</v>
      </c>
      <c r="T3947" s="15">
        <f>(((I3947/60)/60)/24)+DATE(1970,1,1)</f>
        <v>41960.332638888889</v>
      </c>
      <c r="U3947">
        <f>YEAR(S3947)</f>
        <v>2014</v>
      </c>
    </row>
    <row r="3948" spans="1:21" ht="32" x14ac:dyDescent="0.2">
      <c r="A3948">
        <v>2824</v>
      </c>
      <c r="B3948" s="3" t="s">
        <v>2824</v>
      </c>
      <c r="C3948" s="3" t="s">
        <v>6934</v>
      </c>
      <c r="D3948" s="6">
        <v>650</v>
      </c>
      <c r="E3948" s="8">
        <v>760</v>
      </c>
      <c r="F3948" t="s">
        <v>8218</v>
      </c>
      <c r="G3948" t="s">
        <v>8223</v>
      </c>
      <c r="H3948" t="s">
        <v>8245</v>
      </c>
      <c r="I3948">
        <v>1434159780</v>
      </c>
      <c r="J3948">
        <v>1431412196</v>
      </c>
      <c r="K3948" t="b">
        <v>0</v>
      </c>
      <c r="L3948">
        <v>15</v>
      </c>
      <c r="M3948" t="b">
        <v>1</v>
      </c>
      <c r="N3948" t="s">
        <v>8269</v>
      </c>
      <c r="O3948">
        <f>ROUND(E3948/D3948*100,0)</f>
        <v>117</v>
      </c>
      <c r="P3948">
        <f>IFERROR(ROUND(E3948/L3948,2),0)</f>
        <v>50.67</v>
      </c>
      <c r="Q3948" s="10" t="s">
        <v>8308</v>
      </c>
      <c r="R3948" t="s">
        <v>8309</v>
      </c>
      <c r="S3948" s="15">
        <f>(((J3948/60)/60)/24)+DATE(1970,1,1)</f>
        <v>42136.270787037036</v>
      </c>
      <c r="T3948" s="15">
        <f>(((I3948/60)/60)/24)+DATE(1970,1,1)</f>
        <v>42168.071527777778</v>
      </c>
      <c r="U3948">
        <f>YEAR(S3948)</f>
        <v>2015</v>
      </c>
    </row>
    <row r="3949" spans="1:21" ht="48" x14ac:dyDescent="0.2">
      <c r="A3949">
        <v>3451</v>
      </c>
      <c r="B3949" s="3" t="s">
        <v>3450</v>
      </c>
      <c r="C3949" s="3" t="s">
        <v>7561</v>
      </c>
      <c r="D3949" s="6">
        <v>650</v>
      </c>
      <c r="E3949" s="8">
        <v>658</v>
      </c>
      <c r="F3949" t="s">
        <v>8218</v>
      </c>
      <c r="G3949" t="s">
        <v>8223</v>
      </c>
      <c r="H3949" t="s">
        <v>8245</v>
      </c>
      <c r="I3949">
        <v>1429636927</v>
      </c>
      <c r="J3949">
        <v>1427304127</v>
      </c>
      <c r="K3949" t="b">
        <v>0</v>
      </c>
      <c r="L3949">
        <v>16</v>
      </c>
      <c r="M3949" t="b">
        <v>1</v>
      </c>
      <c r="N3949" t="s">
        <v>8269</v>
      </c>
      <c r="O3949">
        <f>ROUND(E3949/D3949*100,0)</f>
        <v>101</v>
      </c>
      <c r="P3949">
        <f>IFERROR(ROUND(E3949/L3949,2),0)</f>
        <v>41.13</v>
      </c>
      <c r="Q3949" s="10" t="s">
        <v>8308</v>
      </c>
      <c r="R3949" t="s">
        <v>8309</v>
      </c>
      <c r="S3949" s="15">
        <f>(((J3949/60)/60)/24)+DATE(1970,1,1)</f>
        <v>42088.723692129628</v>
      </c>
      <c r="T3949" s="15">
        <f>(((I3949/60)/60)/24)+DATE(1970,1,1)</f>
        <v>42115.723692129628</v>
      </c>
      <c r="U3949">
        <f>YEAR(S3949)</f>
        <v>2015</v>
      </c>
    </row>
    <row r="3950" spans="1:21" ht="48" x14ac:dyDescent="0.2">
      <c r="A3950">
        <v>3665</v>
      </c>
      <c r="B3950" s="3" t="s">
        <v>3662</v>
      </c>
      <c r="C3950" s="3" t="s">
        <v>7775</v>
      </c>
      <c r="D3950" s="6">
        <v>620</v>
      </c>
      <c r="E3950" s="8">
        <v>714</v>
      </c>
      <c r="F3950" t="s">
        <v>8218</v>
      </c>
      <c r="G3950" t="s">
        <v>8229</v>
      </c>
      <c r="H3950" t="s">
        <v>8248</v>
      </c>
      <c r="I3950">
        <v>1446062040</v>
      </c>
      <c r="J3950">
        <v>1445109822</v>
      </c>
      <c r="K3950" t="b">
        <v>0</v>
      </c>
      <c r="L3950">
        <v>14</v>
      </c>
      <c r="M3950" t="b">
        <v>1</v>
      </c>
      <c r="N3950" t="s">
        <v>8269</v>
      </c>
      <c r="O3950">
        <f>ROUND(E3950/D3950*100,0)</f>
        <v>115</v>
      </c>
      <c r="P3950">
        <f>IFERROR(ROUND(E3950/L3950,2),0)</f>
        <v>51</v>
      </c>
      <c r="Q3950" s="10" t="s">
        <v>8308</v>
      </c>
      <c r="R3950" t="s">
        <v>8309</v>
      </c>
      <c r="S3950" s="15">
        <f>(((J3950/60)/60)/24)+DATE(1970,1,1)</f>
        <v>42294.808124999996</v>
      </c>
      <c r="T3950" s="15">
        <f>(((I3950/60)/60)/24)+DATE(1970,1,1)</f>
        <v>42305.829166666663</v>
      </c>
      <c r="U3950">
        <f>YEAR(S3950)</f>
        <v>2015</v>
      </c>
    </row>
    <row r="3951" spans="1:21" ht="48" x14ac:dyDescent="0.2">
      <c r="A3951">
        <v>3874</v>
      </c>
      <c r="B3951" s="3" t="s">
        <v>3871</v>
      </c>
      <c r="C3951" s="3" t="s">
        <v>7983</v>
      </c>
      <c r="D3951" s="6">
        <v>620</v>
      </c>
      <c r="E3951" s="8">
        <v>0</v>
      </c>
      <c r="F3951" t="s">
        <v>8219</v>
      </c>
      <c r="G3951" t="s">
        <v>8227</v>
      </c>
      <c r="H3951" t="s">
        <v>8249</v>
      </c>
      <c r="I3951">
        <v>1422061200</v>
      </c>
      <c r="J3951">
        <v>1420244622</v>
      </c>
      <c r="K3951" t="b">
        <v>0</v>
      </c>
      <c r="L3951">
        <v>0</v>
      </c>
      <c r="M3951" t="b">
        <v>0</v>
      </c>
      <c r="N3951" t="s">
        <v>8303</v>
      </c>
      <c r="O3951">
        <f>ROUND(E3951/D3951*100,0)</f>
        <v>0</v>
      </c>
      <c r="P3951">
        <f>IFERROR(ROUND(E3951/L3951,2),0)</f>
        <v>0</v>
      </c>
      <c r="Q3951" s="10" t="s">
        <v>8308</v>
      </c>
      <c r="R3951" t="s">
        <v>8364</v>
      </c>
      <c r="S3951" s="15">
        <f>(((J3951/60)/60)/24)+DATE(1970,1,1)</f>
        <v>42007.016458333332</v>
      </c>
      <c r="T3951" s="15">
        <f>(((I3951/60)/60)/24)+DATE(1970,1,1)</f>
        <v>42028.041666666672</v>
      </c>
      <c r="U3951">
        <f>YEAR(S3951)</f>
        <v>2015</v>
      </c>
    </row>
    <row r="3952" spans="1:21" ht="48" x14ac:dyDescent="0.2">
      <c r="A3952">
        <v>2817</v>
      </c>
      <c r="B3952" s="3" t="s">
        <v>2817</v>
      </c>
      <c r="C3952" s="3" t="s">
        <v>6927</v>
      </c>
      <c r="D3952" s="6">
        <v>600</v>
      </c>
      <c r="E3952" s="8">
        <v>780</v>
      </c>
      <c r="F3952" t="s">
        <v>8218</v>
      </c>
      <c r="G3952" t="s">
        <v>8224</v>
      </c>
      <c r="H3952" t="s">
        <v>8246</v>
      </c>
      <c r="I3952">
        <v>1425136462</v>
      </c>
      <c r="J3952">
        <v>1421680462</v>
      </c>
      <c r="K3952" t="b">
        <v>0</v>
      </c>
      <c r="L3952">
        <v>33</v>
      </c>
      <c r="M3952" t="b">
        <v>1</v>
      </c>
      <c r="N3952" t="s">
        <v>8269</v>
      </c>
      <c r="O3952">
        <f>ROUND(E3952/D3952*100,0)</f>
        <v>130</v>
      </c>
      <c r="P3952">
        <f>IFERROR(ROUND(E3952/L3952,2),0)</f>
        <v>23.64</v>
      </c>
      <c r="Q3952" s="10" t="s">
        <v>8308</v>
      </c>
      <c r="R3952" t="s">
        <v>8309</v>
      </c>
      <c r="S3952" s="15">
        <f>(((J3952/60)/60)/24)+DATE(1970,1,1)</f>
        <v>42023.634976851856</v>
      </c>
      <c r="T3952" s="15">
        <f>(((I3952/60)/60)/24)+DATE(1970,1,1)</f>
        <v>42063.634976851856</v>
      </c>
      <c r="U3952">
        <f>YEAR(S3952)</f>
        <v>2015</v>
      </c>
    </row>
    <row r="3953" spans="1:21" ht="48" x14ac:dyDescent="0.2">
      <c r="A3953">
        <v>2855</v>
      </c>
      <c r="B3953" s="3" t="s">
        <v>2855</v>
      </c>
      <c r="C3953" s="3" t="s">
        <v>6965</v>
      </c>
      <c r="D3953" s="6">
        <v>600</v>
      </c>
      <c r="E3953" s="8">
        <v>300</v>
      </c>
      <c r="F3953" t="s">
        <v>8220</v>
      </c>
      <c r="G3953" t="s">
        <v>8223</v>
      </c>
      <c r="H3953" t="s">
        <v>8245</v>
      </c>
      <c r="I3953">
        <v>1454110440</v>
      </c>
      <c r="J3953">
        <v>1451607071</v>
      </c>
      <c r="K3953" t="b">
        <v>0</v>
      </c>
      <c r="L3953">
        <v>5</v>
      </c>
      <c r="M3953" t="b">
        <v>0</v>
      </c>
      <c r="N3953" t="s">
        <v>8269</v>
      </c>
      <c r="O3953">
        <f>ROUND(E3953/D3953*100,0)</f>
        <v>50</v>
      </c>
      <c r="P3953">
        <f>IFERROR(ROUND(E3953/L3953,2),0)</f>
        <v>60</v>
      </c>
      <c r="Q3953" s="10" t="s">
        <v>8308</v>
      </c>
      <c r="R3953" t="s">
        <v>8309</v>
      </c>
      <c r="S3953" s="15">
        <f>(((J3953/60)/60)/24)+DATE(1970,1,1)</f>
        <v>42370.007766203707</v>
      </c>
      <c r="T3953" s="15">
        <f>(((I3953/60)/60)/24)+DATE(1970,1,1)</f>
        <v>42398.981944444444</v>
      </c>
      <c r="U3953">
        <f>YEAR(S3953)</f>
        <v>2016</v>
      </c>
    </row>
    <row r="3954" spans="1:21" ht="48" x14ac:dyDescent="0.2">
      <c r="A3954">
        <v>2919</v>
      </c>
      <c r="B3954" s="3" t="s">
        <v>2919</v>
      </c>
      <c r="C3954" s="3" t="s">
        <v>7029</v>
      </c>
      <c r="D3954" s="6">
        <v>600</v>
      </c>
      <c r="E3954" s="8">
        <v>51</v>
      </c>
      <c r="F3954" t="s">
        <v>8220</v>
      </c>
      <c r="G3954" t="s">
        <v>8223</v>
      </c>
      <c r="H3954" t="s">
        <v>8245</v>
      </c>
      <c r="I3954">
        <v>1407250329</v>
      </c>
      <c r="J3954">
        <v>1404658329</v>
      </c>
      <c r="K3954" t="b">
        <v>0</v>
      </c>
      <c r="L3954">
        <v>6</v>
      </c>
      <c r="M3954" t="b">
        <v>0</v>
      </c>
      <c r="N3954" t="s">
        <v>8269</v>
      </c>
      <c r="O3954">
        <f>ROUND(E3954/D3954*100,0)</f>
        <v>9</v>
      </c>
      <c r="P3954">
        <f>IFERROR(ROUND(E3954/L3954,2),0)</f>
        <v>8.5</v>
      </c>
      <c r="Q3954" s="10" t="s">
        <v>8308</v>
      </c>
      <c r="R3954" t="s">
        <v>8309</v>
      </c>
      <c r="S3954" s="15">
        <f>(((J3954/60)/60)/24)+DATE(1970,1,1)</f>
        <v>41826.61954861111</v>
      </c>
      <c r="T3954" s="15">
        <f>(((I3954/60)/60)/24)+DATE(1970,1,1)</f>
        <v>41856.61954861111</v>
      </c>
      <c r="U3954">
        <f>YEAR(S3954)</f>
        <v>2014</v>
      </c>
    </row>
    <row r="3955" spans="1:21" ht="32" x14ac:dyDescent="0.2">
      <c r="A3955">
        <v>3007</v>
      </c>
      <c r="B3955" s="3" t="s">
        <v>3007</v>
      </c>
      <c r="C3955" s="3" t="s">
        <v>7117</v>
      </c>
      <c r="D3955" s="6">
        <v>600</v>
      </c>
      <c r="E3955" s="8">
        <v>1080</v>
      </c>
      <c r="F3955" t="s">
        <v>8218</v>
      </c>
      <c r="G3955" t="s">
        <v>8223</v>
      </c>
      <c r="H3955" t="s">
        <v>8245</v>
      </c>
      <c r="I3955">
        <v>1429938683</v>
      </c>
      <c r="J3955">
        <v>1428124283</v>
      </c>
      <c r="K3955" t="b">
        <v>0</v>
      </c>
      <c r="L3955">
        <v>20</v>
      </c>
      <c r="M3955" t="b">
        <v>1</v>
      </c>
      <c r="N3955" t="s">
        <v>8301</v>
      </c>
      <c r="O3955">
        <f>ROUND(E3955/D3955*100,0)</f>
        <v>180</v>
      </c>
      <c r="P3955">
        <f>IFERROR(ROUND(E3955/L3955,2),0)</f>
        <v>54</v>
      </c>
      <c r="Q3955" s="10" t="s">
        <v>8308</v>
      </c>
      <c r="R3955" t="s">
        <v>8310</v>
      </c>
      <c r="S3955" s="15">
        <f>(((J3955/60)/60)/24)+DATE(1970,1,1)</f>
        <v>42098.216238425928</v>
      </c>
      <c r="T3955" s="15">
        <f>(((I3955/60)/60)/24)+DATE(1970,1,1)</f>
        <v>42119.216238425928</v>
      </c>
      <c r="U3955">
        <f>YEAR(S3955)</f>
        <v>2015</v>
      </c>
    </row>
    <row r="3956" spans="1:21" ht="32" x14ac:dyDescent="0.2">
      <c r="A3956">
        <v>3050</v>
      </c>
      <c r="B3956" s="3" t="s">
        <v>3050</v>
      </c>
      <c r="C3956" s="3" t="s">
        <v>7160</v>
      </c>
      <c r="D3956" s="6">
        <v>600</v>
      </c>
      <c r="E3956" s="8">
        <v>636</v>
      </c>
      <c r="F3956" t="s">
        <v>8218</v>
      </c>
      <c r="G3956" t="s">
        <v>8223</v>
      </c>
      <c r="H3956" t="s">
        <v>8245</v>
      </c>
      <c r="I3956">
        <v>1462420960</v>
      </c>
      <c r="J3956">
        <v>1459828960</v>
      </c>
      <c r="K3956" t="b">
        <v>0</v>
      </c>
      <c r="L3956">
        <v>9</v>
      </c>
      <c r="M3956" t="b">
        <v>1</v>
      </c>
      <c r="N3956" t="s">
        <v>8301</v>
      </c>
      <c r="O3956">
        <f>ROUND(E3956/D3956*100,0)</f>
        <v>106</v>
      </c>
      <c r="P3956">
        <f>IFERROR(ROUND(E3956/L3956,2),0)</f>
        <v>70.67</v>
      </c>
      <c r="Q3956" s="10" t="s">
        <v>8308</v>
      </c>
      <c r="R3956" t="s">
        <v>8310</v>
      </c>
      <c r="S3956" s="15">
        <f>(((J3956/60)/60)/24)+DATE(1970,1,1)</f>
        <v>42465.16851851852</v>
      </c>
      <c r="T3956" s="15">
        <f>(((I3956/60)/60)/24)+DATE(1970,1,1)</f>
        <v>42495.16851851852</v>
      </c>
      <c r="U3956">
        <f>YEAR(S3956)</f>
        <v>2016</v>
      </c>
    </row>
    <row r="3957" spans="1:21" ht="48" x14ac:dyDescent="0.2">
      <c r="A3957">
        <v>3294</v>
      </c>
      <c r="B3957" s="3" t="s">
        <v>3294</v>
      </c>
      <c r="C3957" s="3" t="s">
        <v>7404</v>
      </c>
      <c r="D3957" s="6">
        <v>600</v>
      </c>
      <c r="E3957" s="8">
        <v>710</v>
      </c>
      <c r="F3957" t="s">
        <v>8218</v>
      </c>
      <c r="G3957" t="s">
        <v>8224</v>
      </c>
      <c r="H3957" t="s">
        <v>8246</v>
      </c>
      <c r="I3957">
        <v>1434459554</v>
      </c>
      <c r="J3957">
        <v>1431867554</v>
      </c>
      <c r="K3957" t="b">
        <v>0</v>
      </c>
      <c r="L3957">
        <v>24</v>
      </c>
      <c r="M3957" t="b">
        <v>1</v>
      </c>
      <c r="N3957" t="s">
        <v>8269</v>
      </c>
      <c r="O3957">
        <f>ROUND(E3957/D3957*100,0)</f>
        <v>118</v>
      </c>
      <c r="P3957">
        <f>IFERROR(ROUND(E3957/L3957,2),0)</f>
        <v>29.58</v>
      </c>
      <c r="Q3957" s="10" t="s">
        <v>8308</v>
      </c>
      <c r="R3957" t="s">
        <v>8309</v>
      </c>
      <c r="S3957" s="15">
        <f>(((J3957/60)/60)/24)+DATE(1970,1,1)</f>
        <v>42141.541134259256</v>
      </c>
      <c r="T3957" s="15">
        <f>(((I3957/60)/60)/24)+DATE(1970,1,1)</f>
        <v>42171.541134259256</v>
      </c>
      <c r="U3957">
        <f>YEAR(S3957)</f>
        <v>2015</v>
      </c>
    </row>
    <row r="3958" spans="1:21" ht="48" x14ac:dyDescent="0.2">
      <c r="A3958">
        <v>3539</v>
      </c>
      <c r="B3958" s="3" t="s">
        <v>3538</v>
      </c>
      <c r="C3958" s="3" t="s">
        <v>7649</v>
      </c>
      <c r="D3958" s="6">
        <v>600</v>
      </c>
      <c r="E3958" s="8">
        <v>718</v>
      </c>
      <c r="F3958" t="s">
        <v>8218</v>
      </c>
      <c r="G3958" t="s">
        <v>8223</v>
      </c>
      <c r="H3958" t="s">
        <v>8245</v>
      </c>
      <c r="I3958">
        <v>1473358122</v>
      </c>
      <c r="J3958">
        <v>1471543722</v>
      </c>
      <c r="K3958" t="b">
        <v>0</v>
      </c>
      <c r="L3958">
        <v>13</v>
      </c>
      <c r="M3958" t="b">
        <v>1</v>
      </c>
      <c r="N3958" t="s">
        <v>8269</v>
      </c>
      <c r="O3958">
        <f>ROUND(E3958/D3958*100,0)</f>
        <v>120</v>
      </c>
      <c r="P3958">
        <f>IFERROR(ROUND(E3958/L3958,2),0)</f>
        <v>55.23</v>
      </c>
      <c r="Q3958" s="10" t="s">
        <v>8308</v>
      </c>
      <c r="R3958" t="s">
        <v>8309</v>
      </c>
      <c r="S3958" s="15">
        <f>(((J3958/60)/60)/24)+DATE(1970,1,1)</f>
        <v>42600.756041666667</v>
      </c>
      <c r="T3958" s="15">
        <f>(((I3958/60)/60)/24)+DATE(1970,1,1)</f>
        <v>42621.756041666667</v>
      </c>
      <c r="U3958">
        <f>YEAR(S3958)</f>
        <v>2016</v>
      </c>
    </row>
    <row r="3959" spans="1:21" ht="48" x14ac:dyDescent="0.2">
      <c r="A3959">
        <v>3577</v>
      </c>
      <c r="B3959" s="3" t="s">
        <v>3576</v>
      </c>
      <c r="C3959" s="3" t="s">
        <v>7687</v>
      </c>
      <c r="D3959" s="6">
        <v>600</v>
      </c>
      <c r="E3959" s="8">
        <v>780</v>
      </c>
      <c r="F3959" t="s">
        <v>8218</v>
      </c>
      <c r="G3959" t="s">
        <v>8223</v>
      </c>
      <c r="H3959" t="s">
        <v>8245</v>
      </c>
      <c r="I3959">
        <v>1430029680</v>
      </c>
      <c r="J3959">
        <v>1427741583</v>
      </c>
      <c r="K3959" t="b">
        <v>0</v>
      </c>
      <c r="L3959">
        <v>27</v>
      </c>
      <c r="M3959" t="b">
        <v>1</v>
      </c>
      <c r="N3959" t="s">
        <v>8269</v>
      </c>
      <c r="O3959">
        <f>ROUND(E3959/D3959*100,0)</f>
        <v>130</v>
      </c>
      <c r="P3959">
        <f>IFERROR(ROUND(E3959/L3959,2),0)</f>
        <v>28.89</v>
      </c>
      <c r="Q3959" s="10" t="s">
        <v>8308</v>
      </c>
      <c r="R3959" t="s">
        <v>8309</v>
      </c>
      <c r="S3959" s="15">
        <f>(((J3959/60)/60)/24)+DATE(1970,1,1)</f>
        <v>42093.786840277782</v>
      </c>
      <c r="T3959" s="15">
        <f>(((I3959/60)/60)/24)+DATE(1970,1,1)</f>
        <v>42120.26944444445</v>
      </c>
      <c r="U3959">
        <f>YEAR(S3959)</f>
        <v>2015</v>
      </c>
    </row>
    <row r="3960" spans="1:21" ht="48" x14ac:dyDescent="0.2">
      <c r="A3960">
        <v>3795</v>
      </c>
      <c r="B3960" s="3" t="s">
        <v>3792</v>
      </c>
      <c r="C3960" s="3" t="s">
        <v>7905</v>
      </c>
      <c r="D3960" s="6">
        <v>600</v>
      </c>
      <c r="E3960" s="8">
        <v>10</v>
      </c>
      <c r="F3960" t="s">
        <v>8220</v>
      </c>
      <c r="G3960" t="s">
        <v>8224</v>
      </c>
      <c r="H3960" t="s">
        <v>8246</v>
      </c>
      <c r="I3960">
        <v>1440801000</v>
      </c>
      <c r="J3960">
        <v>1437042490</v>
      </c>
      <c r="K3960" t="b">
        <v>0</v>
      </c>
      <c r="L3960">
        <v>2</v>
      </c>
      <c r="M3960" t="b">
        <v>0</v>
      </c>
      <c r="N3960" t="s">
        <v>8303</v>
      </c>
      <c r="O3960">
        <f>ROUND(E3960/D3960*100,0)</f>
        <v>2</v>
      </c>
      <c r="P3960">
        <f>IFERROR(ROUND(E3960/L3960,2),0)</f>
        <v>5</v>
      </c>
      <c r="Q3960" s="10" t="s">
        <v>8308</v>
      </c>
      <c r="R3960" t="s">
        <v>8364</v>
      </c>
      <c r="S3960" s="15">
        <f>(((J3960/60)/60)/24)+DATE(1970,1,1)</f>
        <v>42201.436226851853</v>
      </c>
      <c r="T3960" s="15">
        <f>(((I3960/60)/60)/24)+DATE(1970,1,1)</f>
        <v>42244.9375</v>
      </c>
      <c r="U3960">
        <f>YEAR(S3960)</f>
        <v>2015</v>
      </c>
    </row>
    <row r="3961" spans="1:21" ht="32" x14ac:dyDescent="0.2">
      <c r="A3961">
        <v>3826</v>
      </c>
      <c r="B3961" s="3" t="s">
        <v>3823</v>
      </c>
      <c r="C3961" s="3" t="s">
        <v>7935</v>
      </c>
      <c r="D3961" s="6">
        <v>600</v>
      </c>
      <c r="E3961" s="8">
        <v>715</v>
      </c>
      <c r="F3961" t="s">
        <v>8218</v>
      </c>
      <c r="G3961" t="s">
        <v>8224</v>
      </c>
      <c r="H3961" t="s">
        <v>8246</v>
      </c>
      <c r="I3961">
        <v>1430993394</v>
      </c>
      <c r="J3961">
        <v>1428401394</v>
      </c>
      <c r="K3961" t="b">
        <v>0</v>
      </c>
      <c r="L3961">
        <v>26</v>
      </c>
      <c r="M3961" t="b">
        <v>1</v>
      </c>
      <c r="N3961" t="s">
        <v>8269</v>
      </c>
      <c r="O3961">
        <f>ROUND(E3961/D3961*100,0)</f>
        <v>119</v>
      </c>
      <c r="P3961">
        <f>IFERROR(ROUND(E3961/L3961,2),0)</f>
        <v>27.5</v>
      </c>
      <c r="Q3961" s="10" t="s">
        <v>8308</v>
      </c>
      <c r="R3961" t="s">
        <v>8309</v>
      </c>
      <c r="S3961" s="15">
        <f>(((J3961/60)/60)/24)+DATE(1970,1,1)</f>
        <v>42101.423541666663</v>
      </c>
      <c r="T3961" s="15">
        <f>(((I3961/60)/60)/24)+DATE(1970,1,1)</f>
        <v>42131.423541666663</v>
      </c>
      <c r="U3961">
        <f>YEAR(S3961)</f>
        <v>2015</v>
      </c>
    </row>
    <row r="3962" spans="1:21" ht="48" x14ac:dyDescent="0.2">
      <c r="A3962">
        <v>4020</v>
      </c>
      <c r="B3962" s="3" t="s">
        <v>4016</v>
      </c>
      <c r="C3962" s="3" t="s">
        <v>8125</v>
      </c>
      <c r="D3962" s="6">
        <v>600</v>
      </c>
      <c r="E3962" s="8">
        <v>100</v>
      </c>
      <c r="F3962" t="s">
        <v>8220</v>
      </c>
      <c r="G3962" t="s">
        <v>8223</v>
      </c>
      <c r="H3962" t="s">
        <v>8245</v>
      </c>
      <c r="I3962">
        <v>1427168099</v>
      </c>
      <c r="J3962">
        <v>1424579699</v>
      </c>
      <c r="K3962" t="b">
        <v>0</v>
      </c>
      <c r="L3962">
        <v>3</v>
      </c>
      <c r="M3962" t="b">
        <v>0</v>
      </c>
      <c r="N3962" t="s">
        <v>8269</v>
      </c>
      <c r="O3962">
        <f>ROUND(E3962/D3962*100,0)</f>
        <v>17</v>
      </c>
      <c r="P3962">
        <f>IFERROR(ROUND(E3962/L3962,2),0)</f>
        <v>33.33</v>
      </c>
      <c r="Q3962" s="10" t="s">
        <v>8308</v>
      </c>
      <c r="R3962" t="s">
        <v>8309</v>
      </c>
      <c r="S3962" s="15">
        <f>(((J3962/60)/60)/24)+DATE(1970,1,1)</f>
        <v>42057.190960648149</v>
      </c>
      <c r="T3962" s="15">
        <f>(((I3962/60)/60)/24)+DATE(1970,1,1)</f>
        <v>42087.149293981478</v>
      </c>
      <c r="U3962">
        <f>YEAR(S3962)</f>
        <v>2015</v>
      </c>
    </row>
    <row r="3963" spans="1:21" ht="48" x14ac:dyDescent="0.2">
      <c r="A3963">
        <v>4044</v>
      </c>
      <c r="B3963" s="3" t="s">
        <v>4040</v>
      </c>
      <c r="C3963" s="3" t="s">
        <v>8148</v>
      </c>
      <c r="D3963" s="6">
        <v>600</v>
      </c>
      <c r="E3963" s="8">
        <v>225</v>
      </c>
      <c r="F3963" t="s">
        <v>8220</v>
      </c>
      <c r="G3963" t="s">
        <v>8223</v>
      </c>
      <c r="H3963" t="s">
        <v>8245</v>
      </c>
      <c r="I3963">
        <v>1428642000</v>
      </c>
      <c r="J3963">
        <v>1426050982</v>
      </c>
      <c r="K3963" t="b">
        <v>0</v>
      </c>
      <c r="L3963">
        <v>4</v>
      </c>
      <c r="M3963" t="b">
        <v>0</v>
      </c>
      <c r="N3963" t="s">
        <v>8269</v>
      </c>
      <c r="O3963">
        <f>ROUND(E3963/D3963*100,0)</f>
        <v>38</v>
      </c>
      <c r="P3963">
        <f>IFERROR(ROUND(E3963/L3963,2),0)</f>
        <v>56.25</v>
      </c>
      <c r="Q3963" s="10" t="s">
        <v>8308</v>
      </c>
      <c r="R3963" t="s">
        <v>8309</v>
      </c>
      <c r="S3963" s="15">
        <f>(((J3963/60)/60)/24)+DATE(1970,1,1)</f>
        <v>42074.219699074078</v>
      </c>
      <c r="T3963" s="15">
        <f>(((I3963/60)/60)/24)+DATE(1970,1,1)</f>
        <v>42104.208333333328</v>
      </c>
      <c r="U3963">
        <f>YEAR(S3963)</f>
        <v>2015</v>
      </c>
    </row>
    <row r="3964" spans="1:21" ht="48" x14ac:dyDescent="0.2">
      <c r="A3964">
        <v>4101</v>
      </c>
      <c r="B3964" s="3" t="s">
        <v>4097</v>
      </c>
      <c r="C3964" s="3" t="s">
        <v>8204</v>
      </c>
      <c r="D3964" s="6">
        <v>600</v>
      </c>
      <c r="E3964" s="8">
        <v>0</v>
      </c>
      <c r="F3964" t="s">
        <v>8220</v>
      </c>
      <c r="G3964" t="s">
        <v>8223</v>
      </c>
      <c r="H3964" t="s">
        <v>8245</v>
      </c>
      <c r="I3964">
        <v>1485380482</v>
      </c>
      <c r="J3964">
        <v>1482788482</v>
      </c>
      <c r="K3964" t="b">
        <v>0</v>
      </c>
      <c r="L3964">
        <v>0</v>
      </c>
      <c r="M3964" t="b">
        <v>0</v>
      </c>
      <c r="N3964" t="s">
        <v>8269</v>
      </c>
      <c r="O3964">
        <f>ROUND(E3964/D3964*100,0)</f>
        <v>0</v>
      </c>
      <c r="P3964">
        <f>IFERROR(ROUND(E3964/L3964,2),0)</f>
        <v>0</v>
      </c>
      <c r="Q3964" s="10" t="s">
        <v>8308</v>
      </c>
      <c r="R3964" t="s">
        <v>8309</v>
      </c>
      <c r="S3964" s="15">
        <f>(((J3964/60)/60)/24)+DATE(1970,1,1)</f>
        <v>42730.903726851851</v>
      </c>
      <c r="T3964" s="15">
        <f>(((I3964/60)/60)/24)+DATE(1970,1,1)</f>
        <v>42760.903726851851</v>
      </c>
      <c r="U3964">
        <f>YEAR(S3964)</f>
        <v>2016</v>
      </c>
    </row>
    <row r="3965" spans="1:21" ht="48" x14ac:dyDescent="0.2">
      <c r="A3965">
        <v>4012</v>
      </c>
      <c r="B3965" s="3" t="s">
        <v>4008</v>
      </c>
      <c r="C3965" s="3" t="s">
        <v>8117</v>
      </c>
      <c r="D3965" s="6">
        <v>575</v>
      </c>
      <c r="E3965" s="8">
        <v>0</v>
      </c>
      <c r="F3965" t="s">
        <v>8220</v>
      </c>
      <c r="G3965" t="s">
        <v>8224</v>
      </c>
      <c r="H3965" t="s">
        <v>8246</v>
      </c>
      <c r="I3965">
        <v>1430571849</v>
      </c>
      <c r="J3965">
        <v>1427979849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>
        <f>IFERROR(ROUND(E3965/L3965,2),0)</f>
        <v>0</v>
      </c>
      <c r="Q3965" s="10" t="s">
        <v>8308</v>
      </c>
      <c r="R3965" t="s">
        <v>8309</v>
      </c>
      <c r="S3965" s="15">
        <f>(((J3965/60)/60)/24)+DATE(1970,1,1)</f>
        <v>42096.544548611113</v>
      </c>
      <c r="T3965" s="15">
        <f>(((I3965/60)/60)/24)+DATE(1970,1,1)</f>
        <v>42126.544548611113</v>
      </c>
      <c r="U3965">
        <f>YEAR(S3965)</f>
        <v>2015</v>
      </c>
    </row>
    <row r="3966" spans="1:21" ht="48" x14ac:dyDescent="0.2">
      <c r="A3966">
        <v>2844</v>
      </c>
      <c r="B3966" s="3" t="s">
        <v>2844</v>
      </c>
      <c r="C3966" s="3" t="s">
        <v>6954</v>
      </c>
      <c r="D3966" s="6">
        <v>550</v>
      </c>
      <c r="E3966" s="8">
        <v>30</v>
      </c>
      <c r="F3966" t="s">
        <v>8220</v>
      </c>
      <c r="G3966" t="s">
        <v>8238</v>
      </c>
      <c r="H3966" t="s">
        <v>8248</v>
      </c>
      <c r="I3966">
        <v>1483535180</v>
      </c>
      <c r="J3966">
        <v>1480943180</v>
      </c>
      <c r="K3966" t="b">
        <v>0</v>
      </c>
      <c r="L3966">
        <v>1</v>
      </c>
      <c r="M3966" t="b">
        <v>0</v>
      </c>
      <c r="N3966" t="s">
        <v>8269</v>
      </c>
      <c r="O3966">
        <f>ROUND(E3966/D3966*100,0)</f>
        <v>5</v>
      </c>
      <c r="P3966">
        <f>IFERROR(ROUND(E3966/L3966,2),0)</f>
        <v>30</v>
      </c>
      <c r="Q3966" s="10" t="s">
        <v>8308</v>
      </c>
      <c r="R3966" t="s">
        <v>8309</v>
      </c>
      <c r="S3966" s="15">
        <f>(((J3966/60)/60)/24)+DATE(1970,1,1)</f>
        <v>42709.546064814815</v>
      </c>
      <c r="T3966" s="15">
        <f>(((I3966/60)/60)/24)+DATE(1970,1,1)</f>
        <v>42739.546064814815</v>
      </c>
      <c r="U3966">
        <f>YEAR(S3966)</f>
        <v>2016</v>
      </c>
    </row>
    <row r="3967" spans="1:21" ht="48" x14ac:dyDescent="0.2">
      <c r="A3967">
        <v>3378</v>
      </c>
      <c r="B3967" s="3" t="s">
        <v>3377</v>
      </c>
      <c r="C3967" s="3" t="s">
        <v>7488</v>
      </c>
      <c r="D3967" s="6">
        <v>550</v>
      </c>
      <c r="E3967" s="8">
        <v>592</v>
      </c>
      <c r="F3967" t="s">
        <v>8218</v>
      </c>
      <c r="G3967" t="s">
        <v>8224</v>
      </c>
      <c r="H3967" t="s">
        <v>8246</v>
      </c>
      <c r="I3967">
        <v>1409490480</v>
      </c>
      <c r="J3967">
        <v>1407400306</v>
      </c>
      <c r="K3967" t="b">
        <v>0</v>
      </c>
      <c r="L3967">
        <v>21</v>
      </c>
      <c r="M3967" t="b">
        <v>1</v>
      </c>
      <c r="N3967" t="s">
        <v>8269</v>
      </c>
      <c r="O3967">
        <f>ROUND(E3967/D3967*100,0)</f>
        <v>108</v>
      </c>
      <c r="P3967">
        <f>IFERROR(ROUND(E3967/L3967,2),0)</f>
        <v>28.19</v>
      </c>
      <c r="Q3967" s="10" t="s">
        <v>8308</v>
      </c>
      <c r="R3967" t="s">
        <v>8309</v>
      </c>
      <c r="S3967" s="15">
        <f>(((J3967/60)/60)/24)+DATE(1970,1,1)</f>
        <v>41858.355393518519</v>
      </c>
      <c r="T3967" s="15">
        <f>(((I3967/60)/60)/24)+DATE(1970,1,1)</f>
        <v>41882.547222222223</v>
      </c>
      <c r="U3967">
        <f>YEAR(S3967)</f>
        <v>2014</v>
      </c>
    </row>
    <row r="3968" spans="1:21" ht="48" x14ac:dyDescent="0.2">
      <c r="A3968">
        <v>3394</v>
      </c>
      <c r="B3968" s="3" t="s">
        <v>3393</v>
      </c>
      <c r="C3968" s="3" t="s">
        <v>7504</v>
      </c>
      <c r="D3968" s="6">
        <v>550</v>
      </c>
      <c r="E3968" s="8">
        <v>783</v>
      </c>
      <c r="F3968" t="s">
        <v>8218</v>
      </c>
      <c r="G3968" t="s">
        <v>8224</v>
      </c>
      <c r="H3968" t="s">
        <v>8246</v>
      </c>
      <c r="I3968">
        <v>1406470645</v>
      </c>
      <c r="J3968">
        <v>1403878645</v>
      </c>
      <c r="K3968" t="b">
        <v>0</v>
      </c>
      <c r="L3968">
        <v>27</v>
      </c>
      <c r="M3968" t="b">
        <v>1</v>
      </c>
      <c r="N3968" t="s">
        <v>8269</v>
      </c>
      <c r="O3968">
        <f>ROUND(E3968/D3968*100,0)</f>
        <v>142</v>
      </c>
      <c r="P3968">
        <f>IFERROR(ROUND(E3968/L3968,2),0)</f>
        <v>29</v>
      </c>
      <c r="Q3968" s="10" t="s">
        <v>8308</v>
      </c>
      <c r="R3968" t="s">
        <v>8309</v>
      </c>
      <c r="S3968" s="15">
        <f>(((J3968/60)/60)/24)+DATE(1970,1,1)</f>
        <v>41817.59542824074</v>
      </c>
      <c r="T3968" s="15">
        <f>(((I3968/60)/60)/24)+DATE(1970,1,1)</f>
        <v>41847.59542824074</v>
      </c>
      <c r="U3968">
        <f>YEAR(S3968)</f>
        <v>2014</v>
      </c>
    </row>
    <row r="3969" spans="1:21" ht="32" x14ac:dyDescent="0.2">
      <c r="A3969">
        <v>3607</v>
      </c>
      <c r="B3969" s="3" t="s">
        <v>3606</v>
      </c>
      <c r="C3969" s="3" t="s">
        <v>7717</v>
      </c>
      <c r="D3969" s="6">
        <v>550</v>
      </c>
      <c r="E3969" s="8">
        <v>580</v>
      </c>
      <c r="F3969" t="s">
        <v>8218</v>
      </c>
      <c r="G3969" t="s">
        <v>8224</v>
      </c>
      <c r="H3969" t="s">
        <v>8246</v>
      </c>
      <c r="I3969">
        <v>1450137600</v>
      </c>
      <c r="J3969">
        <v>1448924882</v>
      </c>
      <c r="K3969" t="b">
        <v>0</v>
      </c>
      <c r="L3969">
        <v>20</v>
      </c>
      <c r="M3969" t="b">
        <v>1</v>
      </c>
      <c r="N3969" t="s">
        <v>8269</v>
      </c>
      <c r="O3969">
        <f>ROUND(E3969/D3969*100,0)</f>
        <v>105</v>
      </c>
      <c r="P3969">
        <f>IFERROR(ROUND(E3969/L3969,2),0)</f>
        <v>29</v>
      </c>
      <c r="Q3969" s="10" t="s">
        <v>8308</v>
      </c>
      <c r="R3969" t="s">
        <v>8309</v>
      </c>
      <c r="S3969" s="15">
        <f>(((J3969/60)/60)/24)+DATE(1970,1,1)</f>
        <v>42338.963912037041</v>
      </c>
      <c r="T3969" s="15">
        <f>(((I3969/60)/60)/24)+DATE(1970,1,1)</f>
        <v>42353</v>
      </c>
      <c r="U3969">
        <f>YEAR(S3969)</f>
        <v>2015</v>
      </c>
    </row>
    <row r="3970" spans="1:21" ht="48" x14ac:dyDescent="0.2">
      <c r="A3970">
        <v>3755</v>
      </c>
      <c r="B3970" s="3" t="s">
        <v>3752</v>
      </c>
      <c r="C3970" s="3" t="s">
        <v>7865</v>
      </c>
      <c r="D3970" s="6">
        <v>550</v>
      </c>
      <c r="E3970" s="8">
        <v>713</v>
      </c>
      <c r="F3970" t="s">
        <v>8218</v>
      </c>
      <c r="G3970" t="s">
        <v>8224</v>
      </c>
      <c r="H3970" t="s">
        <v>8246</v>
      </c>
      <c r="I3970">
        <v>1460753307</v>
      </c>
      <c r="J3970">
        <v>1458161307</v>
      </c>
      <c r="K3970" t="b">
        <v>0</v>
      </c>
      <c r="L3970">
        <v>28</v>
      </c>
      <c r="M3970" t="b">
        <v>1</v>
      </c>
      <c r="N3970" t="s">
        <v>8303</v>
      </c>
      <c r="O3970">
        <f>ROUND(E3970/D3970*100,0)</f>
        <v>130</v>
      </c>
      <c r="P3970">
        <f>IFERROR(ROUND(E3970/L3970,2),0)</f>
        <v>25.46</v>
      </c>
      <c r="Q3970" s="10" t="s">
        <v>8308</v>
      </c>
      <c r="R3970" t="s">
        <v>8364</v>
      </c>
      <c r="S3970" s="15">
        <f>(((J3970/60)/60)/24)+DATE(1970,1,1)</f>
        <v>42445.866979166662</v>
      </c>
      <c r="T3970" s="15">
        <f>(((I3970/60)/60)/24)+DATE(1970,1,1)</f>
        <v>42475.866979166662</v>
      </c>
      <c r="U3970">
        <f>YEAR(S3970)</f>
        <v>2016</v>
      </c>
    </row>
    <row r="3971" spans="1:21" ht="32" x14ac:dyDescent="0.2">
      <c r="A3971">
        <v>4061</v>
      </c>
      <c r="B3971" s="3" t="s">
        <v>4057</v>
      </c>
      <c r="C3971" s="3" t="s">
        <v>8165</v>
      </c>
      <c r="D3971" s="6">
        <v>525</v>
      </c>
      <c r="E3971" s="8">
        <v>0</v>
      </c>
      <c r="F3971" t="s">
        <v>8220</v>
      </c>
      <c r="G3971" t="s">
        <v>8223</v>
      </c>
      <c r="H3971" t="s">
        <v>8245</v>
      </c>
      <c r="I3971">
        <v>1461205423</v>
      </c>
      <c r="J3971">
        <v>1456025023</v>
      </c>
      <c r="K3971" t="b">
        <v>0</v>
      </c>
      <c r="L3971">
        <v>0</v>
      </c>
      <c r="M3971" t="b">
        <v>0</v>
      </c>
      <c r="N3971" t="s">
        <v>8269</v>
      </c>
      <c r="O3971">
        <f>ROUND(E3971/D3971*100,0)</f>
        <v>0</v>
      </c>
      <c r="P3971">
        <f>IFERROR(ROUND(E3971/L3971,2),0)</f>
        <v>0</v>
      </c>
      <c r="Q3971" s="10" t="s">
        <v>8308</v>
      </c>
      <c r="R3971" t="s">
        <v>8309</v>
      </c>
      <c r="S3971" s="15">
        <f>(((J3971/60)/60)/24)+DATE(1970,1,1)</f>
        <v>42421.141469907408</v>
      </c>
      <c r="T3971" s="15">
        <f>(((I3971/60)/60)/24)+DATE(1970,1,1)</f>
        <v>42481.099803240737</v>
      </c>
      <c r="U3971">
        <f>YEAR(S3971)</f>
        <v>2016</v>
      </c>
    </row>
    <row r="3972" spans="1:21" ht="48" x14ac:dyDescent="0.2">
      <c r="A3972">
        <v>539</v>
      </c>
      <c r="B3972" s="3" t="s">
        <v>540</v>
      </c>
      <c r="C3972" s="3" t="s">
        <v>4649</v>
      </c>
      <c r="D3972" s="6">
        <v>500</v>
      </c>
      <c r="E3972" s="8">
        <v>503.22</v>
      </c>
      <c r="F3972" t="s">
        <v>8218</v>
      </c>
      <c r="G3972" t="s">
        <v>8224</v>
      </c>
      <c r="H3972" t="s">
        <v>8246</v>
      </c>
      <c r="I3972">
        <v>1467681107</v>
      </c>
      <c r="J3972">
        <v>1465866707</v>
      </c>
      <c r="K3972" t="b">
        <v>0</v>
      </c>
      <c r="L3972">
        <v>20</v>
      </c>
      <c r="M3972" t="b">
        <v>1</v>
      </c>
      <c r="N3972" t="s">
        <v>8269</v>
      </c>
      <c r="O3972">
        <f>ROUND(E3972/D3972*100,0)</f>
        <v>101</v>
      </c>
      <c r="P3972">
        <f>IFERROR(ROUND(E3972/L3972,2),0)</f>
        <v>25.16</v>
      </c>
      <c r="Q3972" s="10" t="s">
        <v>8308</v>
      </c>
      <c r="R3972" t="s">
        <v>8309</v>
      </c>
      <c r="S3972" s="15">
        <f>(((J3972/60)/60)/24)+DATE(1970,1,1)</f>
        <v>42535.049849537041</v>
      </c>
      <c r="T3972" s="15">
        <f>(((I3972/60)/60)/24)+DATE(1970,1,1)</f>
        <v>42556.049849537041</v>
      </c>
      <c r="U3972">
        <f>YEAR(S3972)</f>
        <v>2016</v>
      </c>
    </row>
    <row r="3973" spans="1:21" ht="48" x14ac:dyDescent="0.2">
      <c r="A3973">
        <v>1294</v>
      </c>
      <c r="B3973" s="3" t="s">
        <v>1295</v>
      </c>
      <c r="C3973" s="3" t="s">
        <v>5404</v>
      </c>
      <c r="D3973" s="6">
        <v>500</v>
      </c>
      <c r="E3973" s="8">
        <v>610</v>
      </c>
      <c r="F3973" t="s">
        <v>8218</v>
      </c>
      <c r="G3973" t="s">
        <v>8224</v>
      </c>
      <c r="H3973" t="s">
        <v>8246</v>
      </c>
      <c r="I3973">
        <v>1445252400</v>
      </c>
      <c r="J3973">
        <v>1443696797</v>
      </c>
      <c r="K3973" t="b">
        <v>0</v>
      </c>
      <c r="L3973">
        <v>22</v>
      </c>
      <c r="M3973" t="b">
        <v>1</v>
      </c>
      <c r="N3973" t="s">
        <v>8269</v>
      </c>
      <c r="O3973">
        <f>ROUND(E3973/D3973*100,0)</f>
        <v>122</v>
      </c>
      <c r="P3973">
        <f>IFERROR(ROUND(E3973/L3973,2),0)</f>
        <v>27.73</v>
      </c>
      <c r="Q3973" s="10" t="s">
        <v>8308</v>
      </c>
      <c r="R3973" t="s">
        <v>8309</v>
      </c>
      <c r="S3973" s="15">
        <f>(((J3973/60)/60)/24)+DATE(1970,1,1)</f>
        <v>42278.453668981485</v>
      </c>
      <c r="T3973" s="15">
        <f>(((I3973/60)/60)/24)+DATE(1970,1,1)</f>
        <v>42296.458333333328</v>
      </c>
      <c r="U3973">
        <f>YEAR(S3973)</f>
        <v>2015</v>
      </c>
    </row>
    <row r="3974" spans="1:21" ht="48" x14ac:dyDescent="0.2">
      <c r="A3974">
        <v>2801</v>
      </c>
      <c r="B3974" s="3" t="s">
        <v>2801</v>
      </c>
      <c r="C3974" s="3" t="s">
        <v>6911</v>
      </c>
      <c r="D3974" s="6">
        <v>500</v>
      </c>
      <c r="E3974" s="8">
        <v>666</v>
      </c>
      <c r="F3974" t="s">
        <v>8218</v>
      </c>
      <c r="G3974" t="s">
        <v>8225</v>
      </c>
      <c r="H3974" t="s">
        <v>8247</v>
      </c>
      <c r="I3974">
        <v>1412938800</v>
      </c>
      <c r="J3974">
        <v>1411019409</v>
      </c>
      <c r="K3974" t="b">
        <v>0</v>
      </c>
      <c r="L3974">
        <v>13</v>
      </c>
      <c r="M3974" t="b">
        <v>1</v>
      </c>
      <c r="N3974" t="s">
        <v>8269</v>
      </c>
      <c r="O3974">
        <f>ROUND(E3974/D3974*100,0)</f>
        <v>133</v>
      </c>
      <c r="P3974">
        <f>IFERROR(ROUND(E3974/L3974,2),0)</f>
        <v>51.23</v>
      </c>
      <c r="Q3974" s="10" t="s">
        <v>8308</v>
      </c>
      <c r="R3974" t="s">
        <v>8309</v>
      </c>
      <c r="S3974" s="15">
        <f>(((J3974/60)/60)/24)+DATE(1970,1,1)</f>
        <v>41900.243159722224</v>
      </c>
      <c r="T3974" s="15">
        <f>(((I3974/60)/60)/24)+DATE(1970,1,1)</f>
        <v>41922.458333333336</v>
      </c>
      <c r="U3974">
        <f>YEAR(S3974)</f>
        <v>2014</v>
      </c>
    </row>
    <row r="3975" spans="1:21" ht="48" x14ac:dyDescent="0.2">
      <c r="A3975">
        <v>2849</v>
      </c>
      <c r="B3975" s="3" t="s">
        <v>2849</v>
      </c>
      <c r="C3975" s="3" t="s">
        <v>6959</v>
      </c>
      <c r="D3975" s="6">
        <v>500</v>
      </c>
      <c r="E3975" s="8">
        <v>5</v>
      </c>
      <c r="F3975" t="s">
        <v>8220</v>
      </c>
      <c r="G3975" t="s">
        <v>8224</v>
      </c>
      <c r="H3975" t="s">
        <v>8246</v>
      </c>
      <c r="I3975">
        <v>1461406600</v>
      </c>
      <c r="J3975">
        <v>1458814600</v>
      </c>
      <c r="K3975" t="b">
        <v>0</v>
      </c>
      <c r="L3975">
        <v>1</v>
      </c>
      <c r="M3975" t="b">
        <v>0</v>
      </c>
      <c r="N3975" t="s">
        <v>8269</v>
      </c>
      <c r="O3975">
        <f>ROUND(E3975/D3975*100,0)</f>
        <v>1</v>
      </c>
      <c r="P3975">
        <f>IFERROR(ROUND(E3975/L3975,2),0)</f>
        <v>5</v>
      </c>
      <c r="Q3975" s="10" t="s">
        <v>8308</v>
      </c>
      <c r="R3975" t="s">
        <v>8309</v>
      </c>
      <c r="S3975" s="15">
        <f>(((J3975/60)/60)/24)+DATE(1970,1,1)</f>
        <v>42453.428240740745</v>
      </c>
      <c r="T3975" s="15">
        <f>(((I3975/60)/60)/24)+DATE(1970,1,1)</f>
        <v>42483.428240740745</v>
      </c>
      <c r="U3975">
        <f>YEAR(S3975)</f>
        <v>2016</v>
      </c>
    </row>
    <row r="3976" spans="1:21" ht="48" x14ac:dyDescent="0.2">
      <c r="A3976">
        <v>2895</v>
      </c>
      <c r="B3976" s="3" t="s">
        <v>2895</v>
      </c>
      <c r="C3976" s="3" t="s">
        <v>7005</v>
      </c>
      <c r="D3976" s="6">
        <v>500</v>
      </c>
      <c r="E3976" s="8">
        <v>23</v>
      </c>
      <c r="F3976" t="s">
        <v>8220</v>
      </c>
      <c r="G3976" t="s">
        <v>8223</v>
      </c>
      <c r="H3976" t="s">
        <v>8245</v>
      </c>
      <c r="I3976">
        <v>1403470800</v>
      </c>
      <c r="J3976">
        <v>1403356792</v>
      </c>
      <c r="K3976" t="b">
        <v>0</v>
      </c>
      <c r="L3976">
        <v>4</v>
      </c>
      <c r="M3976" t="b">
        <v>0</v>
      </c>
      <c r="N3976" t="s">
        <v>8269</v>
      </c>
      <c r="O3976">
        <f>ROUND(E3976/D3976*100,0)</f>
        <v>5</v>
      </c>
      <c r="P3976">
        <f>IFERROR(ROUND(E3976/L3976,2),0)</f>
        <v>5.75</v>
      </c>
      <c r="Q3976" s="10" t="s">
        <v>8308</v>
      </c>
      <c r="R3976" t="s">
        <v>8309</v>
      </c>
      <c r="S3976" s="15">
        <f>(((J3976/60)/60)/24)+DATE(1970,1,1)</f>
        <v>41811.555462962962</v>
      </c>
      <c r="T3976" s="15">
        <f>(((I3976/60)/60)/24)+DATE(1970,1,1)</f>
        <v>41812.875</v>
      </c>
      <c r="U3976">
        <f>YEAR(S3976)</f>
        <v>2014</v>
      </c>
    </row>
    <row r="3977" spans="1:21" ht="48" x14ac:dyDescent="0.2">
      <c r="A3977">
        <v>2922</v>
      </c>
      <c r="B3977" s="3" t="s">
        <v>2922</v>
      </c>
      <c r="C3977" s="3" t="s">
        <v>7032</v>
      </c>
      <c r="D3977" s="6">
        <v>500</v>
      </c>
      <c r="E3977" s="8">
        <v>500</v>
      </c>
      <c r="F3977" t="s">
        <v>8218</v>
      </c>
      <c r="G3977" t="s">
        <v>8224</v>
      </c>
      <c r="H3977" t="s">
        <v>8246</v>
      </c>
      <c r="I3977">
        <v>1431982727</v>
      </c>
      <c r="J3977">
        <v>1428094727</v>
      </c>
      <c r="K3977" t="b">
        <v>0</v>
      </c>
      <c r="L3977">
        <v>6</v>
      </c>
      <c r="M3977" t="b">
        <v>1</v>
      </c>
      <c r="N3977" t="s">
        <v>8303</v>
      </c>
      <c r="O3977">
        <f>ROUND(E3977/D3977*100,0)</f>
        <v>100</v>
      </c>
      <c r="P3977">
        <f>IFERROR(ROUND(E3977/L3977,2),0)</f>
        <v>83.33</v>
      </c>
      <c r="Q3977" s="10" t="s">
        <v>8308</v>
      </c>
      <c r="R3977" t="s">
        <v>8364</v>
      </c>
      <c r="S3977" s="15">
        <f>(((J3977/60)/60)/24)+DATE(1970,1,1)</f>
        <v>42097.874155092592</v>
      </c>
      <c r="T3977" s="15">
        <f>(((I3977/60)/60)/24)+DATE(1970,1,1)</f>
        <v>42142.874155092592</v>
      </c>
      <c r="U3977">
        <f>YEAR(S3977)</f>
        <v>2015</v>
      </c>
    </row>
    <row r="3978" spans="1:21" ht="48" x14ac:dyDescent="0.2">
      <c r="A3978">
        <v>3000</v>
      </c>
      <c r="B3978" s="3" t="s">
        <v>3000</v>
      </c>
      <c r="C3978" s="3" t="s">
        <v>7110</v>
      </c>
      <c r="D3978" s="6">
        <v>500</v>
      </c>
      <c r="E3978" s="8">
        <v>500</v>
      </c>
      <c r="F3978" t="s">
        <v>8218</v>
      </c>
      <c r="G3978" t="s">
        <v>8223</v>
      </c>
      <c r="H3978" t="s">
        <v>8245</v>
      </c>
      <c r="I3978">
        <v>1485885600</v>
      </c>
      <c r="J3978">
        <v>1484682670</v>
      </c>
      <c r="K3978" t="b">
        <v>0</v>
      </c>
      <c r="L3978">
        <v>8</v>
      </c>
      <c r="M3978" t="b">
        <v>1</v>
      </c>
      <c r="N3978" t="s">
        <v>8301</v>
      </c>
      <c r="O3978">
        <f>ROUND(E3978/D3978*100,0)</f>
        <v>100</v>
      </c>
      <c r="P3978">
        <f>IFERROR(ROUND(E3978/L3978,2),0)</f>
        <v>62.5</v>
      </c>
      <c r="Q3978" s="10" t="s">
        <v>8308</v>
      </c>
      <c r="R3978" t="s">
        <v>8310</v>
      </c>
      <c r="S3978" s="15">
        <f>(((J3978/60)/60)/24)+DATE(1970,1,1)</f>
        <v>42752.827199074076</v>
      </c>
      <c r="T3978" s="15">
        <f>(((I3978/60)/60)/24)+DATE(1970,1,1)</f>
        <v>42766.75</v>
      </c>
      <c r="U3978">
        <f>YEAR(S3978)</f>
        <v>2017</v>
      </c>
    </row>
    <row r="3979" spans="1:21" ht="64" x14ac:dyDescent="0.2">
      <c r="A3979">
        <v>3037</v>
      </c>
      <c r="B3979" s="3" t="s">
        <v>3037</v>
      </c>
      <c r="C3979" s="3" t="s">
        <v>7147</v>
      </c>
      <c r="D3979" s="6">
        <v>500</v>
      </c>
      <c r="E3979" s="8">
        <v>1066</v>
      </c>
      <c r="F3979" t="s">
        <v>8218</v>
      </c>
      <c r="G3979" t="s">
        <v>8223</v>
      </c>
      <c r="H3979" t="s">
        <v>8245</v>
      </c>
      <c r="I3979">
        <v>1285995540</v>
      </c>
      <c r="J3979">
        <v>1279574773</v>
      </c>
      <c r="K3979" t="b">
        <v>0</v>
      </c>
      <c r="L3979">
        <v>32</v>
      </c>
      <c r="M3979" t="b">
        <v>1</v>
      </c>
      <c r="N3979" t="s">
        <v>8301</v>
      </c>
      <c r="O3979">
        <f>ROUND(E3979/D3979*100,0)</f>
        <v>213</v>
      </c>
      <c r="P3979">
        <f>IFERROR(ROUND(E3979/L3979,2),0)</f>
        <v>33.31</v>
      </c>
      <c r="Q3979" s="10" t="s">
        <v>8308</v>
      </c>
      <c r="R3979" t="s">
        <v>8310</v>
      </c>
      <c r="S3979" s="15">
        <f>(((J3979/60)/60)/24)+DATE(1970,1,1)</f>
        <v>40378.893206018518</v>
      </c>
      <c r="T3979" s="15">
        <f>(((I3979/60)/60)/24)+DATE(1970,1,1)</f>
        <v>40453.207638888889</v>
      </c>
      <c r="U3979">
        <f>YEAR(S3979)</f>
        <v>2010</v>
      </c>
    </row>
    <row r="3980" spans="1:21" ht="48" x14ac:dyDescent="0.2">
      <c r="A3980">
        <v>3047</v>
      </c>
      <c r="B3980" s="3" t="s">
        <v>3047</v>
      </c>
      <c r="C3980" s="3" t="s">
        <v>7157</v>
      </c>
      <c r="D3980" s="6">
        <v>500</v>
      </c>
      <c r="E3980" s="8">
        <v>745</v>
      </c>
      <c r="F3980" t="s">
        <v>8218</v>
      </c>
      <c r="G3980" t="s">
        <v>8223</v>
      </c>
      <c r="H3980" t="s">
        <v>8245</v>
      </c>
      <c r="I3980">
        <v>1461762960</v>
      </c>
      <c r="J3980">
        <v>1457999054</v>
      </c>
      <c r="K3980" t="b">
        <v>0</v>
      </c>
      <c r="L3980">
        <v>20</v>
      </c>
      <c r="M3980" t="b">
        <v>1</v>
      </c>
      <c r="N3980" t="s">
        <v>8301</v>
      </c>
      <c r="O3980">
        <f>ROUND(E3980/D3980*100,0)</f>
        <v>149</v>
      </c>
      <c r="P3980">
        <f>IFERROR(ROUND(E3980/L3980,2),0)</f>
        <v>37.25</v>
      </c>
      <c r="Q3980" s="10" t="s">
        <v>8308</v>
      </c>
      <c r="R3980" t="s">
        <v>8310</v>
      </c>
      <c r="S3980" s="15">
        <f>(((J3980/60)/60)/24)+DATE(1970,1,1)</f>
        <v>42443.989050925928</v>
      </c>
      <c r="T3980" s="15">
        <f>(((I3980/60)/60)/24)+DATE(1970,1,1)</f>
        <v>42487.552777777775</v>
      </c>
      <c r="U3980">
        <f>YEAR(S3980)</f>
        <v>2016</v>
      </c>
    </row>
    <row r="3981" spans="1:21" ht="48" x14ac:dyDescent="0.2">
      <c r="A3981">
        <v>3133</v>
      </c>
      <c r="B3981" s="3" t="s">
        <v>3133</v>
      </c>
      <c r="C3981" s="3" t="s">
        <v>7243</v>
      </c>
      <c r="D3981" s="6">
        <v>500</v>
      </c>
      <c r="E3981" s="8">
        <v>540</v>
      </c>
      <c r="F3981" t="s">
        <v>8221</v>
      </c>
      <c r="G3981" t="s">
        <v>8224</v>
      </c>
      <c r="H3981" t="s">
        <v>8246</v>
      </c>
      <c r="I3981">
        <v>1490358834</v>
      </c>
      <c r="J3981">
        <v>1487770434</v>
      </c>
      <c r="K3981" t="b">
        <v>0</v>
      </c>
      <c r="L3981">
        <v>16</v>
      </c>
      <c r="M3981" t="b">
        <v>0</v>
      </c>
      <c r="N3981" t="s">
        <v>8269</v>
      </c>
      <c r="O3981">
        <f>ROUND(E3981/D3981*100,0)</f>
        <v>108</v>
      </c>
      <c r="P3981">
        <f>IFERROR(ROUND(E3981/L3981,2),0)</f>
        <v>33.75</v>
      </c>
      <c r="Q3981" s="10" t="s">
        <v>8308</v>
      </c>
      <c r="R3981" t="s">
        <v>8309</v>
      </c>
      <c r="S3981" s="15">
        <f>(((J3981/60)/60)/24)+DATE(1970,1,1)</f>
        <v>42788.565208333333</v>
      </c>
      <c r="T3981" s="15">
        <f>(((I3981/60)/60)/24)+DATE(1970,1,1)</f>
        <v>42818.523541666669</v>
      </c>
      <c r="U3981">
        <f>YEAR(S3981)</f>
        <v>2017</v>
      </c>
    </row>
    <row r="3982" spans="1:21" ht="48" x14ac:dyDescent="0.2">
      <c r="A3982">
        <v>3136</v>
      </c>
      <c r="B3982" s="3" t="s">
        <v>3136</v>
      </c>
      <c r="C3982" s="3" t="s">
        <v>7246</v>
      </c>
      <c r="D3982" s="6">
        <v>500</v>
      </c>
      <c r="E3982" s="8">
        <v>639</v>
      </c>
      <c r="F3982" t="s">
        <v>8221</v>
      </c>
      <c r="G3982" t="s">
        <v>8224</v>
      </c>
      <c r="H3982" t="s">
        <v>8246</v>
      </c>
      <c r="I3982">
        <v>1491001140</v>
      </c>
      <c r="J3982">
        <v>1487847954</v>
      </c>
      <c r="K3982" t="b">
        <v>0</v>
      </c>
      <c r="L3982">
        <v>22</v>
      </c>
      <c r="M3982" t="b">
        <v>0</v>
      </c>
      <c r="N3982" t="s">
        <v>8269</v>
      </c>
      <c r="O3982">
        <f>ROUND(E3982/D3982*100,0)</f>
        <v>128</v>
      </c>
      <c r="P3982">
        <f>IFERROR(ROUND(E3982/L3982,2),0)</f>
        <v>29.05</v>
      </c>
      <c r="Q3982" s="10" t="s">
        <v>8308</v>
      </c>
      <c r="R3982" t="s">
        <v>8309</v>
      </c>
      <c r="S3982" s="15">
        <f>(((J3982/60)/60)/24)+DATE(1970,1,1)</f>
        <v>42789.462430555555</v>
      </c>
      <c r="T3982" s="15">
        <f>(((I3982/60)/60)/24)+DATE(1970,1,1)</f>
        <v>42825.957638888889</v>
      </c>
      <c r="U3982">
        <f>YEAR(S3982)</f>
        <v>2017</v>
      </c>
    </row>
    <row r="3983" spans="1:21" ht="64" x14ac:dyDescent="0.2">
      <c r="A3983">
        <v>3141</v>
      </c>
      <c r="B3983" s="3" t="s">
        <v>3141</v>
      </c>
      <c r="C3983" s="3" t="s">
        <v>7251</v>
      </c>
      <c r="D3983" s="6">
        <v>500</v>
      </c>
      <c r="E3983" s="8">
        <v>258</v>
      </c>
      <c r="F3983" t="s">
        <v>8221</v>
      </c>
      <c r="G3983" t="s">
        <v>8232</v>
      </c>
      <c r="H3983" t="s">
        <v>8248</v>
      </c>
      <c r="I3983">
        <v>1492372800</v>
      </c>
      <c r="J3983">
        <v>1488823488</v>
      </c>
      <c r="K3983" t="b">
        <v>0</v>
      </c>
      <c r="L3983">
        <v>8</v>
      </c>
      <c r="M3983" t="b">
        <v>0</v>
      </c>
      <c r="N3983" t="s">
        <v>8269</v>
      </c>
      <c r="O3983">
        <f>ROUND(E3983/D3983*100,0)</f>
        <v>52</v>
      </c>
      <c r="P3983">
        <f>IFERROR(ROUND(E3983/L3983,2),0)</f>
        <v>32.25</v>
      </c>
      <c r="Q3983" s="10" t="s">
        <v>8308</v>
      </c>
      <c r="R3983" t="s">
        <v>8309</v>
      </c>
      <c r="S3983" s="15">
        <f>(((J3983/60)/60)/24)+DATE(1970,1,1)</f>
        <v>42800.753333333334</v>
      </c>
      <c r="T3983" s="15">
        <f>(((I3983/60)/60)/24)+DATE(1970,1,1)</f>
        <v>42841.833333333328</v>
      </c>
      <c r="U3983">
        <f>YEAR(S3983)</f>
        <v>2017</v>
      </c>
    </row>
    <row r="3984" spans="1:21" ht="48" x14ac:dyDescent="0.2">
      <c r="A3984">
        <v>3181</v>
      </c>
      <c r="B3984" s="3" t="s">
        <v>3181</v>
      </c>
      <c r="C3984" s="3" t="s">
        <v>7291</v>
      </c>
      <c r="D3984" s="6">
        <v>500</v>
      </c>
      <c r="E3984" s="8">
        <v>545</v>
      </c>
      <c r="F3984" t="s">
        <v>8218</v>
      </c>
      <c r="G3984" t="s">
        <v>8224</v>
      </c>
      <c r="H3984" t="s">
        <v>8246</v>
      </c>
      <c r="I3984">
        <v>1402848000</v>
      </c>
      <c r="J3984">
        <v>1400570787</v>
      </c>
      <c r="K3984" t="b">
        <v>1</v>
      </c>
      <c r="L3984">
        <v>15</v>
      </c>
      <c r="M3984" t="b">
        <v>1</v>
      </c>
      <c r="N3984" t="s">
        <v>8269</v>
      </c>
      <c r="O3984">
        <f>ROUND(E3984/D3984*100,0)</f>
        <v>109</v>
      </c>
      <c r="P3984">
        <f>IFERROR(ROUND(E3984/L3984,2),0)</f>
        <v>36.33</v>
      </c>
      <c r="Q3984" s="10" t="s">
        <v>8308</v>
      </c>
      <c r="R3984" t="s">
        <v>8309</v>
      </c>
      <c r="S3984" s="15">
        <f>(((J3984/60)/60)/24)+DATE(1970,1,1)</f>
        <v>41779.310034722221</v>
      </c>
      <c r="T3984" s="15">
        <f>(((I3984/60)/60)/24)+DATE(1970,1,1)</f>
        <v>41805.666666666664</v>
      </c>
      <c r="U3984">
        <f>YEAR(S3984)</f>
        <v>2014</v>
      </c>
    </row>
    <row r="3985" spans="1:21" ht="48" x14ac:dyDescent="0.2">
      <c r="A3985">
        <v>3204</v>
      </c>
      <c r="B3985" s="3" t="s">
        <v>3204</v>
      </c>
      <c r="C3985" s="3" t="s">
        <v>7314</v>
      </c>
      <c r="D3985" s="6">
        <v>500</v>
      </c>
      <c r="E3985" s="8">
        <v>0</v>
      </c>
      <c r="F3985" t="s">
        <v>8220</v>
      </c>
      <c r="G3985" t="s">
        <v>8223</v>
      </c>
      <c r="H3985" t="s">
        <v>8245</v>
      </c>
      <c r="I3985">
        <v>1437149640</v>
      </c>
      <c r="J3985">
        <v>1434558479</v>
      </c>
      <c r="K3985" t="b">
        <v>0</v>
      </c>
      <c r="L3985">
        <v>0</v>
      </c>
      <c r="M3985" t="b">
        <v>0</v>
      </c>
      <c r="N3985" t="s">
        <v>8303</v>
      </c>
      <c r="O3985">
        <f>ROUND(E3985/D3985*100,0)</f>
        <v>0</v>
      </c>
      <c r="P3985">
        <f>IFERROR(ROUND(E3985/L3985,2),0)</f>
        <v>0</v>
      </c>
      <c r="Q3985" s="10" t="s">
        <v>8308</v>
      </c>
      <c r="R3985" t="s">
        <v>8364</v>
      </c>
      <c r="S3985" s="15">
        <f>(((J3985/60)/60)/24)+DATE(1970,1,1)</f>
        <v>42172.686099537037</v>
      </c>
      <c r="T3985" s="15">
        <f>(((I3985/60)/60)/24)+DATE(1970,1,1)</f>
        <v>42202.676388888889</v>
      </c>
      <c r="U3985">
        <f>YEAR(S3985)</f>
        <v>2015</v>
      </c>
    </row>
    <row r="3986" spans="1:21" ht="48" x14ac:dyDescent="0.2">
      <c r="A3986">
        <v>3289</v>
      </c>
      <c r="B3986" s="3" t="s">
        <v>3289</v>
      </c>
      <c r="C3986" s="3" t="s">
        <v>7399</v>
      </c>
      <c r="D3986" s="6">
        <v>500</v>
      </c>
      <c r="E3986" s="8">
        <v>665.21</v>
      </c>
      <c r="F3986" t="s">
        <v>8218</v>
      </c>
      <c r="G3986" t="s">
        <v>8224</v>
      </c>
      <c r="H3986" t="s">
        <v>8246</v>
      </c>
      <c r="I3986">
        <v>1487580602</v>
      </c>
      <c r="J3986">
        <v>1485161402</v>
      </c>
      <c r="K3986" t="b">
        <v>0</v>
      </c>
      <c r="L3986">
        <v>25</v>
      </c>
      <c r="M3986" t="b">
        <v>1</v>
      </c>
      <c r="N3986" t="s">
        <v>8269</v>
      </c>
      <c r="O3986">
        <f>ROUND(E3986/D3986*100,0)</f>
        <v>133</v>
      </c>
      <c r="P3986">
        <f>IFERROR(ROUND(E3986/L3986,2),0)</f>
        <v>26.61</v>
      </c>
      <c r="Q3986" s="10" t="s">
        <v>8308</v>
      </c>
      <c r="R3986" t="s">
        <v>8309</v>
      </c>
      <c r="S3986" s="15">
        <f>(((J3986/60)/60)/24)+DATE(1970,1,1)</f>
        <v>42758.368078703701</v>
      </c>
      <c r="T3986" s="15">
        <f>(((I3986/60)/60)/24)+DATE(1970,1,1)</f>
        <v>42786.368078703701</v>
      </c>
      <c r="U3986">
        <f>YEAR(S3986)</f>
        <v>2017</v>
      </c>
    </row>
    <row r="3987" spans="1:21" ht="48" x14ac:dyDescent="0.2">
      <c r="A3987">
        <v>3291</v>
      </c>
      <c r="B3987" s="3" t="s">
        <v>3291</v>
      </c>
      <c r="C3987" s="3" t="s">
        <v>7401</v>
      </c>
      <c r="D3987" s="6">
        <v>500</v>
      </c>
      <c r="E3987" s="8">
        <v>570</v>
      </c>
      <c r="F3987" t="s">
        <v>8218</v>
      </c>
      <c r="G3987" t="s">
        <v>8223</v>
      </c>
      <c r="H3987" t="s">
        <v>8245</v>
      </c>
      <c r="I3987">
        <v>1442462340</v>
      </c>
      <c r="J3987">
        <v>1439743900</v>
      </c>
      <c r="K3987" t="b">
        <v>0</v>
      </c>
      <c r="L3987">
        <v>14</v>
      </c>
      <c r="M3987" t="b">
        <v>1</v>
      </c>
      <c r="N3987" t="s">
        <v>8269</v>
      </c>
      <c r="O3987">
        <f>ROUND(E3987/D3987*100,0)</f>
        <v>114</v>
      </c>
      <c r="P3987">
        <f>IFERROR(ROUND(E3987/L3987,2),0)</f>
        <v>40.71</v>
      </c>
      <c r="Q3987" s="10" t="s">
        <v>8308</v>
      </c>
      <c r="R3987" t="s">
        <v>8309</v>
      </c>
      <c r="S3987" s="15">
        <f>(((J3987/60)/60)/24)+DATE(1970,1,1)</f>
        <v>42232.702546296292</v>
      </c>
      <c r="T3987" s="15">
        <f>(((I3987/60)/60)/24)+DATE(1970,1,1)</f>
        <v>42264.165972222225</v>
      </c>
      <c r="U3987">
        <f>YEAR(S3987)</f>
        <v>2015</v>
      </c>
    </row>
    <row r="3988" spans="1:21" ht="48" x14ac:dyDescent="0.2">
      <c r="A3988">
        <v>3319</v>
      </c>
      <c r="B3988" s="3" t="s">
        <v>3319</v>
      </c>
      <c r="C3988" s="3" t="s">
        <v>7429</v>
      </c>
      <c r="D3988" s="6">
        <v>500</v>
      </c>
      <c r="E3988" s="8">
        <v>540</v>
      </c>
      <c r="F3988" t="s">
        <v>8218</v>
      </c>
      <c r="G3988" t="s">
        <v>8224</v>
      </c>
      <c r="H3988" t="s">
        <v>8246</v>
      </c>
      <c r="I3988">
        <v>1422712986</v>
      </c>
      <c r="J3988">
        <v>1418824986</v>
      </c>
      <c r="K3988" t="b">
        <v>0</v>
      </c>
      <c r="L3988">
        <v>16</v>
      </c>
      <c r="M3988" t="b">
        <v>1</v>
      </c>
      <c r="N3988" t="s">
        <v>8269</v>
      </c>
      <c r="O3988">
        <f>ROUND(E3988/D3988*100,0)</f>
        <v>108</v>
      </c>
      <c r="P3988">
        <f>IFERROR(ROUND(E3988/L3988,2),0)</f>
        <v>33.75</v>
      </c>
      <c r="Q3988" s="10" t="s">
        <v>8308</v>
      </c>
      <c r="R3988" t="s">
        <v>8309</v>
      </c>
      <c r="S3988" s="15">
        <f>(((J3988/60)/60)/24)+DATE(1970,1,1)</f>
        <v>41990.585486111115</v>
      </c>
      <c r="T3988" s="15">
        <f>(((I3988/60)/60)/24)+DATE(1970,1,1)</f>
        <v>42035.585486111115</v>
      </c>
      <c r="U3988">
        <f>YEAR(S3988)</f>
        <v>2014</v>
      </c>
    </row>
    <row r="3989" spans="1:21" ht="48" x14ac:dyDescent="0.2">
      <c r="A3989">
        <v>3321</v>
      </c>
      <c r="B3989" s="3" t="s">
        <v>3321</v>
      </c>
      <c r="C3989" s="3" t="s">
        <v>7431</v>
      </c>
      <c r="D3989" s="6">
        <v>500</v>
      </c>
      <c r="E3989" s="8">
        <v>537</v>
      </c>
      <c r="F3989" t="s">
        <v>8218</v>
      </c>
      <c r="G3989" t="s">
        <v>8223</v>
      </c>
      <c r="H3989" t="s">
        <v>8245</v>
      </c>
      <c r="I3989">
        <v>1413431940</v>
      </c>
      <c r="J3989">
        <v>1412216665</v>
      </c>
      <c r="K3989" t="b">
        <v>0</v>
      </c>
      <c r="L3989">
        <v>15</v>
      </c>
      <c r="M3989" t="b">
        <v>1</v>
      </c>
      <c r="N3989" t="s">
        <v>8269</v>
      </c>
      <c r="O3989">
        <f>ROUND(E3989/D3989*100,0)</f>
        <v>107</v>
      </c>
      <c r="P3989">
        <f>IFERROR(ROUND(E3989/L3989,2),0)</f>
        <v>35.799999999999997</v>
      </c>
      <c r="Q3989" s="10" t="s">
        <v>8308</v>
      </c>
      <c r="R3989" t="s">
        <v>8309</v>
      </c>
      <c r="S3989" s="15">
        <f>(((J3989/60)/60)/24)+DATE(1970,1,1)</f>
        <v>41914.100289351853</v>
      </c>
      <c r="T3989" s="15">
        <f>(((I3989/60)/60)/24)+DATE(1970,1,1)</f>
        <v>41928.165972222225</v>
      </c>
      <c r="U3989">
        <f>YEAR(S3989)</f>
        <v>2014</v>
      </c>
    </row>
    <row r="3990" spans="1:21" ht="48" x14ac:dyDescent="0.2">
      <c r="A3990">
        <v>3345</v>
      </c>
      <c r="B3990" s="3" t="s">
        <v>3345</v>
      </c>
      <c r="C3990" s="3" t="s">
        <v>7455</v>
      </c>
      <c r="D3990" s="6">
        <v>500</v>
      </c>
      <c r="E3990" s="8">
        <v>650</v>
      </c>
      <c r="F3990" t="s">
        <v>8218</v>
      </c>
      <c r="G3990" t="s">
        <v>8223</v>
      </c>
      <c r="H3990" t="s">
        <v>8245</v>
      </c>
      <c r="I3990">
        <v>1429317420</v>
      </c>
      <c r="J3990">
        <v>1424226768</v>
      </c>
      <c r="K3990" t="b">
        <v>0</v>
      </c>
      <c r="L3990">
        <v>13</v>
      </c>
      <c r="M3990" t="b">
        <v>1</v>
      </c>
      <c r="N3990" t="s">
        <v>8269</v>
      </c>
      <c r="O3990">
        <f>ROUND(E3990/D3990*100,0)</f>
        <v>130</v>
      </c>
      <c r="P3990">
        <f>IFERROR(ROUND(E3990/L3990,2),0)</f>
        <v>50</v>
      </c>
      <c r="Q3990" s="10" t="s">
        <v>8308</v>
      </c>
      <c r="R3990" t="s">
        <v>8309</v>
      </c>
      <c r="S3990" s="15">
        <f>(((J3990/60)/60)/24)+DATE(1970,1,1)</f>
        <v>42053.106111111112</v>
      </c>
      <c r="T3990" s="15">
        <f>(((I3990/60)/60)/24)+DATE(1970,1,1)</f>
        <v>42112.025694444441</v>
      </c>
      <c r="U3990">
        <f>YEAR(S3990)</f>
        <v>2015</v>
      </c>
    </row>
    <row r="3991" spans="1:21" ht="48" x14ac:dyDescent="0.2">
      <c r="A3991">
        <v>3353</v>
      </c>
      <c r="B3991" s="3" t="s">
        <v>3352</v>
      </c>
      <c r="C3991" s="3" t="s">
        <v>7463</v>
      </c>
      <c r="D3991" s="6">
        <v>500</v>
      </c>
      <c r="E3991" s="8">
        <v>1575</v>
      </c>
      <c r="F3991" t="s">
        <v>8218</v>
      </c>
      <c r="G3991" t="s">
        <v>8224</v>
      </c>
      <c r="H3991" t="s">
        <v>8246</v>
      </c>
      <c r="I3991">
        <v>1462230000</v>
      </c>
      <c r="J3991">
        <v>1461061350</v>
      </c>
      <c r="K3991" t="b">
        <v>0</v>
      </c>
      <c r="L3991">
        <v>44</v>
      </c>
      <c r="M3991" t="b">
        <v>1</v>
      </c>
      <c r="N3991" t="s">
        <v>8269</v>
      </c>
      <c r="O3991">
        <f>ROUND(E3991/D3991*100,0)</f>
        <v>315</v>
      </c>
      <c r="P3991">
        <f>IFERROR(ROUND(E3991/L3991,2),0)</f>
        <v>35.799999999999997</v>
      </c>
      <c r="Q3991" s="10" t="s">
        <v>8308</v>
      </c>
      <c r="R3991" t="s">
        <v>8309</v>
      </c>
      <c r="S3991" s="15">
        <f>(((J3991/60)/60)/24)+DATE(1970,1,1)</f>
        <v>42479.432291666672</v>
      </c>
      <c r="T3991" s="15">
        <f>(((I3991/60)/60)/24)+DATE(1970,1,1)</f>
        <v>42492.958333333328</v>
      </c>
      <c r="U3991">
        <f>YEAR(S3991)</f>
        <v>2016</v>
      </c>
    </row>
    <row r="3992" spans="1:21" ht="48" x14ac:dyDescent="0.2">
      <c r="A3992">
        <v>3362</v>
      </c>
      <c r="B3992" s="3" t="s">
        <v>3361</v>
      </c>
      <c r="C3992" s="3" t="s">
        <v>7472</v>
      </c>
      <c r="D3992" s="6">
        <v>500</v>
      </c>
      <c r="E3992" s="8">
        <v>1090</v>
      </c>
      <c r="F3992" t="s">
        <v>8218</v>
      </c>
      <c r="G3992" t="s">
        <v>8223</v>
      </c>
      <c r="H3992" t="s">
        <v>8245</v>
      </c>
      <c r="I3992">
        <v>1425704100</v>
      </c>
      <c r="J3992">
        <v>1424484717</v>
      </c>
      <c r="K3992" t="b">
        <v>0</v>
      </c>
      <c r="L3992">
        <v>20</v>
      </c>
      <c r="M3992" t="b">
        <v>1</v>
      </c>
      <c r="N3992" t="s">
        <v>8269</v>
      </c>
      <c r="O3992">
        <f>ROUND(E3992/D3992*100,0)</f>
        <v>218</v>
      </c>
      <c r="P3992">
        <f>IFERROR(ROUND(E3992/L3992,2),0)</f>
        <v>54.5</v>
      </c>
      <c r="Q3992" s="10" t="s">
        <v>8308</v>
      </c>
      <c r="R3992" t="s">
        <v>8309</v>
      </c>
      <c r="S3992" s="15">
        <f>(((J3992/60)/60)/24)+DATE(1970,1,1)</f>
        <v>42056.091631944444</v>
      </c>
      <c r="T3992" s="15">
        <f>(((I3992/60)/60)/24)+DATE(1970,1,1)</f>
        <v>42070.204861111109</v>
      </c>
      <c r="U3992">
        <f>YEAR(S3992)</f>
        <v>2015</v>
      </c>
    </row>
    <row r="3993" spans="1:21" ht="48" x14ac:dyDescent="0.2">
      <c r="A3993">
        <v>3366</v>
      </c>
      <c r="B3993" s="3" t="s">
        <v>3365</v>
      </c>
      <c r="C3993" s="3" t="s">
        <v>7476</v>
      </c>
      <c r="D3993" s="6">
        <v>500</v>
      </c>
      <c r="E3993" s="8">
        <v>1105</v>
      </c>
      <c r="F3993" t="s">
        <v>8218</v>
      </c>
      <c r="G3993" t="s">
        <v>8223</v>
      </c>
      <c r="H3993" t="s">
        <v>8245</v>
      </c>
      <c r="I3993">
        <v>1431481037</v>
      </c>
      <c r="J3993">
        <v>1428889037</v>
      </c>
      <c r="K3993" t="b">
        <v>0</v>
      </c>
      <c r="L3993">
        <v>18</v>
      </c>
      <c r="M3993" t="b">
        <v>1</v>
      </c>
      <c r="N3993" t="s">
        <v>8269</v>
      </c>
      <c r="O3993">
        <f>ROUND(E3993/D3993*100,0)</f>
        <v>221</v>
      </c>
      <c r="P3993">
        <f>IFERROR(ROUND(E3993/L3993,2),0)</f>
        <v>61.39</v>
      </c>
      <c r="Q3993" s="10" t="s">
        <v>8308</v>
      </c>
      <c r="R3993" t="s">
        <v>8309</v>
      </c>
      <c r="S3993" s="15">
        <f>(((J3993/60)/60)/24)+DATE(1970,1,1)</f>
        <v>42107.067557870367</v>
      </c>
      <c r="T3993" s="15">
        <f>(((I3993/60)/60)/24)+DATE(1970,1,1)</f>
        <v>42137.067557870367</v>
      </c>
      <c r="U3993">
        <f>YEAR(S3993)</f>
        <v>2015</v>
      </c>
    </row>
    <row r="3994" spans="1:21" ht="48" x14ac:dyDescent="0.2">
      <c r="A3994">
        <v>3391</v>
      </c>
      <c r="B3994" s="3" t="s">
        <v>3390</v>
      </c>
      <c r="C3994" s="3" t="s">
        <v>7501</v>
      </c>
      <c r="D3994" s="6">
        <v>500</v>
      </c>
      <c r="E3994" s="8">
        <v>1115</v>
      </c>
      <c r="F3994" t="s">
        <v>8218</v>
      </c>
      <c r="G3994" t="s">
        <v>8223</v>
      </c>
      <c r="H3994" t="s">
        <v>8245</v>
      </c>
      <c r="I3994">
        <v>1407536880</v>
      </c>
      <c r="J3994">
        <v>1404997548</v>
      </c>
      <c r="K3994" t="b">
        <v>0</v>
      </c>
      <c r="L3994">
        <v>18</v>
      </c>
      <c r="M3994" t="b">
        <v>1</v>
      </c>
      <c r="N3994" t="s">
        <v>8269</v>
      </c>
      <c r="O3994">
        <f>ROUND(E3994/D3994*100,0)</f>
        <v>223</v>
      </c>
      <c r="P3994">
        <f>IFERROR(ROUND(E3994/L3994,2),0)</f>
        <v>61.94</v>
      </c>
      <c r="Q3994" s="10" t="s">
        <v>8308</v>
      </c>
      <c r="R3994" t="s">
        <v>8309</v>
      </c>
      <c r="S3994" s="15">
        <f>(((J3994/60)/60)/24)+DATE(1970,1,1)</f>
        <v>41830.545694444445</v>
      </c>
      <c r="T3994" s="15">
        <f>(((I3994/60)/60)/24)+DATE(1970,1,1)</f>
        <v>41859.936111111114</v>
      </c>
      <c r="U3994">
        <f>YEAR(S3994)</f>
        <v>2014</v>
      </c>
    </row>
    <row r="3995" spans="1:21" ht="48" x14ac:dyDescent="0.2">
      <c r="A3995">
        <v>3392</v>
      </c>
      <c r="B3995" s="3" t="s">
        <v>3391</v>
      </c>
      <c r="C3995" s="3" t="s">
        <v>7502</v>
      </c>
      <c r="D3995" s="6">
        <v>500</v>
      </c>
      <c r="E3995" s="8">
        <v>500</v>
      </c>
      <c r="F3995" t="s">
        <v>8218</v>
      </c>
      <c r="G3995" t="s">
        <v>8224</v>
      </c>
      <c r="H3995" t="s">
        <v>8246</v>
      </c>
      <c r="I3995">
        <v>1462565855</v>
      </c>
      <c r="J3995">
        <v>1458245855</v>
      </c>
      <c r="K3995" t="b">
        <v>0</v>
      </c>
      <c r="L3995">
        <v>12</v>
      </c>
      <c r="M3995" t="b">
        <v>1</v>
      </c>
      <c r="N3995" t="s">
        <v>8269</v>
      </c>
      <c r="O3995">
        <f>ROUND(E3995/D3995*100,0)</f>
        <v>100</v>
      </c>
      <c r="P3995">
        <f>IFERROR(ROUND(E3995/L3995,2),0)</f>
        <v>41.67</v>
      </c>
      <c r="Q3995" s="10" t="s">
        <v>8308</v>
      </c>
      <c r="R3995" t="s">
        <v>8309</v>
      </c>
      <c r="S3995" s="15">
        <f>(((J3995/60)/60)/24)+DATE(1970,1,1)</f>
        <v>42446.845543981486</v>
      </c>
      <c r="T3995" s="15">
        <f>(((I3995/60)/60)/24)+DATE(1970,1,1)</f>
        <v>42496.845543981486</v>
      </c>
      <c r="U3995">
        <f>YEAR(S3995)</f>
        <v>2016</v>
      </c>
    </row>
    <row r="3996" spans="1:21" ht="32" x14ac:dyDescent="0.2">
      <c r="A3996">
        <v>3395</v>
      </c>
      <c r="B3996" s="3" t="s">
        <v>3394</v>
      </c>
      <c r="C3996" s="3" t="s">
        <v>7505</v>
      </c>
      <c r="D3996" s="6">
        <v>500</v>
      </c>
      <c r="E3996" s="8">
        <v>920</v>
      </c>
      <c r="F3996" t="s">
        <v>8218</v>
      </c>
      <c r="G3996" t="s">
        <v>8224</v>
      </c>
      <c r="H3996" t="s">
        <v>8246</v>
      </c>
      <c r="I3996">
        <v>1433009400</v>
      </c>
      <c r="J3996">
        <v>1431795944</v>
      </c>
      <c r="K3996" t="b">
        <v>0</v>
      </c>
      <c r="L3996">
        <v>38</v>
      </c>
      <c r="M3996" t="b">
        <v>1</v>
      </c>
      <c r="N3996" t="s">
        <v>8269</v>
      </c>
      <c r="O3996">
        <f>ROUND(E3996/D3996*100,0)</f>
        <v>184</v>
      </c>
      <c r="P3996">
        <f>IFERROR(ROUND(E3996/L3996,2),0)</f>
        <v>24.21</v>
      </c>
      <c r="Q3996" s="10" t="s">
        <v>8308</v>
      </c>
      <c r="R3996" t="s">
        <v>8309</v>
      </c>
      <c r="S3996" s="15">
        <f>(((J3996/60)/60)/24)+DATE(1970,1,1)</f>
        <v>42140.712314814817</v>
      </c>
      <c r="T3996" s="15">
        <f>(((I3996/60)/60)/24)+DATE(1970,1,1)</f>
        <v>42154.756944444445</v>
      </c>
      <c r="U3996">
        <f>YEAR(S3996)</f>
        <v>2015</v>
      </c>
    </row>
    <row r="3997" spans="1:21" ht="48" x14ac:dyDescent="0.2">
      <c r="A3997">
        <v>3404</v>
      </c>
      <c r="B3997" s="3" t="s">
        <v>3403</v>
      </c>
      <c r="C3997" s="3" t="s">
        <v>7514</v>
      </c>
      <c r="D3997" s="6">
        <v>500</v>
      </c>
      <c r="E3997" s="8">
        <v>610</v>
      </c>
      <c r="F3997" t="s">
        <v>8218</v>
      </c>
      <c r="G3997" t="s">
        <v>8223</v>
      </c>
      <c r="H3997" t="s">
        <v>8245</v>
      </c>
      <c r="I3997">
        <v>1434542702</v>
      </c>
      <c r="J3997">
        <v>1432814702</v>
      </c>
      <c r="K3997" t="b">
        <v>0</v>
      </c>
      <c r="L3997">
        <v>3</v>
      </c>
      <c r="M3997" t="b">
        <v>1</v>
      </c>
      <c r="N3997" t="s">
        <v>8269</v>
      </c>
      <c r="O3997">
        <f>ROUND(E3997/D3997*100,0)</f>
        <v>122</v>
      </c>
      <c r="P3997">
        <f>IFERROR(ROUND(E3997/L3997,2),0)</f>
        <v>203.33</v>
      </c>
      <c r="Q3997" s="10" t="s">
        <v>8308</v>
      </c>
      <c r="R3997" t="s">
        <v>8309</v>
      </c>
      <c r="S3997" s="15">
        <f>(((J3997/60)/60)/24)+DATE(1970,1,1)</f>
        <v>42152.503495370373</v>
      </c>
      <c r="T3997" s="15">
        <f>(((I3997/60)/60)/24)+DATE(1970,1,1)</f>
        <v>42172.503495370373</v>
      </c>
      <c r="U3997">
        <f>YEAR(S3997)</f>
        <v>2015</v>
      </c>
    </row>
    <row r="3998" spans="1:21" ht="48" x14ac:dyDescent="0.2">
      <c r="A3998">
        <v>3408</v>
      </c>
      <c r="B3998" s="3" t="s">
        <v>3407</v>
      </c>
      <c r="C3998" s="3" t="s">
        <v>7518</v>
      </c>
      <c r="D3998" s="6">
        <v>500</v>
      </c>
      <c r="E3998" s="8">
        <v>1055</v>
      </c>
      <c r="F3998" t="s">
        <v>8218</v>
      </c>
      <c r="G3998" t="s">
        <v>8223</v>
      </c>
      <c r="H3998" t="s">
        <v>8245</v>
      </c>
      <c r="I3998">
        <v>1405727304</v>
      </c>
      <c r="J3998">
        <v>1403135304</v>
      </c>
      <c r="K3998" t="b">
        <v>0</v>
      </c>
      <c r="L3998">
        <v>18</v>
      </c>
      <c r="M3998" t="b">
        <v>1</v>
      </c>
      <c r="N3998" t="s">
        <v>8269</v>
      </c>
      <c r="O3998">
        <f>ROUND(E3998/D3998*100,0)</f>
        <v>211</v>
      </c>
      <c r="P3998">
        <f>IFERROR(ROUND(E3998/L3998,2),0)</f>
        <v>58.61</v>
      </c>
      <c r="Q3998" s="10" t="s">
        <v>8308</v>
      </c>
      <c r="R3998" t="s">
        <v>8309</v>
      </c>
      <c r="S3998" s="15">
        <f>(((J3998/60)/60)/24)+DATE(1970,1,1)</f>
        <v>41808.991944444446</v>
      </c>
      <c r="T3998" s="15">
        <f>(((I3998/60)/60)/24)+DATE(1970,1,1)</f>
        <v>41838.991944444446</v>
      </c>
      <c r="U3998">
        <f>YEAR(S3998)</f>
        <v>2014</v>
      </c>
    </row>
    <row r="3999" spans="1:21" ht="48" x14ac:dyDescent="0.2">
      <c r="A3999">
        <v>3409</v>
      </c>
      <c r="B3999" s="3" t="s">
        <v>3408</v>
      </c>
      <c r="C3999" s="3" t="s">
        <v>7519</v>
      </c>
      <c r="D3999" s="6">
        <v>500</v>
      </c>
      <c r="E3999" s="8">
        <v>618</v>
      </c>
      <c r="F3999" t="s">
        <v>8218</v>
      </c>
      <c r="G3999" t="s">
        <v>8224</v>
      </c>
      <c r="H3999" t="s">
        <v>8246</v>
      </c>
      <c r="I3999">
        <v>1469998680</v>
      </c>
      <c r="J3999">
        <v>1466710358</v>
      </c>
      <c r="K3999" t="b">
        <v>0</v>
      </c>
      <c r="L3999">
        <v>21</v>
      </c>
      <c r="M3999" t="b">
        <v>1</v>
      </c>
      <c r="N3999" t="s">
        <v>8269</v>
      </c>
      <c r="O3999">
        <f>ROUND(E3999/D3999*100,0)</f>
        <v>124</v>
      </c>
      <c r="P3999">
        <f>IFERROR(ROUND(E3999/L3999,2),0)</f>
        <v>29.43</v>
      </c>
      <c r="Q3999" s="10" t="s">
        <v>8308</v>
      </c>
      <c r="R3999" t="s">
        <v>8309</v>
      </c>
      <c r="S3999" s="15">
        <f>(((J3999/60)/60)/24)+DATE(1970,1,1)</f>
        <v>42544.814328703709</v>
      </c>
      <c r="T3999" s="15">
        <f>(((I3999/60)/60)/24)+DATE(1970,1,1)</f>
        <v>42582.873611111107</v>
      </c>
      <c r="U3999">
        <f>YEAR(S3999)</f>
        <v>2016</v>
      </c>
    </row>
    <row r="4000" spans="1:21" ht="48" x14ac:dyDescent="0.2">
      <c r="A4000">
        <v>3413</v>
      </c>
      <c r="B4000" s="3" t="s">
        <v>3412</v>
      </c>
      <c r="C4000" s="3" t="s">
        <v>7523</v>
      </c>
      <c r="D4000" s="6">
        <v>500</v>
      </c>
      <c r="E4000" s="8">
        <v>650</v>
      </c>
      <c r="F4000" t="s">
        <v>8218</v>
      </c>
      <c r="G4000" t="s">
        <v>8223</v>
      </c>
      <c r="H4000" t="s">
        <v>8245</v>
      </c>
      <c r="I4000">
        <v>1425099540</v>
      </c>
      <c r="J4000">
        <v>1424280938</v>
      </c>
      <c r="K4000" t="b">
        <v>0</v>
      </c>
      <c r="L4000">
        <v>14</v>
      </c>
      <c r="M4000" t="b">
        <v>1</v>
      </c>
      <c r="N4000" t="s">
        <v>8269</v>
      </c>
      <c r="O4000">
        <f>ROUND(E4000/D4000*100,0)</f>
        <v>130</v>
      </c>
      <c r="P4000">
        <f>IFERROR(ROUND(E4000/L4000,2),0)</f>
        <v>46.43</v>
      </c>
      <c r="Q4000" s="10" t="s">
        <v>8308</v>
      </c>
      <c r="R4000" t="s">
        <v>8309</v>
      </c>
      <c r="S4000" s="15">
        <f>(((J4000/60)/60)/24)+DATE(1970,1,1)</f>
        <v>42053.733078703706</v>
      </c>
      <c r="T4000" s="15">
        <f>(((I4000/60)/60)/24)+DATE(1970,1,1)</f>
        <v>42063.207638888889</v>
      </c>
      <c r="U4000">
        <f>YEAR(S4000)</f>
        <v>2015</v>
      </c>
    </row>
    <row r="4001" spans="1:21" ht="48" x14ac:dyDescent="0.2">
      <c r="A4001">
        <v>3450</v>
      </c>
      <c r="B4001" s="3" t="s">
        <v>3449</v>
      </c>
      <c r="C4001" s="3" t="s">
        <v>7560</v>
      </c>
      <c r="D4001" s="6">
        <v>500</v>
      </c>
      <c r="E4001" s="8">
        <v>760</v>
      </c>
      <c r="F4001" t="s">
        <v>8218</v>
      </c>
      <c r="G4001" t="s">
        <v>8224</v>
      </c>
      <c r="H4001" t="s">
        <v>8246</v>
      </c>
      <c r="I4001">
        <v>1427990071</v>
      </c>
      <c r="J4001">
        <v>1422809671</v>
      </c>
      <c r="K4001" t="b">
        <v>0</v>
      </c>
      <c r="L4001">
        <v>39</v>
      </c>
      <c r="M4001" t="b">
        <v>1</v>
      </c>
      <c r="N4001" t="s">
        <v>8269</v>
      </c>
      <c r="O4001">
        <f>ROUND(E4001/D4001*100,0)</f>
        <v>152</v>
      </c>
      <c r="P4001">
        <f>IFERROR(ROUND(E4001/L4001,2),0)</f>
        <v>19.489999999999998</v>
      </c>
      <c r="Q4001" s="10" t="s">
        <v>8308</v>
      </c>
      <c r="R4001" t="s">
        <v>8309</v>
      </c>
      <c r="S4001" s="15">
        <f>(((J4001/60)/60)/24)+DATE(1970,1,1)</f>
        <v>42036.704525462963</v>
      </c>
      <c r="T4001" s="15">
        <f>(((I4001/60)/60)/24)+DATE(1970,1,1)</f>
        <v>42096.662858796291</v>
      </c>
      <c r="U4001">
        <f>YEAR(S4001)</f>
        <v>2015</v>
      </c>
    </row>
    <row r="4002" spans="1:21" ht="48" x14ac:dyDescent="0.2">
      <c r="A4002">
        <v>3459</v>
      </c>
      <c r="B4002" s="3" t="s">
        <v>3458</v>
      </c>
      <c r="C4002" s="3" t="s">
        <v>7569</v>
      </c>
      <c r="D4002" s="6">
        <v>500</v>
      </c>
      <c r="E4002" s="8">
        <v>631</v>
      </c>
      <c r="F4002" t="s">
        <v>8218</v>
      </c>
      <c r="G4002" t="s">
        <v>8224</v>
      </c>
      <c r="H4002" t="s">
        <v>8246</v>
      </c>
      <c r="I4002">
        <v>1463743860</v>
      </c>
      <c r="J4002">
        <v>1461151860</v>
      </c>
      <c r="K4002" t="b">
        <v>0</v>
      </c>
      <c r="L4002">
        <v>36</v>
      </c>
      <c r="M4002" t="b">
        <v>1</v>
      </c>
      <c r="N4002" t="s">
        <v>8269</v>
      </c>
      <c r="O4002">
        <f>ROUND(E4002/D4002*100,0)</f>
        <v>126</v>
      </c>
      <c r="P4002">
        <f>IFERROR(ROUND(E4002/L4002,2),0)</f>
        <v>17.53</v>
      </c>
      <c r="Q4002" s="10" t="s">
        <v>8308</v>
      </c>
      <c r="R4002" t="s">
        <v>8309</v>
      </c>
      <c r="S4002" s="15">
        <f>(((J4002/60)/60)/24)+DATE(1970,1,1)</f>
        <v>42480.479861111111</v>
      </c>
      <c r="T4002" s="15">
        <f>(((I4002/60)/60)/24)+DATE(1970,1,1)</f>
        <v>42510.479861111111</v>
      </c>
      <c r="U4002">
        <f>YEAR(S4002)</f>
        <v>2016</v>
      </c>
    </row>
    <row r="4003" spans="1:21" ht="48" x14ac:dyDescent="0.2">
      <c r="A4003">
        <v>3460</v>
      </c>
      <c r="B4003" s="3" t="s">
        <v>3459</v>
      </c>
      <c r="C4003" s="3" t="s">
        <v>7570</v>
      </c>
      <c r="D4003" s="6">
        <v>500</v>
      </c>
      <c r="E4003" s="8">
        <v>950</v>
      </c>
      <c r="F4003" t="s">
        <v>8218</v>
      </c>
      <c r="G4003" t="s">
        <v>8224</v>
      </c>
      <c r="H4003" t="s">
        <v>8246</v>
      </c>
      <c r="I4003">
        <v>1408106352</v>
      </c>
      <c r="J4003">
        <v>1406896752</v>
      </c>
      <c r="K4003" t="b">
        <v>0</v>
      </c>
      <c r="L4003">
        <v>19</v>
      </c>
      <c r="M4003" t="b">
        <v>1</v>
      </c>
      <c r="N4003" t="s">
        <v>8269</v>
      </c>
      <c r="O4003">
        <f>ROUND(E4003/D4003*100,0)</f>
        <v>190</v>
      </c>
      <c r="P4003">
        <f>IFERROR(ROUND(E4003/L4003,2),0)</f>
        <v>50</v>
      </c>
      <c r="Q4003" s="10" t="s">
        <v>8308</v>
      </c>
      <c r="R4003" t="s">
        <v>8309</v>
      </c>
      <c r="S4003" s="15">
        <f>(((J4003/60)/60)/24)+DATE(1970,1,1)</f>
        <v>41852.527222222219</v>
      </c>
      <c r="T4003" s="15">
        <f>(((I4003/60)/60)/24)+DATE(1970,1,1)</f>
        <v>41866.527222222219</v>
      </c>
      <c r="U4003">
        <f>YEAR(S4003)</f>
        <v>2014</v>
      </c>
    </row>
    <row r="4004" spans="1:21" ht="48" x14ac:dyDescent="0.2">
      <c r="A4004">
        <v>3461</v>
      </c>
      <c r="B4004" s="3" t="s">
        <v>3460</v>
      </c>
      <c r="C4004" s="3" t="s">
        <v>7571</v>
      </c>
      <c r="D4004" s="6">
        <v>500</v>
      </c>
      <c r="E4004" s="8">
        <v>695</v>
      </c>
      <c r="F4004" t="s">
        <v>8218</v>
      </c>
      <c r="G4004" t="s">
        <v>8223</v>
      </c>
      <c r="H4004" t="s">
        <v>8245</v>
      </c>
      <c r="I4004">
        <v>1477710000</v>
      </c>
      <c r="J4004">
        <v>1475248279</v>
      </c>
      <c r="K4004" t="b">
        <v>0</v>
      </c>
      <c r="L4004">
        <v>12</v>
      </c>
      <c r="M4004" t="b">
        <v>1</v>
      </c>
      <c r="N4004" t="s">
        <v>8269</v>
      </c>
      <c r="O4004">
        <f>ROUND(E4004/D4004*100,0)</f>
        <v>139</v>
      </c>
      <c r="P4004">
        <f>IFERROR(ROUND(E4004/L4004,2),0)</f>
        <v>57.92</v>
      </c>
      <c r="Q4004" s="10" t="s">
        <v>8308</v>
      </c>
      <c r="R4004" t="s">
        <v>8309</v>
      </c>
      <c r="S4004" s="15">
        <f>(((J4004/60)/60)/24)+DATE(1970,1,1)</f>
        <v>42643.632858796293</v>
      </c>
      <c r="T4004" s="15">
        <f>(((I4004/60)/60)/24)+DATE(1970,1,1)</f>
        <v>42672.125</v>
      </c>
      <c r="U4004">
        <f>YEAR(S4004)</f>
        <v>2016</v>
      </c>
    </row>
    <row r="4005" spans="1:21" ht="48" x14ac:dyDescent="0.2">
      <c r="A4005">
        <v>3471</v>
      </c>
      <c r="B4005" s="3" t="s">
        <v>3470</v>
      </c>
      <c r="C4005" s="3" t="s">
        <v>7581</v>
      </c>
      <c r="D4005" s="6">
        <v>500</v>
      </c>
      <c r="E4005" s="8">
        <v>1073</v>
      </c>
      <c r="F4005" t="s">
        <v>8218</v>
      </c>
      <c r="G4005" t="s">
        <v>8224</v>
      </c>
      <c r="H4005" t="s">
        <v>8246</v>
      </c>
      <c r="I4005">
        <v>1409515200</v>
      </c>
      <c r="J4005">
        <v>1405971690</v>
      </c>
      <c r="K4005" t="b">
        <v>0</v>
      </c>
      <c r="L4005">
        <v>30</v>
      </c>
      <c r="M4005" t="b">
        <v>1</v>
      </c>
      <c r="N4005" t="s">
        <v>8269</v>
      </c>
      <c r="O4005">
        <f>ROUND(E4005/D4005*100,0)</f>
        <v>215</v>
      </c>
      <c r="P4005">
        <f>IFERROR(ROUND(E4005/L4005,2),0)</f>
        <v>35.770000000000003</v>
      </c>
      <c r="Q4005" s="10" t="s">
        <v>8308</v>
      </c>
      <c r="R4005" t="s">
        <v>8309</v>
      </c>
      <c r="S4005" s="15">
        <f>(((J4005/60)/60)/24)+DATE(1970,1,1)</f>
        <v>41841.820486111108</v>
      </c>
      <c r="T4005" s="15">
        <f>(((I4005/60)/60)/24)+DATE(1970,1,1)</f>
        <v>41882.833333333336</v>
      </c>
      <c r="U4005">
        <f>YEAR(S4005)</f>
        <v>2014</v>
      </c>
    </row>
    <row r="4006" spans="1:21" ht="48" x14ac:dyDescent="0.2">
      <c r="A4006">
        <v>3491</v>
      </c>
      <c r="B4006" s="3" t="s">
        <v>3490</v>
      </c>
      <c r="C4006" s="3" t="s">
        <v>7601</v>
      </c>
      <c r="D4006" s="6">
        <v>500</v>
      </c>
      <c r="E4006" s="8">
        <v>791</v>
      </c>
      <c r="F4006" t="s">
        <v>8218</v>
      </c>
      <c r="G4006" t="s">
        <v>8223</v>
      </c>
      <c r="H4006" t="s">
        <v>8245</v>
      </c>
      <c r="I4006">
        <v>1431928784</v>
      </c>
      <c r="J4006">
        <v>1430114384</v>
      </c>
      <c r="K4006" t="b">
        <v>0</v>
      </c>
      <c r="L4006">
        <v>10</v>
      </c>
      <c r="M4006" t="b">
        <v>1</v>
      </c>
      <c r="N4006" t="s">
        <v>8269</v>
      </c>
      <c r="O4006">
        <f>ROUND(E4006/D4006*100,0)</f>
        <v>158</v>
      </c>
      <c r="P4006">
        <f>IFERROR(ROUND(E4006/L4006,2),0)</f>
        <v>79.099999999999994</v>
      </c>
      <c r="Q4006" s="10" t="s">
        <v>8308</v>
      </c>
      <c r="R4006" t="s">
        <v>8309</v>
      </c>
      <c r="S4006" s="15">
        <f>(((J4006/60)/60)/24)+DATE(1970,1,1)</f>
        <v>42121.249814814815</v>
      </c>
      <c r="T4006" s="15">
        <f>(((I4006/60)/60)/24)+DATE(1970,1,1)</f>
        <v>42142.249814814815</v>
      </c>
      <c r="U4006">
        <f>YEAR(S4006)</f>
        <v>2015</v>
      </c>
    </row>
    <row r="4007" spans="1:21" ht="48" x14ac:dyDescent="0.2">
      <c r="A4007">
        <v>3514</v>
      </c>
      <c r="B4007" s="3" t="s">
        <v>3513</v>
      </c>
      <c r="C4007" s="3" t="s">
        <v>7624</v>
      </c>
      <c r="D4007" s="6">
        <v>500</v>
      </c>
      <c r="E4007" s="8">
        <v>550</v>
      </c>
      <c r="F4007" t="s">
        <v>8218</v>
      </c>
      <c r="G4007" t="s">
        <v>8223</v>
      </c>
      <c r="H4007" t="s">
        <v>8245</v>
      </c>
      <c r="I4007">
        <v>1422853140</v>
      </c>
      <c r="J4007">
        <v>1421439552</v>
      </c>
      <c r="K4007" t="b">
        <v>0</v>
      </c>
      <c r="L4007">
        <v>10</v>
      </c>
      <c r="M4007" t="b">
        <v>1</v>
      </c>
      <c r="N4007" t="s">
        <v>8269</v>
      </c>
      <c r="O4007">
        <f>ROUND(E4007/D4007*100,0)</f>
        <v>110</v>
      </c>
      <c r="P4007">
        <f>IFERROR(ROUND(E4007/L4007,2),0)</f>
        <v>55</v>
      </c>
      <c r="Q4007" s="10" t="s">
        <v>8308</v>
      </c>
      <c r="R4007" t="s">
        <v>8309</v>
      </c>
      <c r="S4007" s="15">
        <f>(((J4007/60)/60)/24)+DATE(1970,1,1)</f>
        <v>42020.846666666665</v>
      </c>
      <c r="T4007" s="15">
        <f>(((I4007/60)/60)/24)+DATE(1970,1,1)</f>
        <v>42037.207638888889</v>
      </c>
      <c r="U4007">
        <f>YEAR(S4007)</f>
        <v>2015</v>
      </c>
    </row>
    <row r="4008" spans="1:21" ht="48" x14ac:dyDescent="0.2">
      <c r="A4008">
        <v>3525</v>
      </c>
      <c r="B4008" s="3" t="s">
        <v>3524</v>
      </c>
      <c r="C4008" s="3" t="s">
        <v>7635</v>
      </c>
      <c r="D4008" s="6">
        <v>500</v>
      </c>
      <c r="E4008" s="8">
        <v>530</v>
      </c>
      <c r="F4008" t="s">
        <v>8218</v>
      </c>
      <c r="G4008" t="s">
        <v>8223</v>
      </c>
      <c r="H4008" t="s">
        <v>8245</v>
      </c>
      <c r="I4008">
        <v>1439136000</v>
      </c>
      <c r="J4008">
        <v>1438188106</v>
      </c>
      <c r="K4008" t="b">
        <v>0</v>
      </c>
      <c r="L4008">
        <v>7</v>
      </c>
      <c r="M4008" t="b">
        <v>1</v>
      </c>
      <c r="N4008" t="s">
        <v>8269</v>
      </c>
      <c r="O4008">
        <f>ROUND(E4008/D4008*100,0)</f>
        <v>106</v>
      </c>
      <c r="P4008">
        <f>IFERROR(ROUND(E4008/L4008,2),0)</f>
        <v>75.709999999999994</v>
      </c>
      <c r="Q4008" s="10" t="s">
        <v>8308</v>
      </c>
      <c r="R4008" t="s">
        <v>8309</v>
      </c>
      <c r="S4008" s="15">
        <f>(((J4008/60)/60)/24)+DATE(1970,1,1)</f>
        <v>42214.6956712963</v>
      </c>
      <c r="T4008" s="15">
        <f>(((I4008/60)/60)/24)+DATE(1970,1,1)</f>
        <v>42225.666666666672</v>
      </c>
      <c r="U4008">
        <f>YEAR(S4008)</f>
        <v>2015</v>
      </c>
    </row>
    <row r="4009" spans="1:21" ht="48" x14ac:dyDescent="0.2">
      <c r="A4009">
        <v>3529</v>
      </c>
      <c r="B4009" s="3" t="s">
        <v>3528</v>
      </c>
      <c r="C4009" s="3" t="s">
        <v>7639</v>
      </c>
      <c r="D4009" s="6">
        <v>500</v>
      </c>
      <c r="E4009" s="8">
        <v>660</v>
      </c>
      <c r="F4009" t="s">
        <v>8218</v>
      </c>
      <c r="G4009" t="s">
        <v>8223</v>
      </c>
      <c r="H4009" t="s">
        <v>8245</v>
      </c>
      <c r="I4009">
        <v>1436749200</v>
      </c>
      <c r="J4009">
        <v>1434997018</v>
      </c>
      <c r="K4009" t="b">
        <v>0</v>
      </c>
      <c r="L4009">
        <v>18</v>
      </c>
      <c r="M4009" t="b">
        <v>1</v>
      </c>
      <c r="N4009" t="s">
        <v>8269</v>
      </c>
      <c r="O4009">
        <f>ROUND(E4009/D4009*100,0)</f>
        <v>132</v>
      </c>
      <c r="P4009">
        <f>IFERROR(ROUND(E4009/L4009,2),0)</f>
        <v>36.67</v>
      </c>
      <c r="Q4009" s="10" t="s">
        <v>8308</v>
      </c>
      <c r="R4009" t="s">
        <v>8309</v>
      </c>
      <c r="S4009" s="15">
        <f>(((J4009/60)/60)/24)+DATE(1970,1,1)</f>
        <v>42177.761782407411</v>
      </c>
      <c r="T4009" s="15">
        <f>(((I4009/60)/60)/24)+DATE(1970,1,1)</f>
        <v>42198.041666666672</v>
      </c>
      <c r="U4009">
        <f>YEAR(S4009)</f>
        <v>2015</v>
      </c>
    </row>
    <row r="4010" spans="1:21" ht="48" x14ac:dyDescent="0.2">
      <c r="A4010">
        <v>3533</v>
      </c>
      <c r="B4010" s="3" t="s">
        <v>3532</v>
      </c>
      <c r="C4010" s="3" t="s">
        <v>7643</v>
      </c>
      <c r="D4010" s="6">
        <v>500</v>
      </c>
      <c r="E4010" s="8">
        <v>631</v>
      </c>
      <c r="F4010" t="s">
        <v>8218</v>
      </c>
      <c r="G4010" t="s">
        <v>8223</v>
      </c>
      <c r="H4010" t="s">
        <v>8245</v>
      </c>
      <c r="I4010">
        <v>1447269367</v>
      </c>
      <c r="J4010">
        <v>1444673767</v>
      </c>
      <c r="K4010" t="b">
        <v>0</v>
      </c>
      <c r="L4010">
        <v>8</v>
      </c>
      <c r="M4010" t="b">
        <v>1</v>
      </c>
      <c r="N4010" t="s">
        <v>8269</v>
      </c>
      <c r="O4010">
        <f>ROUND(E4010/D4010*100,0)</f>
        <v>126</v>
      </c>
      <c r="P4010">
        <f>IFERROR(ROUND(E4010/L4010,2),0)</f>
        <v>78.88</v>
      </c>
      <c r="Q4010" s="10" t="s">
        <v>8308</v>
      </c>
      <c r="R4010" t="s">
        <v>8309</v>
      </c>
      <c r="S4010" s="15">
        <f>(((J4010/60)/60)/24)+DATE(1970,1,1)</f>
        <v>42289.761192129634</v>
      </c>
      <c r="T4010" s="15">
        <f>(((I4010/60)/60)/24)+DATE(1970,1,1)</f>
        <v>42319.802858796291</v>
      </c>
      <c r="U4010">
        <f>YEAR(S4010)</f>
        <v>2015</v>
      </c>
    </row>
    <row r="4011" spans="1:21" ht="48" x14ac:dyDescent="0.2">
      <c r="A4011">
        <v>3563</v>
      </c>
      <c r="B4011" s="3" t="s">
        <v>3562</v>
      </c>
      <c r="C4011" s="3" t="s">
        <v>7673</v>
      </c>
      <c r="D4011" s="6">
        <v>500</v>
      </c>
      <c r="E4011" s="8">
        <v>527.45000000000005</v>
      </c>
      <c r="F4011" t="s">
        <v>8218</v>
      </c>
      <c r="G4011" t="s">
        <v>8224</v>
      </c>
      <c r="H4011" t="s">
        <v>8246</v>
      </c>
      <c r="I4011">
        <v>1470078000</v>
      </c>
      <c r="J4011">
        <v>1467648456</v>
      </c>
      <c r="K4011" t="b">
        <v>0</v>
      </c>
      <c r="L4011">
        <v>25</v>
      </c>
      <c r="M4011" t="b">
        <v>1</v>
      </c>
      <c r="N4011" t="s">
        <v>8269</v>
      </c>
      <c r="O4011">
        <f>ROUND(E4011/D4011*100,0)</f>
        <v>105</v>
      </c>
      <c r="P4011">
        <f>IFERROR(ROUND(E4011/L4011,2),0)</f>
        <v>21.1</v>
      </c>
      <c r="Q4011" s="10" t="s">
        <v>8308</v>
      </c>
      <c r="R4011" t="s">
        <v>8309</v>
      </c>
      <c r="S4011" s="15">
        <f>(((J4011/60)/60)/24)+DATE(1970,1,1)</f>
        <v>42555.671944444446</v>
      </c>
      <c r="T4011" s="15">
        <f>(((I4011/60)/60)/24)+DATE(1970,1,1)</f>
        <v>42583.791666666672</v>
      </c>
      <c r="U4011">
        <f>YEAR(S4011)</f>
        <v>2016</v>
      </c>
    </row>
    <row r="4012" spans="1:21" ht="32" x14ac:dyDescent="0.2">
      <c r="A4012">
        <v>3572</v>
      </c>
      <c r="B4012" s="3" t="s">
        <v>3571</v>
      </c>
      <c r="C4012" s="3" t="s">
        <v>7682</v>
      </c>
      <c r="D4012" s="6">
        <v>500</v>
      </c>
      <c r="E4012" s="8">
        <v>500</v>
      </c>
      <c r="F4012" t="s">
        <v>8218</v>
      </c>
      <c r="G4012" t="s">
        <v>8224</v>
      </c>
      <c r="H4012" t="s">
        <v>8246</v>
      </c>
      <c r="I4012">
        <v>1434894082</v>
      </c>
      <c r="J4012">
        <v>1432302082</v>
      </c>
      <c r="K4012" t="b">
        <v>0</v>
      </c>
      <c r="L4012">
        <v>9</v>
      </c>
      <c r="M4012" t="b">
        <v>1</v>
      </c>
      <c r="N4012" t="s">
        <v>8269</v>
      </c>
      <c r="O4012">
        <f>ROUND(E4012/D4012*100,0)</f>
        <v>100</v>
      </c>
      <c r="P4012">
        <f>IFERROR(ROUND(E4012/L4012,2),0)</f>
        <v>55.56</v>
      </c>
      <c r="Q4012" s="10" t="s">
        <v>8308</v>
      </c>
      <c r="R4012" t="s">
        <v>8309</v>
      </c>
      <c r="S4012" s="15">
        <f>(((J4012/60)/60)/24)+DATE(1970,1,1)</f>
        <v>42146.570393518516</v>
      </c>
      <c r="T4012" s="15">
        <f>(((I4012/60)/60)/24)+DATE(1970,1,1)</f>
        <v>42176.570393518516</v>
      </c>
      <c r="U4012">
        <f>YEAR(S4012)</f>
        <v>2015</v>
      </c>
    </row>
    <row r="4013" spans="1:21" ht="48" x14ac:dyDescent="0.2">
      <c r="A4013">
        <v>3579</v>
      </c>
      <c r="B4013" s="3" t="s">
        <v>3578</v>
      </c>
      <c r="C4013" s="3" t="s">
        <v>7689</v>
      </c>
      <c r="D4013" s="6">
        <v>500</v>
      </c>
      <c r="E4013" s="8">
        <v>500</v>
      </c>
      <c r="F4013" t="s">
        <v>8218</v>
      </c>
      <c r="G4013" t="s">
        <v>8224</v>
      </c>
      <c r="H4013" t="s">
        <v>8246</v>
      </c>
      <c r="I4013">
        <v>1459444656</v>
      </c>
      <c r="J4013">
        <v>1456856256</v>
      </c>
      <c r="K4013" t="b">
        <v>0</v>
      </c>
      <c r="L4013">
        <v>14</v>
      </c>
      <c r="M4013" t="b">
        <v>1</v>
      </c>
      <c r="N4013" t="s">
        <v>8269</v>
      </c>
      <c r="O4013">
        <f>ROUND(E4013/D4013*100,0)</f>
        <v>100</v>
      </c>
      <c r="P4013">
        <f>IFERROR(ROUND(E4013/L4013,2),0)</f>
        <v>35.71</v>
      </c>
      <c r="Q4013" s="10" t="s">
        <v>8308</v>
      </c>
      <c r="R4013" t="s">
        <v>8309</v>
      </c>
      <c r="S4013" s="15">
        <f>(((J4013/60)/60)/24)+DATE(1970,1,1)</f>
        <v>42430.762222222227</v>
      </c>
      <c r="T4013" s="15">
        <f>(((I4013/60)/60)/24)+DATE(1970,1,1)</f>
        <v>42460.720555555556</v>
      </c>
      <c r="U4013">
        <f>YEAR(S4013)</f>
        <v>2016</v>
      </c>
    </row>
    <row r="4014" spans="1:21" ht="48" x14ac:dyDescent="0.2">
      <c r="A4014">
        <v>3587</v>
      </c>
      <c r="B4014" s="3" t="s">
        <v>3586</v>
      </c>
      <c r="C4014" s="3" t="s">
        <v>7697</v>
      </c>
      <c r="D4014" s="6">
        <v>500</v>
      </c>
      <c r="E4014" s="8">
        <v>633</v>
      </c>
      <c r="F4014" t="s">
        <v>8218</v>
      </c>
      <c r="G4014" t="s">
        <v>8224</v>
      </c>
      <c r="H4014" t="s">
        <v>8246</v>
      </c>
      <c r="I4014">
        <v>1467054000</v>
      </c>
      <c r="J4014">
        <v>1463144254</v>
      </c>
      <c r="K4014" t="b">
        <v>0</v>
      </c>
      <c r="L4014">
        <v>28</v>
      </c>
      <c r="M4014" t="b">
        <v>1</v>
      </c>
      <c r="N4014" t="s">
        <v>8269</v>
      </c>
      <c r="O4014">
        <f>ROUND(E4014/D4014*100,0)</f>
        <v>127</v>
      </c>
      <c r="P4014">
        <f>IFERROR(ROUND(E4014/L4014,2),0)</f>
        <v>22.61</v>
      </c>
      <c r="Q4014" s="10" t="s">
        <v>8308</v>
      </c>
      <c r="R4014" t="s">
        <v>8309</v>
      </c>
      <c r="S4014" s="15">
        <f>(((J4014/60)/60)/24)+DATE(1970,1,1)</f>
        <v>42503.539976851855</v>
      </c>
      <c r="T4014" s="15">
        <f>(((I4014/60)/60)/24)+DATE(1970,1,1)</f>
        <v>42548.791666666672</v>
      </c>
      <c r="U4014">
        <f>YEAR(S4014)</f>
        <v>2016</v>
      </c>
    </row>
    <row r="4015" spans="1:21" ht="48" x14ac:dyDescent="0.2">
      <c r="A4015">
        <v>3599</v>
      </c>
      <c r="B4015" s="3" t="s">
        <v>3598</v>
      </c>
      <c r="C4015" s="3" t="s">
        <v>7709</v>
      </c>
      <c r="D4015" s="6">
        <v>500</v>
      </c>
      <c r="E4015" s="8">
        <v>1010</v>
      </c>
      <c r="F4015" t="s">
        <v>8218</v>
      </c>
      <c r="G4015" t="s">
        <v>8223</v>
      </c>
      <c r="H4015" t="s">
        <v>8245</v>
      </c>
      <c r="I4015">
        <v>1440892800</v>
      </c>
      <c r="J4015">
        <v>1438715077</v>
      </c>
      <c r="K4015" t="b">
        <v>0</v>
      </c>
      <c r="L4015">
        <v>17</v>
      </c>
      <c r="M4015" t="b">
        <v>1</v>
      </c>
      <c r="N4015" t="s">
        <v>8269</v>
      </c>
      <c r="O4015">
        <f>ROUND(E4015/D4015*100,0)</f>
        <v>202</v>
      </c>
      <c r="P4015">
        <f>IFERROR(ROUND(E4015/L4015,2),0)</f>
        <v>59.41</v>
      </c>
      <c r="Q4015" s="10" t="s">
        <v>8308</v>
      </c>
      <c r="R4015" t="s">
        <v>8309</v>
      </c>
      <c r="S4015" s="15">
        <f>(((J4015/60)/60)/24)+DATE(1970,1,1)</f>
        <v>42220.79487268519</v>
      </c>
      <c r="T4015" s="15">
        <f>(((I4015/60)/60)/24)+DATE(1970,1,1)</f>
        <v>42246</v>
      </c>
      <c r="U4015">
        <f>YEAR(S4015)</f>
        <v>2015</v>
      </c>
    </row>
    <row r="4016" spans="1:21" ht="48" x14ac:dyDescent="0.2">
      <c r="A4016">
        <v>3632</v>
      </c>
      <c r="B4016" s="3" t="s">
        <v>3630</v>
      </c>
      <c r="C4016" s="3" t="s">
        <v>7742</v>
      </c>
      <c r="D4016" s="6">
        <v>500</v>
      </c>
      <c r="E4016" s="8">
        <v>100</v>
      </c>
      <c r="F4016" t="s">
        <v>8220</v>
      </c>
      <c r="G4016" t="s">
        <v>8224</v>
      </c>
      <c r="H4016" t="s">
        <v>8246</v>
      </c>
      <c r="I4016">
        <v>1416781749</v>
      </c>
      <c r="J4016">
        <v>1415053749</v>
      </c>
      <c r="K4016" t="b">
        <v>0</v>
      </c>
      <c r="L4016">
        <v>1</v>
      </c>
      <c r="M4016" t="b">
        <v>0</v>
      </c>
      <c r="N4016" t="s">
        <v>8303</v>
      </c>
      <c r="O4016">
        <f>ROUND(E4016/D4016*100,0)</f>
        <v>20</v>
      </c>
      <c r="P4016">
        <f>IFERROR(ROUND(E4016/L4016,2),0)</f>
        <v>100</v>
      </c>
      <c r="Q4016" s="10" t="s">
        <v>8308</v>
      </c>
      <c r="R4016" t="s">
        <v>8364</v>
      </c>
      <c r="S4016" s="15">
        <f>(((J4016/60)/60)/24)+DATE(1970,1,1)</f>
        <v>41946.936909722222</v>
      </c>
      <c r="T4016" s="15">
        <f>(((I4016/60)/60)/24)+DATE(1970,1,1)</f>
        <v>41966.936909722222</v>
      </c>
      <c r="U4016">
        <f>YEAR(S4016)</f>
        <v>2014</v>
      </c>
    </row>
    <row r="4017" spans="1:21" ht="48" x14ac:dyDescent="0.2">
      <c r="A4017">
        <v>3647</v>
      </c>
      <c r="B4017" s="3" t="s">
        <v>3645</v>
      </c>
      <c r="C4017" s="3" t="s">
        <v>7757</v>
      </c>
      <c r="D4017" s="6">
        <v>500</v>
      </c>
      <c r="E4017" s="8">
        <v>30</v>
      </c>
      <c r="F4017" t="s">
        <v>8220</v>
      </c>
      <c r="G4017" t="s">
        <v>8224</v>
      </c>
      <c r="H4017" t="s">
        <v>8246</v>
      </c>
      <c r="I4017">
        <v>1475258327</v>
      </c>
      <c r="J4017">
        <v>1471370327</v>
      </c>
      <c r="K4017" t="b">
        <v>0</v>
      </c>
      <c r="L4017">
        <v>2</v>
      </c>
      <c r="M4017" t="b">
        <v>0</v>
      </c>
      <c r="N4017" t="s">
        <v>8303</v>
      </c>
      <c r="O4017">
        <f>ROUND(E4017/D4017*100,0)</f>
        <v>6</v>
      </c>
      <c r="P4017">
        <f>IFERROR(ROUND(E4017/L4017,2),0)</f>
        <v>15</v>
      </c>
      <c r="Q4017" s="10" t="s">
        <v>8308</v>
      </c>
      <c r="R4017" t="s">
        <v>8364</v>
      </c>
      <c r="S4017" s="15">
        <f>(((J4017/60)/60)/24)+DATE(1970,1,1)</f>
        <v>42598.749155092592</v>
      </c>
      <c r="T4017" s="15">
        <f>(((I4017/60)/60)/24)+DATE(1970,1,1)</f>
        <v>42643.749155092592</v>
      </c>
      <c r="U4017">
        <f>YEAR(S4017)</f>
        <v>2016</v>
      </c>
    </row>
    <row r="4018" spans="1:21" ht="48" x14ac:dyDescent="0.2">
      <c r="A4018">
        <v>3650</v>
      </c>
      <c r="B4018" s="3" t="s">
        <v>3648</v>
      </c>
      <c r="C4018" s="3" t="s">
        <v>7760</v>
      </c>
      <c r="D4018" s="6">
        <v>500</v>
      </c>
      <c r="E4018" s="8">
        <v>500</v>
      </c>
      <c r="F4018" t="s">
        <v>8218</v>
      </c>
      <c r="G4018" t="s">
        <v>8224</v>
      </c>
      <c r="H4018" t="s">
        <v>8246</v>
      </c>
      <c r="I4018">
        <v>1454412584</v>
      </c>
      <c r="J4018">
        <v>1452598184</v>
      </c>
      <c r="K4018" t="b">
        <v>0</v>
      </c>
      <c r="L4018">
        <v>17</v>
      </c>
      <c r="M4018" t="b">
        <v>1</v>
      </c>
      <c r="N4018" t="s">
        <v>8269</v>
      </c>
      <c r="O4018">
        <f>ROUND(E4018/D4018*100,0)</f>
        <v>100</v>
      </c>
      <c r="P4018">
        <f>IFERROR(ROUND(E4018/L4018,2),0)</f>
        <v>29.41</v>
      </c>
      <c r="Q4018" s="10" t="s">
        <v>8308</v>
      </c>
      <c r="R4018" t="s">
        <v>8309</v>
      </c>
      <c r="S4018" s="15">
        <f>(((J4018/60)/60)/24)+DATE(1970,1,1)</f>
        <v>42381.478981481487</v>
      </c>
      <c r="T4018" s="15">
        <f>(((I4018/60)/60)/24)+DATE(1970,1,1)</f>
        <v>42402.478981481487</v>
      </c>
      <c r="U4018">
        <f>YEAR(S4018)</f>
        <v>2016</v>
      </c>
    </row>
    <row r="4019" spans="1:21" ht="32" x14ac:dyDescent="0.2">
      <c r="A4019">
        <v>3651</v>
      </c>
      <c r="B4019" s="3" t="s">
        <v>3649</v>
      </c>
      <c r="C4019" s="3" t="s">
        <v>7761</v>
      </c>
      <c r="D4019" s="6">
        <v>500</v>
      </c>
      <c r="E4019" s="8">
        <v>520</v>
      </c>
      <c r="F4019" t="s">
        <v>8218</v>
      </c>
      <c r="G4019" t="s">
        <v>8223</v>
      </c>
      <c r="H4019" t="s">
        <v>8245</v>
      </c>
      <c r="I4019">
        <v>1407686340</v>
      </c>
      <c r="J4019">
        <v>1404833442</v>
      </c>
      <c r="K4019" t="b">
        <v>0</v>
      </c>
      <c r="L4019">
        <v>9</v>
      </c>
      <c r="M4019" t="b">
        <v>1</v>
      </c>
      <c r="N4019" t="s">
        <v>8269</v>
      </c>
      <c r="O4019">
        <f>ROUND(E4019/D4019*100,0)</f>
        <v>104</v>
      </c>
      <c r="P4019">
        <f>IFERROR(ROUND(E4019/L4019,2),0)</f>
        <v>57.78</v>
      </c>
      <c r="Q4019" s="10" t="s">
        <v>8308</v>
      </c>
      <c r="R4019" t="s">
        <v>8309</v>
      </c>
      <c r="S4019" s="15">
        <f>(((J4019/60)/60)/24)+DATE(1970,1,1)</f>
        <v>41828.646319444444</v>
      </c>
      <c r="T4019" s="15">
        <f>(((I4019/60)/60)/24)+DATE(1970,1,1)</f>
        <v>41861.665972222225</v>
      </c>
      <c r="U4019">
        <f>YEAR(S4019)</f>
        <v>2014</v>
      </c>
    </row>
    <row r="4020" spans="1:21" ht="32" x14ac:dyDescent="0.2">
      <c r="A4020">
        <v>3700</v>
      </c>
      <c r="B4020" s="3" t="s">
        <v>3697</v>
      </c>
      <c r="C4020" s="3" t="s">
        <v>7810</v>
      </c>
      <c r="D4020" s="6">
        <v>500</v>
      </c>
      <c r="E4020" s="8">
        <v>606</v>
      </c>
      <c r="F4020" t="s">
        <v>8218</v>
      </c>
      <c r="G4020" t="s">
        <v>8223</v>
      </c>
      <c r="H4020" t="s">
        <v>8245</v>
      </c>
      <c r="I4020">
        <v>1412092800</v>
      </c>
      <c r="J4020">
        <v>1409493800</v>
      </c>
      <c r="K4020" t="b">
        <v>0</v>
      </c>
      <c r="L4020">
        <v>18</v>
      </c>
      <c r="M4020" t="b">
        <v>1</v>
      </c>
      <c r="N4020" t="s">
        <v>8269</v>
      </c>
      <c r="O4020">
        <f>ROUND(E4020/D4020*100,0)</f>
        <v>121</v>
      </c>
      <c r="P4020">
        <f>IFERROR(ROUND(E4020/L4020,2),0)</f>
        <v>33.67</v>
      </c>
      <c r="Q4020" s="10" t="s">
        <v>8308</v>
      </c>
      <c r="R4020" t="s">
        <v>8309</v>
      </c>
      <c r="S4020" s="15">
        <f>(((J4020/60)/60)/24)+DATE(1970,1,1)</f>
        <v>41882.585648148146</v>
      </c>
      <c r="T4020" s="15">
        <f>(((I4020/60)/60)/24)+DATE(1970,1,1)</f>
        <v>41912.666666666664</v>
      </c>
      <c r="U4020">
        <f>YEAR(S4020)</f>
        <v>2014</v>
      </c>
    </row>
    <row r="4021" spans="1:21" ht="32" x14ac:dyDescent="0.2">
      <c r="A4021">
        <v>3711</v>
      </c>
      <c r="B4021" s="3" t="s">
        <v>3708</v>
      </c>
      <c r="C4021" s="3" t="s">
        <v>7821</v>
      </c>
      <c r="D4021" s="6">
        <v>500</v>
      </c>
      <c r="E4021" s="8">
        <v>570</v>
      </c>
      <c r="F4021" t="s">
        <v>8218</v>
      </c>
      <c r="G4021" t="s">
        <v>8223</v>
      </c>
      <c r="H4021" t="s">
        <v>8245</v>
      </c>
      <c r="I4021">
        <v>1402848000</v>
      </c>
      <c r="J4021">
        <v>1400606573</v>
      </c>
      <c r="K4021" t="b">
        <v>0</v>
      </c>
      <c r="L4021">
        <v>21</v>
      </c>
      <c r="M4021" t="b">
        <v>1</v>
      </c>
      <c r="N4021" t="s">
        <v>8269</v>
      </c>
      <c r="O4021">
        <f>ROUND(E4021/D4021*100,0)</f>
        <v>114</v>
      </c>
      <c r="P4021">
        <f>IFERROR(ROUND(E4021/L4021,2),0)</f>
        <v>27.14</v>
      </c>
      <c r="Q4021" s="10" t="s">
        <v>8308</v>
      </c>
      <c r="R4021" t="s">
        <v>8309</v>
      </c>
      <c r="S4021" s="15">
        <f>(((J4021/60)/60)/24)+DATE(1970,1,1)</f>
        <v>41779.724224537036</v>
      </c>
      <c r="T4021" s="15">
        <f>(((I4021/60)/60)/24)+DATE(1970,1,1)</f>
        <v>41805.666666666664</v>
      </c>
      <c r="U4021">
        <f>YEAR(S4021)</f>
        <v>2014</v>
      </c>
    </row>
    <row r="4022" spans="1:21" ht="48" x14ac:dyDescent="0.2">
      <c r="A4022">
        <v>3718</v>
      </c>
      <c r="B4022" s="3" t="s">
        <v>3715</v>
      </c>
      <c r="C4022" s="3" t="s">
        <v>7828</v>
      </c>
      <c r="D4022" s="6">
        <v>500</v>
      </c>
      <c r="E4022" s="8">
        <v>1197</v>
      </c>
      <c r="F4022" t="s">
        <v>8218</v>
      </c>
      <c r="G4022" t="s">
        <v>8224</v>
      </c>
      <c r="H4022" t="s">
        <v>8246</v>
      </c>
      <c r="I4022">
        <v>1425057075</v>
      </c>
      <c r="J4022">
        <v>1422465075</v>
      </c>
      <c r="K4022" t="b">
        <v>0</v>
      </c>
      <c r="L4022">
        <v>46</v>
      </c>
      <c r="M4022" t="b">
        <v>1</v>
      </c>
      <c r="N4022" t="s">
        <v>8269</v>
      </c>
      <c r="O4022">
        <f>ROUND(E4022/D4022*100,0)</f>
        <v>239</v>
      </c>
      <c r="P4022">
        <f>IFERROR(ROUND(E4022/L4022,2),0)</f>
        <v>26.02</v>
      </c>
      <c r="Q4022" s="10" t="s">
        <v>8308</v>
      </c>
      <c r="R4022" t="s">
        <v>8309</v>
      </c>
      <c r="S4022" s="15">
        <f>(((J4022/60)/60)/24)+DATE(1970,1,1)</f>
        <v>42032.716145833328</v>
      </c>
      <c r="T4022" s="15">
        <f>(((I4022/60)/60)/24)+DATE(1970,1,1)</f>
        <v>42062.716145833328</v>
      </c>
      <c r="U4022">
        <f>YEAR(S4022)</f>
        <v>2015</v>
      </c>
    </row>
    <row r="4023" spans="1:21" ht="48" x14ac:dyDescent="0.2">
      <c r="A4023">
        <v>3749</v>
      </c>
      <c r="B4023" s="3" t="s">
        <v>3746</v>
      </c>
      <c r="C4023" s="3" t="s">
        <v>7859</v>
      </c>
      <c r="D4023" s="6">
        <v>500</v>
      </c>
      <c r="E4023" s="8">
        <v>525</v>
      </c>
      <c r="F4023" t="s">
        <v>8218</v>
      </c>
      <c r="G4023" t="s">
        <v>8223</v>
      </c>
      <c r="H4023" t="s">
        <v>8245</v>
      </c>
      <c r="I4023">
        <v>1461902340</v>
      </c>
      <c r="J4023">
        <v>1459220588</v>
      </c>
      <c r="K4023" t="b">
        <v>0</v>
      </c>
      <c r="L4023">
        <v>7</v>
      </c>
      <c r="M4023" t="b">
        <v>1</v>
      </c>
      <c r="N4023" t="s">
        <v>8303</v>
      </c>
      <c r="O4023">
        <f>ROUND(E4023/D4023*100,0)</f>
        <v>105</v>
      </c>
      <c r="P4023">
        <f>IFERROR(ROUND(E4023/L4023,2),0)</f>
        <v>75</v>
      </c>
      <c r="Q4023" s="10" t="s">
        <v>8308</v>
      </c>
      <c r="R4023" t="s">
        <v>8364</v>
      </c>
      <c r="S4023" s="15">
        <f>(((J4023/60)/60)/24)+DATE(1970,1,1)</f>
        <v>42458.127175925925</v>
      </c>
      <c r="T4023" s="15">
        <f>(((I4023/60)/60)/24)+DATE(1970,1,1)</f>
        <v>42489.165972222225</v>
      </c>
      <c r="U4023">
        <f>YEAR(S4023)</f>
        <v>2016</v>
      </c>
    </row>
    <row r="4024" spans="1:21" ht="64" x14ac:dyDescent="0.2">
      <c r="A4024">
        <v>3752</v>
      </c>
      <c r="B4024" s="3" t="s">
        <v>3749</v>
      </c>
      <c r="C4024" s="3" t="s">
        <v>7862</v>
      </c>
      <c r="D4024" s="6">
        <v>500</v>
      </c>
      <c r="E4024" s="8">
        <v>565</v>
      </c>
      <c r="F4024" t="s">
        <v>8218</v>
      </c>
      <c r="G4024" t="s">
        <v>8224</v>
      </c>
      <c r="H4024" t="s">
        <v>8246</v>
      </c>
      <c r="I4024">
        <v>1476651600</v>
      </c>
      <c r="J4024">
        <v>1473189335</v>
      </c>
      <c r="K4024" t="b">
        <v>0</v>
      </c>
      <c r="L4024">
        <v>15</v>
      </c>
      <c r="M4024" t="b">
        <v>1</v>
      </c>
      <c r="N4024" t="s">
        <v>8303</v>
      </c>
      <c r="O4024">
        <f>ROUND(E4024/D4024*100,0)</f>
        <v>113</v>
      </c>
      <c r="P4024">
        <f>IFERROR(ROUND(E4024/L4024,2),0)</f>
        <v>37.67</v>
      </c>
      <c r="Q4024" s="10" t="s">
        <v>8308</v>
      </c>
      <c r="R4024" t="s">
        <v>8364</v>
      </c>
      <c r="S4024" s="15">
        <f>(((J4024/60)/60)/24)+DATE(1970,1,1)</f>
        <v>42619.802488425921</v>
      </c>
      <c r="T4024" s="15">
        <f>(((I4024/60)/60)/24)+DATE(1970,1,1)</f>
        <v>42659.875</v>
      </c>
      <c r="U4024">
        <f>YEAR(S4024)</f>
        <v>2016</v>
      </c>
    </row>
    <row r="4025" spans="1:21" ht="48" x14ac:dyDescent="0.2">
      <c r="A4025">
        <v>3761</v>
      </c>
      <c r="B4025" s="3" t="s">
        <v>3758</v>
      </c>
      <c r="C4025" s="3" t="s">
        <v>7871</v>
      </c>
      <c r="D4025" s="6">
        <v>500</v>
      </c>
      <c r="E4025" s="8">
        <v>500</v>
      </c>
      <c r="F4025" t="s">
        <v>8218</v>
      </c>
      <c r="G4025" t="s">
        <v>8224</v>
      </c>
      <c r="H4025" t="s">
        <v>8246</v>
      </c>
      <c r="I4025">
        <v>1439247600</v>
      </c>
      <c r="J4025">
        <v>1434625937</v>
      </c>
      <c r="K4025" t="b">
        <v>0</v>
      </c>
      <c r="L4025">
        <v>3</v>
      </c>
      <c r="M4025" t="b">
        <v>1</v>
      </c>
      <c r="N4025" t="s">
        <v>8303</v>
      </c>
      <c r="O4025">
        <f>ROUND(E4025/D4025*100,0)</f>
        <v>100</v>
      </c>
      <c r="P4025">
        <f>IFERROR(ROUND(E4025/L4025,2),0)</f>
        <v>166.67</v>
      </c>
      <c r="Q4025" s="10" t="s">
        <v>8308</v>
      </c>
      <c r="R4025" t="s">
        <v>8364</v>
      </c>
      <c r="S4025" s="15">
        <f>(((J4025/60)/60)/24)+DATE(1970,1,1)</f>
        <v>42173.466863425929</v>
      </c>
      <c r="T4025" s="15">
        <f>(((I4025/60)/60)/24)+DATE(1970,1,1)</f>
        <v>42226.958333333328</v>
      </c>
      <c r="U4025">
        <f>YEAR(S4025)</f>
        <v>2015</v>
      </c>
    </row>
    <row r="4026" spans="1:21" ht="48" x14ac:dyDescent="0.2">
      <c r="A4026">
        <v>3829</v>
      </c>
      <c r="B4026" s="3" t="s">
        <v>3826</v>
      </c>
      <c r="C4026" s="3" t="s">
        <v>7938</v>
      </c>
      <c r="D4026" s="6">
        <v>500</v>
      </c>
      <c r="E4026" s="8">
        <v>501</v>
      </c>
      <c r="F4026" t="s">
        <v>8218</v>
      </c>
      <c r="G4026" t="s">
        <v>8223</v>
      </c>
      <c r="H4026" t="s">
        <v>8245</v>
      </c>
      <c r="I4026">
        <v>1472676371</v>
      </c>
      <c r="J4026">
        <v>1470948371</v>
      </c>
      <c r="K4026" t="b">
        <v>0</v>
      </c>
      <c r="L4026">
        <v>8</v>
      </c>
      <c r="M4026" t="b">
        <v>1</v>
      </c>
      <c r="N4026" t="s">
        <v>8269</v>
      </c>
      <c r="O4026">
        <f>ROUND(E4026/D4026*100,0)</f>
        <v>100</v>
      </c>
      <c r="P4026">
        <f>IFERROR(ROUND(E4026/L4026,2),0)</f>
        <v>62.63</v>
      </c>
      <c r="Q4026" s="10" t="s">
        <v>8308</v>
      </c>
      <c r="R4026" t="s">
        <v>8309</v>
      </c>
      <c r="S4026" s="15">
        <f>(((J4026/60)/60)/24)+DATE(1970,1,1)</f>
        <v>42593.865405092598</v>
      </c>
      <c r="T4026" s="15">
        <f>(((I4026/60)/60)/24)+DATE(1970,1,1)</f>
        <v>42613.865405092598</v>
      </c>
      <c r="U4026">
        <f>YEAR(S4026)</f>
        <v>2016</v>
      </c>
    </row>
    <row r="4027" spans="1:21" ht="48" x14ac:dyDescent="0.2">
      <c r="A4027">
        <v>3831</v>
      </c>
      <c r="B4027" s="3" t="s">
        <v>3828</v>
      </c>
      <c r="C4027" s="3" t="s">
        <v>7940</v>
      </c>
      <c r="D4027" s="6">
        <v>500</v>
      </c>
      <c r="E4027" s="8">
        <v>530.11</v>
      </c>
      <c r="F4027" t="s">
        <v>8218</v>
      </c>
      <c r="G4027" t="s">
        <v>8223</v>
      </c>
      <c r="H4027" t="s">
        <v>8245</v>
      </c>
      <c r="I4027">
        <v>1415222545</v>
      </c>
      <c r="J4027">
        <v>1413404545</v>
      </c>
      <c r="K4027" t="b">
        <v>0</v>
      </c>
      <c r="L4027">
        <v>9</v>
      </c>
      <c r="M4027" t="b">
        <v>1</v>
      </c>
      <c r="N4027" t="s">
        <v>8269</v>
      </c>
      <c r="O4027">
        <f>ROUND(E4027/D4027*100,0)</f>
        <v>106</v>
      </c>
      <c r="P4027">
        <f>IFERROR(ROUND(E4027/L4027,2),0)</f>
        <v>58.9</v>
      </c>
      <c r="Q4027" s="10" t="s">
        <v>8308</v>
      </c>
      <c r="R4027" t="s">
        <v>8309</v>
      </c>
      <c r="S4027" s="15">
        <f>(((J4027/60)/60)/24)+DATE(1970,1,1)</f>
        <v>41927.848900462966</v>
      </c>
      <c r="T4027" s="15">
        <f>(((I4027/60)/60)/24)+DATE(1970,1,1)</f>
        <v>41948.890567129631</v>
      </c>
      <c r="U4027">
        <f>YEAR(S4027)</f>
        <v>2014</v>
      </c>
    </row>
    <row r="4028" spans="1:21" ht="48" x14ac:dyDescent="0.2">
      <c r="A4028">
        <v>3858</v>
      </c>
      <c r="B4028" s="3" t="s">
        <v>3855</v>
      </c>
      <c r="C4028" s="3" t="s">
        <v>7967</v>
      </c>
      <c r="D4028" s="6">
        <v>500</v>
      </c>
      <c r="E4028" s="8">
        <v>10</v>
      </c>
      <c r="F4028" t="s">
        <v>8220</v>
      </c>
      <c r="G4028" t="s">
        <v>8224</v>
      </c>
      <c r="H4028" t="s">
        <v>8246</v>
      </c>
      <c r="I4028">
        <v>1432328400</v>
      </c>
      <c r="J4028">
        <v>1430734844</v>
      </c>
      <c r="K4028" t="b">
        <v>0</v>
      </c>
      <c r="L4028">
        <v>1</v>
      </c>
      <c r="M4028" t="b">
        <v>0</v>
      </c>
      <c r="N4028" t="s">
        <v>8269</v>
      </c>
      <c r="O4028">
        <f>ROUND(E4028/D4028*100,0)</f>
        <v>2</v>
      </c>
      <c r="P4028">
        <f>IFERROR(ROUND(E4028/L4028,2),0)</f>
        <v>10</v>
      </c>
      <c r="Q4028" s="10" t="s">
        <v>8308</v>
      </c>
      <c r="R4028" t="s">
        <v>8309</v>
      </c>
      <c r="S4028" s="15">
        <f>(((J4028/60)/60)/24)+DATE(1970,1,1)</f>
        <v>42128.431064814817</v>
      </c>
      <c r="T4028" s="15">
        <f>(((I4028/60)/60)/24)+DATE(1970,1,1)</f>
        <v>42146.875</v>
      </c>
      <c r="U4028">
        <f>YEAR(S4028)</f>
        <v>2015</v>
      </c>
    </row>
    <row r="4029" spans="1:21" ht="32" x14ac:dyDescent="0.2">
      <c r="A4029">
        <v>3881</v>
      </c>
      <c r="B4029" s="3" t="s">
        <v>3878</v>
      </c>
      <c r="C4029" s="3" t="s">
        <v>7990</v>
      </c>
      <c r="D4029" s="6">
        <v>500</v>
      </c>
      <c r="E4029" s="8">
        <v>25</v>
      </c>
      <c r="F4029" t="s">
        <v>8219</v>
      </c>
      <c r="G4029" t="s">
        <v>8223</v>
      </c>
      <c r="H4029" t="s">
        <v>8245</v>
      </c>
      <c r="I4029">
        <v>1487550399</v>
      </c>
      <c r="J4029">
        <v>1484958399</v>
      </c>
      <c r="K4029" t="b">
        <v>0</v>
      </c>
      <c r="L4029">
        <v>1</v>
      </c>
      <c r="M4029" t="b">
        <v>0</v>
      </c>
      <c r="N4029" t="s">
        <v>8303</v>
      </c>
      <c r="O4029">
        <f>ROUND(E4029/D4029*100,0)</f>
        <v>5</v>
      </c>
      <c r="P4029">
        <f>IFERROR(ROUND(E4029/L4029,2),0)</f>
        <v>25</v>
      </c>
      <c r="Q4029" s="10" t="s">
        <v>8308</v>
      </c>
      <c r="R4029" t="s">
        <v>8364</v>
      </c>
      <c r="S4029" s="15">
        <f>(((J4029/60)/60)/24)+DATE(1970,1,1)</f>
        <v>42756.018506944441</v>
      </c>
      <c r="T4029" s="15">
        <f>(((I4029/60)/60)/24)+DATE(1970,1,1)</f>
        <v>42786.018506944441</v>
      </c>
      <c r="U4029">
        <f>YEAR(S4029)</f>
        <v>2017</v>
      </c>
    </row>
    <row r="4030" spans="1:21" ht="32" x14ac:dyDescent="0.2">
      <c r="A4030">
        <v>3991</v>
      </c>
      <c r="B4030" s="3" t="s">
        <v>3987</v>
      </c>
      <c r="C4030" s="3" t="s">
        <v>8097</v>
      </c>
      <c r="D4030" s="6">
        <v>500</v>
      </c>
      <c r="E4030" s="8">
        <v>100</v>
      </c>
      <c r="F4030" t="s">
        <v>8220</v>
      </c>
      <c r="G4030" t="s">
        <v>8223</v>
      </c>
      <c r="H4030" t="s">
        <v>8245</v>
      </c>
      <c r="I4030">
        <v>1433086082</v>
      </c>
      <c r="J4030">
        <v>1430494082</v>
      </c>
      <c r="K4030" t="b">
        <v>0</v>
      </c>
      <c r="L4030">
        <v>1</v>
      </c>
      <c r="M4030" t="b">
        <v>0</v>
      </c>
      <c r="N4030" t="s">
        <v>8269</v>
      </c>
      <c r="O4030">
        <f>ROUND(E4030/D4030*100,0)</f>
        <v>20</v>
      </c>
      <c r="P4030">
        <f>IFERROR(ROUND(E4030/L4030,2),0)</f>
        <v>100</v>
      </c>
      <c r="Q4030" s="10" t="s">
        <v>8308</v>
      </c>
      <c r="R4030" t="s">
        <v>8309</v>
      </c>
      <c r="S4030" s="15">
        <f>(((J4030/60)/60)/24)+DATE(1970,1,1)</f>
        <v>42125.644467592589</v>
      </c>
      <c r="T4030" s="15">
        <f>(((I4030/60)/60)/24)+DATE(1970,1,1)</f>
        <v>42155.644467592589</v>
      </c>
      <c r="U4030">
        <f>YEAR(S4030)</f>
        <v>2015</v>
      </c>
    </row>
    <row r="4031" spans="1:21" ht="16" x14ac:dyDescent="0.2">
      <c r="A4031">
        <v>4004</v>
      </c>
      <c r="B4031" s="3" t="s">
        <v>4000</v>
      </c>
      <c r="C4031" s="3" t="s">
        <v>8109</v>
      </c>
      <c r="D4031" s="6">
        <v>500</v>
      </c>
      <c r="E4031" s="8">
        <v>1</v>
      </c>
      <c r="F4031" t="s">
        <v>8220</v>
      </c>
      <c r="G4031" t="s">
        <v>8223</v>
      </c>
      <c r="H4031" t="s">
        <v>8245</v>
      </c>
      <c r="I4031">
        <v>1412740457</v>
      </c>
      <c r="J4031">
        <v>1410148457</v>
      </c>
      <c r="K4031" t="b">
        <v>0</v>
      </c>
      <c r="L4031">
        <v>1</v>
      </c>
      <c r="M4031" t="b">
        <v>0</v>
      </c>
      <c r="N4031" t="s">
        <v>8269</v>
      </c>
      <c r="O4031">
        <f>ROUND(E4031/D4031*100,0)</f>
        <v>0</v>
      </c>
      <c r="P4031">
        <f>IFERROR(ROUND(E4031/L4031,2),0)</f>
        <v>1</v>
      </c>
      <c r="Q4031" s="10" t="s">
        <v>8308</v>
      </c>
      <c r="R4031" t="s">
        <v>8309</v>
      </c>
      <c r="S4031" s="15">
        <f>(((J4031/60)/60)/24)+DATE(1970,1,1)</f>
        <v>41890.16269675926</v>
      </c>
      <c r="T4031" s="15">
        <f>(((I4031/60)/60)/24)+DATE(1970,1,1)</f>
        <v>41920.16269675926</v>
      </c>
      <c r="U4031">
        <f>YEAR(S4031)</f>
        <v>2014</v>
      </c>
    </row>
    <row r="4032" spans="1:21" ht="48" x14ac:dyDescent="0.2">
      <c r="A4032">
        <v>4016</v>
      </c>
      <c r="B4032" s="3" t="s">
        <v>4012</v>
      </c>
      <c r="C4032" s="3" t="s">
        <v>8121</v>
      </c>
      <c r="D4032" s="6">
        <v>500</v>
      </c>
      <c r="E4032" s="8">
        <v>70</v>
      </c>
      <c r="F4032" t="s">
        <v>8220</v>
      </c>
      <c r="G4032" t="s">
        <v>8224</v>
      </c>
      <c r="H4032" t="s">
        <v>8246</v>
      </c>
      <c r="I4032">
        <v>1410987400</v>
      </c>
      <c r="J4032">
        <v>1408395400</v>
      </c>
      <c r="K4032" t="b">
        <v>0</v>
      </c>
      <c r="L4032">
        <v>7</v>
      </c>
      <c r="M4032" t="b">
        <v>0</v>
      </c>
      <c r="N4032" t="s">
        <v>8269</v>
      </c>
      <c r="O4032">
        <f>ROUND(E4032/D4032*100,0)</f>
        <v>14</v>
      </c>
      <c r="P4032">
        <f>IFERROR(ROUND(E4032/L4032,2),0)</f>
        <v>10</v>
      </c>
      <c r="Q4032" s="10" t="s">
        <v>8308</v>
      </c>
      <c r="R4032" t="s">
        <v>8309</v>
      </c>
      <c r="S4032" s="15">
        <f>(((J4032/60)/60)/24)+DATE(1970,1,1)</f>
        <v>41869.872685185182</v>
      </c>
      <c r="T4032" s="15">
        <f>(((I4032/60)/60)/24)+DATE(1970,1,1)</f>
        <v>41899.872685185182</v>
      </c>
      <c r="U4032">
        <f>YEAR(S4032)</f>
        <v>2014</v>
      </c>
    </row>
    <row r="4033" spans="1:21" ht="32" x14ac:dyDescent="0.2">
      <c r="A4033">
        <v>4039</v>
      </c>
      <c r="B4033" s="3" t="s">
        <v>4035</v>
      </c>
      <c r="C4033" s="3" t="s">
        <v>8143</v>
      </c>
      <c r="D4033" s="6">
        <v>500</v>
      </c>
      <c r="E4033" s="8">
        <v>300</v>
      </c>
      <c r="F4033" t="s">
        <v>8220</v>
      </c>
      <c r="G4033" t="s">
        <v>8223</v>
      </c>
      <c r="H4033" t="s">
        <v>8245</v>
      </c>
      <c r="I4033">
        <v>1448949540</v>
      </c>
      <c r="J4033">
        <v>1446048367</v>
      </c>
      <c r="K4033" t="b">
        <v>0</v>
      </c>
      <c r="L4033">
        <v>5</v>
      </c>
      <c r="M4033" t="b">
        <v>0</v>
      </c>
      <c r="N4033" t="s">
        <v>8269</v>
      </c>
      <c r="O4033">
        <f>ROUND(E4033/D4033*100,0)</f>
        <v>60</v>
      </c>
      <c r="P4033">
        <f>IFERROR(ROUND(E4033/L4033,2),0)</f>
        <v>60</v>
      </c>
      <c r="Q4033" s="10" t="s">
        <v>8308</v>
      </c>
      <c r="R4033" t="s">
        <v>8309</v>
      </c>
      <c r="S4033" s="15">
        <f>(((J4033/60)/60)/24)+DATE(1970,1,1)</f>
        <v>42305.670914351853</v>
      </c>
      <c r="T4033" s="15">
        <f>(((I4033/60)/60)/24)+DATE(1970,1,1)</f>
        <v>42339.249305555553</v>
      </c>
      <c r="U4033">
        <f>YEAR(S4033)</f>
        <v>2015</v>
      </c>
    </row>
    <row r="4034" spans="1:21" ht="48" x14ac:dyDescent="0.2">
      <c r="A4034">
        <v>4051</v>
      </c>
      <c r="B4034" s="3" t="s">
        <v>4047</v>
      </c>
      <c r="C4034" s="3" t="s">
        <v>8155</v>
      </c>
      <c r="D4034" s="6">
        <v>500</v>
      </c>
      <c r="E4034" s="8">
        <v>0</v>
      </c>
      <c r="F4034" t="s">
        <v>8220</v>
      </c>
      <c r="G4034" t="s">
        <v>8223</v>
      </c>
      <c r="H4034" t="s">
        <v>8245</v>
      </c>
      <c r="I4034">
        <v>1399618380</v>
      </c>
      <c r="J4034">
        <v>1399058797</v>
      </c>
      <c r="K4034" t="b">
        <v>0</v>
      </c>
      <c r="L4034">
        <v>0</v>
      </c>
      <c r="M4034" t="b">
        <v>0</v>
      </c>
      <c r="N4034" t="s">
        <v>8269</v>
      </c>
      <c r="O4034">
        <f>ROUND(E4034/D4034*100,0)</f>
        <v>0</v>
      </c>
      <c r="P4034">
        <f>IFERROR(ROUND(E4034/L4034,2),0)</f>
        <v>0</v>
      </c>
      <c r="Q4034" s="10" t="s">
        <v>8308</v>
      </c>
      <c r="R4034" t="s">
        <v>8309</v>
      </c>
      <c r="S4034" s="15">
        <f>(((J4034/60)/60)/24)+DATE(1970,1,1)</f>
        <v>41761.810150462967</v>
      </c>
      <c r="T4034" s="15">
        <f>(((I4034/60)/60)/24)+DATE(1970,1,1)</f>
        <v>41768.286805555559</v>
      </c>
      <c r="U4034">
        <f>YEAR(S4034)</f>
        <v>2014</v>
      </c>
    </row>
    <row r="4035" spans="1:21" ht="48" x14ac:dyDescent="0.2">
      <c r="A4035">
        <v>4053</v>
      </c>
      <c r="B4035" s="3" t="s">
        <v>4049</v>
      </c>
      <c r="C4035" s="3" t="s">
        <v>8157</v>
      </c>
      <c r="D4035" s="6">
        <v>500</v>
      </c>
      <c r="E4035" s="8">
        <v>110</v>
      </c>
      <c r="F4035" t="s">
        <v>8220</v>
      </c>
      <c r="G4035" t="s">
        <v>8224</v>
      </c>
      <c r="H4035" t="s">
        <v>8246</v>
      </c>
      <c r="I4035">
        <v>1416081600</v>
      </c>
      <c r="J4035">
        <v>1413477228</v>
      </c>
      <c r="K4035" t="b">
        <v>0</v>
      </c>
      <c r="L4035">
        <v>2</v>
      </c>
      <c r="M4035" t="b">
        <v>0</v>
      </c>
      <c r="N4035" t="s">
        <v>8269</v>
      </c>
      <c r="O4035">
        <f>ROUND(E4035/D4035*100,0)</f>
        <v>22</v>
      </c>
      <c r="P4035">
        <f>IFERROR(ROUND(E4035/L4035,2),0)</f>
        <v>55</v>
      </c>
      <c r="Q4035" s="10" t="s">
        <v>8308</v>
      </c>
      <c r="R4035" t="s">
        <v>8309</v>
      </c>
      <c r="S4035" s="15">
        <f>(((J4035/60)/60)/24)+DATE(1970,1,1)</f>
        <v>41928.690138888887</v>
      </c>
      <c r="T4035" s="15">
        <f>(((I4035/60)/60)/24)+DATE(1970,1,1)</f>
        <v>41958.833333333328</v>
      </c>
      <c r="U4035">
        <f>YEAR(S4035)</f>
        <v>2014</v>
      </c>
    </row>
    <row r="4036" spans="1:21" ht="48" x14ac:dyDescent="0.2">
      <c r="A4036">
        <v>4102</v>
      </c>
      <c r="B4036" s="3" t="s">
        <v>4098</v>
      </c>
      <c r="C4036" s="3" t="s">
        <v>8205</v>
      </c>
      <c r="D4036" s="6">
        <v>500</v>
      </c>
      <c r="E4036" s="8">
        <v>137</v>
      </c>
      <c r="F4036" t="s">
        <v>8220</v>
      </c>
      <c r="G4036" t="s">
        <v>8223</v>
      </c>
      <c r="H4036" t="s">
        <v>8245</v>
      </c>
      <c r="I4036">
        <v>1463343673</v>
      </c>
      <c r="J4036">
        <v>1460751673</v>
      </c>
      <c r="K4036" t="b">
        <v>0</v>
      </c>
      <c r="L4036">
        <v>6</v>
      </c>
      <c r="M4036" t="b">
        <v>0</v>
      </c>
      <c r="N4036" t="s">
        <v>8269</v>
      </c>
      <c r="O4036">
        <f>ROUND(E4036/D4036*100,0)</f>
        <v>27</v>
      </c>
      <c r="P4036">
        <f>IFERROR(ROUND(E4036/L4036,2),0)</f>
        <v>22.83</v>
      </c>
      <c r="Q4036" s="10" t="s">
        <v>8308</v>
      </c>
      <c r="R4036" t="s">
        <v>8309</v>
      </c>
      <c r="S4036" s="15">
        <f>(((J4036/60)/60)/24)+DATE(1970,1,1)</f>
        <v>42475.848067129627</v>
      </c>
      <c r="T4036" s="15">
        <f>(((I4036/60)/60)/24)+DATE(1970,1,1)</f>
        <v>42505.848067129627</v>
      </c>
      <c r="U4036">
        <f>YEAR(S4036)</f>
        <v>2016</v>
      </c>
    </row>
    <row r="4037" spans="1:21" ht="48" x14ac:dyDescent="0.2">
      <c r="A4037">
        <v>4109</v>
      </c>
      <c r="B4037" s="3" t="s">
        <v>4105</v>
      </c>
      <c r="C4037" s="3" t="s">
        <v>8212</v>
      </c>
      <c r="D4037" s="6">
        <v>500</v>
      </c>
      <c r="E4037" s="8">
        <v>0</v>
      </c>
      <c r="F4037" t="s">
        <v>8220</v>
      </c>
      <c r="G4037" t="s">
        <v>8224</v>
      </c>
      <c r="H4037" t="s">
        <v>8246</v>
      </c>
      <c r="I4037">
        <v>1448805404</v>
      </c>
      <c r="J4037">
        <v>1446209804</v>
      </c>
      <c r="K4037" t="b">
        <v>0</v>
      </c>
      <c r="L4037">
        <v>0</v>
      </c>
      <c r="M4037" t="b">
        <v>0</v>
      </c>
      <c r="N4037" t="s">
        <v>8269</v>
      </c>
      <c r="O4037">
        <f>ROUND(E4037/D4037*100,0)</f>
        <v>0</v>
      </c>
      <c r="P4037">
        <f>IFERROR(ROUND(E4037/L4037,2),0)</f>
        <v>0</v>
      </c>
      <c r="Q4037" s="10" t="s">
        <v>8308</v>
      </c>
      <c r="R4037" t="s">
        <v>8309</v>
      </c>
      <c r="S4037" s="15">
        <f>(((J4037/60)/60)/24)+DATE(1970,1,1)</f>
        <v>42307.539398148147</v>
      </c>
      <c r="T4037" s="15">
        <f>(((I4037/60)/60)/24)+DATE(1970,1,1)</f>
        <v>42337.581064814818</v>
      </c>
      <c r="U4037">
        <f>YEAR(S4037)</f>
        <v>2015</v>
      </c>
    </row>
    <row r="4038" spans="1:21" ht="48" x14ac:dyDescent="0.2">
      <c r="A4038">
        <v>2836</v>
      </c>
      <c r="B4038" s="3" t="s">
        <v>2836</v>
      </c>
      <c r="C4038" s="3" t="s">
        <v>6946</v>
      </c>
      <c r="D4038" s="6">
        <v>450</v>
      </c>
      <c r="E4038" s="8">
        <v>485</v>
      </c>
      <c r="F4038" t="s">
        <v>8218</v>
      </c>
      <c r="G4038" t="s">
        <v>8223</v>
      </c>
      <c r="H4038" t="s">
        <v>8245</v>
      </c>
      <c r="I4038">
        <v>1487393940</v>
      </c>
      <c r="J4038">
        <v>1484115418</v>
      </c>
      <c r="K4038" t="b">
        <v>0</v>
      </c>
      <c r="L4038">
        <v>11</v>
      </c>
      <c r="M4038" t="b">
        <v>1</v>
      </c>
      <c r="N4038" t="s">
        <v>8269</v>
      </c>
      <c r="O4038">
        <f>ROUND(E4038/D4038*100,0)</f>
        <v>108</v>
      </c>
      <c r="P4038">
        <f>IFERROR(ROUND(E4038/L4038,2),0)</f>
        <v>44.09</v>
      </c>
      <c r="Q4038" s="10" t="s">
        <v>8308</v>
      </c>
      <c r="R4038" t="s">
        <v>8309</v>
      </c>
      <c r="S4038" s="15">
        <f>(((J4038/60)/60)/24)+DATE(1970,1,1)</f>
        <v>42746.261782407411</v>
      </c>
      <c r="T4038" s="15">
        <f>(((I4038/60)/60)/24)+DATE(1970,1,1)</f>
        <v>42784.207638888889</v>
      </c>
      <c r="U4038">
        <f>YEAR(S4038)</f>
        <v>2017</v>
      </c>
    </row>
    <row r="4039" spans="1:21" ht="64" x14ac:dyDescent="0.2">
      <c r="A4039">
        <v>2805</v>
      </c>
      <c r="B4039" s="3" t="s">
        <v>2805</v>
      </c>
      <c r="C4039" s="3" t="s">
        <v>6915</v>
      </c>
      <c r="D4039" s="6">
        <v>400</v>
      </c>
      <c r="E4039" s="8">
        <v>440</v>
      </c>
      <c r="F4039" t="s">
        <v>8218</v>
      </c>
      <c r="G4039" t="s">
        <v>8224</v>
      </c>
      <c r="H4039" t="s">
        <v>8246</v>
      </c>
      <c r="I4039">
        <v>1440245273</v>
      </c>
      <c r="J4039">
        <v>1438085273</v>
      </c>
      <c r="K4039" t="b">
        <v>0</v>
      </c>
      <c r="L4039">
        <v>18</v>
      </c>
      <c r="M4039" t="b">
        <v>1</v>
      </c>
      <c r="N4039" t="s">
        <v>8269</v>
      </c>
      <c r="O4039">
        <f>ROUND(E4039/D4039*100,0)</f>
        <v>110</v>
      </c>
      <c r="P4039">
        <f>IFERROR(ROUND(E4039/L4039,2),0)</f>
        <v>24.44</v>
      </c>
      <c r="Q4039" s="10" t="s">
        <v>8308</v>
      </c>
      <c r="R4039" t="s">
        <v>8309</v>
      </c>
      <c r="S4039" s="15">
        <f>(((J4039/60)/60)/24)+DATE(1970,1,1)</f>
        <v>42213.505474537036</v>
      </c>
      <c r="T4039" s="15">
        <f>(((I4039/60)/60)/24)+DATE(1970,1,1)</f>
        <v>42238.505474537036</v>
      </c>
      <c r="U4039">
        <f>YEAR(S4039)</f>
        <v>2015</v>
      </c>
    </row>
    <row r="4040" spans="1:21" ht="32" x14ac:dyDescent="0.2">
      <c r="A4040">
        <v>2885</v>
      </c>
      <c r="B4040" s="3" t="s">
        <v>2885</v>
      </c>
      <c r="C4040" s="3" t="s">
        <v>6995</v>
      </c>
      <c r="D4040" s="6">
        <v>400</v>
      </c>
      <c r="E4040" s="8">
        <v>130</v>
      </c>
      <c r="F4040" t="s">
        <v>8220</v>
      </c>
      <c r="G4040" t="s">
        <v>8223</v>
      </c>
      <c r="H4040" t="s">
        <v>8245</v>
      </c>
      <c r="I4040">
        <v>1426294201</v>
      </c>
      <c r="J4040">
        <v>1423705801</v>
      </c>
      <c r="K4040" t="b">
        <v>0</v>
      </c>
      <c r="L4040">
        <v>5</v>
      </c>
      <c r="M4040" t="b">
        <v>0</v>
      </c>
      <c r="N4040" t="s">
        <v>8269</v>
      </c>
      <c r="O4040">
        <f>ROUND(E4040/D4040*100,0)</f>
        <v>33</v>
      </c>
      <c r="P4040">
        <f>IFERROR(ROUND(E4040/L4040,2),0)</f>
        <v>26</v>
      </c>
      <c r="Q4040" s="10" t="s">
        <v>8308</v>
      </c>
      <c r="R4040" t="s">
        <v>8309</v>
      </c>
      <c r="S4040" s="15">
        <f>(((J4040/60)/60)/24)+DATE(1970,1,1)</f>
        <v>42047.07640046296</v>
      </c>
      <c r="T4040" s="15">
        <f>(((I4040/60)/60)/24)+DATE(1970,1,1)</f>
        <v>42077.034733796296</v>
      </c>
      <c r="U4040">
        <f>YEAR(S4040)</f>
        <v>2015</v>
      </c>
    </row>
    <row r="4041" spans="1:21" ht="48" x14ac:dyDescent="0.2">
      <c r="A4041">
        <v>3325</v>
      </c>
      <c r="B4041" s="3" t="s">
        <v>3325</v>
      </c>
      <c r="C4041" s="3" t="s">
        <v>7435</v>
      </c>
      <c r="D4041" s="6">
        <v>400</v>
      </c>
      <c r="E4041" s="8">
        <v>450</v>
      </c>
      <c r="F4041" t="s">
        <v>8218</v>
      </c>
      <c r="G4041" t="s">
        <v>8224</v>
      </c>
      <c r="H4041" t="s">
        <v>8246</v>
      </c>
      <c r="I4041">
        <v>1428256277</v>
      </c>
      <c r="J4041">
        <v>1425235877</v>
      </c>
      <c r="K4041" t="b">
        <v>0</v>
      </c>
      <c r="L4041">
        <v>15</v>
      </c>
      <c r="M4041" t="b">
        <v>1</v>
      </c>
      <c r="N4041" t="s">
        <v>8269</v>
      </c>
      <c r="O4041">
        <f>ROUND(E4041/D4041*100,0)</f>
        <v>113</v>
      </c>
      <c r="P4041">
        <f>IFERROR(ROUND(E4041/L4041,2),0)</f>
        <v>30</v>
      </c>
      <c r="Q4041" s="10" t="s">
        <v>8308</v>
      </c>
      <c r="R4041" t="s">
        <v>8309</v>
      </c>
      <c r="S4041" s="15">
        <f>(((J4041/60)/60)/24)+DATE(1970,1,1)</f>
        <v>42064.785613425927</v>
      </c>
      <c r="T4041" s="15">
        <f>(((I4041/60)/60)/24)+DATE(1970,1,1)</f>
        <v>42099.743946759263</v>
      </c>
      <c r="U4041">
        <f>YEAR(S4041)</f>
        <v>2015</v>
      </c>
    </row>
    <row r="4042" spans="1:21" ht="48" x14ac:dyDescent="0.2">
      <c r="A4042">
        <v>3494</v>
      </c>
      <c r="B4042" s="3" t="s">
        <v>3493</v>
      </c>
      <c r="C4042" s="3" t="s">
        <v>7604</v>
      </c>
      <c r="D4042" s="6">
        <v>400</v>
      </c>
      <c r="E4042" s="8">
        <v>400</v>
      </c>
      <c r="F4042" t="s">
        <v>8218</v>
      </c>
      <c r="G4042" t="s">
        <v>8223</v>
      </c>
      <c r="H4042" t="s">
        <v>8245</v>
      </c>
      <c r="I4042">
        <v>1480140000</v>
      </c>
      <c r="J4042">
        <v>1479186575</v>
      </c>
      <c r="K4042" t="b">
        <v>0</v>
      </c>
      <c r="L4042">
        <v>13</v>
      </c>
      <c r="M4042" t="b">
        <v>1</v>
      </c>
      <c r="N4042" t="s">
        <v>8269</v>
      </c>
      <c r="O4042">
        <f>ROUND(E4042/D4042*100,0)</f>
        <v>100</v>
      </c>
      <c r="P4042">
        <f>IFERROR(ROUND(E4042/L4042,2),0)</f>
        <v>30.77</v>
      </c>
      <c r="Q4042" s="10" t="s">
        <v>8308</v>
      </c>
      <c r="R4042" t="s">
        <v>8309</v>
      </c>
      <c r="S4042" s="15">
        <f>(((J4042/60)/60)/24)+DATE(1970,1,1)</f>
        <v>42689.214988425927</v>
      </c>
      <c r="T4042" s="15">
        <f>(((I4042/60)/60)/24)+DATE(1970,1,1)</f>
        <v>42700.25</v>
      </c>
      <c r="U4042">
        <f>YEAR(S4042)</f>
        <v>2016</v>
      </c>
    </row>
    <row r="4043" spans="1:21" ht="48" x14ac:dyDescent="0.2">
      <c r="A4043">
        <v>3987</v>
      </c>
      <c r="B4043" s="3" t="s">
        <v>3983</v>
      </c>
      <c r="C4043" s="3" t="s">
        <v>8093</v>
      </c>
      <c r="D4043" s="6">
        <v>400</v>
      </c>
      <c r="E4043" s="8">
        <v>151</v>
      </c>
      <c r="F4043" t="s">
        <v>8220</v>
      </c>
      <c r="G4043" t="s">
        <v>8224</v>
      </c>
      <c r="H4043" t="s">
        <v>8246</v>
      </c>
      <c r="I4043">
        <v>1400278290</v>
      </c>
      <c r="J4043">
        <v>1399414290</v>
      </c>
      <c r="K4043" t="b">
        <v>0</v>
      </c>
      <c r="L4043">
        <v>13</v>
      </c>
      <c r="M4043" t="b">
        <v>0</v>
      </c>
      <c r="N4043" t="s">
        <v>8269</v>
      </c>
      <c r="O4043">
        <f>ROUND(E4043/D4043*100,0)</f>
        <v>38</v>
      </c>
      <c r="P4043">
        <f>IFERROR(ROUND(E4043/L4043,2),0)</f>
        <v>11.62</v>
      </c>
      <c r="Q4043" s="10" t="s">
        <v>8308</v>
      </c>
      <c r="R4043" t="s">
        <v>8309</v>
      </c>
      <c r="S4043" s="15">
        <f>(((J4043/60)/60)/24)+DATE(1970,1,1)</f>
        <v>41765.92465277778</v>
      </c>
      <c r="T4043" s="15">
        <f>(((I4043/60)/60)/24)+DATE(1970,1,1)</f>
        <v>41775.92465277778</v>
      </c>
      <c r="U4043">
        <f>YEAR(S4043)</f>
        <v>2014</v>
      </c>
    </row>
    <row r="4044" spans="1:21" ht="32" x14ac:dyDescent="0.2">
      <c r="A4044">
        <v>3309</v>
      </c>
      <c r="B4044" s="3" t="s">
        <v>3309</v>
      </c>
      <c r="C4044" s="3" t="s">
        <v>7419</v>
      </c>
      <c r="D4044" s="6">
        <v>350</v>
      </c>
      <c r="E4044" s="8">
        <v>558</v>
      </c>
      <c r="F4044" t="s">
        <v>8218</v>
      </c>
      <c r="G4044" t="s">
        <v>8224</v>
      </c>
      <c r="H4044" t="s">
        <v>8246</v>
      </c>
      <c r="I4044">
        <v>1476632178</v>
      </c>
      <c r="J4044">
        <v>1473953778</v>
      </c>
      <c r="K4044" t="b">
        <v>0</v>
      </c>
      <c r="L4044">
        <v>31</v>
      </c>
      <c r="M4044" t="b">
        <v>1</v>
      </c>
      <c r="N4044" t="s">
        <v>8269</v>
      </c>
      <c r="O4044">
        <f>ROUND(E4044/D4044*100,0)</f>
        <v>159</v>
      </c>
      <c r="P4044">
        <f>IFERROR(ROUND(E4044/L4044,2),0)</f>
        <v>18</v>
      </c>
      <c r="Q4044" s="10" t="s">
        <v>8308</v>
      </c>
      <c r="R4044" t="s">
        <v>8309</v>
      </c>
      <c r="S4044" s="15">
        <f>(((J4044/60)/60)/24)+DATE(1970,1,1)</f>
        <v>42628.650208333333</v>
      </c>
      <c r="T4044" s="15">
        <f>(((I4044/60)/60)/24)+DATE(1970,1,1)</f>
        <v>42659.650208333333</v>
      </c>
      <c r="U4044">
        <f>YEAR(S4044)</f>
        <v>2016</v>
      </c>
    </row>
    <row r="4045" spans="1:21" ht="48" x14ac:dyDescent="0.2">
      <c r="A4045">
        <v>3405</v>
      </c>
      <c r="B4045" s="3" t="s">
        <v>3404</v>
      </c>
      <c r="C4045" s="3" t="s">
        <v>7515</v>
      </c>
      <c r="D4045" s="6">
        <v>350</v>
      </c>
      <c r="E4045" s="8">
        <v>481.5</v>
      </c>
      <c r="F4045" t="s">
        <v>8218</v>
      </c>
      <c r="G4045" t="s">
        <v>8224</v>
      </c>
      <c r="H4045" t="s">
        <v>8246</v>
      </c>
      <c r="I4045">
        <v>1456876740</v>
      </c>
      <c r="J4045">
        <v>1455063886</v>
      </c>
      <c r="K4045" t="b">
        <v>0</v>
      </c>
      <c r="L4045">
        <v>17</v>
      </c>
      <c r="M4045" t="b">
        <v>1</v>
      </c>
      <c r="N4045" t="s">
        <v>8269</v>
      </c>
      <c r="O4045">
        <f>ROUND(E4045/D4045*100,0)</f>
        <v>138</v>
      </c>
      <c r="P4045">
        <f>IFERROR(ROUND(E4045/L4045,2),0)</f>
        <v>28.32</v>
      </c>
      <c r="Q4045" s="10" t="s">
        <v>8308</v>
      </c>
      <c r="R4045" t="s">
        <v>8309</v>
      </c>
      <c r="S4045" s="15">
        <f>(((J4045/60)/60)/24)+DATE(1970,1,1)</f>
        <v>42410.017199074078</v>
      </c>
      <c r="T4045" s="15">
        <f>(((I4045/60)/60)/24)+DATE(1970,1,1)</f>
        <v>42430.999305555553</v>
      </c>
      <c r="U4045">
        <f>YEAR(S4045)</f>
        <v>2016</v>
      </c>
    </row>
    <row r="4046" spans="1:21" ht="48" x14ac:dyDescent="0.2">
      <c r="A4046">
        <v>3521</v>
      </c>
      <c r="B4046" s="3" t="s">
        <v>3520</v>
      </c>
      <c r="C4046" s="3" t="s">
        <v>7631</v>
      </c>
      <c r="D4046" s="6">
        <v>350</v>
      </c>
      <c r="E4046" s="8">
        <v>593</v>
      </c>
      <c r="F4046" t="s">
        <v>8218</v>
      </c>
      <c r="G4046" t="s">
        <v>8223</v>
      </c>
      <c r="H4046" t="s">
        <v>8245</v>
      </c>
      <c r="I4046">
        <v>1411980020</v>
      </c>
      <c r="J4046">
        <v>1409388020</v>
      </c>
      <c r="K4046" t="b">
        <v>0</v>
      </c>
      <c r="L4046">
        <v>13</v>
      </c>
      <c r="M4046" t="b">
        <v>1</v>
      </c>
      <c r="N4046" t="s">
        <v>8269</v>
      </c>
      <c r="O4046">
        <f>ROUND(E4046/D4046*100,0)</f>
        <v>169</v>
      </c>
      <c r="P4046">
        <f>IFERROR(ROUND(E4046/L4046,2),0)</f>
        <v>45.62</v>
      </c>
      <c r="Q4046" s="10" t="s">
        <v>8308</v>
      </c>
      <c r="R4046" t="s">
        <v>8309</v>
      </c>
      <c r="S4046" s="15">
        <f>(((J4046/60)/60)/24)+DATE(1970,1,1)</f>
        <v>41881.361342592594</v>
      </c>
      <c r="T4046" s="15">
        <f>(((I4046/60)/60)/24)+DATE(1970,1,1)</f>
        <v>41911.361342592594</v>
      </c>
      <c r="U4046">
        <f>YEAR(S4046)</f>
        <v>2014</v>
      </c>
    </row>
    <row r="4047" spans="1:21" ht="48" x14ac:dyDescent="0.2">
      <c r="A4047">
        <v>3558</v>
      </c>
      <c r="B4047" s="3" t="s">
        <v>3557</v>
      </c>
      <c r="C4047" s="3" t="s">
        <v>7668</v>
      </c>
      <c r="D4047" s="6">
        <v>350</v>
      </c>
      <c r="E4047" s="8">
        <v>504</v>
      </c>
      <c r="F4047" t="s">
        <v>8218</v>
      </c>
      <c r="G4047" t="s">
        <v>8224</v>
      </c>
      <c r="H4047" t="s">
        <v>8246</v>
      </c>
      <c r="I4047">
        <v>1435352400</v>
      </c>
      <c r="J4047">
        <v>1431718575</v>
      </c>
      <c r="K4047" t="b">
        <v>0</v>
      </c>
      <c r="L4047">
        <v>22</v>
      </c>
      <c r="M4047" t="b">
        <v>1</v>
      </c>
      <c r="N4047" t="s">
        <v>8269</v>
      </c>
      <c r="O4047">
        <f>ROUND(E4047/D4047*100,0)</f>
        <v>144</v>
      </c>
      <c r="P4047">
        <f>IFERROR(ROUND(E4047/L4047,2),0)</f>
        <v>22.91</v>
      </c>
      <c r="Q4047" s="10" t="s">
        <v>8308</v>
      </c>
      <c r="R4047" t="s">
        <v>8309</v>
      </c>
      <c r="S4047" s="15">
        <f>(((J4047/60)/60)/24)+DATE(1970,1,1)</f>
        <v>42139.816840277781</v>
      </c>
      <c r="T4047" s="15">
        <f>(((I4047/60)/60)/24)+DATE(1970,1,1)</f>
        <v>42181.875</v>
      </c>
      <c r="U4047">
        <f>YEAR(S4047)</f>
        <v>2015</v>
      </c>
    </row>
    <row r="4048" spans="1:21" ht="48" x14ac:dyDescent="0.2">
      <c r="A4048">
        <v>3686</v>
      </c>
      <c r="B4048" s="3" t="s">
        <v>3683</v>
      </c>
      <c r="C4048" s="3" t="s">
        <v>7796</v>
      </c>
      <c r="D4048" s="6">
        <v>350</v>
      </c>
      <c r="E4048" s="8">
        <v>355</v>
      </c>
      <c r="F4048" t="s">
        <v>8218</v>
      </c>
      <c r="G4048" t="s">
        <v>8223</v>
      </c>
      <c r="H4048" t="s">
        <v>8245</v>
      </c>
      <c r="I4048">
        <v>1440820740</v>
      </c>
      <c r="J4048">
        <v>1439567660</v>
      </c>
      <c r="K4048" t="b">
        <v>0</v>
      </c>
      <c r="L4048">
        <v>6</v>
      </c>
      <c r="M4048" t="b">
        <v>1</v>
      </c>
      <c r="N4048" t="s">
        <v>8269</v>
      </c>
      <c r="O4048">
        <f>ROUND(E4048/D4048*100,0)</f>
        <v>101</v>
      </c>
      <c r="P4048">
        <f>IFERROR(ROUND(E4048/L4048,2),0)</f>
        <v>59.17</v>
      </c>
      <c r="Q4048" s="10" t="s">
        <v>8308</v>
      </c>
      <c r="R4048" t="s">
        <v>8309</v>
      </c>
      <c r="S4048" s="15">
        <f>(((J4048/60)/60)/24)+DATE(1970,1,1)</f>
        <v>42230.662731481483</v>
      </c>
      <c r="T4048" s="15">
        <f>(((I4048/60)/60)/24)+DATE(1970,1,1)</f>
        <v>42245.165972222225</v>
      </c>
      <c r="U4048">
        <f>YEAR(S4048)</f>
        <v>2015</v>
      </c>
    </row>
    <row r="4049" spans="1:21" ht="48" x14ac:dyDescent="0.2">
      <c r="A4049">
        <v>3787</v>
      </c>
      <c r="B4049" s="3" t="s">
        <v>3784</v>
      </c>
      <c r="C4049" s="3" t="s">
        <v>7897</v>
      </c>
      <c r="D4049" s="6">
        <v>350</v>
      </c>
      <c r="E4049" s="8">
        <v>351</v>
      </c>
      <c r="F4049" t="s">
        <v>8218</v>
      </c>
      <c r="G4049" t="s">
        <v>8223</v>
      </c>
      <c r="H4049" t="s">
        <v>8245</v>
      </c>
      <c r="I4049">
        <v>1436587140</v>
      </c>
      <c r="J4049">
        <v>1434113406</v>
      </c>
      <c r="K4049" t="b">
        <v>0</v>
      </c>
      <c r="L4049">
        <v>10</v>
      </c>
      <c r="M4049" t="b">
        <v>1</v>
      </c>
      <c r="N4049" t="s">
        <v>8303</v>
      </c>
      <c r="O4049">
        <f>ROUND(E4049/D4049*100,0)</f>
        <v>100</v>
      </c>
      <c r="P4049">
        <f>IFERROR(ROUND(E4049/L4049,2),0)</f>
        <v>35.1</v>
      </c>
      <c r="Q4049" s="10" t="s">
        <v>8308</v>
      </c>
      <c r="R4049" t="s">
        <v>8364</v>
      </c>
      <c r="S4049" s="15">
        <f>(((J4049/60)/60)/24)+DATE(1970,1,1)</f>
        <v>42167.534791666665</v>
      </c>
      <c r="T4049" s="15">
        <f>(((I4049/60)/60)/24)+DATE(1970,1,1)</f>
        <v>42196.165972222225</v>
      </c>
      <c r="U4049">
        <f>YEAR(S4049)</f>
        <v>2015</v>
      </c>
    </row>
    <row r="4050" spans="1:21" ht="48" x14ac:dyDescent="0.2">
      <c r="A4050">
        <v>3693</v>
      </c>
      <c r="B4050" s="3" t="s">
        <v>3690</v>
      </c>
      <c r="C4050" s="3" t="s">
        <v>7803</v>
      </c>
      <c r="D4050" s="6">
        <v>333</v>
      </c>
      <c r="E4050" s="8">
        <v>430</v>
      </c>
      <c r="F4050" t="s">
        <v>8218</v>
      </c>
      <c r="G4050" t="s">
        <v>8224</v>
      </c>
      <c r="H4050" t="s">
        <v>8246</v>
      </c>
      <c r="I4050">
        <v>1448922600</v>
      </c>
      <c r="J4050">
        <v>1446352529</v>
      </c>
      <c r="K4050" t="b">
        <v>0</v>
      </c>
      <c r="L4050">
        <v>14</v>
      </c>
      <c r="M4050" t="b">
        <v>1</v>
      </c>
      <c r="N4050" t="s">
        <v>8269</v>
      </c>
      <c r="O4050">
        <f>ROUND(E4050/D4050*100,0)</f>
        <v>129</v>
      </c>
      <c r="P4050">
        <f>IFERROR(ROUND(E4050/L4050,2),0)</f>
        <v>30.71</v>
      </c>
      <c r="Q4050" s="10" t="s">
        <v>8308</v>
      </c>
      <c r="R4050" t="s">
        <v>8309</v>
      </c>
      <c r="S4050" s="15">
        <f>(((J4050/60)/60)/24)+DATE(1970,1,1)</f>
        <v>42309.191307870366</v>
      </c>
      <c r="T4050" s="15">
        <f>(((I4050/60)/60)/24)+DATE(1970,1,1)</f>
        <v>42338.9375</v>
      </c>
      <c r="U4050">
        <f>YEAR(S4050)</f>
        <v>2015</v>
      </c>
    </row>
    <row r="4051" spans="1:21" ht="48" x14ac:dyDescent="0.2">
      <c r="A4051">
        <v>3562</v>
      </c>
      <c r="B4051" s="3" t="s">
        <v>3561</v>
      </c>
      <c r="C4051" s="3" t="s">
        <v>7672</v>
      </c>
      <c r="D4051" s="6">
        <v>315</v>
      </c>
      <c r="E4051" s="8">
        <v>469</v>
      </c>
      <c r="F4051" t="s">
        <v>8218</v>
      </c>
      <c r="G4051" t="s">
        <v>8224</v>
      </c>
      <c r="H4051" t="s">
        <v>8246</v>
      </c>
      <c r="I4051">
        <v>1457906400</v>
      </c>
      <c r="J4051">
        <v>1457115427</v>
      </c>
      <c r="K4051" t="b">
        <v>0</v>
      </c>
      <c r="L4051">
        <v>31</v>
      </c>
      <c r="M4051" t="b">
        <v>1</v>
      </c>
      <c r="N4051" t="s">
        <v>8269</v>
      </c>
      <c r="O4051">
        <f>ROUND(E4051/D4051*100,0)</f>
        <v>149</v>
      </c>
      <c r="P4051">
        <f>IFERROR(ROUND(E4051/L4051,2),0)</f>
        <v>15.13</v>
      </c>
      <c r="Q4051" s="10" t="s">
        <v>8308</v>
      </c>
      <c r="R4051" t="s">
        <v>8309</v>
      </c>
      <c r="S4051" s="15">
        <f>(((J4051/60)/60)/24)+DATE(1970,1,1)</f>
        <v>42433.761886574073</v>
      </c>
      <c r="T4051" s="15">
        <f>(((I4051/60)/60)/24)+DATE(1970,1,1)</f>
        <v>42442.916666666672</v>
      </c>
      <c r="U4051">
        <f>YEAR(S4051)</f>
        <v>2016</v>
      </c>
    </row>
    <row r="4052" spans="1:21" ht="48" x14ac:dyDescent="0.2">
      <c r="A4052">
        <v>2923</v>
      </c>
      <c r="B4052" s="3" t="s">
        <v>2923</v>
      </c>
      <c r="C4052" s="3" t="s">
        <v>7033</v>
      </c>
      <c r="D4052" s="6">
        <v>300</v>
      </c>
      <c r="E4052" s="8">
        <v>300</v>
      </c>
      <c r="F4052" t="s">
        <v>8218</v>
      </c>
      <c r="G4052" t="s">
        <v>8223</v>
      </c>
      <c r="H4052" t="s">
        <v>8245</v>
      </c>
      <c r="I4052">
        <v>1422068400</v>
      </c>
      <c r="J4052">
        <v>1420774779</v>
      </c>
      <c r="K4052" t="b">
        <v>0</v>
      </c>
      <c r="L4052">
        <v>10</v>
      </c>
      <c r="M4052" t="b">
        <v>1</v>
      </c>
      <c r="N4052" t="s">
        <v>8303</v>
      </c>
      <c r="O4052">
        <f>ROUND(E4052/D4052*100,0)</f>
        <v>100</v>
      </c>
      <c r="P4052">
        <f>IFERROR(ROUND(E4052/L4052,2),0)</f>
        <v>30</v>
      </c>
      <c r="Q4052" s="10" t="s">
        <v>8308</v>
      </c>
      <c r="R4052" t="s">
        <v>8364</v>
      </c>
      <c r="S4052" s="15">
        <f>(((J4052/60)/60)/24)+DATE(1970,1,1)</f>
        <v>42013.15253472222</v>
      </c>
      <c r="T4052" s="15">
        <f>(((I4052/60)/60)/24)+DATE(1970,1,1)</f>
        <v>42028.125</v>
      </c>
      <c r="U4052">
        <f>YEAR(S4052)</f>
        <v>2015</v>
      </c>
    </row>
    <row r="4053" spans="1:21" ht="48" x14ac:dyDescent="0.2">
      <c r="A4053">
        <v>2994</v>
      </c>
      <c r="B4053" s="3" t="s">
        <v>2994</v>
      </c>
      <c r="C4053" s="3" t="s">
        <v>7104</v>
      </c>
      <c r="D4053" s="6">
        <v>300</v>
      </c>
      <c r="E4053" s="8">
        <v>1373.24</v>
      </c>
      <c r="F4053" t="s">
        <v>8218</v>
      </c>
      <c r="G4053" t="s">
        <v>8224</v>
      </c>
      <c r="H4053" t="s">
        <v>8246</v>
      </c>
      <c r="I4053">
        <v>1412335772</v>
      </c>
      <c r="J4053">
        <v>1409743772</v>
      </c>
      <c r="K4053" t="b">
        <v>0</v>
      </c>
      <c r="L4053">
        <v>59</v>
      </c>
      <c r="M4053" t="b">
        <v>1</v>
      </c>
      <c r="N4053" t="s">
        <v>8301</v>
      </c>
      <c r="O4053">
        <f>ROUND(E4053/D4053*100,0)</f>
        <v>458</v>
      </c>
      <c r="P4053">
        <f>IFERROR(ROUND(E4053/L4053,2),0)</f>
        <v>23.28</v>
      </c>
      <c r="Q4053" s="10" t="s">
        <v>8308</v>
      </c>
      <c r="R4053" t="s">
        <v>8310</v>
      </c>
      <c r="S4053" s="15">
        <f>(((J4053/60)/60)/24)+DATE(1970,1,1)</f>
        <v>41885.478842592594</v>
      </c>
      <c r="T4053" s="15">
        <f>(((I4053/60)/60)/24)+DATE(1970,1,1)</f>
        <v>41915.478842592594</v>
      </c>
      <c r="U4053">
        <f>YEAR(S4053)</f>
        <v>2014</v>
      </c>
    </row>
    <row r="4054" spans="1:21" ht="48" x14ac:dyDescent="0.2">
      <c r="A4054">
        <v>3011</v>
      </c>
      <c r="B4054" s="3" t="s">
        <v>3011</v>
      </c>
      <c r="C4054" s="3" t="s">
        <v>7121</v>
      </c>
      <c r="D4054" s="6">
        <v>300</v>
      </c>
      <c r="E4054" s="8">
        <v>371</v>
      </c>
      <c r="F4054" t="s">
        <v>8218</v>
      </c>
      <c r="G4054" t="s">
        <v>8226</v>
      </c>
      <c r="H4054" t="s">
        <v>8248</v>
      </c>
      <c r="I4054">
        <v>1450911540</v>
      </c>
      <c r="J4054">
        <v>1448536516</v>
      </c>
      <c r="K4054" t="b">
        <v>0</v>
      </c>
      <c r="L4054">
        <v>25</v>
      </c>
      <c r="M4054" t="b">
        <v>1</v>
      </c>
      <c r="N4054" t="s">
        <v>8301</v>
      </c>
      <c r="O4054">
        <f>ROUND(E4054/D4054*100,0)</f>
        <v>124</v>
      </c>
      <c r="P4054">
        <f>IFERROR(ROUND(E4054/L4054,2),0)</f>
        <v>14.84</v>
      </c>
      <c r="Q4054" s="10" t="s">
        <v>8308</v>
      </c>
      <c r="R4054" t="s">
        <v>8310</v>
      </c>
      <c r="S4054" s="15">
        <f>(((J4054/60)/60)/24)+DATE(1970,1,1)</f>
        <v>42334.468935185185</v>
      </c>
      <c r="T4054" s="15">
        <f>(((I4054/60)/60)/24)+DATE(1970,1,1)</f>
        <v>42361.957638888889</v>
      </c>
      <c r="U4054">
        <f>YEAR(S4054)</f>
        <v>2015</v>
      </c>
    </row>
    <row r="4055" spans="1:21" ht="48" x14ac:dyDescent="0.2">
      <c r="A4055">
        <v>3054</v>
      </c>
      <c r="B4055" s="3" t="s">
        <v>3054</v>
      </c>
      <c r="C4055" s="3" t="s">
        <v>7164</v>
      </c>
      <c r="D4055" s="6">
        <v>300</v>
      </c>
      <c r="E4055" s="8">
        <v>0</v>
      </c>
      <c r="F4055" t="s">
        <v>8220</v>
      </c>
      <c r="G4055" t="s">
        <v>8223</v>
      </c>
      <c r="H4055" t="s">
        <v>8245</v>
      </c>
      <c r="I4055">
        <v>1425258240</v>
      </c>
      <c r="J4055">
        <v>1422043154</v>
      </c>
      <c r="K4055" t="b">
        <v>0</v>
      </c>
      <c r="L4055">
        <v>0</v>
      </c>
      <c r="M4055" t="b">
        <v>0</v>
      </c>
      <c r="N4055" t="s">
        <v>8301</v>
      </c>
      <c r="O4055">
        <f>ROUND(E4055/D4055*100,0)</f>
        <v>0</v>
      </c>
      <c r="P4055">
        <f>IFERROR(ROUND(E4055/L4055,2),0)</f>
        <v>0</v>
      </c>
      <c r="Q4055" s="10" t="s">
        <v>8308</v>
      </c>
      <c r="R4055" t="s">
        <v>8310</v>
      </c>
      <c r="S4055" s="15">
        <f>(((J4055/60)/60)/24)+DATE(1970,1,1)</f>
        <v>42027.832800925928</v>
      </c>
      <c r="T4055" s="15">
        <f>(((I4055/60)/60)/24)+DATE(1970,1,1)</f>
        <v>42065.044444444444</v>
      </c>
      <c r="U4055">
        <f>YEAR(S4055)</f>
        <v>2015</v>
      </c>
    </row>
    <row r="4056" spans="1:21" ht="48" x14ac:dyDescent="0.2">
      <c r="A4056">
        <v>3255</v>
      </c>
      <c r="B4056" s="3" t="s">
        <v>3255</v>
      </c>
      <c r="C4056" s="3" t="s">
        <v>7365</v>
      </c>
      <c r="D4056" s="6">
        <v>300</v>
      </c>
      <c r="E4056" s="8">
        <v>525</v>
      </c>
      <c r="F4056" t="s">
        <v>8218</v>
      </c>
      <c r="G4056" t="s">
        <v>8224</v>
      </c>
      <c r="H4056" t="s">
        <v>8246</v>
      </c>
      <c r="I4056">
        <v>1412706375</v>
      </c>
      <c r="J4056">
        <v>1410114375</v>
      </c>
      <c r="K4056" t="b">
        <v>1</v>
      </c>
      <c r="L4056">
        <v>18</v>
      </c>
      <c r="M4056" t="b">
        <v>1</v>
      </c>
      <c r="N4056" t="s">
        <v>8269</v>
      </c>
      <c r="O4056">
        <f>ROUND(E4056/D4056*100,0)</f>
        <v>175</v>
      </c>
      <c r="P4056">
        <f>IFERROR(ROUND(E4056/L4056,2),0)</f>
        <v>29.17</v>
      </c>
      <c r="Q4056" s="10" t="s">
        <v>8308</v>
      </c>
      <c r="R4056" t="s">
        <v>8309</v>
      </c>
      <c r="S4056" s="15">
        <f>(((J4056/60)/60)/24)+DATE(1970,1,1)</f>
        <v>41889.768229166664</v>
      </c>
      <c r="T4056" s="15">
        <f>(((I4056/60)/60)/24)+DATE(1970,1,1)</f>
        <v>41919.768229166664</v>
      </c>
      <c r="U4056">
        <f>YEAR(S4056)</f>
        <v>2014</v>
      </c>
    </row>
    <row r="4057" spans="1:21" ht="48" x14ac:dyDescent="0.2">
      <c r="A4057">
        <v>3444</v>
      </c>
      <c r="B4057" s="3" t="s">
        <v>3443</v>
      </c>
      <c r="C4057" s="3" t="s">
        <v>7554</v>
      </c>
      <c r="D4057" s="6">
        <v>300</v>
      </c>
      <c r="E4057" s="8">
        <v>867</v>
      </c>
      <c r="F4057" t="s">
        <v>8218</v>
      </c>
      <c r="G4057" t="s">
        <v>8225</v>
      </c>
      <c r="H4057" t="s">
        <v>8247</v>
      </c>
      <c r="I4057">
        <v>1465394340</v>
      </c>
      <c r="J4057">
        <v>1464677986</v>
      </c>
      <c r="K4057" t="b">
        <v>0</v>
      </c>
      <c r="L4057">
        <v>20</v>
      </c>
      <c r="M4057" t="b">
        <v>1</v>
      </c>
      <c r="N4057" t="s">
        <v>8269</v>
      </c>
      <c r="O4057">
        <f>ROUND(E4057/D4057*100,0)</f>
        <v>289</v>
      </c>
      <c r="P4057">
        <f>IFERROR(ROUND(E4057/L4057,2),0)</f>
        <v>43.35</v>
      </c>
      <c r="Q4057" s="10" t="s">
        <v>8308</v>
      </c>
      <c r="R4057" t="s">
        <v>8309</v>
      </c>
      <c r="S4057" s="15">
        <f>(((J4057/60)/60)/24)+DATE(1970,1,1)</f>
        <v>42521.291504629626</v>
      </c>
      <c r="T4057" s="15">
        <f>(((I4057/60)/60)/24)+DATE(1970,1,1)</f>
        <v>42529.582638888889</v>
      </c>
      <c r="U4057">
        <f>YEAR(S4057)</f>
        <v>2016</v>
      </c>
    </row>
    <row r="4058" spans="1:21" ht="48" x14ac:dyDescent="0.2">
      <c r="A4058">
        <v>3453</v>
      </c>
      <c r="B4058" s="3" t="s">
        <v>3452</v>
      </c>
      <c r="C4058" s="3" t="s">
        <v>7563</v>
      </c>
      <c r="D4058" s="6">
        <v>300</v>
      </c>
      <c r="E4058" s="8">
        <v>385</v>
      </c>
      <c r="F4058" t="s">
        <v>8218</v>
      </c>
      <c r="G4058" t="s">
        <v>8224</v>
      </c>
      <c r="H4058" t="s">
        <v>8246</v>
      </c>
      <c r="I4058">
        <v>1471130956</v>
      </c>
      <c r="J4058">
        <v>1465946956</v>
      </c>
      <c r="K4058" t="b">
        <v>0</v>
      </c>
      <c r="L4058">
        <v>14</v>
      </c>
      <c r="M4058" t="b">
        <v>1</v>
      </c>
      <c r="N4058" t="s">
        <v>8269</v>
      </c>
      <c r="O4058">
        <f>ROUND(E4058/D4058*100,0)</f>
        <v>128</v>
      </c>
      <c r="P4058">
        <f>IFERROR(ROUND(E4058/L4058,2),0)</f>
        <v>27.5</v>
      </c>
      <c r="Q4058" s="10" t="s">
        <v>8308</v>
      </c>
      <c r="R4058" t="s">
        <v>8309</v>
      </c>
      <c r="S4058" s="15">
        <f>(((J4058/60)/60)/24)+DATE(1970,1,1)</f>
        <v>42535.97865740741</v>
      </c>
      <c r="T4058" s="15">
        <f>(((I4058/60)/60)/24)+DATE(1970,1,1)</f>
        <v>42595.97865740741</v>
      </c>
      <c r="U4058">
        <f>YEAR(S4058)</f>
        <v>2016</v>
      </c>
    </row>
    <row r="4059" spans="1:21" ht="48" x14ac:dyDescent="0.2">
      <c r="A4059">
        <v>3475</v>
      </c>
      <c r="B4059" s="3" t="s">
        <v>3474</v>
      </c>
      <c r="C4059" s="3" t="s">
        <v>7585</v>
      </c>
      <c r="D4059" s="6">
        <v>300</v>
      </c>
      <c r="E4059" s="8">
        <v>340</v>
      </c>
      <c r="F4059" t="s">
        <v>8218</v>
      </c>
      <c r="G4059" t="s">
        <v>8224</v>
      </c>
      <c r="H4059" t="s">
        <v>8246</v>
      </c>
      <c r="I4059">
        <v>1414972800</v>
      </c>
      <c r="J4059">
        <v>1412629704</v>
      </c>
      <c r="K4059" t="b">
        <v>0</v>
      </c>
      <c r="L4059">
        <v>17</v>
      </c>
      <c r="M4059" t="b">
        <v>1</v>
      </c>
      <c r="N4059" t="s">
        <v>8269</v>
      </c>
      <c r="O4059">
        <f>ROUND(E4059/D4059*100,0)</f>
        <v>113</v>
      </c>
      <c r="P4059">
        <f>IFERROR(ROUND(E4059/L4059,2),0)</f>
        <v>20</v>
      </c>
      <c r="Q4059" s="10" t="s">
        <v>8308</v>
      </c>
      <c r="R4059" t="s">
        <v>8309</v>
      </c>
      <c r="S4059" s="15">
        <f>(((J4059/60)/60)/24)+DATE(1970,1,1)</f>
        <v>41918.880833333329</v>
      </c>
      <c r="T4059" s="15">
        <f>(((I4059/60)/60)/24)+DATE(1970,1,1)</f>
        <v>41946</v>
      </c>
      <c r="U4059">
        <f>YEAR(S4059)</f>
        <v>2014</v>
      </c>
    </row>
    <row r="4060" spans="1:21" ht="48" x14ac:dyDescent="0.2">
      <c r="A4060">
        <v>3476</v>
      </c>
      <c r="B4060" s="3" t="s">
        <v>3475</v>
      </c>
      <c r="C4060" s="3" t="s">
        <v>7586</v>
      </c>
      <c r="D4060" s="6">
        <v>300</v>
      </c>
      <c r="E4060" s="8">
        <v>312</v>
      </c>
      <c r="F4060" t="s">
        <v>8218</v>
      </c>
      <c r="G4060" t="s">
        <v>8223</v>
      </c>
      <c r="H4060" t="s">
        <v>8245</v>
      </c>
      <c r="I4060">
        <v>1414378800</v>
      </c>
      <c r="J4060">
        <v>1412836990</v>
      </c>
      <c r="K4060" t="b">
        <v>0</v>
      </c>
      <c r="L4060">
        <v>6</v>
      </c>
      <c r="M4060" t="b">
        <v>1</v>
      </c>
      <c r="N4060" t="s">
        <v>8269</v>
      </c>
      <c r="O4060">
        <f>ROUND(E4060/D4060*100,0)</f>
        <v>104</v>
      </c>
      <c r="P4060">
        <f>IFERROR(ROUND(E4060/L4060,2),0)</f>
        <v>52</v>
      </c>
      <c r="Q4060" s="10" t="s">
        <v>8308</v>
      </c>
      <c r="R4060" t="s">
        <v>8309</v>
      </c>
      <c r="S4060" s="15">
        <f>(((J4060/60)/60)/24)+DATE(1970,1,1)</f>
        <v>41921.279976851853</v>
      </c>
      <c r="T4060" s="15">
        <f>(((I4060/60)/60)/24)+DATE(1970,1,1)</f>
        <v>41939.125</v>
      </c>
      <c r="U4060">
        <f>YEAR(S4060)</f>
        <v>2014</v>
      </c>
    </row>
    <row r="4061" spans="1:21" ht="48" x14ac:dyDescent="0.2">
      <c r="A4061">
        <v>3540</v>
      </c>
      <c r="B4061" s="3" t="s">
        <v>3539</v>
      </c>
      <c r="C4061" s="3" t="s">
        <v>7650</v>
      </c>
      <c r="D4061" s="6">
        <v>300</v>
      </c>
      <c r="E4061" s="8">
        <v>369</v>
      </c>
      <c r="F4061" t="s">
        <v>8218</v>
      </c>
      <c r="G4061" t="s">
        <v>8224</v>
      </c>
      <c r="H4061" t="s">
        <v>8246</v>
      </c>
      <c r="I4061">
        <v>1466899491</v>
      </c>
      <c r="J4061">
        <v>1464307491</v>
      </c>
      <c r="K4061" t="b">
        <v>0</v>
      </c>
      <c r="L4061">
        <v>8</v>
      </c>
      <c r="M4061" t="b">
        <v>1</v>
      </c>
      <c r="N4061" t="s">
        <v>8269</v>
      </c>
      <c r="O4061">
        <f>ROUND(E4061/D4061*100,0)</f>
        <v>123</v>
      </c>
      <c r="P4061">
        <f>IFERROR(ROUND(E4061/L4061,2),0)</f>
        <v>46.13</v>
      </c>
      <c r="Q4061" s="10" t="s">
        <v>8308</v>
      </c>
      <c r="R4061" t="s">
        <v>8309</v>
      </c>
      <c r="S4061" s="15">
        <f>(((J4061/60)/60)/24)+DATE(1970,1,1)</f>
        <v>42517.003368055557</v>
      </c>
      <c r="T4061" s="15">
        <f>(((I4061/60)/60)/24)+DATE(1970,1,1)</f>
        <v>42547.003368055557</v>
      </c>
      <c r="U4061">
        <f>YEAR(S4061)</f>
        <v>2016</v>
      </c>
    </row>
    <row r="4062" spans="1:21" ht="48" x14ac:dyDescent="0.2">
      <c r="A4062">
        <v>3652</v>
      </c>
      <c r="B4062" s="3" t="s">
        <v>2867</v>
      </c>
      <c r="C4062" s="3" t="s">
        <v>7762</v>
      </c>
      <c r="D4062" s="6">
        <v>300</v>
      </c>
      <c r="E4062" s="8">
        <v>752</v>
      </c>
      <c r="F4062" t="s">
        <v>8218</v>
      </c>
      <c r="G4062" t="s">
        <v>8228</v>
      </c>
      <c r="H4062" t="s">
        <v>8250</v>
      </c>
      <c r="I4062">
        <v>1472097540</v>
      </c>
      <c r="J4062">
        <v>1471188502</v>
      </c>
      <c r="K4062" t="b">
        <v>0</v>
      </c>
      <c r="L4062">
        <v>17</v>
      </c>
      <c r="M4062" t="b">
        <v>1</v>
      </c>
      <c r="N4062" t="s">
        <v>8269</v>
      </c>
      <c r="O4062">
        <f>ROUND(E4062/D4062*100,0)</f>
        <v>251</v>
      </c>
      <c r="P4062">
        <f>IFERROR(ROUND(E4062/L4062,2),0)</f>
        <v>44.24</v>
      </c>
      <c r="Q4062" s="10" t="s">
        <v>8308</v>
      </c>
      <c r="R4062" t="s">
        <v>8309</v>
      </c>
      <c r="S4062" s="15">
        <f>(((J4062/60)/60)/24)+DATE(1970,1,1)</f>
        <v>42596.644699074073</v>
      </c>
      <c r="T4062" s="15">
        <f>(((I4062/60)/60)/24)+DATE(1970,1,1)</f>
        <v>42607.165972222225</v>
      </c>
      <c r="U4062">
        <f>YEAR(S4062)</f>
        <v>2016</v>
      </c>
    </row>
    <row r="4063" spans="1:21" ht="48" x14ac:dyDescent="0.2">
      <c r="A4063">
        <v>3704</v>
      </c>
      <c r="B4063" s="3" t="s">
        <v>3701</v>
      </c>
      <c r="C4063" s="3" t="s">
        <v>7814</v>
      </c>
      <c r="D4063" s="6">
        <v>300</v>
      </c>
      <c r="E4063" s="8">
        <v>409.01</v>
      </c>
      <c r="F4063" t="s">
        <v>8218</v>
      </c>
      <c r="G4063" t="s">
        <v>8224</v>
      </c>
      <c r="H4063" t="s">
        <v>8246</v>
      </c>
      <c r="I4063">
        <v>1464712394</v>
      </c>
      <c r="J4063">
        <v>1459528394</v>
      </c>
      <c r="K4063" t="b">
        <v>0</v>
      </c>
      <c r="L4063">
        <v>27</v>
      </c>
      <c r="M4063" t="b">
        <v>1</v>
      </c>
      <c r="N4063" t="s">
        <v>8269</v>
      </c>
      <c r="O4063">
        <f>ROUND(E4063/D4063*100,0)</f>
        <v>136</v>
      </c>
      <c r="P4063">
        <f>IFERROR(ROUND(E4063/L4063,2),0)</f>
        <v>15.15</v>
      </c>
      <c r="Q4063" s="10" t="s">
        <v>8308</v>
      </c>
      <c r="R4063" t="s">
        <v>8309</v>
      </c>
      <c r="S4063" s="15">
        <f>(((J4063/60)/60)/24)+DATE(1970,1,1)</f>
        <v>42461.689745370371</v>
      </c>
      <c r="T4063" s="15">
        <f>(((I4063/60)/60)/24)+DATE(1970,1,1)</f>
        <v>42521.689745370371</v>
      </c>
      <c r="U4063">
        <f>YEAR(S4063)</f>
        <v>2016</v>
      </c>
    </row>
    <row r="4064" spans="1:21" ht="48" x14ac:dyDescent="0.2">
      <c r="A4064">
        <v>3725</v>
      </c>
      <c r="B4064" s="3" t="s">
        <v>3722</v>
      </c>
      <c r="C4064" s="3" t="s">
        <v>7835</v>
      </c>
      <c r="D4064" s="6">
        <v>300</v>
      </c>
      <c r="E4064" s="8">
        <v>381</v>
      </c>
      <c r="F4064" t="s">
        <v>8218</v>
      </c>
      <c r="G4064" t="s">
        <v>8224</v>
      </c>
      <c r="H4064" t="s">
        <v>8246</v>
      </c>
      <c r="I4064">
        <v>1455831000</v>
      </c>
      <c r="J4064">
        <v>1454366467</v>
      </c>
      <c r="K4064" t="b">
        <v>0</v>
      </c>
      <c r="L4064">
        <v>15</v>
      </c>
      <c r="M4064" t="b">
        <v>1</v>
      </c>
      <c r="N4064" t="s">
        <v>8269</v>
      </c>
      <c r="O4064">
        <f>ROUND(E4064/D4064*100,0)</f>
        <v>127</v>
      </c>
      <c r="P4064">
        <f>IFERROR(ROUND(E4064/L4064,2),0)</f>
        <v>25.4</v>
      </c>
      <c r="Q4064" s="10" t="s">
        <v>8308</v>
      </c>
      <c r="R4064" t="s">
        <v>8309</v>
      </c>
      <c r="S4064" s="15">
        <f>(((J4064/60)/60)/24)+DATE(1970,1,1)</f>
        <v>42401.945219907408</v>
      </c>
      <c r="T4064" s="15">
        <f>(((I4064/60)/60)/24)+DATE(1970,1,1)</f>
        <v>42418.895833333328</v>
      </c>
      <c r="U4064">
        <f>YEAR(S4064)</f>
        <v>2016</v>
      </c>
    </row>
    <row r="4065" spans="1:21" ht="48" x14ac:dyDescent="0.2">
      <c r="A4065">
        <v>3820</v>
      </c>
      <c r="B4065" s="3" t="s">
        <v>3817</v>
      </c>
      <c r="C4065" s="3" t="s">
        <v>7929</v>
      </c>
      <c r="D4065" s="6">
        <v>300</v>
      </c>
      <c r="E4065" s="8">
        <v>430</v>
      </c>
      <c r="F4065" t="s">
        <v>8218</v>
      </c>
      <c r="G4065" t="s">
        <v>8224</v>
      </c>
      <c r="H4065" t="s">
        <v>8246</v>
      </c>
      <c r="I4065">
        <v>1436110717</v>
      </c>
      <c r="J4065">
        <v>1433518717</v>
      </c>
      <c r="K4065" t="b">
        <v>0</v>
      </c>
      <c r="L4065">
        <v>20</v>
      </c>
      <c r="M4065" t="b">
        <v>1</v>
      </c>
      <c r="N4065" t="s">
        <v>8269</v>
      </c>
      <c r="O4065">
        <f>ROUND(E4065/D4065*100,0)</f>
        <v>143</v>
      </c>
      <c r="P4065">
        <f>IFERROR(ROUND(E4065/L4065,2),0)</f>
        <v>21.5</v>
      </c>
      <c r="Q4065" s="10" t="s">
        <v>8308</v>
      </c>
      <c r="R4065" t="s">
        <v>8309</v>
      </c>
      <c r="S4065" s="15">
        <f>(((J4065/60)/60)/24)+DATE(1970,1,1)</f>
        <v>42160.651817129634</v>
      </c>
      <c r="T4065" s="15">
        <f>(((I4065/60)/60)/24)+DATE(1970,1,1)</f>
        <v>42190.651817129634</v>
      </c>
      <c r="U4065">
        <f>YEAR(S4065)</f>
        <v>2015</v>
      </c>
    </row>
    <row r="4066" spans="1:21" ht="48" x14ac:dyDescent="0.2">
      <c r="A4066">
        <v>4043</v>
      </c>
      <c r="B4066" s="3" t="s">
        <v>4039</v>
      </c>
      <c r="C4066" s="3" t="s">
        <v>8147</v>
      </c>
      <c r="D4066" s="6">
        <v>300</v>
      </c>
      <c r="E4066" s="8">
        <v>0</v>
      </c>
      <c r="F4066" t="s">
        <v>8220</v>
      </c>
      <c r="G4066" t="s">
        <v>8228</v>
      </c>
      <c r="H4066" t="s">
        <v>8250</v>
      </c>
      <c r="I4066">
        <v>1416524325</v>
      </c>
      <c r="J4066">
        <v>1415228325</v>
      </c>
      <c r="K4066" t="b">
        <v>0</v>
      </c>
      <c r="L4066">
        <v>0</v>
      </c>
      <c r="M4066" t="b">
        <v>0</v>
      </c>
      <c r="N4066" t="s">
        <v>8269</v>
      </c>
      <c r="O4066">
        <f>ROUND(E4066/D4066*100,0)</f>
        <v>0</v>
      </c>
      <c r="P4066">
        <f>IFERROR(ROUND(E4066/L4066,2),0)</f>
        <v>0</v>
      </c>
      <c r="Q4066" s="10" t="s">
        <v>8308</v>
      </c>
      <c r="R4066" t="s">
        <v>8309</v>
      </c>
      <c r="S4066" s="15">
        <f>(((J4066/60)/60)/24)+DATE(1970,1,1)</f>
        <v>41948.957465277781</v>
      </c>
      <c r="T4066" s="15">
        <f>(((I4066/60)/60)/24)+DATE(1970,1,1)</f>
        <v>41963.957465277781</v>
      </c>
      <c r="U4066">
        <f>YEAR(S4066)</f>
        <v>2014</v>
      </c>
    </row>
    <row r="4067" spans="1:21" ht="48" x14ac:dyDescent="0.2">
      <c r="A4067">
        <v>4110</v>
      </c>
      <c r="B4067" s="3" t="s">
        <v>4106</v>
      </c>
      <c r="C4067" s="3" t="s">
        <v>8213</v>
      </c>
      <c r="D4067" s="6">
        <v>300</v>
      </c>
      <c r="E4067" s="8">
        <v>86</v>
      </c>
      <c r="F4067" t="s">
        <v>8220</v>
      </c>
      <c r="G4067" t="s">
        <v>8224</v>
      </c>
      <c r="H4067" t="s">
        <v>8246</v>
      </c>
      <c r="I4067">
        <v>1469113351</v>
      </c>
      <c r="J4067">
        <v>1463929351</v>
      </c>
      <c r="K4067" t="b">
        <v>0</v>
      </c>
      <c r="L4067">
        <v>6</v>
      </c>
      <c r="M4067" t="b">
        <v>0</v>
      </c>
      <c r="N4067" t="s">
        <v>8269</v>
      </c>
      <c r="O4067">
        <f>ROUND(E4067/D4067*100,0)</f>
        <v>29</v>
      </c>
      <c r="P4067">
        <f>IFERROR(ROUND(E4067/L4067,2),0)</f>
        <v>14.33</v>
      </c>
      <c r="Q4067" s="10" t="s">
        <v>8308</v>
      </c>
      <c r="R4067" t="s">
        <v>8309</v>
      </c>
      <c r="S4067" s="15">
        <f>(((J4067/60)/60)/24)+DATE(1970,1,1)</f>
        <v>42512.626747685179</v>
      </c>
      <c r="T4067" s="15">
        <f>(((I4067/60)/60)/24)+DATE(1970,1,1)</f>
        <v>42572.626747685179</v>
      </c>
      <c r="U4067">
        <f>YEAR(S4067)</f>
        <v>2016</v>
      </c>
    </row>
    <row r="4068" spans="1:21" ht="32" x14ac:dyDescent="0.2">
      <c r="A4068">
        <v>4100</v>
      </c>
      <c r="B4068" s="3" t="s">
        <v>4096</v>
      </c>
      <c r="C4068" s="3" t="s">
        <v>8203</v>
      </c>
      <c r="D4068" s="6">
        <v>270</v>
      </c>
      <c r="E4068" s="8">
        <v>0</v>
      </c>
      <c r="F4068" t="s">
        <v>8220</v>
      </c>
      <c r="G4068" t="s">
        <v>8223</v>
      </c>
      <c r="H4068" t="s">
        <v>8245</v>
      </c>
      <c r="I4068">
        <v>1414205990</v>
      </c>
      <c r="J4068">
        <v>1413341990</v>
      </c>
      <c r="K4068" t="b">
        <v>0</v>
      </c>
      <c r="L4068">
        <v>0</v>
      </c>
      <c r="M4068" t="b">
        <v>0</v>
      </c>
      <c r="N4068" t="s">
        <v>8269</v>
      </c>
      <c r="O4068">
        <f>ROUND(E4068/D4068*100,0)</f>
        <v>0</v>
      </c>
      <c r="P4068">
        <f>IFERROR(ROUND(E4068/L4068,2),0)</f>
        <v>0</v>
      </c>
      <c r="Q4068" s="10" t="s">
        <v>8308</v>
      </c>
      <c r="R4068" t="s">
        <v>8309</v>
      </c>
      <c r="S4068" s="15">
        <f>(((J4068/60)/60)/24)+DATE(1970,1,1)</f>
        <v>41927.124884259261</v>
      </c>
      <c r="T4068" s="15">
        <f>(((I4068/60)/60)/24)+DATE(1970,1,1)</f>
        <v>41937.124884259261</v>
      </c>
      <c r="U4068">
        <f>YEAR(S4068)</f>
        <v>2014</v>
      </c>
    </row>
    <row r="4069" spans="1:21" ht="64" x14ac:dyDescent="0.2">
      <c r="A4069">
        <v>1287</v>
      </c>
      <c r="B4069" s="3" t="s">
        <v>1288</v>
      </c>
      <c r="C4069" s="3" t="s">
        <v>5397</v>
      </c>
      <c r="D4069" s="6">
        <v>250</v>
      </c>
      <c r="E4069" s="8">
        <v>605</v>
      </c>
      <c r="F4069" t="s">
        <v>8218</v>
      </c>
      <c r="G4069" t="s">
        <v>8224</v>
      </c>
      <c r="H4069" t="s">
        <v>8246</v>
      </c>
      <c r="I4069">
        <v>1434120856</v>
      </c>
      <c r="J4069">
        <v>1428936856</v>
      </c>
      <c r="K4069" t="b">
        <v>0</v>
      </c>
      <c r="L4069">
        <v>25</v>
      </c>
      <c r="M4069" t="b">
        <v>1</v>
      </c>
      <c r="N4069" t="s">
        <v>8269</v>
      </c>
      <c r="O4069">
        <f>ROUND(E4069/D4069*100,0)</f>
        <v>242</v>
      </c>
      <c r="P4069">
        <f>IFERROR(ROUND(E4069/L4069,2),0)</f>
        <v>24.2</v>
      </c>
      <c r="Q4069" s="10" t="s">
        <v>8308</v>
      </c>
      <c r="R4069" t="s">
        <v>8309</v>
      </c>
      <c r="S4069" s="15">
        <f>(((J4069/60)/60)/24)+DATE(1970,1,1)</f>
        <v>42107.621018518519</v>
      </c>
      <c r="T4069" s="15">
        <f>(((I4069/60)/60)/24)+DATE(1970,1,1)</f>
        <v>42167.621018518519</v>
      </c>
      <c r="U4069">
        <f>YEAR(S4069)</f>
        <v>2015</v>
      </c>
    </row>
    <row r="4070" spans="1:21" ht="48" x14ac:dyDescent="0.2">
      <c r="A4070">
        <v>2815</v>
      </c>
      <c r="B4070" s="3" t="s">
        <v>2815</v>
      </c>
      <c r="C4070" s="3" t="s">
        <v>6925</v>
      </c>
      <c r="D4070" s="6">
        <v>250</v>
      </c>
      <c r="E4070" s="8">
        <v>605</v>
      </c>
      <c r="F4070" t="s">
        <v>8218</v>
      </c>
      <c r="G4070" t="s">
        <v>8228</v>
      </c>
      <c r="H4070" t="s">
        <v>8250</v>
      </c>
      <c r="I4070">
        <v>1470595109</v>
      </c>
      <c r="J4070">
        <v>1468003109</v>
      </c>
      <c r="K4070" t="b">
        <v>0</v>
      </c>
      <c r="L4070">
        <v>14</v>
      </c>
      <c r="M4070" t="b">
        <v>1</v>
      </c>
      <c r="N4070" t="s">
        <v>8269</v>
      </c>
      <c r="O4070">
        <f>ROUND(E4070/D4070*100,0)</f>
        <v>242</v>
      </c>
      <c r="P4070">
        <f>IFERROR(ROUND(E4070/L4070,2),0)</f>
        <v>43.21</v>
      </c>
      <c r="Q4070" s="10" t="s">
        <v>8308</v>
      </c>
      <c r="R4070" t="s">
        <v>8309</v>
      </c>
      <c r="S4070" s="15">
        <f>(((J4070/60)/60)/24)+DATE(1970,1,1)</f>
        <v>42559.776724537034</v>
      </c>
      <c r="T4070" s="15">
        <f>(((I4070/60)/60)/24)+DATE(1970,1,1)</f>
        <v>42589.776724537034</v>
      </c>
      <c r="U4070">
        <f>YEAR(S4070)</f>
        <v>2016</v>
      </c>
    </row>
    <row r="4071" spans="1:21" ht="48" x14ac:dyDescent="0.2">
      <c r="A4071">
        <v>2861</v>
      </c>
      <c r="B4071" s="3" t="s">
        <v>2861</v>
      </c>
      <c r="C4071" s="3" t="s">
        <v>6971</v>
      </c>
      <c r="D4071" s="6">
        <v>250</v>
      </c>
      <c r="E4071" s="8">
        <v>80</v>
      </c>
      <c r="F4071" t="s">
        <v>8220</v>
      </c>
      <c r="G4071" t="s">
        <v>8225</v>
      </c>
      <c r="H4071" t="s">
        <v>8247</v>
      </c>
      <c r="I4071">
        <v>1443103848</v>
      </c>
      <c r="J4071">
        <v>1441894248</v>
      </c>
      <c r="K4071" t="b">
        <v>0</v>
      </c>
      <c r="L4071">
        <v>3</v>
      </c>
      <c r="M4071" t="b">
        <v>0</v>
      </c>
      <c r="N4071" t="s">
        <v>8269</v>
      </c>
      <c r="O4071">
        <f>ROUND(E4071/D4071*100,0)</f>
        <v>32</v>
      </c>
      <c r="P4071">
        <f>IFERROR(ROUND(E4071/L4071,2),0)</f>
        <v>26.67</v>
      </c>
      <c r="Q4071" s="10" t="s">
        <v>8308</v>
      </c>
      <c r="R4071" t="s">
        <v>8309</v>
      </c>
      <c r="S4071" s="15">
        <f>(((J4071/60)/60)/24)+DATE(1970,1,1)</f>
        <v>42257.590833333335</v>
      </c>
      <c r="T4071" s="15">
        <f>(((I4071/60)/60)/24)+DATE(1970,1,1)</f>
        <v>42271.590833333335</v>
      </c>
      <c r="U4071">
        <f>YEAR(S4071)</f>
        <v>2015</v>
      </c>
    </row>
    <row r="4072" spans="1:21" ht="48" x14ac:dyDescent="0.2">
      <c r="A4072">
        <v>3336</v>
      </c>
      <c r="B4072" s="3" t="s">
        <v>3336</v>
      </c>
      <c r="C4072" s="3" t="s">
        <v>7446</v>
      </c>
      <c r="D4072" s="6">
        <v>250</v>
      </c>
      <c r="E4072" s="8">
        <v>250</v>
      </c>
      <c r="F4072" t="s">
        <v>8218</v>
      </c>
      <c r="G4072" t="s">
        <v>8224</v>
      </c>
      <c r="H4072" t="s">
        <v>8246</v>
      </c>
      <c r="I4072">
        <v>1459845246</v>
      </c>
      <c r="J4072">
        <v>1457429646</v>
      </c>
      <c r="K4072" t="b">
        <v>0</v>
      </c>
      <c r="L4072">
        <v>9</v>
      </c>
      <c r="M4072" t="b">
        <v>1</v>
      </c>
      <c r="N4072" t="s">
        <v>8269</v>
      </c>
      <c r="O4072">
        <f>ROUND(E4072/D4072*100,0)</f>
        <v>100</v>
      </c>
      <c r="P4072">
        <f>IFERROR(ROUND(E4072/L4072,2),0)</f>
        <v>27.78</v>
      </c>
      <c r="Q4072" s="10" t="s">
        <v>8308</v>
      </c>
      <c r="R4072" t="s">
        <v>8309</v>
      </c>
      <c r="S4072" s="15">
        <f>(((J4072/60)/60)/24)+DATE(1970,1,1)</f>
        <v>42437.398680555561</v>
      </c>
      <c r="T4072" s="15">
        <f>(((I4072/60)/60)/24)+DATE(1970,1,1)</f>
        <v>42465.35701388889</v>
      </c>
      <c r="U4072">
        <f>YEAR(S4072)</f>
        <v>2016</v>
      </c>
    </row>
    <row r="4073" spans="1:21" ht="32" x14ac:dyDescent="0.2">
      <c r="A4073">
        <v>3397</v>
      </c>
      <c r="B4073" s="3" t="s">
        <v>3396</v>
      </c>
      <c r="C4073" s="3" t="s">
        <v>7507</v>
      </c>
      <c r="D4073" s="6">
        <v>250</v>
      </c>
      <c r="E4073" s="8">
        <v>280</v>
      </c>
      <c r="F4073" t="s">
        <v>8218</v>
      </c>
      <c r="G4073" t="s">
        <v>8224</v>
      </c>
      <c r="H4073" t="s">
        <v>8246</v>
      </c>
      <c r="I4073">
        <v>1455832800</v>
      </c>
      <c r="J4073">
        <v>1452338929</v>
      </c>
      <c r="K4073" t="b">
        <v>0</v>
      </c>
      <c r="L4073">
        <v>24</v>
      </c>
      <c r="M4073" t="b">
        <v>1</v>
      </c>
      <c r="N4073" t="s">
        <v>8269</v>
      </c>
      <c r="O4073">
        <f>ROUND(E4073/D4073*100,0)</f>
        <v>112</v>
      </c>
      <c r="P4073">
        <f>IFERROR(ROUND(E4073/L4073,2),0)</f>
        <v>11.67</v>
      </c>
      <c r="Q4073" s="10" t="s">
        <v>8308</v>
      </c>
      <c r="R4073" t="s">
        <v>8309</v>
      </c>
      <c r="S4073" s="15">
        <f>(((J4073/60)/60)/24)+DATE(1970,1,1)</f>
        <v>42378.478344907402</v>
      </c>
      <c r="T4073" s="15">
        <f>(((I4073/60)/60)/24)+DATE(1970,1,1)</f>
        <v>42418.916666666672</v>
      </c>
      <c r="U4073">
        <f>YEAR(S4073)</f>
        <v>2016</v>
      </c>
    </row>
    <row r="4074" spans="1:21" ht="48" x14ac:dyDescent="0.2">
      <c r="A4074">
        <v>3423</v>
      </c>
      <c r="B4074" s="3" t="s">
        <v>3422</v>
      </c>
      <c r="C4074" s="3" t="s">
        <v>7533</v>
      </c>
      <c r="D4074" s="6">
        <v>250</v>
      </c>
      <c r="E4074" s="8">
        <v>350</v>
      </c>
      <c r="F4074" t="s">
        <v>8218</v>
      </c>
      <c r="G4074" t="s">
        <v>8223</v>
      </c>
      <c r="H4074" t="s">
        <v>8245</v>
      </c>
      <c r="I4074">
        <v>1429912341</v>
      </c>
      <c r="J4074">
        <v>1427320341</v>
      </c>
      <c r="K4074" t="b">
        <v>0</v>
      </c>
      <c r="L4074">
        <v>10</v>
      </c>
      <c r="M4074" t="b">
        <v>1</v>
      </c>
      <c r="N4074" t="s">
        <v>8269</v>
      </c>
      <c r="O4074">
        <f>ROUND(E4074/D4074*100,0)</f>
        <v>140</v>
      </c>
      <c r="P4074">
        <f>IFERROR(ROUND(E4074/L4074,2),0)</f>
        <v>35</v>
      </c>
      <c r="Q4074" s="10" t="s">
        <v>8308</v>
      </c>
      <c r="R4074" t="s">
        <v>8309</v>
      </c>
      <c r="S4074" s="15">
        <f>(((J4074/60)/60)/24)+DATE(1970,1,1)</f>
        <v>42088.911354166667</v>
      </c>
      <c r="T4074" s="15">
        <f>(((I4074/60)/60)/24)+DATE(1970,1,1)</f>
        <v>42118.911354166667</v>
      </c>
      <c r="U4074">
        <f>YEAR(S4074)</f>
        <v>2015</v>
      </c>
    </row>
    <row r="4075" spans="1:21" ht="48" x14ac:dyDescent="0.2">
      <c r="A4075">
        <v>3442</v>
      </c>
      <c r="B4075" s="3" t="s">
        <v>3441</v>
      </c>
      <c r="C4075" s="3" t="s">
        <v>7552</v>
      </c>
      <c r="D4075" s="6">
        <v>250</v>
      </c>
      <c r="E4075" s="8">
        <v>250</v>
      </c>
      <c r="F4075" t="s">
        <v>8218</v>
      </c>
      <c r="G4075" t="s">
        <v>8223</v>
      </c>
      <c r="H4075" t="s">
        <v>8245</v>
      </c>
      <c r="I4075">
        <v>1433016672</v>
      </c>
      <c r="J4075">
        <v>1430424672</v>
      </c>
      <c r="K4075" t="b">
        <v>0</v>
      </c>
      <c r="L4075">
        <v>8</v>
      </c>
      <c r="M4075" t="b">
        <v>1</v>
      </c>
      <c r="N4075" t="s">
        <v>8269</v>
      </c>
      <c r="O4075">
        <f>ROUND(E4075/D4075*100,0)</f>
        <v>100</v>
      </c>
      <c r="P4075">
        <f>IFERROR(ROUND(E4075/L4075,2),0)</f>
        <v>31.25</v>
      </c>
      <c r="Q4075" s="10" t="s">
        <v>8308</v>
      </c>
      <c r="R4075" t="s">
        <v>8309</v>
      </c>
      <c r="S4075" s="15">
        <f>(((J4075/60)/60)/24)+DATE(1970,1,1)</f>
        <v>42124.841111111105</v>
      </c>
      <c r="T4075" s="15">
        <f>(((I4075/60)/60)/24)+DATE(1970,1,1)</f>
        <v>42154.841111111105</v>
      </c>
      <c r="U4075">
        <f>YEAR(S4075)</f>
        <v>2015</v>
      </c>
    </row>
    <row r="4076" spans="1:21" ht="48" x14ac:dyDescent="0.2">
      <c r="A4076">
        <v>3462</v>
      </c>
      <c r="B4076" s="3" t="s">
        <v>3461</v>
      </c>
      <c r="C4076" s="3" t="s">
        <v>7572</v>
      </c>
      <c r="D4076" s="6">
        <v>250</v>
      </c>
      <c r="E4076" s="8">
        <v>505</v>
      </c>
      <c r="F4076" t="s">
        <v>8218</v>
      </c>
      <c r="G4076" t="s">
        <v>8223</v>
      </c>
      <c r="H4076" t="s">
        <v>8245</v>
      </c>
      <c r="I4076">
        <v>1436551200</v>
      </c>
      <c r="J4076">
        <v>1435181628</v>
      </c>
      <c r="K4076" t="b">
        <v>0</v>
      </c>
      <c r="L4076">
        <v>17</v>
      </c>
      <c r="M4076" t="b">
        <v>1</v>
      </c>
      <c r="N4076" t="s">
        <v>8269</v>
      </c>
      <c r="O4076">
        <f>ROUND(E4076/D4076*100,0)</f>
        <v>202</v>
      </c>
      <c r="P4076">
        <f>IFERROR(ROUND(E4076/L4076,2),0)</f>
        <v>29.71</v>
      </c>
      <c r="Q4076" s="10" t="s">
        <v>8308</v>
      </c>
      <c r="R4076" t="s">
        <v>8309</v>
      </c>
      <c r="S4076" s="15">
        <f>(((J4076/60)/60)/24)+DATE(1970,1,1)</f>
        <v>42179.898472222223</v>
      </c>
      <c r="T4076" s="15">
        <f>(((I4076/60)/60)/24)+DATE(1970,1,1)</f>
        <v>42195.75</v>
      </c>
      <c r="U4076">
        <f>YEAR(S4076)</f>
        <v>2015</v>
      </c>
    </row>
    <row r="4077" spans="1:21" ht="32" x14ac:dyDescent="0.2">
      <c r="A4077">
        <v>3470</v>
      </c>
      <c r="B4077" s="3" t="s">
        <v>3469</v>
      </c>
      <c r="C4077" s="3" t="s">
        <v>7580</v>
      </c>
      <c r="D4077" s="6">
        <v>250</v>
      </c>
      <c r="E4077" s="8">
        <v>375</v>
      </c>
      <c r="F4077" t="s">
        <v>8218</v>
      </c>
      <c r="G4077" t="s">
        <v>8223</v>
      </c>
      <c r="H4077" t="s">
        <v>8245</v>
      </c>
      <c r="I4077">
        <v>1468618680</v>
      </c>
      <c r="J4077">
        <v>1465345902</v>
      </c>
      <c r="K4077" t="b">
        <v>0</v>
      </c>
      <c r="L4077">
        <v>9</v>
      </c>
      <c r="M4077" t="b">
        <v>1</v>
      </c>
      <c r="N4077" t="s">
        <v>8269</v>
      </c>
      <c r="O4077">
        <f>ROUND(E4077/D4077*100,0)</f>
        <v>150</v>
      </c>
      <c r="P4077">
        <f>IFERROR(ROUND(E4077/L4077,2),0)</f>
        <v>41.67</v>
      </c>
      <c r="Q4077" s="10" t="s">
        <v>8308</v>
      </c>
      <c r="R4077" t="s">
        <v>8309</v>
      </c>
      <c r="S4077" s="15">
        <f>(((J4077/60)/60)/24)+DATE(1970,1,1)</f>
        <v>42529.022013888884</v>
      </c>
      <c r="T4077" s="15">
        <f>(((I4077/60)/60)/24)+DATE(1970,1,1)</f>
        <v>42566.901388888888</v>
      </c>
      <c r="U4077">
        <f>YEAR(S4077)</f>
        <v>2016</v>
      </c>
    </row>
    <row r="4078" spans="1:21" ht="48" x14ac:dyDescent="0.2">
      <c r="A4078">
        <v>3545</v>
      </c>
      <c r="B4078" s="3" t="s">
        <v>3544</v>
      </c>
      <c r="C4078" s="3" t="s">
        <v>7655</v>
      </c>
      <c r="D4078" s="6">
        <v>250</v>
      </c>
      <c r="E4078" s="8">
        <v>251</v>
      </c>
      <c r="F4078" t="s">
        <v>8218</v>
      </c>
      <c r="G4078" t="s">
        <v>8223</v>
      </c>
      <c r="H4078" t="s">
        <v>8245</v>
      </c>
      <c r="I4078">
        <v>1428780159</v>
      </c>
      <c r="J4078">
        <v>1426188159</v>
      </c>
      <c r="K4078" t="b">
        <v>0</v>
      </c>
      <c r="L4078">
        <v>8</v>
      </c>
      <c r="M4078" t="b">
        <v>1</v>
      </c>
      <c r="N4078" t="s">
        <v>8269</v>
      </c>
      <c r="O4078">
        <f>ROUND(E4078/D4078*100,0)</f>
        <v>100</v>
      </c>
      <c r="P4078">
        <f>IFERROR(ROUND(E4078/L4078,2),0)</f>
        <v>31.38</v>
      </c>
      <c r="Q4078" s="10" t="s">
        <v>8308</v>
      </c>
      <c r="R4078" t="s">
        <v>8309</v>
      </c>
      <c r="S4078" s="15">
        <f>(((J4078/60)/60)/24)+DATE(1970,1,1)</f>
        <v>42075.807395833333</v>
      </c>
      <c r="T4078" s="15">
        <f>(((I4078/60)/60)/24)+DATE(1970,1,1)</f>
        <v>42105.807395833333</v>
      </c>
      <c r="U4078">
        <f>YEAR(S4078)</f>
        <v>2015</v>
      </c>
    </row>
    <row r="4079" spans="1:21" ht="48" x14ac:dyDescent="0.2">
      <c r="A4079">
        <v>3605</v>
      </c>
      <c r="B4079" s="3" t="s">
        <v>3604</v>
      </c>
      <c r="C4079" s="3" t="s">
        <v>7715</v>
      </c>
      <c r="D4079" s="6">
        <v>250</v>
      </c>
      <c r="E4079" s="8">
        <v>460</v>
      </c>
      <c r="F4079" t="s">
        <v>8218</v>
      </c>
      <c r="G4079" t="s">
        <v>8224</v>
      </c>
      <c r="H4079" t="s">
        <v>8246</v>
      </c>
      <c r="I4079">
        <v>1455390126</v>
      </c>
      <c r="J4079">
        <v>1452798126</v>
      </c>
      <c r="K4079" t="b">
        <v>0</v>
      </c>
      <c r="L4079">
        <v>15</v>
      </c>
      <c r="M4079" t="b">
        <v>1</v>
      </c>
      <c r="N4079" t="s">
        <v>8269</v>
      </c>
      <c r="O4079">
        <f>ROUND(E4079/D4079*100,0)</f>
        <v>184</v>
      </c>
      <c r="P4079">
        <f>IFERROR(ROUND(E4079/L4079,2),0)</f>
        <v>30.67</v>
      </c>
      <c r="Q4079" s="10" t="s">
        <v>8308</v>
      </c>
      <c r="R4079" t="s">
        <v>8309</v>
      </c>
      <c r="S4079" s="15">
        <f>(((J4079/60)/60)/24)+DATE(1970,1,1)</f>
        <v>42383.793124999997</v>
      </c>
      <c r="T4079" s="15">
        <f>(((I4079/60)/60)/24)+DATE(1970,1,1)</f>
        <v>42413.793124999997</v>
      </c>
      <c r="U4079">
        <f>YEAR(S4079)</f>
        <v>2016</v>
      </c>
    </row>
    <row r="4080" spans="1:21" ht="48" x14ac:dyDescent="0.2">
      <c r="A4080">
        <v>3660</v>
      </c>
      <c r="B4080" s="3" t="s">
        <v>3657</v>
      </c>
      <c r="C4080" s="3" t="s">
        <v>7770</v>
      </c>
      <c r="D4080" s="6">
        <v>250</v>
      </c>
      <c r="E4080" s="8">
        <v>250</v>
      </c>
      <c r="F4080" t="s">
        <v>8218</v>
      </c>
      <c r="G4080" t="s">
        <v>8224</v>
      </c>
      <c r="H4080" t="s">
        <v>8246</v>
      </c>
      <c r="I4080">
        <v>1419368925</v>
      </c>
      <c r="J4080">
        <v>1417208925</v>
      </c>
      <c r="K4080" t="b">
        <v>0</v>
      </c>
      <c r="L4080">
        <v>22</v>
      </c>
      <c r="M4080" t="b">
        <v>1</v>
      </c>
      <c r="N4080" t="s">
        <v>8269</v>
      </c>
      <c r="O4080">
        <f>ROUND(E4080/D4080*100,0)</f>
        <v>100</v>
      </c>
      <c r="P4080">
        <f>IFERROR(ROUND(E4080/L4080,2),0)</f>
        <v>11.36</v>
      </c>
      <c r="Q4080" s="10" t="s">
        <v>8308</v>
      </c>
      <c r="R4080" t="s">
        <v>8309</v>
      </c>
      <c r="S4080" s="15">
        <f>(((J4080/60)/60)/24)+DATE(1970,1,1)</f>
        <v>41971.881076388891</v>
      </c>
      <c r="T4080" s="15">
        <f>(((I4080/60)/60)/24)+DATE(1970,1,1)</f>
        <v>41996.881076388891</v>
      </c>
      <c r="U4080">
        <f>YEAR(S4080)</f>
        <v>2014</v>
      </c>
    </row>
    <row r="4081" spans="1:21" ht="48" x14ac:dyDescent="0.2">
      <c r="A4081">
        <v>3811</v>
      </c>
      <c r="B4081" s="3" t="s">
        <v>3808</v>
      </c>
      <c r="C4081" s="3" t="s">
        <v>7921</v>
      </c>
      <c r="D4081" s="6">
        <v>250</v>
      </c>
      <c r="E4081" s="8">
        <v>825</v>
      </c>
      <c r="F4081" t="s">
        <v>8218</v>
      </c>
      <c r="G4081" t="s">
        <v>8224</v>
      </c>
      <c r="H4081" t="s">
        <v>8246</v>
      </c>
      <c r="I4081">
        <v>1464692400</v>
      </c>
      <c r="J4081">
        <v>1461769373</v>
      </c>
      <c r="K4081" t="b">
        <v>0</v>
      </c>
      <c r="L4081">
        <v>19</v>
      </c>
      <c r="M4081" t="b">
        <v>1</v>
      </c>
      <c r="N4081" t="s">
        <v>8269</v>
      </c>
      <c r="O4081">
        <f>ROUND(E4081/D4081*100,0)</f>
        <v>330</v>
      </c>
      <c r="P4081">
        <f>IFERROR(ROUND(E4081/L4081,2),0)</f>
        <v>43.42</v>
      </c>
      <c r="Q4081" s="10" t="s">
        <v>8308</v>
      </c>
      <c r="R4081" t="s">
        <v>8309</v>
      </c>
      <c r="S4081" s="15">
        <f>(((J4081/60)/60)/24)+DATE(1970,1,1)</f>
        <v>42487.62700231481</v>
      </c>
      <c r="T4081" s="15">
        <f>(((I4081/60)/60)/24)+DATE(1970,1,1)</f>
        <v>42521.458333333328</v>
      </c>
      <c r="U4081">
        <f>YEAR(S4081)</f>
        <v>2016</v>
      </c>
    </row>
    <row r="4082" spans="1:21" ht="48" x14ac:dyDescent="0.2">
      <c r="A4082">
        <v>3818</v>
      </c>
      <c r="B4082" s="3" t="s">
        <v>3815</v>
      </c>
      <c r="C4082" s="3" t="s">
        <v>7928</v>
      </c>
      <c r="D4082" s="6">
        <v>250</v>
      </c>
      <c r="E4082" s="8">
        <v>570</v>
      </c>
      <c r="F4082" t="s">
        <v>8218</v>
      </c>
      <c r="G4082" t="s">
        <v>8223</v>
      </c>
      <c r="H4082" t="s">
        <v>8245</v>
      </c>
      <c r="I4082">
        <v>1426187582</v>
      </c>
      <c r="J4082">
        <v>1423599182</v>
      </c>
      <c r="K4082" t="b">
        <v>0</v>
      </c>
      <c r="L4082">
        <v>10</v>
      </c>
      <c r="M4082" t="b">
        <v>1</v>
      </c>
      <c r="N4082" t="s">
        <v>8269</v>
      </c>
      <c r="O4082">
        <f>ROUND(E4082/D4082*100,0)</f>
        <v>228</v>
      </c>
      <c r="P4082">
        <f>IFERROR(ROUND(E4082/L4082,2),0)</f>
        <v>57</v>
      </c>
      <c r="Q4082" s="10" t="s">
        <v>8308</v>
      </c>
      <c r="R4082" t="s">
        <v>8309</v>
      </c>
      <c r="S4082" s="15">
        <f>(((J4082/60)/60)/24)+DATE(1970,1,1)</f>
        <v>42045.84238425926</v>
      </c>
      <c r="T4082" s="15">
        <f>(((I4082/60)/60)/24)+DATE(1970,1,1)</f>
        <v>42075.800717592589</v>
      </c>
      <c r="U4082">
        <f>YEAR(S4082)</f>
        <v>2015</v>
      </c>
    </row>
    <row r="4083" spans="1:21" ht="48" x14ac:dyDescent="0.2">
      <c r="A4083">
        <v>3824</v>
      </c>
      <c r="B4083" s="3" t="s">
        <v>3821</v>
      </c>
      <c r="C4083" s="3" t="s">
        <v>7933</v>
      </c>
      <c r="D4083" s="6">
        <v>250</v>
      </c>
      <c r="E4083" s="8">
        <v>270</v>
      </c>
      <c r="F4083" t="s">
        <v>8218</v>
      </c>
      <c r="G4083" t="s">
        <v>8224</v>
      </c>
      <c r="H4083" t="s">
        <v>8246</v>
      </c>
      <c r="I4083">
        <v>1470058860</v>
      </c>
      <c r="J4083">
        <v>1469026903</v>
      </c>
      <c r="K4083" t="b">
        <v>0</v>
      </c>
      <c r="L4083">
        <v>7</v>
      </c>
      <c r="M4083" t="b">
        <v>1</v>
      </c>
      <c r="N4083" t="s">
        <v>8269</v>
      </c>
      <c r="O4083">
        <f>ROUND(E4083/D4083*100,0)</f>
        <v>108</v>
      </c>
      <c r="P4083">
        <f>IFERROR(ROUND(E4083/L4083,2),0)</f>
        <v>38.57</v>
      </c>
      <c r="Q4083" s="10" t="s">
        <v>8308</v>
      </c>
      <c r="R4083" t="s">
        <v>8309</v>
      </c>
      <c r="S4083" s="15">
        <f>(((J4083/60)/60)/24)+DATE(1970,1,1)</f>
        <v>42571.626192129625</v>
      </c>
      <c r="T4083" s="15">
        <f>(((I4083/60)/60)/24)+DATE(1970,1,1)</f>
        <v>42583.570138888885</v>
      </c>
      <c r="U4083">
        <f>YEAR(S4083)</f>
        <v>2016</v>
      </c>
    </row>
    <row r="4084" spans="1:21" ht="48" x14ac:dyDescent="0.2">
      <c r="A4084">
        <v>4011</v>
      </c>
      <c r="B4084" s="3" t="s">
        <v>4007</v>
      </c>
      <c r="C4084" s="3" t="s">
        <v>8116</v>
      </c>
      <c r="D4084" s="6">
        <v>250</v>
      </c>
      <c r="E4084" s="8">
        <v>19</v>
      </c>
      <c r="F4084" t="s">
        <v>8220</v>
      </c>
      <c r="G4084" t="s">
        <v>8224</v>
      </c>
      <c r="H4084" t="s">
        <v>8246</v>
      </c>
      <c r="I4084">
        <v>1422450278</v>
      </c>
      <c r="J4084">
        <v>1419858278</v>
      </c>
      <c r="K4084" t="b">
        <v>0</v>
      </c>
      <c r="L4084">
        <v>4</v>
      </c>
      <c r="M4084" t="b">
        <v>0</v>
      </c>
      <c r="N4084" t="s">
        <v>8269</v>
      </c>
      <c r="O4084">
        <f>ROUND(E4084/D4084*100,0)</f>
        <v>8</v>
      </c>
      <c r="P4084">
        <f>IFERROR(ROUND(E4084/L4084,2),0)</f>
        <v>4.75</v>
      </c>
      <c r="Q4084" s="10" t="s">
        <v>8308</v>
      </c>
      <c r="R4084" t="s">
        <v>8309</v>
      </c>
      <c r="S4084" s="15">
        <f>(((J4084/60)/60)/24)+DATE(1970,1,1)</f>
        <v>42002.54488425926</v>
      </c>
      <c r="T4084" s="15">
        <f>(((I4084/60)/60)/24)+DATE(1970,1,1)</f>
        <v>42032.54488425926</v>
      </c>
      <c r="U4084">
        <f>YEAR(S4084)</f>
        <v>2014</v>
      </c>
    </row>
    <row r="4085" spans="1:21" ht="48" x14ac:dyDescent="0.2">
      <c r="A4085">
        <v>4078</v>
      </c>
      <c r="B4085" s="3" t="s">
        <v>4074</v>
      </c>
      <c r="C4085" s="3" t="s">
        <v>8181</v>
      </c>
      <c r="D4085" s="6">
        <v>250</v>
      </c>
      <c r="E4085" s="8">
        <v>0</v>
      </c>
      <c r="F4085" t="s">
        <v>8220</v>
      </c>
      <c r="G4085" t="s">
        <v>8224</v>
      </c>
      <c r="H4085" t="s">
        <v>8246</v>
      </c>
      <c r="I4085">
        <v>1485543242</v>
      </c>
      <c r="J4085">
        <v>1482951242</v>
      </c>
      <c r="K4085" t="b">
        <v>0</v>
      </c>
      <c r="L4085">
        <v>0</v>
      </c>
      <c r="M4085" t="b">
        <v>0</v>
      </c>
      <c r="N4085" t="s">
        <v>8269</v>
      </c>
      <c r="O4085">
        <f>ROUND(E4085/D4085*100,0)</f>
        <v>0</v>
      </c>
      <c r="P4085">
        <f>IFERROR(ROUND(E4085/L4085,2),0)</f>
        <v>0</v>
      </c>
      <c r="Q4085" s="10" t="s">
        <v>8308</v>
      </c>
      <c r="R4085" t="s">
        <v>8309</v>
      </c>
      <c r="S4085" s="15">
        <f>(((J4085/60)/60)/24)+DATE(1970,1,1)</f>
        <v>42732.787523148145</v>
      </c>
      <c r="T4085" s="15">
        <f>(((I4085/60)/60)/24)+DATE(1970,1,1)</f>
        <v>42762.787523148145</v>
      </c>
      <c r="U4085">
        <f>YEAR(S4085)</f>
        <v>2016</v>
      </c>
    </row>
    <row r="4086" spans="1:21" ht="48" x14ac:dyDescent="0.2">
      <c r="A4086">
        <v>3663</v>
      </c>
      <c r="B4086" s="3" t="s">
        <v>3660</v>
      </c>
      <c r="C4086" s="3" t="s">
        <v>7773</v>
      </c>
      <c r="D4086" s="6">
        <v>225</v>
      </c>
      <c r="E4086" s="8">
        <v>234</v>
      </c>
      <c r="F4086" t="s">
        <v>8218</v>
      </c>
      <c r="G4086" t="s">
        <v>8224</v>
      </c>
      <c r="H4086" t="s">
        <v>8246</v>
      </c>
      <c r="I4086">
        <v>1482321030</v>
      </c>
      <c r="J4086">
        <v>1477133430</v>
      </c>
      <c r="K4086" t="b">
        <v>0</v>
      </c>
      <c r="L4086">
        <v>9</v>
      </c>
      <c r="M4086" t="b">
        <v>1</v>
      </c>
      <c r="N4086" t="s">
        <v>8269</v>
      </c>
      <c r="O4086">
        <f>ROUND(E4086/D4086*100,0)</f>
        <v>104</v>
      </c>
      <c r="P4086">
        <f>IFERROR(ROUND(E4086/L4086,2),0)</f>
        <v>26</v>
      </c>
      <c r="Q4086" s="10" t="s">
        <v>8308</v>
      </c>
      <c r="R4086" t="s">
        <v>8309</v>
      </c>
      <c r="S4086" s="15">
        <f>(((J4086/60)/60)/24)+DATE(1970,1,1)</f>
        <v>42665.451736111107</v>
      </c>
      <c r="T4086" s="15">
        <f>(((I4086/60)/60)/24)+DATE(1970,1,1)</f>
        <v>42725.493402777778</v>
      </c>
      <c r="U4086">
        <f>YEAR(S4086)</f>
        <v>2016</v>
      </c>
    </row>
    <row r="4087" spans="1:21" ht="48" x14ac:dyDescent="0.2">
      <c r="A4087">
        <v>3670</v>
      </c>
      <c r="B4087" s="3" t="s">
        <v>3667</v>
      </c>
      <c r="C4087" s="3" t="s">
        <v>7780</v>
      </c>
      <c r="D4087" s="6">
        <v>220</v>
      </c>
      <c r="E4087" s="8">
        <v>241</v>
      </c>
      <c r="F4087" t="s">
        <v>8218</v>
      </c>
      <c r="G4087" t="s">
        <v>8224</v>
      </c>
      <c r="H4087" t="s">
        <v>8246</v>
      </c>
      <c r="I4087">
        <v>1433113200</v>
      </c>
      <c r="J4087">
        <v>1431951611</v>
      </c>
      <c r="K4087" t="b">
        <v>0</v>
      </c>
      <c r="L4087">
        <v>12</v>
      </c>
      <c r="M4087" t="b">
        <v>1</v>
      </c>
      <c r="N4087" t="s">
        <v>8269</v>
      </c>
      <c r="O4087">
        <f>ROUND(E4087/D4087*100,0)</f>
        <v>110</v>
      </c>
      <c r="P4087">
        <f>IFERROR(ROUND(E4087/L4087,2),0)</f>
        <v>20.079999999999998</v>
      </c>
      <c r="Q4087" s="10" t="s">
        <v>8308</v>
      </c>
      <c r="R4087" t="s">
        <v>8309</v>
      </c>
      <c r="S4087" s="15">
        <f>(((J4087/60)/60)/24)+DATE(1970,1,1)</f>
        <v>42142.514016203699</v>
      </c>
      <c r="T4087" s="15">
        <f>(((I4087/60)/60)/24)+DATE(1970,1,1)</f>
        <v>42155.958333333328</v>
      </c>
      <c r="U4087">
        <f>YEAR(S4087)</f>
        <v>2015</v>
      </c>
    </row>
    <row r="4088" spans="1:21" ht="48" x14ac:dyDescent="0.2">
      <c r="A4088">
        <v>2820</v>
      </c>
      <c r="B4088" s="3" t="s">
        <v>2820</v>
      </c>
      <c r="C4088" s="3" t="s">
        <v>6930</v>
      </c>
      <c r="D4088" s="6">
        <v>200</v>
      </c>
      <c r="E4088" s="8">
        <v>272</v>
      </c>
      <c r="F4088" t="s">
        <v>8218</v>
      </c>
      <c r="G4088" t="s">
        <v>8224</v>
      </c>
      <c r="H4088" t="s">
        <v>8246</v>
      </c>
      <c r="I4088">
        <v>1456444800</v>
      </c>
      <c r="J4088">
        <v>1454337589</v>
      </c>
      <c r="K4088" t="b">
        <v>0</v>
      </c>
      <c r="L4088">
        <v>20</v>
      </c>
      <c r="M4088" t="b">
        <v>1</v>
      </c>
      <c r="N4088" t="s">
        <v>8269</v>
      </c>
      <c r="O4088">
        <f>ROUND(E4088/D4088*100,0)</f>
        <v>136</v>
      </c>
      <c r="P4088">
        <f>IFERROR(ROUND(E4088/L4088,2),0)</f>
        <v>13.6</v>
      </c>
      <c r="Q4088" s="10" t="s">
        <v>8308</v>
      </c>
      <c r="R4088" t="s">
        <v>8309</v>
      </c>
      <c r="S4088" s="15">
        <f>(((J4088/60)/60)/24)+DATE(1970,1,1)</f>
        <v>42401.610983796301</v>
      </c>
      <c r="T4088" s="15">
        <f>(((I4088/60)/60)/24)+DATE(1970,1,1)</f>
        <v>42426</v>
      </c>
      <c r="U4088">
        <f>YEAR(S4088)</f>
        <v>2016</v>
      </c>
    </row>
    <row r="4089" spans="1:21" ht="48" x14ac:dyDescent="0.2">
      <c r="A4089">
        <v>2886</v>
      </c>
      <c r="B4089" s="3" t="s">
        <v>2886</v>
      </c>
      <c r="C4089" s="3" t="s">
        <v>6996</v>
      </c>
      <c r="D4089" s="6">
        <v>200</v>
      </c>
      <c r="E4089" s="8">
        <v>10</v>
      </c>
      <c r="F4089" t="s">
        <v>8220</v>
      </c>
      <c r="G4089" t="s">
        <v>8223</v>
      </c>
      <c r="H4089" t="s">
        <v>8245</v>
      </c>
      <c r="I4089">
        <v>1442635140</v>
      </c>
      <c r="J4089">
        <v>1442243484</v>
      </c>
      <c r="K4089" t="b">
        <v>0</v>
      </c>
      <c r="L4089">
        <v>1</v>
      </c>
      <c r="M4089" t="b">
        <v>0</v>
      </c>
      <c r="N4089" t="s">
        <v>8269</v>
      </c>
      <c r="O4089">
        <f>ROUND(E4089/D4089*100,0)</f>
        <v>5</v>
      </c>
      <c r="P4089">
        <f>IFERROR(ROUND(E4089/L4089,2),0)</f>
        <v>10</v>
      </c>
      <c r="Q4089" s="10" t="s">
        <v>8308</v>
      </c>
      <c r="R4089" t="s">
        <v>8309</v>
      </c>
      <c r="S4089" s="15">
        <f>(((J4089/60)/60)/24)+DATE(1970,1,1)</f>
        <v>42261.632916666669</v>
      </c>
      <c r="T4089" s="15">
        <f>(((I4089/60)/60)/24)+DATE(1970,1,1)</f>
        <v>42266.165972222225</v>
      </c>
      <c r="U4089">
        <f>YEAR(S4089)</f>
        <v>2015</v>
      </c>
    </row>
    <row r="4090" spans="1:21" ht="64" x14ac:dyDescent="0.2">
      <c r="A4090">
        <v>3138</v>
      </c>
      <c r="B4090" s="3" t="s">
        <v>3138</v>
      </c>
      <c r="C4090" s="3" t="s">
        <v>7248</v>
      </c>
      <c r="D4090" s="6">
        <v>200</v>
      </c>
      <c r="E4090" s="8">
        <v>0</v>
      </c>
      <c r="F4090" t="s">
        <v>8221</v>
      </c>
      <c r="G4090" t="s">
        <v>8224</v>
      </c>
      <c r="H4090" t="s">
        <v>8246</v>
      </c>
      <c r="I4090">
        <v>1491233407</v>
      </c>
      <c r="J4090">
        <v>1489591807</v>
      </c>
      <c r="K4090" t="b">
        <v>0</v>
      </c>
      <c r="L4090">
        <v>0</v>
      </c>
      <c r="M4090" t="b">
        <v>0</v>
      </c>
      <c r="N4090" t="s">
        <v>8269</v>
      </c>
      <c r="O4090">
        <f>ROUND(E4090/D4090*100,0)</f>
        <v>0</v>
      </c>
      <c r="P4090">
        <f>IFERROR(ROUND(E4090/L4090,2),0)</f>
        <v>0</v>
      </c>
      <c r="Q4090" s="10" t="s">
        <v>8308</v>
      </c>
      <c r="R4090" t="s">
        <v>8309</v>
      </c>
      <c r="S4090" s="15">
        <f>(((J4090/60)/60)/24)+DATE(1970,1,1)</f>
        <v>42809.645914351851</v>
      </c>
      <c r="T4090" s="15">
        <f>(((I4090/60)/60)/24)+DATE(1970,1,1)</f>
        <v>42828.645914351851</v>
      </c>
      <c r="U4090">
        <f>YEAR(S4090)</f>
        <v>2017</v>
      </c>
    </row>
    <row r="4091" spans="1:21" ht="48" x14ac:dyDescent="0.2">
      <c r="A4091">
        <v>3188</v>
      </c>
      <c r="B4091" s="3" t="s">
        <v>3188</v>
      </c>
      <c r="C4091" s="3" t="s">
        <v>7298</v>
      </c>
      <c r="D4091" s="6">
        <v>200</v>
      </c>
      <c r="E4091" s="8">
        <v>130</v>
      </c>
      <c r="F4091" t="s">
        <v>8220</v>
      </c>
      <c r="G4091" t="s">
        <v>8224</v>
      </c>
      <c r="H4091" t="s">
        <v>8246</v>
      </c>
      <c r="I4091">
        <v>1433930302</v>
      </c>
      <c r="J4091">
        <v>1432115902</v>
      </c>
      <c r="K4091" t="b">
        <v>0</v>
      </c>
      <c r="L4091">
        <v>9</v>
      </c>
      <c r="M4091" t="b">
        <v>0</v>
      </c>
      <c r="N4091" t="s">
        <v>8303</v>
      </c>
      <c r="O4091">
        <f>ROUND(E4091/D4091*100,0)</f>
        <v>65</v>
      </c>
      <c r="P4091">
        <f>IFERROR(ROUND(E4091/L4091,2),0)</f>
        <v>14.44</v>
      </c>
      <c r="Q4091" s="10" t="s">
        <v>8308</v>
      </c>
      <c r="R4091" t="s">
        <v>8364</v>
      </c>
      <c r="S4091" s="15">
        <f>(((J4091/60)/60)/24)+DATE(1970,1,1)</f>
        <v>42144.415532407409</v>
      </c>
      <c r="T4091" s="15">
        <f>(((I4091/60)/60)/24)+DATE(1970,1,1)</f>
        <v>42165.415532407409</v>
      </c>
      <c r="U4091">
        <f>YEAR(S4091)</f>
        <v>2015</v>
      </c>
    </row>
    <row r="4092" spans="1:21" ht="32" x14ac:dyDescent="0.2">
      <c r="A4092">
        <v>3371</v>
      </c>
      <c r="B4092" s="3" t="s">
        <v>3370</v>
      </c>
      <c r="C4092" s="3" t="s">
        <v>7481</v>
      </c>
      <c r="D4092" s="6">
        <v>200</v>
      </c>
      <c r="E4092" s="8">
        <v>277</v>
      </c>
      <c r="F4092" t="s">
        <v>8218</v>
      </c>
      <c r="G4092" t="s">
        <v>8223</v>
      </c>
      <c r="H4092" t="s">
        <v>8245</v>
      </c>
      <c r="I4092">
        <v>1449089965</v>
      </c>
      <c r="J4092">
        <v>1446670765</v>
      </c>
      <c r="K4092" t="b">
        <v>0</v>
      </c>
      <c r="L4092">
        <v>9</v>
      </c>
      <c r="M4092" t="b">
        <v>1</v>
      </c>
      <c r="N4092" t="s">
        <v>8269</v>
      </c>
      <c r="O4092">
        <f>ROUND(E4092/D4092*100,0)</f>
        <v>139</v>
      </c>
      <c r="P4092">
        <f>IFERROR(ROUND(E4092/L4092,2),0)</f>
        <v>30.78</v>
      </c>
      <c r="Q4092" s="10" t="s">
        <v>8308</v>
      </c>
      <c r="R4092" t="s">
        <v>8309</v>
      </c>
      <c r="S4092" s="15">
        <f>(((J4092/60)/60)/24)+DATE(1970,1,1)</f>
        <v>42312.874594907407</v>
      </c>
      <c r="T4092" s="15">
        <f>(((I4092/60)/60)/24)+DATE(1970,1,1)</f>
        <v>42340.874594907407</v>
      </c>
      <c r="U4092">
        <f>YEAR(S4092)</f>
        <v>2015</v>
      </c>
    </row>
    <row r="4093" spans="1:21" ht="32" x14ac:dyDescent="0.2">
      <c r="A4093">
        <v>3415</v>
      </c>
      <c r="B4093" s="3" t="s">
        <v>3414</v>
      </c>
      <c r="C4093" s="3" t="s">
        <v>7525</v>
      </c>
      <c r="D4093" s="6">
        <v>200</v>
      </c>
      <c r="E4093" s="8">
        <v>200</v>
      </c>
      <c r="F4093" t="s">
        <v>8218</v>
      </c>
      <c r="G4093" t="s">
        <v>8223</v>
      </c>
      <c r="H4093" t="s">
        <v>8245</v>
      </c>
      <c r="I4093">
        <v>1460935800</v>
      </c>
      <c r="J4093">
        <v>1459999656</v>
      </c>
      <c r="K4093" t="b">
        <v>0</v>
      </c>
      <c r="L4093">
        <v>9</v>
      </c>
      <c r="M4093" t="b">
        <v>1</v>
      </c>
      <c r="N4093" t="s">
        <v>8269</v>
      </c>
      <c r="O4093">
        <f>ROUND(E4093/D4093*100,0)</f>
        <v>100</v>
      </c>
      <c r="P4093">
        <f>IFERROR(ROUND(E4093/L4093,2),0)</f>
        <v>22.22</v>
      </c>
      <c r="Q4093" s="10" t="s">
        <v>8308</v>
      </c>
      <c r="R4093" t="s">
        <v>8309</v>
      </c>
      <c r="S4093" s="15">
        <f>(((J4093/60)/60)/24)+DATE(1970,1,1)</f>
        <v>42467.144166666665</v>
      </c>
      <c r="T4093" s="15">
        <f>(((I4093/60)/60)/24)+DATE(1970,1,1)</f>
        <v>42477.979166666672</v>
      </c>
      <c r="U4093">
        <f>YEAR(S4093)</f>
        <v>2016</v>
      </c>
    </row>
    <row r="4094" spans="1:21" ht="48" x14ac:dyDescent="0.2">
      <c r="A4094">
        <v>3588</v>
      </c>
      <c r="B4094" s="3" t="s">
        <v>3587</v>
      </c>
      <c r="C4094" s="3" t="s">
        <v>7698</v>
      </c>
      <c r="D4094" s="6">
        <v>200</v>
      </c>
      <c r="E4094" s="8">
        <v>201</v>
      </c>
      <c r="F4094" t="s">
        <v>8218</v>
      </c>
      <c r="G4094" t="s">
        <v>8224</v>
      </c>
      <c r="H4094" t="s">
        <v>8246</v>
      </c>
      <c r="I4094">
        <v>1430348400</v>
      </c>
      <c r="J4094">
        <v>1428436410</v>
      </c>
      <c r="K4094" t="b">
        <v>0</v>
      </c>
      <c r="L4094">
        <v>11</v>
      </c>
      <c r="M4094" t="b">
        <v>1</v>
      </c>
      <c r="N4094" t="s">
        <v>8269</v>
      </c>
      <c r="O4094">
        <f>ROUND(E4094/D4094*100,0)</f>
        <v>101</v>
      </c>
      <c r="P4094">
        <f>IFERROR(ROUND(E4094/L4094,2),0)</f>
        <v>18.27</v>
      </c>
      <c r="Q4094" s="10" t="s">
        <v>8308</v>
      </c>
      <c r="R4094" t="s">
        <v>8309</v>
      </c>
      <c r="S4094" s="15">
        <f>(((J4094/60)/60)/24)+DATE(1970,1,1)</f>
        <v>42101.828819444447</v>
      </c>
      <c r="T4094" s="15">
        <f>(((I4094/60)/60)/24)+DATE(1970,1,1)</f>
        <v>42123.958333333328</v>
      </c>
      <c r="U4094">
        <f>YEAR(S4094)</f>
        <v>2015</v>
      </c>
    </row>
    <row r="4095" spans="1:21" ht="32" x14ac:dyDescent="0.2">
      <c r="A4095">
        <v>3719</v>
      </c>
      <c r="B4095" s="3" t="s">
        <v>3716</v>
      </c>
      <c r="C4095" s="3" t="s">
        <v>7829</v>
      </c>
      <c r="D4095" s="6">
        <v>200</v>
      </c>
      <c r="E4095" s="8">
        <v>420</v>
      </c>
      <c r="F4095" t="s">
        <v>8218</v>
      </c>
      <c r="G4095" t="s">
        <v>8224</v>
      </c>
      <c r="H4095" t="s">
        <v>8246</v>
      </c>
      <c r="I4095">
        <v>1434994266</v>
      </c>
      <c r="J4095">
        <v>1432402266</v>
      </c>
      <c r="K4095" t="b">
        <v>0</v>
      </c>
      <c r="L4095">
        <v>4</v>
      </c>
      <c r="M4095" t="b">
        <v>1</v>
      </c>
      <c r="N4095" t="s">
        <v>8269</v>
      </c>
      <c r="O4095">
        <f>ROUND(E4095/D4095*100,0)</f>
        <v>210</v>
      </c>
      <c r="P4095">
        <f>IFERROR(ROUND(E4095/L4095,2),0)</f>
        <v>105</v>
      </c>
      <c r="Q4095" s="10" t="s">
        <v>8308</v>
      </c>
      <c r="R4095" t="s">
        <v>8309</v>
      </c>
      <c r="S4095" s="15">
        <f>(((J4095/60)/60)/24)+DATE(1970,1,1)</f>
        <v>42147.729930555557</v>
      </c>
      <c r="T4095" s="15">
        <f>(((I4095/60)/60)/24)+DATE(1970,1,1)</f>
        <v>42177.729930555557</v>
      </c>
      <c r="U4095">
        <f>YEAR(S4095)</f>
        <v>2015</v>
      </c>
    </row>
    <row r="4096" spans="1:21" ht="48" x14ac:dyDescent="0.2">
      <c r="A4096">
        <v>3835</v>
      </c>
      <c r="B4096" s="3" t="s">
        <v>3832</v>
      </c>
      <c r="C4096" s="3" t="s">
        <v>7944</v>
      </c>
      <c r="D4096" s="6">
        <v>200</v>
      </c>
      <c r="E4096" s="8">
        <v>320</v>
      </c>
      <c r="F4096" t="s">
        <v>8218</v>
      </c>
      <c r="G4096" t="s">
        <v>8224</v>
      </c>
      <c r="H4096" t="s">
        <v>8246</v>
      </c>
      <c r="I4096">
        <v>1461278208</v>
      </c>
      <c r="J4096">
        <v>1459463808</v>
      </c>
      <c r="K4096" t="b">
        <v>0</v>
      </c>
      <c r="L4096">
        <v>8</v>
      </c>
      <c r="M4096" t="b">
        <v>1</v>
      </c>
      <c r="N4096" t="s">
        <v>8269</v>
      </c>
      <c r="O4096">
        <f>ROUND(E4096/D4096*100,0)</f>
        <v>160</v>
      </c>
      <c r="P4096">
        <f>IFERROR(ROUND(E4096/L4096,2),0)</f>
        <v>40</v>
      </c>
      <c r="Q4096" s="10" t="s">
        <v>8308</v>
      </c>
      <c r="R4096" t="s">
        <v>8309</v>
      </c>
      <c r="S4096" s="15">
        <f>(((J4096/60)/60)/24)+DATE(1970,1,1)</f>
        <v>42460.94222222222</v>
      </c>
      <c r="T4096" s="15">
        <f>(((I4096/60)/60)/24)+DATE(1970,1,1)</f>
        <v>42481.94222222222</v>
      </c>
      <c r="U4096">
        <f>YEAR(S4096)</f>
        <v>2016</v>
      </c>
    </row>
    <row r="4097" spans="1:21" ht="48" x14ac:dyDescent="0.2">
      <c r="A4097">
        <v>3995</v>
      </c>
      <c r="B4097" s="3" t="s">
        <v>3991</v>
      </c>
      <c r="C4097" s="3" t="s">
        <v>8101</v>
      </c>
      <c r="D4097" s="6">
        <v>200</v>
      </c>
      <c r="E4097" s="8">
        <v>70</v>
      </c>
      <c r="F4097" t="s">
        <v>8220</v>
      </c>
      <c r="G4097" t="s">
        <v>8224</v>
      </c>
      <c r="H4097" t="s">
        <v>8246</v>
      </c>
      <c r="I4097">
        <v>1423913220</v>
      </c>
      <c r="J4097">
        <v>1421339077</v>
      </c>
      <c r="K4097" t="b">
        <v>0</v>
      </c>
      <c r="L4097">
        <v>4</v>
      </c>
      <c r="M4097" t="b">
        <v>0</v>
      </c>
      <c r="N4097" t="s">
        <v>8269</v>
      </c>
      <c r="O4097">
        <f>ROUND(E4097/D4097*100,0)</f>
        <v>35</v>
      </c>
      <c r="P4097">
        <f>IFERROR(ROUND(E4097/L4097,2),0)</f>
        <v>17.5</v>
      </c>
      <c r="Q4097" s="10" t="s">
        <v>8308</v>
      </c>
      <c r="R4097" t="s">
        <v>8309</v>
      </c>
      <c r="S4097" s="15">
        <f>(((J4097/60)/60)/24)+DATE(1970,1,1)</f>
        <v>42019.683761574073</v>
      </c>
      <c r="T4097" s="15">
        <f>(((I4097/60)/60)/24)+DATE(1970,1,1)</f>
        <v>42049.477083333331</v>
      </c>
      <c r="U4097">
        <f>YEAR(S4097)</f>
        <v>2015</v>
      </c>
    </row>
    <row r="4098" spans="1:21" ht="16" x14ac:dyDescent="0.2">
      <c r="A4098">
        <v>3122</v>
      </c>
      <c r="B4098" s="3" t="s">
        <v>3122</v>
      </c>
      <c r="C4098" s="3" t="s">
        <v>7232</v>
      </c>
      <c r="D4098" s="6">
        <v>199</v>
      </c>
      <c r="E4098" s="8">
        <v>116</v>
      </c>
      <c r="F4098" t="s">
        <v>8219</v>
      </c>
      <c r="G4098" t="s">
        <v>8223</v>
      </c>
      <c r="H4098" t="s">
        <v>8245</v>
      </c>
      <c r="I4098">
        <v>1478733732</v>
      </c>
      <c r="J4098">
        <v>1478298132</v>
      </c>
      <c r="K4098" t="b">
        <v>0</v>
      </c>
      <c r="L4098">
        <v>2</v>
      </c>
      <c r="M4098" t="b">
        <v>0</v>
      </c>
      <c r="N4098" t="s">
        <v>8301</v>
      </c>
      <c r="O4098">
        <f>ROUND(E4098/D4098*100,0)</f>
        <v>58</v>
      </c>
      <c r="P4098">
        <f>IFERROR(ROUND(E4098/L4098,2),0)</f>
        <v>58</v>
      </c>
      <c r="Q4098" s="10" t="s">
        <v>8308</v>
      </c>
      <c r="R4098" t="s">
        <v>8310</v>
      </c>
      <c r="S4098" s="15">
        <f>(((J4098/60)/60)/24)+DATE(1970,1,1)</f>
        <v>42678.932083333333</v>
      </c>
      <c r="T4098" s="15">
        <f>(((I4098/60)/60)/24)+DATE(1970,1,1)</f>
        <v>42683.973750000005</v>
      </c>
      <c r="U4098">
        <f>YEAR(S4098)</f>
        <v>2016</v>
      </c>
    </row>
    <row r="4099" spans="1:21" ht="48" x14ac:dyDescent="0.2">
      <c r="A4099">
        <v>3429</v>
      </c>
      <c r="B4099" s="3" t="s">
        <v>3428</v>
      </c>
      <c r="C4099" s="3" t="s">
        <v>7539</v>
      </c>
      <c r="D4099" s="6">
        <v>150</v>
      </c>
      <c r="E4099" s="8">
        <v>195</v>
      </c>
      <c r="F4099" t="s">
        <v>8218</v>
      </c>
      <c r="G4099" t="s">
        <v>8224</v>
      </c>
      <c r="H4099" t="s">
        <v>8246</v>
      </c>
      <c r="I4099">
        <v>1478046661</v>
      </c>
      <c r="J4099">
        <v>1476837061</v>
      </c>
      <c r="K4099" t="b">
        <v>0</v>
      </c>
      <c r="L4099">
        <v>12</v>
      </c>
      <c r="M4099" t="b">
        <v>1</v>
      </c>
      <c r="N4099" t="s">
        <v>8269</v>
      </c>
      <c r="O4099">
        <f>ROUND(E4099/D4099*100,0)</f>
        <v>130</v>
      </c>
      <c r="P4099">
        <f>IFERROR(ROUND(E4099/L4099,2),0)</f>
        <v>16.25</v>
      </c>
      <c r="Q4099" s="10" t="s">
        <v>8308</v>
      </c>
      <c r="R4099" t="s">
        <v>8309</v>
      </c>
      <c r="S4099" s="15">
        <f>(((J4099/60)/60)/24)+DATE(1970,1,1)</f>
        <v>42662.021539351852</v>
      </c>
      <c r="T4099" s="15">
        <f>(((I4099/60)/60)/24)+DATE(1970,1,1)</f>
        <v>42676.021539351852</v>
      </c>
      <c r="U4099">
        <f>YEAR(S4099)</f>
        <v>2016</v>
      </c>
    </row>
    <row r="4100" spans="1:21" ht="48" x14ac:dyDescent="0.2">
      <c r="A4100">
        <v>3536</v>
      </c>
      <c r="B4100" s="3" t="s">
        <v>3535</v>
      </c>
      <c r="C4100" s="3" t="s">
        <v>7646</v>
      </c>
      <c r="D4100" s="6">
        <v>150</v>
      </c>
      <c r="E4100" s="8">
        <v>230</v>
      </c>
      <c r="F4100" t="s">
        <v>8218</v>
      </c>
      <c r="G4100" t="s">
        <v>8224</v>
      </c>
      <c r="H4100" t="s">
        <v>8246</v>
      </c>
      <c r="I4100">
        <v>1450612740</v>
      </c>
      <c r="J4100">
        <v>1448040425</v>
      </c>
      <c r="K4100" t="b">
        <v>0</v>
      </c>
      <c r="L4100">
        <v>17</v>
      </c>
      <c r="M4100" t="b">
        <v>1</v>
      </c>
      <c r="N4100" t="s">
        <v>8269</v>
      </c>
      <c r="O4100">
        <f>ROUND(E4100/D4100*100,0)</f>
        <v>153</v>
      </c>
      <c r="P4100">
        <f>IFERROR(ROUND(E4100/L4100,2),0)</f>
        <v>13.53</v>
      </c>
      <c r="Q4100" s="10" t="s">
        <v>8308</v>
      </c>
      <c r="R4100" t="s">
        <v>8309</v>
      </c>
      <c r="S4100" s="15">
        <f>(((J4100/60)/60)/24)+DATE(1970,1,1)</f>
        <v>42328.727141203708</v>
      </c>
      <c r="T4100" s="15">
        <f>(((I4100/60)/60)/24)+DATE(1970,1,1)</f>
        <v>42358.499305555553</v>
      </c>
      <c r="U4100">
        <f>YEAR(S4100)</f>
        <v>2015</v>
      </c>
    </row>
    <row r="4101" spans="1:21" ht="32" x14ac:dyDescent="0.2">
      <c r="A4101">
        <v>3735</v>
      </c>
      <c r="B4101" s="3" t="s">
        <v>3732</v>
      </c>
      <c r="C4101" s="3" t="s">
        <v>7845</v>
      </c>
      <c r="D4101" s="6">
        <v>150</v>
      </c>
      <c r="E4101" s="8">
        <v>20</v>
      </c>
      <c r="F4101" t="s">
        <v>8220</v>
      </c>
      <c r="G4101" t="s">
        <v>8224</v>
      </c>
      <c r="H4101" t="s">
        <v>8246</v>
      </c>
      <c r="I4101">
        <v>1432831089</v>
      </c>
      <c r="J4101">
        <v>1430239089</v>
      </c>
      <c r="K4101" t="b">
        <v>0</v>
      </c>
      <c r="L4101">
        <v>2</v>
      </c>
      <c r="M4101" t="b">
        <v>0</v>
      </c>
      <c r="N4101" t="s">
        <v>8269</v>
      </c>
      <c r="O4101">
        <f>ROUND(E4101/D4101*100,0)</f>
        <v>13</v>
      </c>
      <c r="P4101">
        <f>IFERROR(ROUND(E4101/L4101,2),0)</f>
        <v>10</v>
      </c>
      <c r="Q4101" s="10" t="s">
        <v>8308</v>
      </c>
      <c r="R4101" t="s">
        <v>8309</v>
      </c>
      <c r="S4101" s="15">
        <f>(((J4101/60)/60)/24)+DATE(1970,1,1)</f>
        <v>42122.693159722221</v>
      </c>
      <c r="T4101" s="15">
        <f>(((I4101/60)/60)/24)+DATE(1970,1,1)</f>
        <v>42152.693159722221</v>
      </c>
      <c r="U4101">
        <f>YEAR(S4101)</f>
        <v>2015</v>
      </c>
    </row>
    <row r="4102" spans="1:21" ht="48" x14ac:dyDescent="0.2">
      <c r="A4102">
        <v>3925</v>
      </c>
      <c r="B4102" s="3" t="s">
        <v>3922</v>
      </c>
      <c r="C4102" s="3" t="s">
        <v>8033</v>
      </c>
      <c r="D4102" s="6">
        <v>150</v>
      </c>
      <c r="E4102" s="8">
        <v>15</v>
      </c>
      <c r="F4102" t="s">
        <v>8220</v>
      </c>
      <c r="G4102" t="s">
        <v>8223</v>
      </c>
      <c r="H4102" t="s">
        <v>8245</v>
      </c>
      <c r="I4102">
        <v>1406753639</v>
      </c>
      <c r="J4102">
        <v>1404161639</v>
      </c>
      <c r="K4102" t="b">
        <v>0</v>
      </c>
      <c r="L4102">
        <v>3</v>
      </c>
      <c r="M4102" t="b">
        <v>0</v>
      </c>
      <c r="N4102" t="s">
        <v>8269</v>
      </c>
      <c r="O4102">
        <f>ROUND(E4102/D4102*100,0)</f>
        <v>10</v>
      </c>
      <c r="P4102">
        <f>IFERROR(ROUND(E4102/L4102,2),0)</f>
        <v>5</v>
      </c>
      <c r="Q4102" s="10" t="s">
        <v>8308</v>
      </c>
      <c r="R4102" t="s">
        <v>8309</v>
      </c>
      <c r="S4102" s="15">
        <f>(((J4102/60)/60)/24)+DATE(1970,1,1)</f>
        <v>41820.870821759258</v>
      </c>
      <c r="T4102" s="15">
        <f>(((I4102/60)/60)/24)+DATE(1970,1,1)</f>
        <v>41850.870821759258</v>
      </c>
      <c r="U4102">
        <f>YEAR(S4102)</f>
        <v>2014</v>
      </c>
    </row>
    <row r="4103" spans="1:21" ht="48" x14ac:dyDescent="0.2">
      <c r="A4103">
        <v>4082</v>
      </c>
      <c r="B4103" s="3" t="s">
        <v>4078</v>
      </c>
      <c r="C4103" s="3" t="s">
        <v>8185</v>
      </c>
      <c r="D4103" s="6">
        <v>150</v>
      </c>
      <c r="E4103" s="8">
        <v>3</v>
      </c>
      <c r="F4103" t="s">
        <v>8220</v>
      </c>
      <c r="G4103" t="s">
        <v>8223</v>
      </c>
      <c r="H4103" t="s">
        <v>8245</v>
      </c>
      <c r="I4103">
        <v>1447542000</v>
      </c>
      <c r="J4103">
        <v>1446179553</v>
      </c>
      <c r="K4103" t="b">
        <v>0</v>
      </c>
      <c r="L4103">
        <v>2</v>
      </c>
      <c r="M4103" t="b">
        <v>0</v>
      </c>
      <c r="N4103" t="s">
        <v>8269</v>
      </c>
      <c r="O4103">
        <f>ROUND(E4103/D4103*100,0)</f>
        <v>2</v>
      </c>
      <c r="P4103">
        <f>IFERROR(ROUND(E4103/L4103,2),0)</f>
        <v>1.5</v>
      </c>
      <c r="Q4103" s="10" t="s">
        <v>8308</v>
      </c>
      <c r="R4103" t="s">
        <v>8309</v>
      </c>
      <c r="S4103" s="15">
        <f>(((J4103/60)/60)/24)+DATE(1970,1,1)</f>
        <v>42307.189270833333</v>
      </c>
      <c r="T4103" s="15">
        <f>(((I4103/60)/60)/24)+DATE(1970,1,1)</f>
        <v>42322.958333333328</v>
      </c>
      <c r="U4103">
        <f>YEAR(S4103)</f>
        <v>2015</v>
      </c>
    </row>
    <row r="4104" spans="1:21" ht="48" x14ac:dyDescent="0.2">
      <c r="A4104">
        <v>3292</v>
      </c>
      <c r="B4104" s="3" t="s">
        <v>3292</v>
      </c>
      <c r="C4104" s="3" t="s">
        <v>7402</v>
      </c>
      <c r="D4104" s="6">
        <v>101</v>
      </c>
      <c r="E4104" s="8">
        <v>289</v>
      </c>
      <c r="F4104" t="s">
        <v>8218</v>
      </c>
      <c r="G4104" t="s">
        <v>8224</v>
      </c>
      <c r="H4104" t="s">
        <v>8246</v>
      </c>
      <c r="I4104">
        <v>1449257348</v>
      </c>
      <c r="J4104">
        <v>1444069748</v>
      </c>
      <c r="K4104" t="b">
        <v>0</v>
      </c>
      <c r="L4104">
        <v>15</v>
      </c>
      <c r="M4104" t="b">
        <v>1</v>
      </c>
      <c r="N4104" t="s">
        <v>8269</v>
      </c>
      <c r="O4104">
        <f>ROUND(E4104/D4104*100,0)</f>
        <v>286</v>
      </c>
      <c r="P4104">
        <f>IFERROR(ROUND(E4104/L4104,2),0)</f>
        <v>19.27</v>
      </c>
      <c r="Q4104" s="10" t="s">
        <v>8308</v>
      </c>
      <c r="R4104" t="s">
        <v>8309</v>
      </c>
      <c r="S4104" s="15">
        <f>(((J4104/60)/60)/24)+DATE(1970,1,1)</f>
        <v>42282.770231481481</v>
      </c>
      <c r="T4104" s="15">
        <f>(((I4104/60)/60)/24)+DATE(1970,1,1)</f>
        <v>42342.811898148153</v>
      </c>
      <c r="U4104">
        <f>YEAR(S4104)</f>
        <v>2015</v>
      </c>
    </row>
    <row r="4105" spans="1:21" ht="48" x14ac:dyDescent="0.2">
      <c r="A4105">
        <v>2823</v>
      </c>
      <c r="B4105" s="3" t="s">
        <v>2823</v>
      </c>
      <c r="C4105" s="3" t="s">
        <v>6933</v>
      </c>
      <c r="D4105" s="6">
        <v>100</v>
      </c>
      <c r="E4105" s="8">
        <v>124</v>
      </c>
      <c r="F4105" t="s">
        <v>8218</v>
      </c>
      <c r="G4105" t="s">
        <v>8224</v>
      </c>
      <c r="H4105" t="s">
        <v>8246</v>
      </c>
      <c r="I4105">
        <v>1427842740</v>
      </c>
      <c r="J4105">
        <v>1425428206</v>
      </c>
      <c r="K4105" t="b">
        <v>0</v>
      </c>
      <c r="L4105">
        <v>14</v>
      </c>
      <c r="M4105" t="b">
        <v>1</v>
      </c>
      <c r="N4105" t="s">
        <v>8269</v>
      </c>
      <c r="O4105">
        <f>ROUND(E4105/D4105*100,0)</f>
        <v>124</v>
      </c>
      <c r="P4105">
        <f>IFERROR(ROUND(E4105/L4105,2),0)</f>
        <v>8.86</v>
      </c>
      <c r="Q4105" s="10" t="s">
        <v>8308</v>
      </c>
      <c r="R4105" t="s">
        <v>8309</v>
      </c>
      <c r="S4105" s="15">
        <f>(((J4105/60)/60)/24)+DATE(1970,1,1)</f>
        <v>42067.011643518519</v>
      </c>
      <c r="T4105" s="15">
        <f>(((I4105/60)/60)/24)+DATE(1970,1,1)</f>
        <v>42094.957638888889</v>
      </c>
      <c r="U4105">
        <f>YEAR(S4105)</f>
        <v>2015</v>
      </c>
    </row>
    <row r="4106" spans="1:21" ht="32" x14ac:dyDescent="0.2">
      <c r="A4106">
        <v>2921</v>
      </c>
      <c r="B4106" s="3" t="s">
        <v>2921</v>
      </c>
      <c r="C4106" s="3" t="s">
        <v>7031</v>
      </c>
      <c r="D4106" s="6">
        <v>100</v>
      </c>
      <c r="E4106" s="8">
        <v>129</v>
      </c>
      <c r="F4106" t="s">
        <v>8218</v>
      </c>
      <c r="G4106" t="s">
        <v>8223</v>
      </c>
      <c r="H4106" t="s">
        <v>8245</v>
      </c>
      <c r="I4106">
        <v>1411679804</v>
      </c>
      <c r="J4106">
        <v>1409087804</v>
      </c>
      <c r="K4106" t="b">
        <v>0</v>
      </c>
      <c r="L4106">
        <v>3</v>
      </c>
      <c r="M4106" t="b">
        <v>1</v>
      </c>
      <c r="N4106" t="s">
        <v>8303</v>
      </c>
      <c r="O4106">
        <f>ROUND(E4106/D4106*100,0)</f>
        <v>129</v>
      </c>
      <c r="P4106">
        <f>IFERROR(ROUND(E4106/L4106,2),0)</f>
        <v>43</v>
      </c>
      <c r="Q4106" s="10" t="s">
        <v>8308</v>
      </c>
      <c r="R4106" t="s">
        <v>8364</v>
      </c>
      <c r="S4106" s="15">
        <f>(((J4106/60)/60)/24)+DATE(1970,1,1)</f>
        <v>41877.886620370373</v>
      </c>
      <c r="T4106" s="15">
        <f>(((I4106/60)/60)/24)+DATE(1970,1,1)</f>
        <v>41907.886620370373</v>
      </c>
      <c r="U4106">
        <f>YEAR(S4106)</f>
        <v>2014</v>
      </c>
    </row>
    <row r="4107" spans="1:21" ht="48" x14ac:dyDescent="0.2">
      <c r="A4107">
        <v>3508</v>
      </c>
      <c r="B4107" s="3" t="s">
        <v>3507</v>
      </c>
      <c r="C4107" s="3" t="s">
        <v>7618</v>
      </c>
      <c r="D4107" s="6">
        <v>100</v>
      </c>
      <c r="E4107" s="8">
        <v>180</v>
      </c>
      <c r="F4107" t="s">
        <v>8218</v>
      </c>
      <c r="G4107" t="s">
        <v>8224</v>
      </c>
      <c r="H4107" t="s">
        <v>8246</v>
      </c>
      <c r="I4107">
        <v>1462914000</v>
      </c>
      <c r="J4107">
        <v>1460914253</v>
      </c>
      <c r="K4107" t="b">
        <v>0</v>
      </c>
      <c r="L4107">
        <v>15</v>
      </c>
      <c r="M4107" t="b">
        <v>1</v>
      </c>
      <c r="N4107" t="s">
        <v>8269</v>
      </c>
      <c r="O4107">
        <f>ROUND(E4107/D4107*100,0)</f>
        <v>180</v>
      </c>
      <c r="P4107">
        <f>IFERROR(ROUND(E4107/L4107,2),0)</f>
        <v>12</v>
      </c>
      <c r="Q4107" s="10" t="s">
        <v>8308</v>
      </c>
      <c r="R4107" t="s">
        <v>8309</v>
      </c>
      <c r="S4107" s="15">
        <f>(((J4107/60)/60)/24)+DATE(1970,1,1)</f>
        <v>42477.729780092588</v>
      </c>
      <c r="T4107" s="15">
        <f>(((I4107/60)/60)/24)+DATE(1970,1,1)</f>
        <v>42500.875</v>
      </c>
      <c r="U4107">
        <f>YEAR(S4107)</f>
        <v>2016</v>
      </c>
    </row>
    <row r="4108" spans="1:21" ht="48" x14ac:dyDescent="0.2">
      <c r="A4108">
        <v>3576</v>
      </c>
      <c r="B4108" s="3" t="s">
        <v>3575</v>
      </c>
      <c r="C4108" s="3" t="s">
        <v>7686</v>
      </c>
      <c r="D4108" s="6">
        <v>100</v>
      </c>
      <c r="E4108" s="8">
        <v>100</v>
      </c>
      <c r="F4108" t="s">
        <v>8218</v>
      </c>
      <c r="G4108" t="s">
        <v>8223</v>
      </c>
      <c r="H4108" t="s">
        <v>8245</v>
      </c>
      <c r="I4108">
        <v>1480947054</v>
      </c>
      <c r="J4108">
        <v>1475759454</v>
      </c>
      <c r="K4108" t="b">
        <v>0</v>
      </c>
      <c r="L4108">
        <v>5</v>
      </c>
      <c r="M4108" t="b">
        <v>1</v>
      </c>
      <c r="N4108" t="s">
        <v>8269</v>
      </c>
      <c r="O4108">
        <f>ROUND(E4108/D4108*100,0)</f>
        <v>100</v>
      </c>
      <c r="P4108">
        <f>IFERROR(ROUND(E4108/L4108,2),0)</f>
        <v>20</v>
      </c>
      <c r="Q4108" s="10" t="s">
        <v>8308</v>
      </c>
      <c r="R4108" t="s">
        <v>8309</v>
      </c>
      <c r="S4108" s="15">
        <f>(((J4108/60)/60)/24)+DATE(1970,1,1)</f>
        <v>42649.54923611111</v>
      </c>
      <c r="T4108" s="15">
        <f>(((I4108/60)/60)/24)+DATE(1970,1,1)</f>
        <v>42709.590902777782</v>
      </c>
      <c r="U4108">
        <f>YEAR(S4108)</f>
        <v>2016</v>
      </c>
    </row>
    <row r="4109" spans="1:21" ht="48" x14ac:dyDescent="0.2">
      <c r="A4109">
        <v>3745</v>
      </c>
      <c r="B4109" s="3" t="s">
        <v>3742</v>
      </c>
      <c r="C4109" s="3" t="s">
        <v>7855</v>
      </c>
      <c r="D4109" s="6">
        <v>100</v>
      </c>
      <c r="E4109" s="8">
        <v>10</v>
      </c>
      <c r="F4109" t="s">
        <v>8220</v>
      </c>
      <c r="G4109" t="s">
        <v>8223</v>
      </c>
      <c r="H4109" t="s">
        <v>8245</v>
      </c>
      <c r="I4109">
        <v>1407689102</v>
      </c>
      <c r="J4109">
        <v>1405097102</v>
      </c>
      <c r="K4109" t="b">
        <v>0</v>
      </c>
      <c r="L4109">
        <v>1</v>
      </c>
      <c r="M4109" t="b">
        <v>0</v>
      </c>
      <c r="N4109" t="s">
        <v>8269</v>
      </c>
      <c r="O4109">
        <f>ROUND(E4109/D4109*100,0)</f>
        <v>10</v>
      </c>
      <c r="P4109">
        <f>IFERROR(ROUND(E4109/L4109,2),0)</f>
        <v>10</v>
      </c>
      <c r="Q4109" s="10" t="s">
        <v>8308</v>
      </c>
      <c r="R4109" t="s">
        <v>8309</v>
      </c>
      <c r="S4109" s="15">
        <f>(((J4109/60)/60)/24)+DATE(1970,1,1)</f>
        <v>41831.697939814818</v>
      </c>
      <c r="T4109" s="15">
        <f>(((I4109/60)/60)/24)+DATE(1970,1,1)</f>
        <v>41861.697939814818</v>
      </c>
      <c r="U4109">
        <f>YEAR(S4109)</f>
        <v>2014</v>
      </c>
    </row>
    <row r="4110" spans="1:21" ht="48" x14ac:dyDescent="0.2">
      <c r="A4110">
        <v>3830</v>
      </c>
      <c r="B4110" s="3" t="s">
        <v>3827</v>
      </c>
      <c r="C4110" s="3" t="s">
        <v>7939</v>
      </c>
      <c r="D4110" s="6">
        <v>100</v>
      </c>
      <c r="E4110" s="8">
        <v>225</v>
      </c>
      <c r="F4110" t="s">
        <v>8218</v>
      </c>
      <c r="G4110" t="s">
        <v>8223</v>
      </c>
      <c r="H4110" t="s">
        <v>8245</v>
      </c>
      <c r="I4110">
        <v>1464371211</v>
      </c>
      <c r="J4110">
        <v>1463161611</v>
      </c>
      <c r="K4110" t="b">
        <v>0</v>
      </c>
      <c r="L4110">
        <v>3</v>
      </c>
      <c r="M4110" t="b">
        <v>1</v>
      </c>
      <c r="N4110" t="s">
        <v>8269</v>
      </c>
      <c r="O4110">
        <f>ROUND(E4110/D4110*100,0)</f>
        <v>225</v>
      </c>
      <c r="P4110">
        <f>IFERROR(ROUND(E4110/L4110,2),0)</f>
        <v>75</v>
      </c>
      <c r="Q4110" s="10" t="s">
        <v>8308</v>
      </c>
      <c r="R4110" t="s">
        <v>8309</v>
      </c>
      <c r="S4110" s="15">
        <f>(((J4110/60)/60)/24)+DATE(1970,1,1)</f>
        <v>42503.740868055553</v>
      </c>
      <c r="T4110" s="15">
        <f>(((I4110/60)/60)/24)+DATE(1970,1,1)</f>
        <v>42517.740868055553</v>
      </c>
      <c r="U4110">
        <f>YEAR(S4110)</f>
        <v>2016</v>
      </c>
    </row>
    <row r="4111" spans="1:21" ht="48" x14ac:dyDescent="0.2">
      <c r="A4111">
        <v>2976</v>
      </c>
      <c r="B4111" s="3" t="s">
        <v>2976</v>
      </c>
      <c r="C4111" s="3" t="s">
        <v>7086</v>
      </c>
      <c r="D4111" s="6">
        <v>70</v>
      </c>
      <c r="E4111" s="8">
        <v>120</v>
      </c>
      <c r="F4111" t="s">
        <v>8218</v>
      </c>
      <c r="G4111" t="s">
        <v>8224</v>
      </c>
      <c r="H4111" t="s">
        <v>8246</v>
      </c>
      <c r="I4111">
        <v>1457870400</v>
      </c>
      <c r="J4111">
        <v>1456421530</v>
      </c>
      <c r="K4111" t="b">
        <v>0</v>
      </c>
      <c r="L4111">
        <v>14</v>
      </c>
      <c r="M4111" t="b">
        <v>1</v>
      </c>
      <c r="N4111" t="s">
        <v>8269</v>
      </c>
      <c r="O4111">
        <f>ROUND(E4111/D4111*100,0)</f>
        <v>171</v>
      </c>
      <c r="P4111">
        <f>IFERROR(ROUND(E4111/L4111,2),0)</f>
        <v>8.57</v>
      </c>
      <c r="Q4111" s="10" t="s">
        <v>8308</v>
      </c>
      <c r="R4111" t="s">
        <v>8309</v>
      </c>
      <c r="S4111" s="15">
        <f>(((J4111/60)/60)/24)+DATE(1970,1,1)</f>
        <v>42425.730671296296</v>
      </c>
      <c r="T4111" s="15">
        <f>(((I4111/60)/60)/24)+DATE(1970,1,1)</f>
        <v>42442.5</v>
      </c>
      <c r="U4111">
        <f>YEAR(S4111)</f>
        <v>2016</v>
      </c>
    </row>
    <row r="4112" spans="1:21" ht="48" x14ac:dyDescent="0.2">
      <c r="A4112">
        <v>2794</v>
      </c>
      <c r="B4112" s="3" t="s">
        <v>2794</v>
      </c>
      <c r="C4112" s="3" t="s">
        <v>6904</v>
      </c>
      <c r="D4112" s="6">
        <v>50</v>
      </c>
      <c r="E4112" s="8">
        <v>75</v>
      </c>
      <c r="F4112" t="s">
        <v>8218</v>
      </c>
      <c r="G4112" t="s">
        <v>8224</v>
      </c>
      <c r="H4112" t="s">
        <v>8246</v>
      </c>
      <c r="I4112">
        <v>1457031600</v>
      </c>
      <c r="J4112">
        <v>1455640559</v>
      </c>
      <c r="K4112" t="b">
        <v>0</v>
      </c>
      <c r="L4112">
        <v>3</v>
      </c>
      <c r="M4112" t="b">
        <v>1</v>
      </c>
      <c r="N4112" t="s">
        <v>8269</v>
      </c>
      <c r="O4112">
        <f>ROUND(E4112/D4112*100,0)</f>
        <v>150</v>
      </c>
      <c r="P4112">
        <f>IFERROR(ROUND(E4112/L4112,2),0)</f>
        <v>25</v>
      </c>
      <c r="Q4112" s="10" t="s">
        <v>8308</v>
      </c>
      <c r="R4112" t="s">
        <v>8309</v>
      </c>
      <c r="S4112" s="15">
        <f>(((J4112/60)/60)/24)+DATE(1970,1,1)</f>
        <v>42416.691655092596</v>
      </c>
      <c r="T4112" s="15">
        <f>(((I4112/60)/60)/24)+DATE(1970,1,1)</f>
        <v>42432.791666666672</v>
      </c>
      <c r="U4112">
        <f>YEAR(S4112)</f>
        <v>2016</v>
      </c>
    </row>
    <row r="4113" spans="1:21" ht="48" x14ac:dyDescent="0.2">
      <c r="A4113">
        <v>3675</v>
      </c>
      <c r="B4113" s="3" t="s">
        <v>3672</v>
      </c>
      <c r="C4113" s="3" t="s">
        <v>7785</v>
      </c>
      <c r="D4113" s="6">
        <v>50</v>
      </c>
      <c r="E4113" s="8">
        <v>70</v>
      </c>
      <c r="F4113" t="s">
        <v>8218</v>
      </c>
      <c r="G4113" t="s">
        <v>8224</v>
      </c>
      <c r="H4113" t="s">
        <v>8246</v>
      </c>
      <c r="I4113">
        <v>1463353200</v>
      </c>
      <c r="J4113">
        <v>1462285182</v>
      </c>
      <c r="K4113" t="b">
        <v>0</v>
      </c>
      <c r="L4113">
        <v>3</v>
      </c>
      <c r="M4113" t="b">
        <v>1</v>
      </c>
      <c r="N4113" t="s">
        <v>8269</v>
      </c>
      <c r="O4113">
        <f>ROUND(E4113/D4113*100,0)</f>
        <v>140</v>
      </c>
      <c r="P4113">
        <f>IFERROR(ROUND(E4113/L4113,2),0)</f>
        <v>23.33</v>
      </c>
      <c r="Q4113" s="10" t="s">
        <v>8308</v>
      </c>
      <c r="R4113" t="s">
        <v>8309</v>
      </c>
      <c r="S4113" s="15">
        <f>(((J4113/60)/60)/24)+DATE(1970,1,1)</f>
        <v>42493.597013888888</v>
      </c>
      <c r="T4113" s="15">
        <f>(((I4113/60)/60)/24)+DATE(1970,1,1)</f>
        <v>42505.958333333328</v>
      </c>
      <c r="U4113">
        <f>YEAR(S4113)</f>
        <v>2016</v>
      </c>
    </row>
    <row r="4114" spans="1:21" ht="32" x14ac:dyDescent="0.2">
      <c r="A4114">
        <v>3600</v>
      </c>
      <c r="B4114" s="3" t="s">
        <v>3599</v>
      </c>
      <c r="C4114" s="3" t="s">
        <v>7710</v>
      </c>
      <c r="D4114" s="6">
        <v>10</v>
      </c>
      <c r="E4114" s="8">
        <v>13</v>
      </c>
      <c r="F4114" t="s">
        <v>8218</v>
      </c>
      <c r="G4114" t="s">
        <v>8223</v>
      </c>
      <c r="H4114" t="s">
        <v>8245</v>
      </c>
      <c r="I4114">
        <v>1476390164</v>
      </c>
      <c r="J4114">
        <v>1473970964</v>
      </c>
      <c r="K4114" t="b">
        <v>0</v>
      </c>
      <c r="L4114">
        <v>4</v>
      </c>
      <c r="M4114" t="b">
        <v>1</v>
      </c>
      <c r="N4114" t="s">
        <v>8269</v>
      </c>
      <c r="O4114">
        <f>ROUND(E4114/D4114*100,0)</f>
        <v>130</v>
      </c>
      <c r="P4114">
        <f>IFERROR(ROUND(E4114/L4114,2),0)</f>
        <v>3.25</v>
      </c>
      <c r="Q4114" s="10" t="s">
        <v>8308</v>
      </c>
      <c r="R4114" t="s">
        <v>8309</v>
      </c>
      <c r="S4114" s="15">
        <f>(((J4114/60)/60)/24)+DATE(1970,1,1)</f>
        <v>42628.849120370374</v>
      </c>
      <c r="T4114" s="15">
        <f>(((I4114/60)/60)/24)+DATE(1970,1,1)</f>
        <v>42656.849120370374</v>
      </c>
      <c r="U4114">
        <f>YEAR(S4114)</f>
        <v>2016</v>
      </c>
    </row>
    <row r="4115" spans="1:21" ht="48" x14ac:dyDescent="0.2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>ROUND(E4115/D4115*100,0)</f>
        <v>6500</v>
      </c>
      <c r="P4115">
        <f>IFERROR(ROUND(E4115/L4115,2),0)</f>
        <v>21.67</v>
      </c>
      <c r="Q4115" s="10" t="s">
        <v>8308</v>
      </c>
      <c r="R4115" t="s">
        <v>8309</v>
      </c>
      <c r="S4115" s="15">
        <f>(((J4115/60)/60)/24)+DATE(1970,1,1)</f>
        <v>42432.701724537037</v>
      </c>
      <c r="T4115" s="15">
        <f>(((I4115/60)/60)/24)+DATE(1970,1,1)</f>
        <v>42457.660057870366</v>
      </c>
      <c r="U4115">
        <f>YEAR(S4115)</f>
        <v>2016</v>
      </c>
    </row>
  </sheetData>
  <autoFilter ref="A1:U4115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 Fang</cp:lastModifiedBy>
  <dcterms:created xsi:type="dcterms:W3CDTF">2017-04-20T15:17:24Z</dcterms:created>
  <dcterms:modified xsi:type="dcterms:W3CDTF">2022-07-01T21:19:54Z</dcterms:modified>
</cp:coreProperties>
</file>