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os\CURSO EXCEL COM IA 2025\"/>
    </mc:Choice>
  </mc:AlternateContent>
  <xr:revisionPtr revIDLastSave="0" documentId="13_ncr:1_{CFFE54BE-ECEC-40B5-9C0D-31703C26ABEB}" xr6:coauthVersionLast="47" xr6:coauthVersionMax="47" xr10:uidLastSave="{00000000-0000-0000-0000-000000000000}"/>
  <bookViews>
    <workbookView xWindow="-120" yWindow="-120" windowWidth="29040" windowHeight="16440" activeTab="3" xr2:uid="{D26BA694-C5CF-4039-9E54-5066839E0DAE}"/>
  </bookViews>
  <sheets>
    <sheet name="TITULAR" sheetId="1" r:id="rId1"/>
    <sheet name="INFORME" sheetId="3" r:id="rId2"/>
    <sheet name="NOTAS" sheetId="4" r:id="rId3"/>
    <sheet name="TABELAS ANALITICAS" sheetId="9" r:id="rId4"/>
    <sheet name="ANEXO 1° BANCO" sheetId="6" r:id="rId5"/>
    <sheet name="ANEXO 2° BANCO" sheetId="8" r:id="rId6"/>
    <sheet name="ANEXO 3° BANCO" sheetId="7" r:id="rId7"/>
    <sheet name="TABELAS" sheetId="5" r:id="rId8"/>
    <sheet name="Planilha2" sheetId="2" r:id="rId9"/>
  </sheets>
  <definedNames>
    <definedName name="SegmentaçãodeDados_BANCO">#N/A</definedName>
    <definedName name="SegmentaçãodeDados_CATEGORIA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F39" i="4"/>
  <c r="C8" i="3"/>
</calcChain>
</file>

<file path=xl/sharedStrings.xml><?xml version="1.0" encoding="utf-8"?>
<sst xmlns="http://schemas.openxmlformats.org/spreadsheetml/2006/main" count="203" uniqueCount="127">
  <si>
    <t>Sub MoverIconeParaPosicao()</t>
  </si>
  <si>
    <t xml:space="preserve">    Dim shp As Shape</t>
  </si>
  <si>
    <t xml:space="preserve">    Dim ws As Worksheet</t>
  </si>
  <si>
    <t xml:space="preserve">    Dim nomeIconeProcurado As String</t>
  </si>
  <si>
    <t xml:space="preserve">    Dim novaPosicaoX As Double</t>
  </si>
  <si>
    <t xml:space="preserve">    Dim novaPosicaoY As Double</t>
  </si>
  <si>
    <t xml:space="preserve">    </t>
  </si>
  <si>
    <t xml:space="preserve">    ' Defina a planilha atual</t>
  </si>
  <si>
    <t xml:space="preserve">    Set ws = ActiveSheet</t>
  </si>
  <si>
    <t xml:space="preserve">    ' Defina o nome do Ã­cone que vocÃª quer mover (exato, como aparece no Excel)</t>
  </si>
  <si>
    <t xml:space="preserve">    nomeIconeProcurado = "Ãcone 1" ' &lt;-- Troque aqui pelo nome do seu Ã­cone</t>
  </si>
  <si>
    <t xml:space="preserve">    ' Defina a posiÃ§Ã£o desejada</t>
  </si>
  <si>
    <t xml:space="preserve">    novaPosicaoX = 100 ' PosiÃ§Ã£o X em pontos</t>
  </si>
  <si>
    <t xml:space="preserve">    novaPosicaoY = 50  ' PosiÃ§Ã£o Y em pontos</t>
  </si>
  <si>
    <t xml:space="preserve">    ' Procura pelo Ã­cone na planilha</t>
  </si>
  <si>
    <t xml:space="preserve">    For Each shp In ws.Shapes</t>
  </si>
  <si>
    <t xml:space="preserve">        If shp.Name = nomeIconeProcurado Then</t>
  </si>
  <si>
    <t xml:space="preserve">            ' Move o Ã­cone para a nova posiÃ§Ã£o</t>
  </si>
  <si>
    <t xml:space="preserve">            shp.Left = novaPosicaoX</t>
  </si>
  <si>
    <t xml:space="preserve">            shp.Top = novaPosicaoY</t>
  </si>
  <si>
    <t xml:space="preserve">            MsgBox "Ãcone '" &amp; nomeIconeProcurado &amp; "' movido com sucesso!", vbInformation</t>
  </si>
  <si>
    <t xml:space="preserve">            Exit Sub</t>
  </si>
  <si>
    <t xml:space="preserve">        End If</t>
  </si>
  <si>
    <t xml:space="preserve">    Next shp</t>
  </si>
  <si>
    <t xml:space="preserve">    ' Se nÃ£o encontrar</t>
  </si>
  <si>
    <t xml:space="preserve">    MsgBox "Ãcone '" &amp; nomeIconeProcurado &amp; "' nÃ£o encontrado.", vbExclamation</t>
  </si>
  <si>
    <t>End Sub</t>
  </si>
  <si>
    <t>CPF</t>
  </si>
  <si>
    <t>CEP</t>
  </si>
  <si>
    <t>TELEFONE</t>
  </si>
  <si>
    <t>NOME</t>
  </si>
  <si>
    <t>NASCIMENTO</t>
  </si>
  <si>
    <t>TÍTULO DE ELEITOR</t>
  </si>
  <si>
    <t>CÔNJUGE</t>
  </si>
  <si>
    <t>RUA</t>
  </si>
  <si>
    <t>RUA ABREVIADA</t>
  </si>
  <si>
    <t>CELULAR</t>
  </si>
  <si>
    <t>E-MAIL</t>
  </si>
  <si>
    <t>HOUVE ALTERAÇÕES NA ENTREGA ANTERIOR</t>
  </si>
  <si>
    <t>DEPENDENTE CÔNJUGE</t>
  </si>
  <si>
    <t>RESIDENTE NO EXTERIOR</t>
  </si>
  <si>
    <t>1. DADOS DO TITULAR</t>
  </si>
  <si>
    <t>Preencha os dados da sua pessoa física abaixo</t>
  </si>
  <si>
    <t>Jair Barbosa Ribeiro</t>
  </si>
  <si>
    <t>jairbr@gmail.com</t>
  </si>
  <si>
    <t>Rua das Margaridas, n° 380</t>
  </si>
  <si>
    <t>R. Das Margaridas, 380</t>
  </si>
  <si>
    <t>Violeta Ribeiro</t>
  </si>
  <si>
    <t>Preencha os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</si>
  <si>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</si>
  <si>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</si>
  <si>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</si>
  <si>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</si>
  <si>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</si>
  <si>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</si>
  <si>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</si>
  <si>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</si>
  <si>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</si>
  <si>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</si>
  <si>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</si>
  <si>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</si>
  <si>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</si>
  <si>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</si>
  <si>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</si>
  <si>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</si>
  <si>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</si>
  <si>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</si>
  <si>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</si>
  <si>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</si>
  <si>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</si>
  <si>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</si>
  <si>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</si>
  <si>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</si>
  <si>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</si>
  <si>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</si>
  <si>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</si>
  <si>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</si>
  <si>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</si>
  <si>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</si>
  <si>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</si>
  <si>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</si>
  <si>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</si>
  <si>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</si>
  <si>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</si>
  <si>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</si>
  <si>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</si>
  <si>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</si>
  <si>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</si>
  <si>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</si>
  <si>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</si>
  <si>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</si>
  <si>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</si>
  <si>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</si>
  <si>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</si>
  <si>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</si>
  <si>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</si>
  <si>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</si>
  <si>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</si>
  <si>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</si>
  <si>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</si>
  <si>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</si>
  <si>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</si>
  <si>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</si>
  <si>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 CITIBANK.PDF</t>
  </si>
  <si>
    <t>1° BANCO</t>
  </si>
  <si>
    <t>2° BANCO</t>
  </si>
  <si>
    <t>3° BANCO</t>
  </si>
  <si>
    <t>TOTAL</t>
  </si>
  <si>
    <t>2. INFORME DE RENDIMENTOS BANCÁRIOS</t>
  </si>
  <si>
    <t>3. NOTAS BANCÁRIAS OU EXTRATOS DE HOLERITES</t>
  </si>
  <si>
    <t>Todos os valores de entrada mês a mês de receita</t>
  </si>
  <si>
    <t xml:space="preserve">DATA </t>
  </si>
  <si>
    <t>CATEGORIA</t>
  </si>
  <si>
    <t>VALOR</t>
  </si>
  <si>
    <t>ENTRADAS</t>
  </si>
  <si>
    <t>HOLERITES</t>
  </si>
  <si>
    <t>não</t>
  </si>
  <si>
    <t>sim</t>
  </si>
  <si>
    <t>EXTRATO SAFRA.PDF</t>
  </si>
  <si>
    <t>EXTRATO UNIBANCO.PDF</t>
  </si>
  <si>
    <t>CNPJ</t>
  </si>
  <si>
    <t>FREELANCER</t>
  </si>
  <si>
    <t>Total</t>
  </si>
  <si>
    <t>Total Geral</t>
  </si>
  <si>
    <t>BANCOS</t>
  </si>
  <si>
    <t>TOTAIS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</si>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</sst>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\ 0000&quot;-&quot;0000"/>
    <numFmt numFmtId="168" formatCode="0000\ 0000\ 0000\ 0000"/>
    <numFmt numFmtId="169" formatCode="&quot;R$&quot;\ #,##0.00"/>
  </numFmts>
  <fonts count="11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0" borderId="1" xfId="1"/>
    <xf numFmtId="0" fontId="4" fillId="5" borderId="0" xfId="0" applyFont="1" applyFill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2" fillId="3" borderId="6" xfId="2" applyBorder="1" applyAlignment="1" applyProtection="1">
      <alignment horizontal="left"/>
      <protection locked="0"/>
    </xf>
    <xf numFmtId="0" fontId="2" fillId="3" borderId="4" xfId="2" applyBorder="1" applyAlignment="1" applyProtection="1">
      <alignment horizontal="left"/>
    </xf>
    <xf numFmtId="164" fontId="2" fillId="3" borderId="6" xfId="2" applyNumberFormat="1" applyBorder="1" applyAlignment="1" applyProtection="1">
      <alignment horizontal="left"/>
    </xf>
    <xf numFmtId="14" fontId="2" fillId="3" borderId="6" xfId="2" applyNumberFormat="1" applyBorder="1" applyAlignment="1" applyProtection="1">
      <alignment horizontal="left"/>
    </xf>
    <xf numFmtId="168" fontId="2" fillId="3" borderId="6" xfId="2" applyNumberFormat="1" applyBorder="1" applyAlignment="1" applyProtection="1">
      <alignment horizontal="left"/>
    </xf>
    <xf numFmtId="0" fontId="2" fillId="3" borderId="6" xfId="2" applyBorder="1" applyAlignment="1" applyProtection="1">
      <alignment horizontal="left"/>
    </xf>
    <xf numFmtId="165" fontId="2" fillId="3" borderId="6" xfId="2" applyNumberFormat="1" applyBorder="1" applyAlignment="1" applyProtection="1">
      <alignment horizontal="left"/>
    </xf>
    <xf numFmtId="167" fontId="2" fillId="3" borderId="6" xfId="2" applyNumberFormat="1" applyBorder="1" applyAlignment="1" applyProtection="1">
      <alignment horizontal="left"/>
    </xf>
    <xf numFmtId="166" fontId="2" fillId="3" borderId="6" xfId="2" applyNumberFormat="1" applyBorder="1" applyAlignment="1" applyProtection="1">
      <alignment horizontal="left"/>
    </xf>
    <xf numFmtId="0" fontId="5" fillId="3" borderId="6" xfId="4" applyFill="1" applyBorder="1" applyAlignment="1" applyProtection="1">
      <alignment horizontal="left"/>
    </xf>
    <xf numFmtId="0" fontId="2" fillId="3" borderId="8" xfId="2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7" borderId="0" xfId="0" applyFill="1"/>
    <xf numFmtId="169" fontId="0" fillId="7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right"/>
    </xf>
    <xf numFmtId="0" fontId="2" fillId="3" borderId="14" xfId="2" applyBorder="1" applyAlignment="1" applyProtection="1">
      <alignment horizontal="left"/>
      <protection locked="0"/>
    </xf>
    <xf numFmtId="169" fontId="2" fillId="3" borderId="14" xfId="2" applyNumberFormat="1" applyBorder="1" applyAlignment="1" applyProtection="1">
      <alignment horizontal="left"/>
      <protection locked="0"/>
    </xf>
    <xf numFmtId="0" fontId="5" fillId="0" borderId="13" xfId="4" applyBorder="1" applyAlignment="1">
      <alignment horizontal="right"/>
    </xf>
    <xf numFmtId="164" fontId="2" fillId="3" borderId="14" xfId="2" applyNumberFormat="1" applyBorder="1" applyAlignment="1" applyProtection="1">
      <alignment horizontal="left"/>
      <protection locked="0"/>
    </xf>
    <xf numFmtId="0" fontId="0" fillId="0" borderId="15" xfId="0" applyBorder="1"/>
    <xf numFmtId="0" fontId="0" fillId="0" borderId="16" xfId="0" applyBorder="1"/>
    <xf numFmtId="0" fontId="0" fillId="0" borderId="5" xfId="0" applyBorder="1" applyAlignment="1">
      <alignment horizontal="right"/>
    </xf>
    <xf numFmtId="169" fontId="2" fillId="3" borderId="6" xfId="2" applyNumberFormat="1" applyBorder="1" applyAlignment="1" applyProtection="1">
      <alignment horizontal="left"/>
      <protection locked="0"/>
    </xf>
    <xf numFmtId="0" fontId="5" fillId="0" borderId="7" xfId="4" applyBorder="1" applyAlignment="1">
      <alignment horizontal="right"/>
    </xf>
    <xf numFmtId="164" fontId="2" fillId="3" borderId="8" xfId="2" applyNumberFormat="1" applyBorder="1" applyAlignment="1" applyProtection="1">
      <alignment horizontal="left"/>
      <protection locked="0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4" borderId="9" xfId="3" applyBorder="1" applyAlignment="1">
      <alignment horizontal="left" indent="3"/>
    </xf>
    <xf numFmtId="0" fontId="3" fillId="4" borderId="10" xfId="3" applyBorder="1" applyAlignment="1">
      <alignment horizontal="left" indent="3"/>
    </xf>
    <xf numFmtId="169" fontId="6" fillId="3" borderId="0" xfId="2" applyNumberFormat="1" applyFont="1" applyBorder="1" applyAlignment="1">
      <alignment horizontal="center"/>
    </xf>
    <xf numFmtId="0" fontId="9" fillId="6" borderId="0" xfId="1" applyFont="1" applyFill="1" applyBorder="1" applyAlignment="1">
      <alignment horizontal="center"/>
    </xf>
  </cellXfs>
  <cellStyles count="5">
    <cellStyle name="Entrada" xfId="3" builtinId="20"/>
    <cellStyle name="Hiperlink" xfId="4" builtinId="8"/>
    <cellStyle name="Neutro" xfId="2" builtinId="28"/>
    <cellStyle name="Normal" xfId="0" builtinId="0"/>
    <cellStyle name="Título 1" xfId="1" builtinId="16"/>
  </cellStyles>
  <dxfs count="201"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border outline="0">
        <top style="thick">
          <color theme="4"/>
        </top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A8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[IMPOSTO DE RENDA KELLER e BORTOLETO.xlsx]TABELAS ANALITICAS!Tabela dinâmica12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ANALITICAS'!$B$3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ANALITICAS'!$A$4:$A$7</c:f>
              <c:strCache>
                <c:ptCount val="3"/>
                <c:pt idx="0">
                  <c:v>341 - Itaú Unibanco</c:v>
                </c:pt>
                <c:pt idx="1">
                  <c:v>422 - Banco Safra</c:v>
                </c:pt>
                <c:pt idx="2">
                  <c:v>477 - Citibank</c:v>
                </c:pt>
              </c:strCache>
            </c:strRef>
          </c:cat>
          <c:val>
            <c:numRef>
              <c:f>'TABELAS ANALITICAS'!$B$4:$B$7</c:f>
              <c:numCache>
                <c:formatCode>"R$"\ #,##0.00</c:formatCode>
                <c:ptCount val="3"/>
                <c:pt idx="0">
                  <c:v>23050</c:v>
                </c:pt>
                <c:pt idx="1">
                  <c:v>32654</c:v>
                </c:pt>
                <c:pt idx="2">
                  <c:v>16180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B-41FA-A674-FA47408B64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5965039"/>
        <c:axId val="305965999"/>
      </c:barChart>
      <c:catAx>
        <c:axId val="3059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965999"/>
        <c:crosses val="autoZero"/>
        <c:auto val="1"/>
        <c:lblAlgn val="ctr"/>
        <c:lblOffset val="100"/>
        <c:noMultiLvlLbl val="0"/>
      </c:catAx>
      <c:valAx>
        <c:axId val="305965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059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kellercelest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kellercelest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kellerceleste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!C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FORME!C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FORME!C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FORME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6</xdr:row>
      <xdr:rowOff>61040</xdr:rowOff>
    </xdr:from>
    <xdr:to>
      <xdr:col>0</xdr:col>
      <xdr:colOff>2386013</xdr:colOff>
      <xdr:row>15</xdr:row>
      <xdr:rowOff>61040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FA049B-7CA2-1398-CED8-FBCC98E62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5788" y="1416952"/>
          <a:ext cx="1800225" cy="1815353"/>
        </a:xfrm>
        <a:prstGeom prst="rect">
          <a:avLst/>
        </a:prstGeom>
      </xdr:spPr>
    </xdr:pic>
    <xdr:clientData/>
  </xdr:twoCellAnchor>
  <xdr:twoCellAnchor editAs="absolute">
    <xdr:from>
      <xdr:col>0</xdr:col>
      <xdr:colOff>154781</xdr:colOff>
      <xdr:row>0</xdr:row>
      <xdr:rowOff>95250</xdr:rowOff>
    </xdr:from>
    <xdr:to>
      <xdr:col>0</xdr:col>
      <xdr:colOff>2812256</xdr:colOff>
      <xdr:row>4</xdr:row>
      <xdr:rowOff>76760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974D0E1-3E2D-ADB2-BB38-04F7A6F949C0}"/>
            </a:ext>
          </a:extLst>
        </xdr:cNvPr>
        <xdr:cNvSpPr/>
      </xdr:nvSpPr>
      <xdr:spPr>
        <a:xfrm>
          <a:off x="154781" y="95250"/>
          <a:ext cx="2657475" cy="914400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Microsoft Tai Le" panose="020B0502040204020203" pitchFamily="34" charset="0"/>
              <a:cs typeface="Microsoft Tai Le" panose="020B0502040204020203" pitchFamily="34" charset="0"/>
            </a:rPr>
            <a:t>KELLER</a:t>
          </a:r>
          <a:r>
            <a:rPr lang="pt-BR" sz="1800" baseline="0">
              <a:latin typeface="Microsoft Tai Le" panose="020B0502040204020203" pitchFamily="34" charset="0"/>
              <a:cs typeface="Microsoft Tai Le" panose="020B0502040204020203" pitchFamily="34" charset="0"/>
            </a:rPr>
            <a:t> &amp; BORTOLETO INFORME IR</a:t>
          </a:r>
          <a:endParaRPr lang="pt-BR" sz="1800">
            <a:latin typeface="Microsoft Tai Le" panose="020B0502040204020203" pitchFamily="34" charset="0"/>
            <a:cs typeface="Microsoft Tai Le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438150</xdr:colOff>
      <xdr:row>17</xdr:row>
      <xdr:rowOff>56527</xdr:rowOff>
    </xdr:from>
    <xdr:to>
      <xdr:col>0</xdr:col>
      <xdr:colOff>2528887</xdr:colOff>
      <xdr:row>20</xdr:row>
      <xdr:rowOff>43641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064FB0-E717-4E4A-999A-04ED3AE94A12}"/>
            </a:ext>
          </a:extLst>
        </xdr:cNvPr>
        <xdr:cNvSpPr/>
      </xdr:nvSpPr>
      <xdr:spPr>
        <a:xfrm>
          <a:off x="438150" y="3631203"/>
          <a:ext cx="2090737" cy="603438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438150</xdr:colOff>
      <xdr:row>22</xdr:row>
      <xdr:rowOff>39127</xdr:rowOff>
    </xdr:from>
    <xdr:to>
      <xdr:col>0</xdr:col>
      <xdr:colOff>2528887</xdr:colOff>
      <xdr:row>25</xdr:row>
      <xdr:rowOff>39128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3C0149-702F-4B16-A10B-57098C028BFD}"/>
            </a:ext>
          </a:extLst>
        </xdr:cNvPr>
        <xdr:cNvSpPr/>
      </xdr:nvSpPr>
      <xdr:spPr>
        <a:xfrm>
          <a:off x="438150" y="4633539"/>
          <a:ext cx="2090737" cy="605118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</a:t>
          </a:r>
        </a:p>
      </xdr:txBody>
    </xdr:sp>
    <xdr:clientData/>
  </xdr:twoCellAnchor>
  <xdr:twoCellAnchor editAs="absolute">
    <xdr:from>
      <xdr:col>0</xdr:col>
      <xdr:colOff>438150</xdr:colOff>
      <xdr:row>27</xdr:row>
      <xdr:rowOff>34614</xdr:rowOff>
    </xdr:from>
    <xdr:to>
      <xdr:col>0</xdr:col>
      <xdr:colOff>2528887</xdr:colOff>
      <xdr:row>30</xdr:row>
      <xdr:rowOff>34615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F6A674-E486-465D-A61C-7FD93615306C}"/>
            </a:ext>
          </a:extLst>
        </xdr:cNvPr>
        <xdr:cNvSpPr/>
      </xdr:nvSpPr>
      <xdr:spPr>
        <a:xfrm>
          <a:off x="438150" y="5637555"/>
          <a:ext cx="2090737" cy="605119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212211</xdr:colOff>
      <xdr:row>31</xdr:row>
      <xdr:rowOff>4802</xdr:rowOff>
    </xdr:from>
    <xdr:to>
      <xdr:col>0</xdr:col>
      <xdr:colOff>2822062</xdr:colOff>
      <xdr:row>34</xdr:row>
      <xdr:rowOff>149358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9FECBD7-A10F-C66B-1CA6-115CCF7A2342}"/>
            </a:ext>
          </a:extLst>
        </xdr:cNvPr>
        <xdr:cNvSpPr/>
      </xdr:nvSpPr>
      <xdr:spPr>
        <a:xfrm>
          <a:off x="212211" y="6414567"/>
          <a:ext cx="2609851" cy="749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</a:t>
          </a:r>
          <a:r>
            <a:rPr lang="pt-BR" sz="1400" baseline="0"/>
            <a:t> by Keller  &amp; Bortoleto 📡</a:t>
          </a:r>
          <a:endParaRPr lang="pt-BR" sz="1400"/>
        </a:p>
      </xdr:txBody>
    </xdr:sp>
    <xdr:clientData/>
  </xdr:twoCellAnchor>
  <xdr:twoCellAnchor editAs="absolute">
    <xdr:from>
      <xdr:col>0</xdr:col>
      <xdr:colOff>154781</xdr:colOff>
      <xdr:row>32</xdr:row>
      <xdr:rowOff>30101</xdr:rowOff>
    </xdr:from>
    <xdr:to>
      <xdr:col>0</xdr:col>
      <xdr:colOff>2897981</xdr:colOff>
      <xdr:row>32</xdr:row>
      <xdr:rowOff>30101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EB0685A-CB22-912C-9263-1A339172CB29}"/>
            </a:ext>
          </a:extLst>
        </xdr:cNvPr>
        <xdr:cNvCxnSpPr/>
      </xdr:nvCxnSpPr>
      <xdr:spPr>
        <a:xfrm>
          <a:off x="154781" y="6641572"/>
          <a:ext cx="27432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34</xdr:row>
      <xdr:rowOff>25587</xdr:rowOff>
    </xdr:from>
    <xdr:to>
      <xdr:col>0</xdr:col>
      <xdr:colOff>1314824</xdr:colOff>
      <xdr:row>36</xdr:row>
      <xdr:rowOff>47999</xdr:rowOff>
    </xdr:to>
    <xdr:pic>
      <xdr:nvPicPr>
        <xdr:cNvPr id="14" name="linkedin_ima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8A5130-B00A-3098-E604-D0F45F61E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000" y="6985000"/>
          <a:ext cx="425824" cy="420781"/>
        </a:xfrm>
        <a:prstGeom prst="rect">
          <a:avLst/>
        </a:prstGeom>
      </xdr:spPr>
    </xdr:pic>
    <xdr:clientData/>
  </xdr:twoCellAnchor>
  <xdr:twoCellAnchor editAs="absolute">
    <xdr:from>
      <xdr:col>2</xdr:col>
      <xdr:colOff>2958352</xdr:colOff>
      <xdr:row>21</xdr:row>
      <xdr:rowOff>100852</xdr:rowOff>
    </xdr:from>
    <xdr:to>
      <xdr:col>4</xdr:col>
      <xdr:colOff>67234</xdr:colOff>
      <xdr:row>23</xdr:row>
      <xdr:rowOff>145676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46A84F-0D7F-362F-2D6B-05ABF1ECB45B}"/>
            </a:ext>
          </a:extLst>
        </xdr:cNvPr>
        <xdr:cNvSpPr/>
      </xdr:nvSpPr>
      <xdr:spPr>
        <a:xfrm>
          <a:off x="6622676" y="4493558"/>
          <a:ext cx="3070411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5</xdr:row>
      <xdr:rowOff>149785</xdr:rowOff>
    </xdr:from>
    <xdr:to>
      <xdr:col>0</xdr:col>
      <xdr:colOff>2386013</xdr:colOff>
      <xdr:row>14</xdr:row>
      <xdr:rowOff>138579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1BB31E-F07C-4483-BB09-38728BE0D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5788" y="1282700"/>
          <a:ext cx="1800225" cy="1800225"/>
        </a:xfrm>
        <a:prstGeom prst="rect">
          <a:avLst/>
        </a:prstGeom>
      </xdr:spPr>
    </xdr:pic>
    <xdr:clientData/>
  </xdr:twoCellAnchor>
  <xdr:twoCellAnchor editAs="absolute">
    <xdr:from>
      <xdr:col>0</xdr:col>
      <xdr:colOff>154781</xdr:colOff>
      <xdr:row>0</xdr:row>
      <xdr:rowOff>95250</xdr:rowOff>
    </xdr:from>
    <xdr:to>
      <xdr:col>0</xdr:col>
      <xdr:colOff>2812256</xdr:colOff>
      <xdr:row>4</xdr:row>
      <xdr:rowOff>76760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9F15D8C-895D-4D71-9266-120774AB69A3}"/>
            </a:ext>
          </a:extLst>
        </xdr:cNvPr>
        <xdr:cNvSpPr/>
      </xdr:nvSpPr>
      <xdr:spPr>
        <a:xfrm>
          <a:off x="154781" y="95250"/>
          <a:ext cx="2657475" cy="914400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Microsoft Tai Le" panose="020B0502040204020203" pitchFamily="34" charset="0"/>
              <a:cs typeface="Microsoft Tai Le" panose="020B0502040204020203" pitchFamily="34" charset="0"/>
            </a:rPr>
            <a:t>KELLER</a:t>
          </a:r>
          <a:r>
            <a:rPr lang="pt-BR" sz="1800" baseline="0">
              <a:latin typeface="Microsoft Tai Le" panose="020B0502040204020203" pitchFamily="34" charset="0"/>
              <a:cs typeface="Microsoft Tai Le" panose="020B0502040204020203" pitchFamily="34" charset="0"/>
            </a:rPr>
            <a:t> &amp; BORTOLETO INFORME IR</a:t>
          </a:r>
          <a:endParaRPr lang="pt-BR" sz="1800">
            <a:latin typeface="Microsoft Tai Le" panose="020B0502040204020203" pitchFamily="34" charset="0"/>
            <a:cs typeface="Microsoft Tai Le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438150</xdr:colOff>
      <xdr:row>16</xdr:row>
      <xdr:rowOff>9897</xdr:rowOff>
    </xdr:from>
    <xdr:to>
      <xdr:col>0</xdr:col>
      <xdr:colOff>2528887</xdr:colOff>
      <xdr:row>19</xdr:row>
      <xdr:rowOff>9899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B19F38-EA4F-43BD-8F7B-D71AD3558D08}"/>
            </a:ext>
          </a:extLst>
        </xdr:cNvPr>
        <xdr:cNvSpPr/>
      </xdr:nvSpPr>
      <xdr:spPr>
        <a:xfrm>
          <a:off x="438150" y="3355974"/>
          <a:ext cx="2090737" cy="600076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438150</xdr:colOff>
      <xdr:row>20</xdr:row>
      <xdr:rowOff>82923</xdr:rowOff>
    </xdr:from>
    <xdr:to>
      <xdr:col>0</xdr:col>
      <xdr:colOff>2528887</xdr:colOff>
      <xdr:row>23</xdr:row>
      <xdr:rowOff>82923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C8BE56-2165-44AA-ADB1-40143096A113}"/>
            </a:ext>
          </a:extLst>
        </xdr:cNvPr>
        <xdr:cNvSpPr/>
      </xdr:nvSpPr>
      <xdr:spPr>
        <a:xfrm>
          <a:off x="438150" y="4229099"/>
          <a:ext cx="2090737" cy="600076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</a:t>
          </a:r>
        </a:p>
      </xdr:txBody>
    </xdr:sp>
    <xdr:clientData/>
  </xdr:twoCellAnchor>
  <xdr:twoCellAnchor editAs="absolute">
    <xdr:from>
      <xdr:col>0</xdr:col>
      <xdr:colOff>438150</xdr:colOff>
      <xdr:row>24</xdr:row>
      <xdr:rowOff>155947</xdr:rowOff>
    </xdr:from>
    <xdr:to>
      <xdr:col>0</xdr:col>
      <xdr:colOff>2528887</xdr:colOff>
      <xdr:row>27</xdr:row>
      <xdr:rowOff>144743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F991DA-F29B-40B4-AF57-49A34F0CF407}"/>
            </a:ext>
          </a:extLst>
        </xdr:cNvPr>
        <xdr:cNvSpPr/>
      </xdr:nvSpPr>
      <xdr:spPr>
        <a:xfrm>
          <a:off x="438150" y="5102224"/>
          <a:ext cx="2090737" cy="600076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122563</xdr:colOff>
      <xdr:row>31</xdr:row>
      <xdr:rowOff>90767</xdr:rowOff>
    </xdr:from>
    <xdr:to>
      <xdr:col>0</xdr:col>
      <xdr:colOff>2732414</xdr:colOff>
      <xdr:row>35</xdr:row>
      <xdr:rowOff>33618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C04E1A7-9D1D-43F6-8C38-F148789E6F56}"/>
            </a:ext>
          </a:extLst>
        </xdr:cNvPr>
        <xdr:cNvSpPr/>
      </xdr:nvSpPr>
      <xdr:spPr>
        <a:xfrm>
          <a:off x="122563" y="6500532"/>
          <a:ext cx="2609851" cy="749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</a:t>
          </a:r>
          <a:r>
            <a:rPr lang="pt-BR" sz="1400" baseline="0"/>
            <a:t> by Keller  &amp; Bortoleto 📡</a:t>
          </a:r>
          <a:endParaRPr lang="pt-BR" sz="1400"/>
        </a:p>
      </xdr:txBody>
    </xdr:sp>
    <xdr:clientData/>
  </xdr:twoCellAnchor>
  <xdr:twoCellAnchor editAs="absolute">
    <xdr:from>
      <xdr:col>0</xdr:col>
      <xdr:colOff>98751</xdr:colOff>
      <xdr:row>32</xdr:row>
      <xdr:rowOff>161737</xdr:rowOff>
    </xdr:from>
    <xdr:to>
      <xdr:col>0</xdr:col>
      <xdr:colOff>2841951</xdr:colOff>
      <xdr:row>32</xdr:row>
      <xdr:rowOff>161737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4954D04-4F86-421A-9F2F-A703B0DAA420}"/>
            </a:ext>
          </a:extLst>
        </xdr:cNvPr>
        <xdr:cNvCxnSpPr/>
      </xdr:nvCxnSpPr>
      <xdr:spPr>
        <a:xfrm>
          <a:off x="98751" y="6773208"/>
          <a:ext cx="27432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34</xdr:row>
      <xdr:rowOff>25587</xdr:rowOff>
    </xdr:from>
    <xdr:to>
      <xdr:col>0</xdr:col>
      <xdr:colOff>1314824</xdr:colOff>
      <xdr:row>36</xdr:row>
      <xdr:rowOff>49680</xdr:rowOff>
    </xdr:to>
    <xdr:pic>
      <xdr:nvPicPr>
        <xdr:cNvPr id="26" name="linkedin_ima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00C150-0C5E-411C-AE6F-EC7EB1472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000" y="6985000"/>
          <a:ext cx="425824" cy="422462"/>
        </a:xfrm>
        <a:prstGeom prst="rect">
          <a:avLst/>
        </a:prstGeom>
      </xdr:spPr>
    </xdr:pic>
    <xdr:clientData/>
  </xdr:twoCellAnchor>
  <xdr:twoCellAnchor editAs="absolute">
    <xdr:from>
      <xdr:col>3</xdr:col>
      <xdr:colOff>67236</xdr:colOff>
      <xdr:row>26</xdr:row>
      <xdr:rowOff>179294</xdr:rowOff>
    </xdr:from>
    <xdr:to>
      <xdr:col>4</xdr:col>
      <xdr:colOff>11206</xdr:colOff>
      <xdr:row>29</xdr:row>
      <xdr:rowOff>22412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A2149F-166A-436F-B4B0-C4490CDD1956}"/>
            </a:ext>
          </a:extLst>
        </xdr:cNvPr>
        <xdr:cNvSpPr>
          <a:spLocks/>
        </xdr:cNvSpPr>
      </xdr:nvSpPr>
      <xdr:spPr>
        <a:xfrm>
          <a:off x="6712324" y="5580529"/>
          <a:ext cx="2924735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26</xdr:row>
      <xdr:rowOff>179294</xdr:rowOff>
    </xdr:from>
    <xdr:to>
      <xdr:col>2</xdr:col>
      <xdr:colOff>2924735</xdr:colOff>
      <xdr:row>29</xdr:row>
      <xdr:rowOff>22412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066D70-8D3D-47BB-BC91-F77537093857}"/>
            </a:ext>
          </a:extLst>
        </xdr:cNvPr>
        <xdr:cNvSpPr>
          <a:spLocks/>
        </xdr:cNvSpPr>
      </xdr:nvSpPr>
      <xdr:spPr>
        <a:xfrm>
          <a:off x="3664324" y="5580529"/>
          <a:ext cx="2924735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5</xdr:row>
      <xdr:rowOff>93756</xdr:rowOff>
    </xdr:from>
    <xdr:to>
      <xdr:col>0</xdr:col>
      <xdr:colOff>2386013</xdr:colOff>
      <xdr:row>14</xdr:row>
      <xdr:rowOff>48932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C80C3C-1FFE-47F0-96F4-051EC784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5788" y="1282700"/>
          <a:ext cx="1800225" cy="1800225"/>
        </a:xfrm>
        <a:prstGeom prst="rect">
          <a:avLst/>
        </a:prstGeom>
      </xdr:spPr>
    </xdr:pic>
    <xdr:clientData/>
  </xdr:twoCellAnchor>
  <xdr:twoCellAnchor editAs="absolute">
    <xdr:from>
      <xdr:col>0</xdr:col>
      <xdr:colOff>154781</xdr:colOff>
      <xdr:row>0</xdr:row>
      <xdr:rowOff>95250</xdr:rowOff>
    </xdr:from>
    <xdr:to>
      <xdr:col>0</xdr:col>
      <xdr:colOff>2812256</xdr:colOff>
      <xdr:row>4</xdr:row>
      <xdr:rowOff>99172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1BF3DD0-FFAF-411D-9811-676FB829E7A4}"/>
            </a:ext>
          </a:extLst>
        </xdr:cNvPr>
        <xdr:cNvSpPr/>
      </xdr:nvSpPr>
      <xdr:spPr>
        <a:xfrm>
          <a:off x="154781" y="95250"/>
          <a:ext cx="2657475" cy="914400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Microsoft Tai Le" panose="020B0502040204020203" pitchFamily="34" charset="0"/>
              <a:cs typeface="Microsoft Tai Le" panose="020B0502040204020203" pitchFamily="34" charset="0"/>
            </a:rPr>
            <a:t>KELLER</a:t>
          </a:r>
          <a:r>
            <a:rPr lang="pt-BR" sz="1800" baseline="0">
              <a:latin typeface="Microsoft Tai Le" panose="020B0502040204020203" pitchFamily="34" charset="0"/>
              <a:cs typeface="Microsoft Tai Le" panose="020B0502040204020203" pitchFamily="34" charset="0"/>
            </a:rPr>
            <a:t> &amp; BORTOLETO INFORME IR</a:t>
          </a:r>
          <a:endParaRPr lang="pt-BR" sz="1800">
            <a:latin typeface="Microsoft Tai Le" panose="020B0502040204020203" pitchFamily="34" charset="0"/>
            <a:cs typeface="Microsoft Tai Le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438150</xdr:colOff>
      <xdr:row>15</xdr:row>
      <xdr:rowOff>121956</xdr:rowOff>
    </xdr:from>
    <xdr:to>
      <xdr:col>0</xdr:col>
      <xdr:colOff>2528887</xdr:colOff>
      <xdr:row>18</xdr:row>
      <xdr:rowOff>121958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5484B3-AA94-49E9-871F-211A0A62B4B2}"/>
            </a:ext>
          </a:extLst>
        </xdr:cNvPr>
        <xdr:cNvSpPr/>
      </xdr:nvSpPr>
      <xdr:spPr>
        <a:xfrm>
          <a:off x="438150" y="3355974"/>
          <a:ext cx="2090737" cy="600076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438150</xdr:colOff>
      <xdr:row>19</xdr:row>
      <xdr:rowOff>194982</xdr:rowOff>
    </xdr:from>
    <xdr:to>
      <xdr:col>0</xdr:col>
      <xdr:colOff>2528887</xdr:colOff>
      <xdr:row>22</xdr:row>
      <xdr:rowOff>194982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F85AE9-9667-4B9D-848C-4C9CF2319989}"/>
            </a:ext>
          </a:extLst>
        </xdr:cNvPr>
        <xdr:cNvSpPr/>
      </xdr:nvSpPr>
      <xdr:spPr>
        <a:xfrm>
          <a:off x="438150" y="4229099"/>
          <a:ext cx="2090737" cy="600076"/>
        </a:xfrm>
        <a:prstGeom prst="roundRect">
          <a:avLst/>
        </a:prstGeom>
        <a:noFill/>
        <a:ln w="285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</a:t>
          </a:r>
        </a:p>
      </xdr:txBody>
    </xdr:sp>
    <xdr:clientData/>
  </xdr:twoCellAnchor>
  <xdr:twoCellAnchor editAs="absolute">
    <xdr:from>
      <xdr:col>0</xdr:col>
      <xdr:colOff>438150</xdr:colOff>
      <xdr:row>24</xdr:row>
      <xdr:rowOff>66300</xdr:rowOff>
    </xdr:from>
    <xdr:to>
      <xdr:col>0</xdr:col>
      <xdr:colOff>2528887</xdr:colOff>
      <xdr:row>27</xdr:row>
      <xdr:rowOff>66302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19CB5D-ACD3-4600-8E16-0513E2B3F23A}"/>
            </a:ext>
          </a:extLst>
        </xdr:cNvPr>
        <xdr:cNvSpPr/>
      </xdr:nvSpPr>
      <xdr:spPr>
        <a:xfrm>
          <a:off x="438150" y="5102224"/>
          <a:ext cx="2090737" cy="600076"/>
        </a:xfrm>
        <a:prstGeom prst="roundRect">
          <a:avLst/>
        </a:prstGeom>
        <a:gradFill flip="none" rotWithShape="1">
          <a:gsLst>
            <a:gs pos="49000">
              <a:srgbClr val="7A8216"/>
            </a:gs>
            <a:gs pos="83000">
              <a:schemeClr val="accent4">
                <a:lumMod val="75000"/>
              </a:schemeClr>
            </a:gs>
          </a:gsLst>
          <a:lin ang="4200000" scaled="0"/>
          <a:tileRect/>
        </a:gradFill>
        <a:ln w="28575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122564</xdr:colOff>
      <xdr:row>31</xdr:row>
      <xdr:rowOff>12326</xdr:rowOff>
    </xdr:from>
    <xdr:to>
      <xdr:col>0</xdr:col>
      <xdr:colOff>2732415</xdr:colOff>
      <xdr:row>34</xdr:row>
      <xdr:rowOff>156882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B549F-F7CE-49BF-8DC6-7BA7DC85A57A}"/>
            </a:ext>
          </a:extLst>
        </xdr:cNvPr>
        <xdr:cNvSpPr/>
      </xdr:nvSpPr>
      <xdr:spPr>
        <a:xfrm>
          <a:off x="122564" y="6500532"/>
          <a:ext cx="2609851" cy="749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System</a:t>
          </a:r>
          <a:r>
            <a:rPr lang="pt-BR" sz="1400" baseline="0"/>
            <a:t> by Keller  &amp; Bortoleto 📡</a:t>
          </a:r>
          <a:endParaRPr lang="pt-BR" sz="1400"/>
        </a:p>
      </xdr:txBody>
    </xdr:sp>
    <xdr:clientData/>
  </xdr:twoCellAnchor>
  <xdr:twoCellAnchor editAs="absolute">
    <xdr:from>
      <xdr:col>0</xdr:col>
      <xdr:colOff>65135</xdr:colOff>
      <xdr:row>32</xdr:row>
      <xdr:rowOff>72090</xdr:rowOff>
    </xdr:from>
    <xdr:to>
      <xdr:col>0</xdr:col>
      <xdr:colOff>2808335</xdr:colOff>
      <xdr:row>32</xdr:row>
      <xdr:rowOff>72090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2E5343E-2DAA-41F0-8624-FE8E19E22587}"/>
            </a:ext>
          </a:extLst>
        </xdr:cNvPr>
        <xdr:cNvCxnSpPr/>
      </xdr:nvCxnSpPr>
      <xdr:spPr>
        <a:xfrm>
          <a:off x="65135" y="6762002"/>
          <a:ext cx="27432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33</xdr:row>
      <xdr:rowOff>148851</xdr:rowOff>
    </xdr:from>
    <xdr:to>
      <xdr:col>0</xdr:col>
      <xdr:colOff>1314824</xdr:colOff>
      <xdr:row>35</xdr:row>
      <xdr:rowOff>172945</xdr:rowOff>
    </xdr:to>
    <xdr:pic>
      <xdr:nvPicPr>
        <xdr:cNvPr id="11" name="linkedin_ima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786A9E-061C-4043-83A0-BFF8F08DC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000" y="6985000"/>
          <a:ext cx="425824" cy="422462"/>
        </a:xfrm>
        <a:prstGeom prst="rect">
          <a:avLst/>
        </a:prstGeom>
      </xdr:spPr>
    </xdr:pic>
    <xdr:clientData/>
  </xdr:twoCellAnchor>
  <xdr:twoCellAnchor editAs="absolute">
    <xdr:from>
      <xdr:col>2</xdr:col>
      <xdr:colOff>44823</xdr:colOff>
      <xdr:row>4</xdr:row>
      <xdr:rowOff>168088</xdr:rowOff>
    </xdr:from>
    <xdr:to>
      <xdr:col>2</xdr:col>
      <xdr:colOff>1507191</xdr:colOff>
      <xdr:row>5</xdr:row>
      <xdr:rowOff>112059</xdr:rowOff>
    </xdr:to>
    <xdr:sp macro="" textlink="">
      <xdr:nvSpPr>
        <xdr:cNvPr id="25" name="Retângulo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4D70E0-4B5E-4B1A-B5CF-0EC08833862C}"/>
            </a:ext>
          </a:extLst>
        </xdr:cNvPr>
        <xdr:cNvSpPr>
          <a:spLocks/>
        </xdr:cNvSpPr>
      </xdr:nvSpPr>
      <xdr:spPr>
        <a:xfrm>
          <a:off x="3709147" y="1086970"/>
          <a:ext cx="1462368" cy="224118"/>
        </a:xfrm>
        <a:prstGeom prst="rect">
          <a:avLst/>
        </a:prstGeom>
        <a:solidFill>
          <a:srgbClr val="4EA72E"/>
        </a:solidFill>
        <a:ln w="19050" cap="flat" cmpd="sng" algn="ctr">
          <a:solidFill>
            <a:srgbClr val="156082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&lt;- Anterior</a:t>
          </a:r>
        </a:p>
      </xdr:txBody>
    </xdr:sp>
    <xdr:clientData/>
  </xdr:twoCellAnchor>
  <xdr:twoCellAnchor editAs="absolute">
    <xdr:from>
      <xdr:col>8</xdr:col>
      <xdr:colOff>490257</xdr:colOff>
      <xdr:row>2</xdr:row>
      <xdr:rowOff>256614</xdr:rowOff>
    </xdr:from>
    <xdr:to>
      <xdr:col>11</xdr:col>
      <xdr:colOff>268381</xdr:colOff>
      <xdr:row>16</xdr:row>
      <xdr:rowOff>7283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2" name="CATEGORIA">
              <a:extLst>
                <a:ext uri="{FF2B5EF4-FFF2-40B4-BE49-F238E27FC236}">
                  <a16:creationId xmlns:a16="http://schemas.microsoft.com/office/drawing/2014/main" id="{922F2E22-9255-9032-0168-1856A7F15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01022" y="660026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14008</xdr:colOff>
      <xdr:row>2</xdr:row>
      <xdr:rowOff>251011</xdr:rowOff>
    </xdr:from>
    <xdr:to>
      <xdr:col>8</xdr:col>
      <xdr:colOff>475690</xdr:colOff>
      <xdr:row>16</xdr:row>
      <xdr:rowOff>1680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3" name="BANCO">
              <a:extLst>
                <a:ext uri="{FF2B5EF4-FFF2-40B4-BE49-F238E27FC236}">
                  <a16:creationId xmlns:a16="http://schemas.microsoft.com/office/drawing/2014/main" id="{5044D9DF-590F-6938-A279-3DFC43945D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7655" y="654423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719136</xdr:colOff>
      <xdr:row>0</xdr:row>
      <xdr:rowOff>14286</xdr:rowOff>
    </xdr:from>
    <xdr:to>
      <xdr:col>14</xdr:col>
      <xdr:colOff>581024</xdr:colOff>
      <xdr:row>20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3EE57-DB2C-8CBE-8B9F-D0EDBD00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2</xdr:row>
      <xdr:rowOff>28575</xdr:rowOff>
    </xdr:from>
    <xdr:to>
      <xdr:col>5</xdr:col>
      <xdr:colOff>200585</xdr:colOff>
      <xdr:row>4</xdr:row>
      <xdr:rowOff>76761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DF01C-6B48-4F94-94C2-A12647C93C59}"/>
            </a:ext>
          </a:extLst>
        </xdr:cNvPr>
        <xdr:cNvSpPr>
          <a:spLocks/>
        </xdr:cNvSpPr>
      </xdr:nvSpPr>
      <xdr:spPr>
        <a:xfrm>
          <a:off x="704850" y="428625"/>
          <a:ext cx="2924735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 Anterior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5</xdr:col>
      <xdr:colOff>181535</xdr:colOff>
      <xdr:row>4</xdr:row>
      <xdr:rowOff>48186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49EDA-7B40-405C-B6D2-B92301E98620}"/>
            </a:ext>
          </a:extLst>
        </xdr:cNvPr>
        <xdr:cNvSpPr>
          <a:spLocks/>
        </xdr:cNvSpPr>
      </xdr:nvSpPr>
      <xdr:spPr>
        <a:xfrm>
          <a:off x="685800" y="400050"/>
          <a:ext cx="2924735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 Anterior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5</xdr:col>
      <xdr:colOff>181535</xdr:colOff>
      <xdr:row>4</xdr:row>
      <xdr:rowOff>48186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1C4E67-5559-4F14-82C1-7CFAFC6BD10C}"/>
            </a:ext>
          </a:extLst>
        </xdr:cNvPr>
        <xdr:cNvSpPr>
          <a:spLocks/>
        </xdr:cNvSpPr>
      </xdr:nvSpPr>
      <xdr:spPr>
        <a:xfrm>
          <a:off x="685800" y="400050"/>
          <a:ext cx="2924735" cy="44823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 Anterior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er Celeste" refreshedDate="45817.177584953701" createdVersion="8" refreshedVersion="8" minRefreshableVersion="3" recordCount="30" xr:uid="{DBFA78CB-FB4D-45EF-AFDD-9F92541C441C}">
  <cacheSource type="worksheet">
    <worksheetSource name="tbl_entradas"/>
  </cacheSource>
  <cacheFields count="4">
    <cacheField name="DATA " numFmtId="14">
      <sharedItems containsSemiMixedTypes="0" containsNonDate="0" containsDate="1" containsString="0" minDate="2025-04-01T00:00:00" maxDate="2025-05-01T00:00:00"/>
    </cacheField>
    <cacheField name="CATEGORIA" numFmtId="0">
      <sharedItems count="3">
        <s v="CNPJ"/>
        <s v="HOLERITES"/>
        <s v="FREELANCER"/>
      </sharedItems>
    </cacheField>
    <cacheField name="BANCO" numFmtId="0">
      <sharedItems count="3">
        <s v="422 - Banco Safra"/>
        <s v="341 - Itaú Unibanco"/>
        <s v="477 - Citibank"/>
      </sharedItems>
    </cacheField>
    <cacheField name="VALOR" numFmtId="169">
      <sharedItems containsSemiMixedTypes="0" containsString="0" containsNumber="1" containsInteger="1" minValue="85" maxValue="9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5-04-01T00:00:00"/>
    <x v="0"/>
    <x v="0"/>
    <n v="2500"/>
  </r>
  <r>
    <d v="2025-04-12T00:00:00"/>
    <x v="1"/>
    <x v="1"/>
    <n v="3000"/>
  </r>
  <r>
    <d v="2025-04-12T00:00:00"/>
    <x v="2"/>
    <x v="2"/>
    <n v="4500"/>
  </r>
  <r>
    <d v="2025-04-23T00:00:00"/>
    <x v="1"/>
    <x v="1"/>
    <n v="2000"/>
  </r>
  <r>
    <d v="2025-04-05T00:00:00"/>
    <x v="0"/>
    <x v="1"/>
    <n v="3000"/>
  </r>
  <r>
    <d v="2025-04-11T00:00:00"/>
    <x v="2"/>
    <x v="0"/>
    <n v="1500"/>
  </r>
  <r>
    <d v="2025-04-16T00:00:00"/>
    <x v="0"/>
    <x v="2"/>
    <n v="2500"/>
  </r>
  <r>
    <d v="2025-04-16T00:00:00"/>
    <x v="0"/>
    <x v="0"/>
    <n v="3250"/>
  </r>
  <r>
    <d v="2025-04-05T00:00:00"/>
    <x v="1"/>
    <x v="2"/>
    <n v="4560"/>
  </r>
  <r>
    <d v="2025-04-30T00:00:00"/>
    <x v="2"/>
    <x v="1"/>
    <n v="9550"/>
  </r>
  <r>
    <d v="2025-04-10T00:00:00"/>
    <x v="0"/>
    <x v="0"/>
    <n v="3550"/>
  </r>
  <r>
    <d v="2025-04-20T00:00:00"/>
    <x v="2"/>
    <x v="2"/>
    <n v="120"/>
  </r>
  <r>
    <d v="2025-04-10T00:00:00"/>
    <x v="0"/>
    <x v="0"/>
    <n v="1200"/>
  </r>
  <r>
    <d v="2025-04-11T00:00:00"/>
    <x v="2"/>
    <x v="0"/>
    <n v="450"/>
  </r>
  <r>
    <d v="2025-04-26T00:00:00"/>
    <x v="0"/>
    <x v="0"/>
    <n v="3250"/>
  </r>
  <r>
    <d v="2025-04-01T00:00:00"/>
    <x v="0"/>
    <x v="0"/>
    <n v="85"/>
  </r>
  <r>
    <d v="2025-04-13T00:00:00"/>
    <x v="0"/>
    <x v="0"/>
    <n v="750"/>
  </r>
  <r>
    <d v="2025-04-21T00:00:00"/>
    <x v="1"/>
    <x v="0"/>
    <n v="760"/>
  </r>
  <r>
    <d v="2025-04-01T00:00:00"/>
    <x v="0"/>
    <x v="2"/>
    <n v="950"/>
  </r>
  <r>
    <d v="2025-04-09T00:00:00"/>
    <x v="0"/>
    <x v="0"/>
    <n v="780"/>
  </r>
  <r>
    <d v="2025-04-03T00:00:00"/>
    <x v="1"/>
    <x v="0"/>
    <n v="450"/>
  </r>
  <r>
    <d v="2025-04-14T00:00:00"/>
    <x v="0"/>
    <x v="0"/>
    <n v="654"/>
  </r>
  <r>
    <d v="2025-04-11T00:00:00"/>
    <x v="2"/>
    <x v="0"/>
    <n v="325"/>
  </r>
  <r>
    <d v="2025-04-03T00:00:00"/>
    <x v="0"/>
    <x v="1"/>
    <n v="4500"/>
  </r>
  <r>
    <d v="2025-04-24T00:00:00"/>
    <x v="2"/>
    <x v="0"/>
    <n v="3500"/>
  </r>
  <r>
    <d v="2025-04-30T00:00:00"/>
    <x v="0"/>
    <x v="0"/>
    <n v="2550"/>
  </r>
  <r>
    <d v="2025-04-23T00:00:00"/>
    <x v="1"/>
    <x v="0"/>
    <n v="4550"/>
  </r>
  <r>
    <d v="2025-04-18T00:00:00"/>
    <x v="0"/>
    <x v="2"/>
    <n v="3550"/>
  </r>
  <r>
    <d v="2025-04-18T00:00:00"/>
    <x v="0"/>
    <x v="0"/>
    <n v="2550"/>
  </r>
  <r>
    <d v="2025-04-16T00:00:00"/>
    <x v="0"/>
    <x v="1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D526-2BD6-4657-8B27-D0EE600F27A5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BANCOS" fieldListSortAscending="1">
  <location ref="A3:B7" firstHeaderRow="1" firstDataRow="1" firstDataCol="1" rowPageCount="1" colPageCount="1"/>
  <pivotFields count="4">
    <pivotField numFmtId="14" showAll="0"/>
    <pivotField axis="axisPage" showAll="0" sumSubtotal="1">
      <items count="4">
        <item x="0"/>
        <item x="2"/>
        <item x="1"/>
        <item t="sum"/>
      </items>
    </pivotField>
    <pivotField axis="axisRow" showAll="0">
      <items count="4">
        <item x="1"/>
        <item x="0"/>
        <item x="2"/>
        <item t="default"/>
      </items>
    </pivotField>
    <pivotField dataField="1" numFmtId="169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TOTAIS" fld="3" baseField="2" baseItem="0" numFmtId="169"/>
  </dataFields>
  <formats count="10">
    <format dxfId="189">
      <pivotArea field="2" type="button" dataOnly="0" labelOnly="1" outline="0" axis="axisRow" fieldPosition="0"/>
    </format>
    <format dxfId="188">
      <pivotArea dataOnly="0" labelOnly="1" outline="0" axis="axisValues" fieldPosition="0"/>
    </format>
    <format dxfId="187">
      <pivotArea outline="0" collapsedLevelsAreSubtotals="1" fieldPosition="0"/>
    </format>
    <format dxfId="186">
      <pivotArea dataOnly="0" labelOnly="1" outline="0" axis="axisValues" fieldPosition="0"/>
    </format>
    <format dxfId="185">
      <pivotArea dataOnly="0" labelOnly="1" fieldPosition="0">
        <references count="1">
          <reference field="2" count="0"/>
        </references>
      </pivotArea>
    </format>
    <format dxfId="184">
      <pivotArea field="1" type="button" dataOnly="0" labelOnly="1" outline="0" axis="axisPage" fieldPosition="0"/>
    </format>
    <format dxfId="183">
      <pivotArea field="2" type="button" dataOnly="0" labelOnly="1" outline="0" axis="axisRow" fieldPosition="0"/>
    </format>
    <format dxfId="182">
      <pivotArea dataOnly="0" labelOnly="1" grandRow="1" outline="0" fieldPosition="0"/>
    </format>
    <format dxfId="181">
      <pivotArea dataOnly="0" labelOnly="1" grandRow="1" outline="0" fieldPosition="0"/>
    </format>
    <format dxfId="180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90856E1-5B7C-452A-A4BF-39540FD76354}" sourceName="CATEGORIA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NCO" xr10:uid="{F3760335-54ED-4E32-8E9B-B09DC2A2E77B}" sourceName="BANC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C7F3FF7E-76FF-429D-A8E7-0A94CDADC004}" cache="SegmentaçãodeDados_CATEGORIA" caption="CATEGORIA" rowHeight="273050"/>
  <slicer name="BANCO" xr10:uid="{95B2BAEA-B17D-44ED-BAA1-B9DFCECD0FE8}" cache="SegmentaçãodeDados_BANCO" caption="BANCO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567E3-823B-4B5C-84E3-40AEA969DD46}" name="tbl_entradas" displayName="tbl_entradas" ref="C8:F39" totalsRowCount="1" headerRowDxfId="200" dataDxfId="199" tableBorderDxfId="198">
  <autoFilter ref="C8:F38" xr:uid="{42F567E3-823B-4B5C-84E3-40AEA969DD46}"/>
  <sortState xmlns:xlrd2="http://schemas.microsoft.com/office/spreadsheetml/2017/richdata2" ref="C9:F37">
    <sortCondition ref="C10:C37"/>
  </sortState>
  <tableColumns count="4">
    <tableColumn id="1" xr3:uid="{187A6A2D-C5CF-4376-8D6A-B65C25CF659B}" name="DATA " totalsRowLabel="Total" dataDxfId="197" totalsRowDxfId="196">
      <calculatedColumnFormula>RANDBETWEEN($C$9,$C$9+30)</calculatedColumnFormula>
    </tableColumn>
    <tableColumn id="2" xr3:uid="{57050469-C348-434B-AE15-60669A7CD4CD}" name="CATEGORIA" dataDxfId="195" totalsRowDxfId="194"/>
    <tableColumn id="4" xr3:uid="{52C96F9B-10C6-4FC2-8404-6AF18B9D36C7}" name="BANCO" dataDxfId="193" totalsRowDxfId="192"/>
    <tableColumn id="3" xr3:uid="{2487E878-BE66-43F6-A6FE-41733A0DA048}" name="VALOR" totalsRowFunction="sum" dataDxfId="191" totalsRowDxfId="190"/>
  </tableColumns>
  <tableStyleInfo name="TableStyleMedium12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irbr@gmail.com?subject=Declara&#231;&#227;o%20IR-%20vamos%20ter%20mais%20restitui&#231;&#227;o%20me%20liga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E82E-22A0-439A-8DBF-4FACFF524148}">
  <sheetPr codeName="Planilha1"/>
  <dimension ref="A3:E19"/>
  <sheetViews>
    <sheetView showGridLines="0" showRowColHeaders="0" zoomScale="85" zoomScaleNormal="85" workbookViewId="0">
      <selection activeCell="C6" sqref="C6: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cols>
    <col min="1" max="1" width="39.125" style="1" customWidth="1"/>
    <col min="3" max="4" width="39.125" bestFit="1" customWidth="1"/>
  </cols>
  <sheetData>
    <row r="3" spans="3:5" ht="20.25" thickBot="1" x14ac:dyDescent="0.35">
      <c r="C3" s="2" t="s">
        <v>41</v>
      </c>
      <c r="D3" s="2"/>
      <c r="E3" s="2"/>
    </row>
    <row r="4" spans="3:5" ht="21.95" customHeight="1" thickTop="1" x14ac:dyDescent="0.25">
      <c r="C4" s="43" t="s">
        <v>42</v>
      </c>
      <c r="D4" s="44"/>
      <c r="E4" s="44"/>
    </row>
    <row r="5" spans="3:5" ht="16.5" thickBot="1" x14ac:dyDescent="0.3"/>
    <row r="6" spans="3:5" x14ac:dyDescent="0.25">
      <c r="C6" s="17" t="s">
        <v>30</v>
      </c>
      <c r="D6" s="7" t="s">
        <v>43</v>
      </c>
    </row>
    <row r="7" spans="3:5" x14ac:dyDescent="0.25">
      <c r="C7" s="18" t="s">
        <v>27</v>
      </c>
      <c r="D7" s="8">
        <v>32815945804</v>
      </c>
    </row>
    <row r="8" spans="3:5" x14ac:dyDescent="0.25">
      <c r="C8" s="18" t="s">
        <v>31</v>
      </c>
      <c r="D8" s="9">
        <v>40014</v>
      </c>
    </row>
    <row r="9" spans="3:5" x14ac:dyDescent="0.25">
      <c r="C9" s="18" t="s">
        <v>32</v>
      </c>
      <c r="D9" s="10">
        <v>1234123412341230</v>
      </c>
    </row>
    <row r="10" spans="3:5" x14ac:dyDescent="0.25">
      <c r="C10" s="18" t="s">
        <v>33</v>
      </c>
      <c r="D10" s="11" t="s">
        <v>47</v>
      </c>
    </row>
    <row r="11" spans="3:5" x14ac:dyDescent="0.25">
      <c r="C11" s="18" t="s">
        <v>34</v>
      </c>
      <c r="D11" s="11" t="s">
        <v>45</v>
      </c>
    </row>
    <row r="12" spans="3:5" x14ac:dyDescent="0.25">
      <c r="C12" s="18" t="s">
        <v>35</v>
      </c>
      <c r="D12" s="11" t="s">
        <v>46</v>
      </c>
    </row>
    <row r="13" spans="3:5" x14ac:dyDescent="0.25">
      <c r="C13" s="18" t="s">
        <v>28</v>
      </c>
      <c r="D13" s="12">
        <v>17500000</v>
      </c>
    </row>
    <row r="14" spans="3:5" x14ac:dyDescent="0.25">
      <c r="C14" s="18" t="s">
        <v>29</v>
      </c>
      <c r="D14" s="13">
        <v>1853421125</v>
      </c>
    </row>
    <row r="15" spans="3:5" x14ac:dyDescent="0.25">
      <c r="C15" s="18" t="s">
        <v>36</v>
      </c>
      <c r="D15" s="14">
        <v>18997874080</v>
      </c>
    </row>
    <row r="16" spans="3:5" x14ac:dyDescent="0.25">
      <c r="C16" s="18" t="s">
        <v>37</v>
      </c>
      <c r="D16" s="15" t="s">
        <v>44</v>
      </c>
    </row>
    <row r="17" spans="3:4" x14ac:dyDescent="0.25">
      <c r="C17" s="18" t="s">
        <v>38</v>
      </c>
      <c r="D17" s="11" t="s">
        <v>116</v>
      </c>
    </row>
    <row r="18" spans="3:4" x14ac:dyDescent="0.25">
      <c r="C18" s="18" t="s">
        <v>39</v>
      </c>
      <c r="D18" s="11" t="s">
        <v>117</v>
      </c>
    </row>
    <row r="19" spans="3:4" ht="16.5" thickBot="1" x14ac:dyDescent="0.3">
      <c r="C19" s="19" t="s">
        <v>40</v>
      </c>
      <c r="D19" s="16" t="s">
        <v>116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D6DCDCA5-2E01-429B-8304-4543B2BE89FA}">
      <formula1>"sim,não"</formula1>
    </dataValidation>
  </dataValidations>
  <hyperlinks>
    <hyperlink ref="D16" r:id="rId1" xr:uid="{B6E82D1C-CC53-4752-BBEA-5048A95F5B9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FDB0-C18B-4261-82A1-5F41330C1B7E}">
  <sheetPr codeName="Planilha2"/>
  <dimension ref="A3:I25"/>
  <sheetViews>
    <sheetView showGridLines="0" showRowColHeaders="0" zoomScale="85" zoomScaleNormal="85" workbookViewId="0">
      <selection activeCell="D35" sqref="D35"/>
    </sheetView>
  </sheetViews>
  <sheetFormatPr defaultRowHeight="15.75" x14ac:dyDescent="0.25"/>
  <cols>
    <col min="1" max="1" width="39.125" style="1" customWidth="1"/>
    <col min="3" max="4" width="39.125" customWidth="1"/>
  </cols>
  <sheetData>
    <row r="3" spans="3:9" ht="20.25" thickBot="1" x14ac:dyDescent="0.35">
      <c r="C3" s="2" t="s">
        <v>108</v>
      </c>
      <c r="D3" s="2"/>
      <c r="E3" s="2"/>
    </row>
    <row r="4" spans="3:9" ht="21.95" customHeight="1" thickTop="1" x14ac:dyDescent="0.25">
      <c r="C4" s="43" t="s">
        <v>48</v>
      </c>
      <c r="D4" s="44"/>
      <c r="E4" s="44"/>
    </row>
    <row r="7" spans="3:9" x14ac:dyDescent="0.25">
      <c r="C7" t="s">
        <v>107</v>
      </c>
    </row>
    <row r="8" spans="3:9" x14ac:dyDescent="0.25">
      <c r="C8" s="45">
        <f>SUM(D14,D19,D24)</f>
        <v>2950000</v>
      </c>
      <c r="D8" s="45"/>
    </row>
    <row r="11" spans="3:9" ht="16.5" thickBot="1" x14ac:dyDescent="0.3"/>
    <row r="12" spans="3:9" x14ac:dyDescent="0.25">
      <c r="C12" s="41" t="s">
        <v>104</v>
      </c>
      <c r="D12" s="29"/>
    </row>
    <row r="13" spans="3:9" x14ac:dyDescent="0.25">
      <c r="C13" s="30" t="s">
        <v>49</v>
      </c>
      <c r="D13" s="31" t="s">
        <v>82</v>
      </c>
    </row>
    <row r="14" spans="3:9" x14ac:dyDescent="0.25">
      <c r="C14" s="30" t="s">
        <v>50</v>
      </c>
      <c r="D14" s="32">
        <v>500000</v>
      </c>
    </row>
    <row r="15" spans="3:9" x14ac:dyDescent="0.25">
      <c r="C15" s="33" t="s">
        <v>51</v>
      </c>
      <c r="D15" s="34" t="s">
        <v>103</v>
      </c>
      <c r="I15" s="4"/>
    </row>
    <row r="16" spans="3:9" x14ac:dyDescent="0.25">
      <c r="C16" s="35"/>
      <c r="D16" s="36"/>
    </row>
    <row r="17" spans="3:4" x14ac:dyDescent="0.25">
      <c r="C17" s="42" t="s">
        <v>105</v>
      </c>
      <c r="D17" s="36"/>
    </row>
    <row r="18" spans="3:4" x14ac:dyDescent="0.25">
      <c r="C18" s="30" t="s">
        <v>49</v>
      </c>
      <c r="D18" s="31" t="s">
        <v>79</v>
      </c>
    </row>
    <row r="19" spans="3:4" x14ac:dyDescent="0.25">
      <c r="C19" s="30" t="s">
        <v>50</v>
      </c>
      <c r="D19" s="32">
        <v>450000</v>
      </c>
    </row>
    <row r="20" spans="3:4" x14ac:dyDescent="0.25">
      <c r="C20" s="33" t="s">
        <v>51</v>
      </c>
      <c r="D20" s="34" t="s">
        <v>118</v>
      </c>
    </row>
    <row r="21" spans="3:4" x14ac:dyDescent="0.25">
      <c r="C21" s="35"/>
      <c r="D21" s="36"/>
    </row>
    <row r="22" spans="3:4" x14ac:dyDescent="0.25">
      <c r="C22" s="42" t="s">
        <v>106</v>
      </c>
      <c r="D22" s="36"/>
    </row>
    <row r="23" spans="3:4" x14ac:dyDescent="0.25">
      <c r="C23" s="37" t="s">
        <v>49</v>
      </c>
      <c r="D23" s="6" t="s">
        <v>73</v>
      </c>
    </row>
    <row r="24" spans="3:4" x14ac:dyDescent="0.25">
      <c r="C24" s="37" t="s">
        <v>50</v>
      </c>
      <c r="D24" s="38">
        <v>2000000</v>
      </c>
    </row>
    <row r="25" spans="3:4" ht="16.5" thickBot="1" x14ac:dyDescent="0.3">
      <c r="C25" s="39" t="s">
        <v>51</v>
      </c>
      <c r="D25" s="40" t="s">
        <v>119</v>
      </c>
    </row>
  </sheetData>
  <sheetProtection selectLockedCells="1"/>
  <mergeCells count="2">
    <mergeCell ref="C4:E4"/>
    <mergeCell ref="C8:D8"/>
  </mergeCells>
  <hyperlinks>
    <hyperlink ref="C15" location="'ANEXO 1° BANCO'!C1" display="ANEXO 📎" xr:uid="{B728B44A-EDCD-4AE0-8389-4281B2AB7F53}"/>
    <hyperlink ref="C20" location="'ANEXO 2° BANCO'!C1" display="ANEXO 📎" xr:uid="{2EDCE966-FA7F-4350-8CD6-9E03742C0A1A}"/>
    <hyperlink ref="C25" location="'ANEXO 3° BANCO'!C1" display="ANEXO 📎" xr:uid="{C3CAB150-B0A3-48E4-AFE2-DCF127F5FA33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ÚMERO DE BANCO INVÁLIDO" error="INFORME BANCO LISTADO" promptTitle="BANCOS LISTADOS " prompt="INFORME UM BANCO VINCULADO AO SEU CPF" xr:uid="{FCD5A2C2-8CC4-4824-BF7F-5AE7806F5848}">
          <x14:formula1>
            <xm:f>TABELAS!$A$2:$A$51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4A12-35D6-4CFB-A62A-9C109A8404C5}">
  <sheetPr codeName="Planilha3"/>
  <dimension ref="A1:F39"/>
  <sheetViews>
    <sheetView showGridLines="0" showRowColHeaders="0" zoomScale="85" zoomScaleNormal="85" workbookViewId="0">
      <selection activeCell="K21" sqref="K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cols>
    <col min="1" max="1" width="39.125" customWidth="1"/>
    <col min="3" max="3" width="30.625" customWidth="1"/>
    <col min="4" max="5" width="36" customWidth="1"/>
    <col min="6" max="6" width="20.5" customWidth="1"/>
  </cols>
  <sheetData>
    <row r="1" spans="1:6" x14ac:dyDescent="0.25">
      <c r="A1" s="1"/>
    </row>
    <row r="2" spans="1:6" x14ac:dyDescent="0.25">
      <c r="A2" s="1"/>
    </row>
    <row r="3" spans="1:6" ht="20.25" thickBot="1" x14ac:dyDescent="0.35">
      <c r="A3" s="1"/>
      <c r="C3" s="2" t="s">
        <v>109</v>
      </c>
      <c r="D3" s="2"/>
      <c r="E3" s="2"/>
      <c r="F3" s="2"/>
    </row>
    <row r="4" spans="1:6" ht="20.25" customHeight="1" thickTop="1" x14ac:dyDescent="0.25">
      <c r="A4" s="1"/>
      <c r="C4" s="43" t="s">
        <v>110</v>
      </c>
      <c r="D4" s="44"/>
      <c r="E4" s="44"/>
      <c r="F4" s="44"/>
    </row>
    <row r="5" spans="1:6" ht="21.95" customHeight="1" x14ac:dyDescent="0.25">
      <c r="A5" s="1"/>
    </row>
    <row r="6" spans="1:6" x14ac:dyDescent="0.25">
      <c r="A6" s="1"/>
    </row>
    <row r="7" spans="1:6" ht="19.5" x14ac:dyDescent="0.3">
      <c r="A7" s="1"/>
      <c r="C7" s="46" t="s">
        <v>114</v>
      </c>
      <c r="D7" s="46"/>
      <c r="E7" s="46"/>
      <c r="F7" s="46"/>
    </row>
    <row r="8" spans="1:6" x14ac:dyDescent="0.25">
      <c r="A8" s="1"/>
      <c r="C8" s="5" t="s">
        <v>111</v>
      </c>
      <c r="D8" s="5" t="s">
        <v>112</v>
      </c>
      <c r="E8" s="5" t="s">
        <v>49</v>
      </c>
      <c r="F8" s="5" t="s">
        <v>113</v>
      </c>
    </row>
    <row r="9" spans="1:6" x14ac:dyDescent="0.25">
      <c r="A9" s="1"/>
      <c r="C9" s="22">
        <v>45748</v>
      </c>
      <c r="D9" s="20" t="s">
        <v>120</v>
      </c>
      <c r="E9" s="20" t="s">
        <v>79</v>
      </c>
      <c r="F9" s="21">
        <v>2500</v>
      </c>
    </row>
    <row r="10" spans="1:6" x14ac:dyDescent="0.25">
      <c r="A10" s="1"/>
      <c r="C10" s="22">
        <v>45759</v>
      </c>
      <c r="D10" s="20" t="s">
        <v>115</v>
      </c>
      <c r="E10" s="20" t="s">
        <v>73</v>
      </c>
      <c r="F10" s="21">
        <v>3000</v>
      </c>
    </row>
    <row r="11" spans="1:6" x14ac:dyDescent="0.25">
      <c r="A11" s="1"/>
      <c r="C11" s="22">
        <v>45759</v>
      </c>
      <c r="D11" s="20" t="s">
        <v>121</v>
      </c>
      <c r="E11" s="20" t="s">
        <v>82</v>
      </c>
      <c r="F11" s="21">
        <v>4500</v>
      </c>
    </row>
    <row r="12" spans="1:6" x14ac:dyDescent="0.25">
      <c r="A12" s="1"/>
      <c r="C12" s="22">
        <v>45770</v>
      </c>
      <c r="D12" s="20" t="s">
        <v>115</v>
      </c>
      <c r="E12" s="20" t="s">
        <v>73</v>
      </c>
      <c r="F12" s="21">
        <v>2000</v>
      </c>
    </row>
    <row r="13" spans="1:6" x14ac:dyDescent="0.25">
      <c r="A13" s="1"/>
      <c r="C13" s="22">
        <v>45752</v>
      </c>
      <c r="D13" s="20" t="s">
        <v>120</v>
      </c>
      <c r="E13" s="20" t="s">
        <v>73</v>
      </c>
      <c r="F13" s="21">
        <v>3000</v>
      </c>
    </row>
    <row r="14" spans="1:6" x14ac:dyDescent="0.25">
      <c r="A14" s="1"/>
      <c r="C14" s="22">
        <v>45758</v>
      </c>
      <c r="D14" s="20" t="s">
        <v>121</v>
      </c>
      <c r="E14" s="20" t="s">
        <v>79</v>
      </c>
      <c r="F14" s="21">
        <v>1500</v>
      </c>
    </row>
    <row r="15" spans="1:6" x14ac:dyDescent="0.25">
      <c r="A15" s="1"/>
      <c r="C15" s="22">
        <v>45763</v>
      </c>
      <c r="D15" s="20" t="s">
        <v>120</v>
      </c>
      <c r="E15" s="20" t="s">
        <v>82</v>
      </c>
      <c r="F15" s="21">
        <v>2500</v>
      </c>
    </row>
    <row r="16" spans="1:6" x14ac:dyDescent="0.25">
      <c r="A16" s="1"/>
      <c r="C16" s="22">
        <v>45763</v>
      </c>
      <c r="D16" s="20" t="s">
        <v>120</v>
      </c>
      <c r="E16" s="20" t="s">
        <v>79</v>
      </c>
      <c r="F16" s="21">
        <v>3250</v>
      </c>
    </row>
    <row r="17" spans="1:6" x14ac:dyDescent="0.25">
      <c r="A17" s="1"/>
      <c r="C17" s="22">
        <v>45752</v>
      </c>
      <c r="D17" s="20" t="s">
        <v>115</v>
      </c>
      <c r="E17" s="20" t="s">
        <v>82</v>
      </c>
      <c r="F17" s="21">
        <v>4560</v>
      </c>
    </row>
    <row r="18" spans="1:6" x14ac:dyDescent="0.25">
      <c r="A18" s="1"/>
      <c r="C18" s="22">
        <v>45777</v>
      </c>
      <c r="D18" s="20" t="s">
        <v>121</v>
      </c>
      <c r="E18" s="20" t="s">
        <v>73</v>
      </c>
      <c r="F18" s="21">
        <v>9550</v>
      </c>
    </row>
    <row r="19" spans="1:6" x14ac:dyDescent="0.25">
      <c r="A19" s="1"/>
      <c r="C19" s="22">
        <v>45757</v>
      </c>
      <c r="D19" s="20" t="s">
        <v>120</v>
      </c>
      <c r="E19" s="20" t="s">
        <v>79</v>
      </c>
      <c r="F19" s="21">
        <v>3550</v>
      </c>
    </row>
    <row r="20" spans="1:6" x14ac:dyDescent="0.25">
      <c r="A20" s="1"/>
      <c r="C20" s="22">
        <v>45767</v>
      </c>
      <c r="D20" s="20" t="s">
        <v>121</v>
      </c>
      <c r="E20" s="20" t="s">
        <v>82</v>
      </c>
      <c r="F20" s="21">
        <v>120</v>
      </c>
    </row>
    <row r="21" spans="1:6" x14ac:dyDescent="0.25">
      <c r="A21" s="1"/>
      <c r="C21" s="22">
        <v>45757</v>
      </c>
      <c r="D21" s="20" t="s">
        <v>120</v>
      </c>
      <c r="E21" s="20" t="s">
        <v>79</v>
      </c>
      <c r="F21" s="21">
        <v>1200</v>
      </c>
    </row>
    <row r="22" spans="1:6" x14ac:dyDescent="0.25">
      <c r="A22" s="1"/>
      <c r="C22" s="22">
        <v>45758</v>
      </c>
      <c r="D22" s="20" t="s">
        <v>121</v>
      </c>
      <c r="E22" s="20" t="s">
        <v>79</v>
      </c>
      <c r="F22" s="21">
        <v>450</v>
      </c>
    </row>
    <row r="23" spans="1:6" x14ac:dyDescent="0.25">
      <c r="A23" s="1"/>
      <c r="C23" s="22">
        <v>45773</v>
      </c>
      <c r="D23" s="20" t="s">
        <v>120</v>
      </c>
      <c r="E23" s="20" t="s">
        <v>79</v>
      </c>
      <c r="F23" s="21">
        <v>3250</v>
      </c>
    </row>
    <row r="24" spans="1:6" x14ac:dyDescent="0.25">
      <c r="A24" s="1"/>
      <c r="C24" s="22">
        <v>45748</v>
      </c>
      <c r="D24" s="20" t="s">
        <v>120</v>
      </c>
      <c r="E24" s="20" t="s">
        <v>79</v>
      </c>
      <c r="F24" s="21">
        <v>85</v>
      </c>
    </row>
    <row r="25" spans="1:6" x14ac:dyDescent="0.25">
      <c r="A25" s="1"/>
      <c r="C25" s="22">
        <v>45760</v>
      </c>
      <c r="D25" s="20" t="s">
        <v>120</v>
      </c>
      <c r="E25" s="20" t="s">
        <v>79</v>
      </c>
      <c r="F25" s="21">
        <v>750</v>
      </c>
    </row>
    <row r="26" spans="1:6" ht="15.75" customHeight="1" x14ac:dyDescent="0.25">
      <c r="A26" s="1"/>
      <c r="C26" s="22">
        <v>45768</v>
      </c>
      <c r="D26" s="20" t="s">
        <v>115</v>
      </c>
      <c r="E26" s="20" t="s">
        <v>79</v>
      </c>
      <c r="F26" s="21">
        <v>760</v>
      </c>
    </row>
    <row r="27" spans="1:6" x14ac:dyDescent="0.25">
      <c r="A27" s="1"/>
      <c r="C27" s="22">
        <v>45748</v>
      </c>
      <c r="D27" s="20" t="s">
        <v>120</v>
      </c>
      <c r="E27" s="20" t="s">
        <v>82</v>
      </c>
      <c r="F27" s="21">
        <v>950</v>
      </c>
    </row>
    <row r="28" spans="1:6" x14ac:dyDescent="0.25">
      <c r="A28" s="1"/>
      <c r="C28" s="22">
        <v>45756</v>
      </c>
      <c r="D28" s="20" t="s">
        <v>120</v>
      </c>
      <c r="E28" s="20" t="s">
        <v>79</v>
      </c>
      <c r="F28" s="21">
        <v>780</v>
      </c>
    </row>
    <row r="29" spans="1:6" x14ac:dyDescent="0.25">
      <c r="A29" s="1"/>
      <c r="C29" s="22">
        <v>45750</v>
      </c>
      <c r="D29" s="20" t="s">
        <v>115</v>
      </c>
      <c r="E29" s="20" t="s">
        <v>79</v>
      </c>
      <c r="F29" s="21">
        <v>450</v>
      </c>
    </row>
    <row r="30" spans="1:6" x14ac:dyDescent="0.25">
      <c r="A30" s="1"/>
      <c r="C30" s="22">
        <v>45761</v>
      </c>
      <c r="D30" s="20" t="s">
        <v>120</v>
      </c>
      <c r="E30" s="20" t="s">
        <v>79</v>
      </c>
      <c r="F30" s="21">
        <v>654</v>
      </c>
    </row>
    <row r="31" spans="1:6" x14ac:dyDescent="0.25">
      <c r="A31" s="1"/>
      <c r="C31" s="22">
        <v>45758</v>
      </c>
      <c r="D31" s="20" t="s">
        <v>121</v>
      </c>
      <c r="E31" s="20" t="s">
        <v>79</v>
      </c>
      <c r="F31" s="21">
        <v>325</v>
      </c>
    </row>
    <row r="32" spans="1:6" x14ac:dyDescent="0.25">
      <c r="A32" s="1"/>
      <c r="C32" s="22">
        <v>45750</v>
      </c>
      <c r="D32" s="20" t="s">
        <v>120</v>
      </c>
      <c r="E32" s="20" t="s">
        <v>73</v>
      </c>
      <c r="F32" s="21">
        <v>4500</v>
      </c>
    </row>
    <row r="33" spans="1:6" x14ac:dyDescent="0.25">
      <c r="A33" s="1"/>
      <c r="C33" s="22">
        <v>45771</v>
      </c>
      <c r="D33" s="20" t="s">
        <v>121</v>
      </c>
      <c r="E33" s="20" t="s">
        <v>79</v>
      </c>
      <c r="F33" s="21">
        <v>3500</v>
      </c>
    </row>
    <row r="34" spans="1:6" x14ac:dyDescent="0.25">
      <c r="A34" s="1"/>
      <c r="C34" s="22">
        <v>45777</v>
      </c>
      <c r="D34" s="20" t="s">
        <v>120</v>
      </c>
      <c r="E34" s="20" t="s">
        <v>79</v>
      </c>
      <c r="F34" s="21">
        <v>2550</v>
      </c>
    </row>
    <row r="35" spans="1:6" x14ac:dyDescent="0.25">
      <c r="A35" s="1"/>
      <c r="C35" s="22">
        <v>45770</v>
      </c>
      <c r="D35" s="20" t="s">
        <v>115</v>
      </c>
      <c r="E35" s="20" t="s">
        <v>79</v>
      </c>
      <c r="F35" s="21">
        <v>4550</v>
      </c>
    </row>
    <row r="36" spans="1:6" x14ac:dyDescent="0.25">
      <c r="A36" s="1"/>
      <c r="C36" s="22">
        <v>45765</v>
      </c>
      <c r="D36" s="20" t="s">
        <v>120</v>
      </c>
      <c r="E36" s="20" t="s">
        <v>82</v>
      </c>
      <c r="F36" s="21">
        <v>3550</v>
      </c>
    </row>
    <row r="37" spans="1:6" x14ac:dyDescent="0.25">
      <c r="A37" s="1"/>
      <c r="C37" s="22">
        <v>45765</v>
      </c>
      <c r="D37" s="20" t="s">
        <v>120</v>
      </c>
      <c r="E37" s="20" t="s">
        <v>79</v>
      </c>
      <c r="F37" s="21">
        <v>2550</v>
      </c>
    </row>
    <row r="38" spans="1:6" x14ac:dyDescent="0.25">
      <c r="A38" s="1"/>
      <c r="C38" s="22">
        <f ca="1">RANDBETWEEN($C$9,$C$9+30)</f>
        <v>45761</v>
      </c>
      <c r="D38" s="20" t="s">
        <v>120</v>
      </c>
      <c r="E38" s="20" t="s">
        <v>73</v>
      </c>
      <c r="F38" s="21">
        <v>1000</v>
      </c>
    </row>
    <row r="39" spans="1:6" x14ac:dyDescent="0.25">
      <c r="A39" s="1"/>
      <c r="C39" s="20" t="s">
        <v>122</v>
      </c>
      <c r="D39" s="20"/>
      <c r="E39" s="20"/>
      <c r="F39" s="21">
        <f>SUBTOTAL(109,tbl_entradas[VALOR])</f>
        <v>71884</v>
      </c>
    </row>
  </sheetData>
  <sheetProtection selectLockedCells="1"/>
  <mergeCells count="2">
    <mergeCell ref="C4:F4"/>
    <mergeCell ref="C7:F7"/>
  </mergeCells>
  <phoneticPr fontId="10" type="noConversion"/>
  <dataValidations count="1">
    <dataValidation type="list" allowBlank="1" showInputMessage="1" showErrorMessage="1" errorTitle="CATEGORIA" error="CATEGORIA INVÁLIDA" promptTitle="CATEGORIA DA ENTRADA" sqref="D9:D38" xr:uid="{5DBF99C3-11C4-4B49-A6E9-FFCDD64F167A}">
      <formula1>"HOLERITES,CNPJ,FREELANCER"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DE ENTRADA" error="BANCO INEXISTENTE" promptTitle="BANCO DE ENTRADA" prompt="SELECIONAR BANCO DE ENTRADA" xr:uid="{FA52C567-8436-4462-B8FE-94B5216D35A3}">
          <x14:formula1>
            <xm:f>TABELAS!$A$19:$A$51</xm:f>
          </x14:formula1>
          <xm:sqref>E9:E38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C5B3-2F86-42EB-A3D7-E11DA52C25D4}">
  <dimension ref="A1:B7"/>
  <sheetViews>
    <sheetView showGridLines="0" showRowColHeaders="0" tabSelected="1" workbookViewId="0">
      <selection activeCell="J28" sqref="J2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cols>
    <col min="1" max="1" width="16.625" bestFit="1" customWidth="1"/>
    <col min="2" max="2" width="11.375" bestFit="1" customWidth="1"/>
    <col min="3" max="3" width="15.25" bestFit="1" customWidth="1"/>
    <col min="4" max="4" width="12.125" bestFit="1" customWidth="1"/>
    <col min="5" max="5" width="11.375" bestFit="1" customWidth="1"/>
  </cols>
  <sheetData>
    <row r="1" spans="1:2" x14ac:dyDescent="0.25">
      <c r="A1" s="23" t="s">
        <v>112</v>
      </c>
      <c r="B1" t="s">
        <v>126</v>
      </c>
    </row>
    <row r="3" spans="1:2" x14ac:dyDescent="0.25">
      <c r="A3" s="26" t="s">
        <v>124</v>
      </c>
      <c r="B3" s="25" t="s">
        <v>125</v>
      </c>
    </row>
    <row r="4" spans="1:2" x14ac:dyDescent="0.25">
      <c r="A4" s="27" t="s">
        <v>73</v>
      </c>
      <c r="B4" s="24">
        <v>23050</v>
      </c>
    </row>
    <row r="5" spans="1:2" x14ac:dyDescent="0.25">
      <c r="A5" s="27" t="s">
        <v>79</v>
      </c>
      <c r="B5" s="24">
        <v>32654</v>
      </c>
    </row>
    <row r="6" spans="1:2" x14ac:dyDescent="0.25">
      <c r="A6" s="27" t="s">
        <v>82</v>
      </c>
      <c r="B6" s="24">
        <v>16180</v>
      </c>
    </row>
    <row r="7" spans="1:2" x14ac:dyDescent="0.25">
      <c r="A7" s="28" t="s">
        <v>123</v>
      </c>
      <c r="B7" s="24">
        <v>71884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CCFE-1A6F-41B3-98B6-97B3773C1870}">
  <dimension ref="A1"/>
  <sheetViews>
    <sheetView showGridLines="0" showRowColHeaders="0" workbookViewId="0">
      <selection activeCell="F14" sqref="F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DB4C-6278-460C-8D6F-21B902C236D0}">
  <dimension ref="A1"/>
  <sheetViews>
    <sheetView showGridLines="0" showRowColHeaders="0" workbookViewId="0">
      <selection activeCell="M12" sqref="M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E52F-64F1-41DE-A4AE-6FCC3E9325F0}">
  <dimension ref="A1"/>
  <sheetViews>
    <sheetView showGridLines="0" showRowColHeaders="0" workbookViewId="0">
      <selection activeCell="L20" sqref="L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A8E6-20DD-48ED-97B5-D7415E0D494E}">
  <dimension ref="A1:A51"/>
  <sheetViews>
    <sheetView showGridLines="0" showRowColHeaders="0" topLeftCell="A19" workbookViewId="0">
      <selection activeCell="K35" sqref="K3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cols>
    <col min="1" max="1" width="35.25" bestFit="1" customWidth="1"/>
  </cols>
  <sheetData>
    <row r="1" spans="1:1" x14ac:dyDescent="0.25">
      <c r="A1" s="3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63</v>
      </c>
    </row>
    <row r="13" spans="1:1" x14ac:dyDescent="0.25">
      <c r="A13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78</v>
      </c>
    </row>
    <row r="28" spans="1:1" x14ac:dyDescent="0.25">
      <c r="A28" t="s">
        <v>79</v>
      </c>
    </row>
    <row r="29" spans="1:1" x14ac:dyDescent="0.25">
      <c r="A29" t="s">
        <v>80</v>
      </c>
    </row>
    <row r="30" spans="1:1" x14ac:dyDescent="0.25">
      <c r="A30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  <row r="44" spans="1:1" x14ac:dyDescent="0.25">
      <c r="A44" t="s">
        <v>95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C15-8997-45C6-9A89-23B5ABC74E32}">
  <sheetPr codeName="Planilha4"/>
  <dimension ref="A1:A31"/>
  <sheetViews>
    <sheetView showGridLines="0" showRowColHeaders="0" workbookViewId="0">
      <selection activeCell="I23" sqref="I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.75" x14ac:dyDescent="0.25"/>
  <cols>
    <col min="1" max="1" width="71.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6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6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6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6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TITULAR</vt:lpstr>
      <vt:lpstr>INFORME</vt:lpstr>
      <vt:lpstr>NOTAS</vt:lpstr>
      <vt:lpstr>TABELAS ANALITICAS</vt:lpstr>
      <vt:lpstr>ANEXO 1° BANCO</vt:lpstr>
      <vt:lpstr>ANEXO 2° BANCO</vt:lpstr>
      <vt:lpstr>ANEXO 3° BANCO</vt:lpstr>
      <vt:lpstr>TABELAS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 Celeste</dc:creator>
  <cp:lastModifiedBy>Keller Celeste</cp:lastModifiedBy>
  <dcterms:created xsi:type="dcterms:W3CDTF">2025-06-04T11:46:30Z</dcterms:created>
  <dcterms:modified xsi:type="dcterms:W3CDTF">2025-06-09T09:16:08Z</dcterms:modified>
</cp:coreProperties>
</file>