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NTP Compounds\20160803 Culture\Group 1\1139-29\"/>
    </mc:Choice>
  </mc:AlternateContent>
  <bookViews>
    <workbookView xWindow="600" yWindow="1005" windowWidth="18555" windowHeight="11025" firstSheet="1" activeTab="8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Total LDH" sheetId="30" r:id="rId8"/>
    <sheet name="Summary" sheetId="20" r:id="rId9"/>
    <sheet name="Prism Data" sheetId="29" r:id="rId10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8">Summary!$1:$2</definedName>
  </definedNames>
  <calcPr calcId="152511"/>
</workbook>
</file>

<file path=xl/calcChain.xml><?xml version="1.0" encoding="utf-8"?>
<calcChain xmlns="http://schemas.openxmlformats.org/spreadsheetml/2006/main">
  <c r="N22" i="30" l="1"/>
  <c r="O22" i="30"/>
  <c r="P22" i="30"/>
  <c r="Q22" i="30"/>
  <c r="R22" i="30"/>
  <c r="S22" i="30"/>
  <c r="T22" i="30"/>
  <c r="N23" i="30"/>
  <c r="O23" i="30"/>
  <c r="P23" i="30"/>
  <c r="Q23" i="30"/>
  <c r="R23" i="30"/>
  <c r="S23" i="30"/>
  <c r="T23" i="30"/>
  <c r="N24" i="30"/>
  <c r="O24" i="30"/>
  <c r="P24" i="30"/>
  <c r="Q24" i="30"/>
  <c r="R24" i="30"/>
  <c r="S24" i="30"/>
  <c r="T24" i="30"/>
  <c r="N25" i="30"/>
  <c r="O25" i="30"/>
  <c r="P25" i="30"/>
  <c r="Q25" i="30"/>
  <c r="R25" i="30"/>
  <c r="S25" i="30"/>
  <c r="T25" i="30"/>
  <c r="N26" i="30"/>
  <c r="O26" i="30"/>
  <c r="P26" i="30"/>
  <c r="Q26" i="30"/>
  <c r="R26" i="30"/>
  <c r="S26" i="30"/>
  <c r="T26" i="30"/>
  <c r="N27" i="30"/>
  <c r="O27" i="30"/>
  <c r="P27" i="30"/>
  <c r="Q27" i="30"/>
  <c r="R27" i="30"/>
  <c r="S27" i="30"/>
  <c r="T27" i="30"/>
  <c r="M23" i="30"/>
  <c r="M24" i="30"/>
  <c r="M25" i="30"/>
  <c r="M26" i="30"/>
  <c r="M27" i="30"/>
  <c r="M22" i="30"/>
  <c r="C4" i="20" l="1"/>
  <c r="C20" i="20"/>
  <c r="C36" i="20"/>
  <c r="C44" i="20"/>
  <c r="C12" i="20"/>
  <c r="M15" i="25" l="1"/>
  <c r="O15" i="25"/>
  <c r="P15" i="25"/>
  <c r="Q15" i="25"/>
  <c r="R15" i="25"/>
  <c r="S15" i="25"/>
  <c r="T15" i="25"/>
  <c r="E28" i="30" l="1"/>
  <c r="D28" i="30"/>
  <c r="C28" i="30"/>
  <c r="K37" i="20" l="1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X3" i="20" l="1"/>
  <c r="W3" i="20"/>
  <c r="C23" i="30" l="1"/>
  <c r="D23" i="30"/>
  <c r="E23" i="30"/>
  <c r="F23" i="30"/>
  <c r="G23" i="30"/>
  <c r="H23" i="30"/>
  <c r="I23" i="30"/>
  <c r="J23" i="30"/>
  <c r="C24" i="30"/>
  <c r="D24" i="30"/>
  <c r="E24" i="30"/>
  <c r="F24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D22" i="30"/>
  <c r="E22" i="30"/>
  <c r="F22" i="30"/>
  <c r="G22" i="30"/>
  <c r="H22" i="30"/>
  <c r="I22" i="30"/>
  <c r="J22" i="30"/>
  <c r="J31" i="30" s="1"/>
  <c r="C22" i="30"/>
  <c r="C31" i="30" s="1"/>
  <c r="T17" i="30"/>
  <c r="S17" i="30"/>
  <c r="R17" i="30"/>
  <c r="Q17" i="30"/>
  <c r="P17" i="30"/>
  <c r="O17" i="30"/>
  <c r="N17" i="30"/>
  <c r="M17" i="30"/>
  <c r="J17" i="30"/>
  <c r="I17" i="30"/>
  <c r="H17" i="30"/>
  <c r="G17" i="30"/>
  <c r="F17" i="30"/>
  <c r="E17" i="30"/>
  <c r="D17" i="30"/>
  <c r="C17" i="30"/>
  <c r="T16" i="30"/>
  <c r="S16" i="30"/>
  <c r="R16" i="30"/>
  <c r="Q16" i="30"/>
  <c r="P16" i="30"/>
  <c r="O16" i="30"/>
  <c r="N16" i="30"/>
  <c r="M16" i="30"/>
  <c r="J16" i="30"/>
  <c r="I16" i="30"/>
  <c r="H16" i="30"/>
  <c r="G16" i="30"/>
  <c r="F16" i="30"/>
  <c r="E16" i="30"/>
  <c r="D16" i="30"/>
  <c r="C16" i="30"/>
  <c r="T15" i="30"/>
  <c r="S15" i="30"/>
  <c r="R15" i="30"/>
  <c r="Q15" i="30"/>
  <c r="P15" i="30"/>
  <c r="O15" i="30"/>
  <c r="N15" i="30"/>
  <c r="M15" i="30"/>
  <c r="J15" i="30"/>
  <c r="I15" i="30"/>
  <c r="H15" i="30"/>
  <c r="G15" i="30"/>
  <c r="F15" i="30"/>
  <c r="E15" i="30"/>
  <c r="D15" i="30"/>
  <c r="C15" i="30"/>
  <c r="T14" i="30"/>
  <c r="S14" i="30"/>
  <c r="R14" i="30"/>
  <c r="Q14" i="30"/>
  <c r="P14" i="30"/>
  <c r="O14" i="30"/>
  <c r="N14" i="30"/>
  <c r="M14" i="30"/>
  <c r="J14" i="30"/>
  <c r="I14" i="30"/>
  <c r="H14" i="30"/>
  <c r="G14" i="30"/>
  <c r="F14" i="30"/>
  <c r="E14" i="30"/>
  <c r="D14" i="30"/>
  <c r="C14" i="30"/>
  <c r="T13" i="30"/>
  <c r="S13" i="30"/>
  <c r="R13" i="30"/>
  <c r="Q13" i="30"/>
  <c r="P13" i="30"/>
  <c r="O13" i="30"/>
  <c r="N13" i="30"/>
  <c r="M13" i="30"/>
  <c r="J13" i="30"/>
  <c r="I13" i="30"/>
  <c r="H13" i="30"/>
  <c r="G13" i="30"/>
  <c r="F13" i="30"/>
  <c r="E13" i="30"/>
  <c r="D13" i="30"/>
  <c r="C13" i="30"/>
  <c r="T12" i="30"/>
  <c r="S12" i="30"/>
  <c r="R12" i="30"/>
  <c r="Q12" i="30"/>
  <c r="P12" i="30"/>
  <c r="O12" i="30"/>
  <c r="N12" i="30"/>
  <c r="M12" i="30"/>
  <c r="J12" i="30"/>
  <c r="I12" i="30"/>
  <c r="H12" i="30"/>
  <c r="G12" i="30"/>
  <c r="F12" i="30"/>
  <c r="E12" i="30"/>
  <c r="D12" i="30"/>
  <c r="C12" i="30"/>
  <c r="D36" i="30" l="1"/>
  <c r="D34" i="30"/>
  <c r="D32" i="30"/>
  <c r="D35" i="30"/>
  <c r="G31" i="30"/>
  <c r="D33" i="30"/>
  <c r="I31" i="30"/>
  <c r="E31" i="30"/>
  <c r="J36" i="30"/>
  <c r="H36" i="30"/>
  <c r="F36" i="30"/>
  <c r="J35" i="30"/>
  <c r="H35" i="30"/>
  <c r="F35" i="30"/>
  <c r="J34" i="30"/>
  <c r="H34" i="30"/>
  <c r="F34" i="30"/>
  <c r="J33" i="30"/>
  <c r="H33" i="30"/>
  <c r="F33" i="30"/>
  <c r="J32" i="30"/>
  <c r="H32" i="30"/>
  <c r="F32" i="30"/>
  <c r="D31" i="30"/>
  <c r="F31" i="30"/>
  <c r="H31" i="30"/>
  <c r="I36" i="30"/>
  <c r="G36" i="30"/>
  <c r="E36" i="30"/>
  <c r="C36" i="30"/>
  <c r="I35" i="30"/>
  <c r="G35" i="30"/>
  <c r="E35" i="30"/>
  <c r="C35" i="30"/>
  <c r="I34" i="30"/>
  <c r="G34" i="30"/>
  <c r="E34" i="30"/>
  <c r="C34" i="30"/>
  <c r="I33" i="30"/>
  <c r="G33" i="30"/>
  <c r="E33" i="30"/>
  <c r="C33" i="30"/>
  <c r="I32" i="30"/>
  <c r="G32" i="30"/>
  <c r="E32" i="30"/>
  <c r="C32" i="30"/>
  <c r="J36" i="26"/>
  <c r="I36" i="26"/>
  <c r="S27" i="26" s="1"/>
  <c r="H36" i="26"/>
  <c r="G36" i="26"/>
  <c r="Q27" i="26" s="1"/>
  <c r="F36" i="26"/>
  <c r="E36" i="26"/>
  <c r="O27" i="26" s="1"/>
  <c r="D36" i="26"/>
  <c r="C36" i="26"/>
  <c r="M27" i="26" s="1"/>
  <c r="J35" i="26"/>
  <c r="I35" i="26"/>
  <c r="S26" i="26" s="1"/>
  <c r="H35" i="26"/>
  <c r="R26" i="26" s="1"/>
  <c r="G35" i="26"/>
  <c r="Q26" i="26" s="1"/>
  <c r="F35" i="26"/>
  <c r="E35" i="26"/>
  <c r="O26" i="26" s="1"/>
  <c r="D35" i="26"/>
  <c r="N26" i="26" s="1"/>
  <c r="C35" i="26"/>
  <c r="M26" i="26" s="1"/>
  <c r="J34" i="26"/>
  <c r="I34" i="26"/>
  <c r="S25" i="26" s="1"/>
  <c r="H34" i="26"/>
  <c r="R25" i="26" s="1"/>
  <c r="G34" i="26"/>
  <c r="Q25" i="26" s="1"/>
  <c r="F34" i="26"/>
  <c r="E34" i="26"/>
  <c r="O25" i="26" s="1"/>
  <c r="D34" i="26"/>
  <c r="N25" i="26" s="1"/>
  <c r="C34" i="26"/>
  <c r="M25" i="26" s="1"/>
  <c r="J33" i="26"/>
  <c r="I33" i="26"/>
  <c r="S24" i="26" s="1"/>
  <c r="H33" i="26"/>
  <c r="R24" i="26" s="1"/>
  <c r="G33" i="26"/>
  <c r="Q24" i="26" s="1"/>
  <c r="F33" i="26"/>
  <c r="E33" i="26"/>
  <c r="O24" i="26" s="1"/>
  <c r="D33" i="26"/>
  <c r="N24" i="26" s="1"/>
  <c r="C33" i="26"/>
  <c r="M24" i="26" s="1"/>
  <c r="J32" i="26"/>
  <c r="I32" i="26"/>
  <c r="S23" i="26" s="1"/>
  <c r="H32" i="26"/>
  <c r="R23" i="26" s="1"/>
  <c r="G32" i="26"/>
  <c r="Q23" i="26" s="1"/>
  <c r="F32" i="26"/>
  <c r="E32" i="26"/>
  <c r="O23" i="26" s="1"/>
  <c r="D32" i="26"/>
  <c r="N23" i="26" s="1"/>
  <c r="C32" i="26"/>
  <c r="M23" i="26" s="1"/>
  <c r="J31" i="26"/>
  <c r="I31" i="26"/>
  <c r="S22" i="26" s="1"/>
  <c r="H31" i="26"/>
  <c r="R22" i="26" s="1"/>
  <c r="G31" i="26"/>
  <c r="Q22" i="26" s="1"/>
  <c r="F31" i="26"/>
  <c r="P22" i="26" s="1"/>
  <c r="E31" i="26"/>
  <c r="O22" i="26" s="1"/>
  <c r="D31" i="26"/>
  <c r="N22" i="26" s="1"/>
  <c r="C31" i="26"/>
  <c r="M22" i="26" s="1"/>
  <c r="T22" i="26" l="1"/>
  <c r="P23" i="26"/>
  <c r="T23" i="26"/>
  <c r="P24" i="26"/>
  <c r="T24" i="26"/>
  <c r="P25" i="26"/>
  <c r="T25" i="26"/>
  <c r="P26" i="26"/>
  <c r="T26" i="26"/>
  <c r="P27" i="26"/>
  <c r="T27" i="26"/>
  <c r="N27" i="26"/>
  <c r="R27" i="26"/>
  <c r="V40" i="20"/>
  <c r="V16" i="20"/>
  <c r="V32" i="20"/>
  <c r="V19" i="20"/>
  <c r="V41" i="20"/>
  <c r="V45" i="20"/>
  <c r="V18" i="20"/>
  <c r="V12" i="20"/>
  <c r="V20" i="20"/>
  <c r="V36" i="20"/>
  <c r="V44" i="20"/>
  <c r="V25" i="20"/>
  <c r="V35" i="20"/>
  <c r="V47" i="20"/>
  <c r="V13" i="20"/>
  <c r="V14" i="20"/>
  <c r="V22" i="20"/>
  <c r="V30" i="20"/>
  <c r="V38" i="20"/>
  <c r="V46" i="20"/>
  <c r="V7" i="20"/>
  <c r="V17" i="20"/>
  <c r="V27" i="20"/>
  <c r="V39" i="20"/>
  <c r="V49" i="20"/>
  <c r="V21" i="20"/>
  <c r="V29" i="20"/>
  <c r="V31" i="20"/>
  <c r="V8" i="20"/>
  <c r="V26" i="20"/>
  <c r="V34" i="20"/>
  <c r="V42" i="20"/>
  <c r="V50" i="20"/>
  <c r="V11" i="20"/>
  <c r="V23" i="20"/>
  <c r="V33" i="20"/>
  <c r="V43" i="20"/>
  <c r="V6" i="20"/>
  <c r="V37" i="20"/>
  <c r="V4" i="20"/>
  <c r="V9" i="20"/>
  <c r="V24" i="20"/>
  <c r="V51" i="20"/>
  <c r="V28" i="20"/>
  <c r="V5" i="20"/>
  <c r="V10" i="20"/>
  <c r="V15" i="20"/>
  <c r="V48" i="20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T17" i="26"/>
  <c r="S17" i="26"/>
  <c r="R17" i="26"/>
  <c r="Q17" i="26"/>
  <c r="P17" i="26"/>
  <c r="O17" i="26"/>
  <c r="N17" i="26"/>
  <c r="M17" i="26"/>
  <c r="M12" i="26"/>
  <c r="K36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4" i="20"/>
  <c r="A1" i="29" l="1"/>
  <c r="M1" i="29"/>
  <c r="B2" i="29"/>
  <c r="M2" i="29"/>
  <c r="A3" i="29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I4" i="29"/>
  <c r="J4" i="29"/>
  <c r="K4" i="29"/>
  <c r="I5" i="29"/>
  <c r="J5" i="29"/>
  <c r="K5" i="29"/>
  <c r="I6" i="29"/>
  <c r="J6" i="29"/>
  <c r="K6" i="29"/>
  <c r="I7" i="29"/>
  <c r="J7" i="29"/>
  <c r="K7" i="29"/>
  <c r="I8" i="29"/>
  <c r="J8" i="29"/>
  <c r="K8" i="29"/>
  <c r="I9" i="29"/>
  <c r="J9" i="29"/>
  <c r="K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I29" i="29"/>
  <c r="J29" i="29"/>
  <c r="K29" i="29"/>
  <c r="I30" i="29"/>
  <c r="J30" i="29"/>
  <c r="K30" i="29"/>
  <c r="I31" i="29"/>
  <c r="J31" i="29"/>
  <c r="K31" i="29"/>
  <c r="I32" i="29"/>
  <c r="J32" i="29"/>
  <c r="K32" i="29"/>
  <c r="I33" i="29"/>
  <c r="J33" i="29"/>
  <c r="K33" i="29"/>
  <c r="I34" i="29"/>
  <c r="J34" i="29"/>
  <c r="K34" i="29"/>
  <c r="I35" i="29"/>
  <c r="J35" i="29"/>
  <c r="K35" i="29"/>
  <c r="I36" i="29"/>
  <c r="J36" i="29"/>
  <c r="K36" i="29"/>
  <c r="I37" i="29"/>
  <c r="J37" i="29"/>
  <c r="K37" i="29"/>
  <c r="I38" i="29"/>
  <c r="J38" i="29"/>
  <c r="K38" i="29"/>
  <c r="I39" i="29"/>
  <c r="J39" i="29"/>
  <c r="K39" i="29"/>
  <c r="I40" i="29"/>
  <c r="J40" i="29"/>
  <c r="K40" i="29"/>
  <c r="I41" i="29"/>
  <c r="J41" i="29"/>
  <c r="K41" i="29"/>
  <c r="I42" i="29"/>
  <c r="J42" i="29"/>
  <c r="K42" i="29"/>
  <c r="I43" i="29"/>
  <c r="J43" i="29"/>
  <c r="K43" i="29"/>
  <c r="I44" i="29"/>
  <c r="J44" i="29"/>
  <c r="K44" i="29"/>
  <c r="I45" i="29"/>
  <c r="J45" i="29"/>
  <c r="K45" i="29"/>
  <c r="I46" i="29"/>
  <c r="J46" i="29"/>
  <c r="K46" i="29"/>
  <c r="I47" i="29"/>
  <c r="J47" i="29"/>
  <c r="K47" i="29"/>
  <c r="I48" i="29"/>
  <c r="J48" i="29"/>
  <c r="K48" i="29"/>
  <c r="I49" i="29"/>
  <c r="J49" i="29"/>
  <c r="K49" i="29"/>
  <c r="I50" i="29"/>
  <c r="J50" i="29"/>
  <c r="K50" i="29"/>
  <c r="I51" i="29"/>
  <c r="J51" i="29"/>
  <c r="K51" i="29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C18" i="20" l="1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B18" i="29" l="1"/>
  <c r="X18" i="20"/>
  <c r="B10" i="20"/>
  <c r="B9" i="20"/>
  <c r="C10" i="20"/>
  <c r="C9" i="20"/>
  <c r="B19" i="20"/>
  <c r="W19" i="20" s="1"/>
  <c r="C19" i="20"/>
  <c r="X19" i="20" s="1"/>
  <c r="B27" i="20"/>
  <c r="W27" i="20" s="1"/>
  <c r="C27" i="20"/>
  <c r="X27" i="20" s="1"/>
  <c r="B35" i="20"/>
  <c r="W35" i="20" s="1"/>
  <c r="C35" i="20"/>
  <c r="X35" i="20" s="1"/>
  <c r="B43" i="20"/>
  <c r="W43" i="20" s="1"/>
  <c r="C43" i="20"/>
  <c r="X43" i="20" s="1"/>
  <c r="B51" i="20"/>
  <c r="W51" i="20" s="1"/>
  <c r="C51" i="20"/>
  <c r="X51" i="20" s="1"/>
  <c r="C11" i="20"/>
  <c r="B11" i="20"/>
  <c r="B18" i="20"/>
  <c r="W18" i="20" s="1"/>
  <c r="N18" i="20"/>
  <c r="M18" i="29" s="1"/>
  <c r="B26" i="20"/>
  <c r="W26" i="20" s="1"/>
  <c r="C26" i="20"/>
  <c r="X26" i="20" s="1"/>
  <c r="B34" i="20"/>
  <c r="W34" i="20" s="1"/>
  <c r="C34" i="20"/>
  <c r="X34" i="20" s="1"/>
  <c r="B42" i="20"/>
  <c r="W42" i="20" s="1"/>
  <c r="C42" i="20"/>
  <c r="X42" i="20" s="1"/>
  <c r="B50" i="20"/>
  <c r="W50" i="20" s="1"/>
  <c r="C50" i="20"/>
  <c r="X50" i="20" s="1"/>
  <c r="B17" i="20"/>
  <c r="W17" i="20" s="1"/>
  <c r="C17" i="20"/>
  <c r="X17" i="20" s="1"/>
  <c r="B25" i="20"/>
  <c r="W25" i="20" s="1"/>
  <c r="C25" i="20"/>
  <c r="X25" i="20" s="1"/>
  <c r="B33" i="20"/>
  <c r="W33" i="20" s="1"/>
  <c r="C33" i="20"/>
  <c r="X33" i="20" s="1"/>
  <c r="B41" i="20"/>
  <c r="W41" i="20" s="1"/>
  <c r="C41" i="20"/>
  <c r="X41" i="20" s="1"/>
  <c r="B49" i="20"/>
  <c r="W49" i="20" s="1"/>
  <c r="C49" i="20"/>
  <c r="X49" i="20" s="1"/>
  <c r="C16" i="20"/>
  <c r="X16" i="20" s="1"/>
  <c r="C24" i="20"/>
  <c r="X24" i="20" s="1"/>
  <c r="C32" i="20"/>
  <c r="X32" i="20" s="1"/>
  <c r="C40" i="20"/>
  <c r="X40" i="20" s="1"/>
  <c r="C48" i="20"/>
  <c r="X48" i="20" s="1"/>
  <c r="C8" i="20"/>
  <c r="B16" i="20"/>
  <c r="B24" i="20"/>
  <c r="B32" i="20"/>
  <c r="B40" i="20"/>
  <c r="B48" i="20"/>
  <c r="B8" i="20"/>
  <c r="B8" i="29" l="1"/>
  <c r="X8" i="20"/>
  <c r="B9" i="29"/>
  <c r="X9" i="20"/>
  <c r="B11" i="29"/>
  <c r="X11" i="20"/>
  <c r="B10" i="29"/>
  <c r="X10" i="20"/>
  <c r="A8" i="29"/>
  <c r="W8" i="20"/>
  <c r="A40" i="29"/>
  <c r="W40" i="20"/>
  <c r="A24" i="29"/>
  <c r="W24" i="20"/>
  <c r="A11" i="29"/>
  <c r="W11" i="20"/>
  <c r="A9" i="29"/>
  <c r="W9" i="20"/>
  <c r="A48" i="29"/>
  <c r="W48" i="20"/>
  <c r="A32" i="29"/>
  <c r="W32" i="20"/>
  <c r="A16" i="29"/>
  <c r="W16" i="20"/>
  <c r="A10" i="29"/>
  <c r="W10" i="20"/>
  <c r="U4" i="20"/>
  <c r="T4" i="29" s="1"/>
  <c r="N40" i="20"/>
  <c r="M40" i="29" s="1"/>
  <c r="B40" i="29"/>
  <c r="N24" i="20"/>
  <c r="M24" i="29" s="1"/>
  <c r="B24" i="29"/>
  <c r="N49" i="20"/>
  <c r="M49" i="29" s="1"/>
  <c r="B49" i="29"/>
  <c r="N41" i="20"/>
  <c r="M41" i="29" s="1"/>
  <c r="B41" i="29"/>
  <c r="N33" i="20"/>
  <c r="M33" i="29" s="1"/>
  <c r="B33" i="29"/>
  <c r="N25" i="20"/>
  <c r="M25" i="29" s="1"/>
  <c r="B25" i="29"/>
  <c r="N17" i="20"/>
  <c r="M17" i="29" s="1"/>
  <c r="B17" i="29"/>
  <c r="N50" i="20"/>
  <c r="M50" i="29" s="1"/>
  <c r="B50" i="29"/>
  <c r="N42" i="20"/>
  <c r="M42" i="29" s="1"/>
  <c r="B42" i="29"/>
  <c r="N34" i="20"/>
  <c r="M34" i="29" s="1"/>
  <c r="B34" i="29"/>
  <c r="N26" i="20"/>
  <c r="M26" i="29" s="1"/>
  <c r="B26" i="29"/>
  <c r="N51" i="20"/>
  <c r="M51" i="29" s="1"/>
  <c r="B51" i="29"/>
  <c r="N43" i="20"/>
  <c r="M43" i="29" s="1"/>
  <c r="B43" i="29"/>
  <c r="N35" i="20"/>
  <c r="M35" i="29" s="1"/>
  <c r="B35" i="29"/>
  <c r="N27" i="20"/>
  <c r="M27" i="29" s="1"/>
  <c r="B27" i="29"/>
  <c r="N19" i="20"/>
  <c r="M19" i="29" s="1"/>
  <c r="B19" i="29"/>
  <c r="N48" i="20"/>
  <c r="M48" i="29" s="1"/>
  <c r="B48" i="29"/>
  <c r="N32" i="20"/>
  <c r="M32" i="29" s="1"/>
  <c r="B32" i="29"/>
  <c r="N16" i="20"/>
  <c r="M16" i="29" s="1"/>
  <c r="B16" i="29"/>
  <c r="M49" i="20"/>
  <c r="L49" i="29" s="1"/>
  <c r="A49" i="29"/>
  <c r="M41" i="20"/>
  <c r="L41" i="29" s="1"/>
  <c r="A41" i="29"/>
  <c r="M33" i="20"/>
  <c r="L33" i="29" s="1"/>
  <c r="A33" i="29"/>
  <c r="M25" i="20"/>
  <c r="L25" i="29" s="1"/>
  <c r="A25" i="29"/>
  <c r="M17" i="20"/>
  <c r="L17" i="29" s="1"/>
  <c r="A17" i="29"/>
  <c r="M50" i="20"/>
  <c r="L50" i="29" s="1"/>
  <c r="A50" i="29"/>
  <c r="M42" i="20"/>
  <c r="L42" i="29" s="1"/>
  <c r="A42" i="29"/>
  <c r="M34" i="20"/>
  <c r="L34" i="29" s="1"/>
  <c r="A34" i="29"/>
  <c r="M26" i="20"/>
  <c r="L26" i="29" s="1"/>
  <c r="A26" i="29"/>
  <c r="M18" i="20"/>
  <c r="L18" i="29" s="1"/>
  <c r="A18" i="29"/>
  <c r="M51" i="20"/>
  <c r="L51" i="29" s="1"/>
  <c r="A51" i="29"/>
  <c r="M43" i="20"/>
  <c r="L43" i="29" s="1"/>
  <c r="A43" i="29"/>
  <c r="M35" i="20"/>
  <c r="L35" i="29" s="1"/>
  <c r="A35" i="29"/>
  <c r="M27" i="20"/>
  <c r="L27" i="29" s="1"/>
  <c r="A27" i="29"/>
  <c r="M19" i="20"/>
  <c r="L19" i="29" s="1"/>
  <c r="A19" i="29"/>
  <c r="U24" i="20" l="1"/>
  <c r="T24" i="29" s="1"/>
  <c r="U8" i="20"/>
  <c r="T8" i="29" s="1"/>
  <c r="U51" i="20"/>
  <c r="T51" i="29" s="1"/>
  <c r="U47" i="20"/>
  <c r="T47" i="29" s="1"/>
  <c r="U11" i="20"/>
  <c r="T11" i="29" s="1"/>
  <c r="U9" i="20"/>
  <c r="T9" i="29" s="1"/>
  <c r="U7" i="20"/>
  <c r="T7" i="29" s="1"/>
  <c r="U5" i="20"/>
  <c r="T5" i="29" s="1"/>
  <c r="U50" i="20"/>
  <c r="T50" i="29" s="1"/>
  <c r="U48" i="20"/>
  <c r="T48" i="29" s="1"/>
  <c r="U46" i="20"/>
  <c r="T46" i="29" s="1"/>
  <c r="U44" i="20"/>
  <c r="T44" i="29" s="1"/>
  <c r="U42" i="20"/>
  <c r="T42" i="29" s="1"/>
  <c r="U40" i="20"/>
  <c r="T40" i="29" s="1"/>
  <c r="U38" i="20"/>
  <c r="T38" i="29" s="1"/>
  <c r="U36" i="20"/>
  <c r="T36" i="29" s="1"/>
  <c r="U34" i="20"/>
  <c r="T34" i="29" s="1"/>
  <c r="U32" i="20"/>
  <c r="T32" i="29" s="1"/>
  <c r="U30" i="20"/>
  <c r="T30" i="29" s="1"/>
  <c r="U28" i="20"/>
  <c r="T28" i="29" s="1"/>
  <c r="U26" i="20"/>
  <c r="T26" i="29" s="1"/>
  <c r="U23" i="20"/>
  <c r="T23" i="29" s="1"/>
  <c r="U19" i="20"/>
  <c r="T19" i="29" s="1"/>
  <c r="U15" i="20"/>
  <c r="T15" i="29" s="1"/>
  <c r="U10" i="20"/>
  <c r="T10" i="29" s="1"/>
  <c r="U6" i="20"/>
  <c r="T6" i="29" s="1"/>
  <c r="U49" i="20"/>
  <c r="T49" i="29" s="1"/>
  <c r="U45" i="20"/>
  <c r="T45" i="29" s="1"/>
  <c r="U43" i="20"/>
  <c r="T43" i="29" s="1"/>
  <c r="U41" i="20"/>
  <c r="T41" i="29" s="1"/>
  <c r="U39" i="20"/>
  <c r="T39" i="29" s="1"/>
  <c r="U37" i="20"/>
  <c r="T37" i="29" s="1"/>
  <c r="U35" i="20"/>
  <c r="T35" i="29" s="1"/>
  <c r="U33" i="20"/>
  <c r="T33" i="29" s="1"/>
  <c r="U31" i="20"/>
  <c r="T31" i="29" s="1"/>
  <c r="U29" i="20"/>
  <c r="T29" i="29" s="1"/>
  <c r="U27" i="20"/>
  <c r="T27" i="29" s="1"/>
  <c r="U25" i="20"/>
  <c r="T25" i="29" s="1"/>
  <c r="U21" i="20"/>
  <c r="T21" i="29" s="1"/>
  <c r="U17" i="20"/>
  <c r="T17" i="29" s="1"/>
  <c r="U13" i="20"/>
  <c r="T13" i="29" s="1"/>
  <c r="B15" i="20"/>
  <c r="M15" i="20" s="1"/>
  <c r="L15" i="29" s="1"/>
  <c r="C15" i="20"/>
  <c r="N15" i="20" s="1"/>
  <c r="M15" i="29" s="1"/>
  <c r="B23" i="20"/>
  <c r="M23" i="20" s="1"/>
  <c r="L23" i="29" s="1"/>
  <c r="C23" i="20"/>
  <c r="X23" i="20" s="1"/>
  <c r="B31" i="20"/>
  <c r="W31" i="20" s="1"/>
  <c r="C31" i="20"/>
  <c r="N31" i="20" s="1"/>
  <c r="M31" i="29" s="1"/>
  <c r="B39" i="20"/>
  <c r="W39" i="20" s="1"/>
  <c r="C39" i="20"/>
  <c r="X39" i="20" s="1"/>
  <c r="B47" i="20"/>
  <c r="M47" i="20" s="1"/>
  <c r="L47" i="29" s="1"/>
  <c r="C47" i="20"/>
  <c r="N47" i="20" s="1"/>
  <c r="M47" i="29" s="1"/>
  <c r="C7" i="20"/>
  <c r="X7" i="20" s="1"/>
  <c r="B7" i="20"/>
  <c r="W7" i="20" s="1"/>
  <c r="B14" i="20"/>
  <c r="W14" i="20" s="1"/>
  <c r="C14" i="20"/>
  <c r="X14" i="20" s="1"/>
  <c r="B22" i="20"/>
  <c r="W22" i="20" s="1"/>
  <c r="C22" i="20"/>
  <c r="X22" i="20" s="1"/>
  <c r="B30" i="20"/>
  <c r="W30" i="20" s="1"/>
  <c r="C30" i="20"/>
  <c r="X30" i="20" s="1"/>
  <c r="B38" i="20"/>
  <c r="W38" i="20" s="1"/>
  <c r="C38" i="20"/>
  <c r="X38" i="20" s="1"/>
  <c r="B46" i="20"/>
  <c r="W46" i="20" s="1"/>
  <c r="C46" i="20"/>
  <c r="X46" i="20" s="1"/>
  <c r="C6" i="20"/>
  <c r="X6" i="20" s="1"/>
  <c r="B6" i="20"/>
  <c r="W6" i="20" s="1"/>
  <c r="M8" i="20"/>
  <c r="L8" i="29" s="1"/>
  <c r="N8" i="20"/>
  <c r="M8" i="29" s="1"/>
  <c r="M16" i="20"/>
  <c r="L16" i="29" s="1"/>
  <c r="M24" i="20"/>
  <c r="L24" i="29" s="1"/>
  <c r="M32" i="20"/>
  <c r="L32" i="29" s="1"/>
  <c r="M40" i="20"/>
  <c r="L40" i="29" s="1"/>
  <c r="M48" i="20"/>
  <c r="L48" i="29" s="1"/>
  <c r="M10" i="20"/>
  <c r="L10" i="29" s="1"/>
  <c r="N10" i="20"/>
  <c r="M10" i="29" s="1"/>
  <c r="M9" i="20"/>
  <c r="L9" i="29" s="1"/>
  <c r="N9" i="20"/>
  <c r="M9" i="29" s="1"/>
  <c r="M11" i="20"/>
  <c r="L11" i="29" s="1"/>
  <c r="N11" i="20"/>
  <c r="M11" i="29" s="1"/>
  <c r="B13" i="20"/>
  <c r="W13" i="20" s="1"/>
  <c r="C13" i="20"/>
  <c r="X13" i="20" s="1"/>
  <c r="B21" i="20"/>
  <c r="W21" i="20" s="1"/>
  <c r="C21" i="20"/>
  <c r="X21" i="20" s="1"/>
  <c r="B29" i="20"/>
  <c r="W29" i="20" s="1"/>
  <c r="C29" i="20"/>
  <c r="X29" i="20" s="1"/>
  <c r="B37" i="20"/>
  <c r="W37" i="20" s="1"/>
  <c r="C37" i="20"/>
  <c r="X37" i="20" s="1"/>
  <c r="B45" i="20"/>
  <c r="W45" i="20" s="1"/>
  <c r="C45" i="20"/>
  <c r="X45" i="20" s="1"/>
  <c r="C5" i="20"/>
  <c r="X5" i="20" s="1"/>
  <c r="B5" i="20"/>
  <c r="W5" i="20" s="1"/>
  <c r="B12" i="20"/>
  <c r="W12" i="20" s="1"/>
  <c r="B20" i="20"/>
  <c r="W20" i="20" s="1"/>
  <c r="B28" i="20"/>
  <c r="W28" i="20" s="1"/>
  <c r="C28" i="20"/>
  <c r="B36" i="20"/>
  <c r="W36" i="20" s="1"/>
  <c r="B44" i="20"/>
  <c r="W44" i="20" s="1"/>
  <c r="X44" i="20"/>
  <c r="B4" i="20"/>
  <c r="W4" i="20" s="1"/>
  <c r="T27" i="25"/>
  <c r="S27" i="25"/>
  <c r="R27" i="25"/>
  <c r="Q27" i="25"/>
  <c r="P27" i="25"/>
  <c r="O27" i="25"/>
  <c r="N27" i="25"/>
  <c r="M27" i="25"/>
  <c r="J27" i="25"/>
  <c r="I27" i="25"/>
  <c r="H27" i="25"/>
  <c r="G27" i="25"/>
  <c r="F27" i="25"/>
  <c r="E27" i="25"/>
  <c r="D27" i="25"/>
  <c r="C27" i="25"/>
  <c r="T26" i="25"/>
  <c r="S26" i="25"/>
  <c r="R26" i="25"/>
  <c r="Q26" i="25"/>
  <c r="P26" i="25"/>
  <c r="O26" i="25"/>
  <c r="N26" i="25"/>
  <c r="M26" i="25"/>
  <c r="J26" i="25"/>
  <c r="I26" i="25"/>
  <c r="H26" i="25"/>
  <c r="G26" i="25"/>
  <c r="F26" i="25"/>
  <c r="E26" i="25"/>
  <c r="D26" i="25"/>
  <c r="C26" i="25"/>
  <c r="T25" i="25"/>
  <c r="S25" i="25"/>
  <c r="R25" i="25"/>
  <c r="Q25" i="25"/>
  <c r="P25" i="25"/>
  <c r="O25" i="25"/>
  <c r="N25" i="25"/>
  <c r="M25" i="25"/>
  <c r="J25" i="25"/>
  <c r="I25" i="25"/>
  <c r="H25" i="25"/>
  <c r="G25" i="25"/>
  <c r="F25" i="25"/>
  <c r="E25" i="25"/>
  <c r="D25" i="25"/>
  <c r="C25" i="25"/>
  <c r="T24" i="25"/>
  <c r="S24" i="25"/>
  <c r="R24" i="25"/>
  <c r="Q24" i="25"/>
  <c r="P24" i="25"/>
  <c r="O24" i="25"/>
  <c r="N24" i="25"/>
  <c r="M24" i="25"/>
  <c r="J24" i="25"/>
  <c r="I24" i="25"/>
  <c r="H24" i="25"/>
  <c r="G24" i="25"/>
  <c r="F24" i="25"/>
  <c r="E24" i="25"/>
  <c r="D24" i="25"/>
  <c r="C24" i="25"/>
  <c r="T23" i="25"/>
  <c r="S23" i="25"/>
  <c r="R23" i="25"/>
  <c r="Q23" i="25"/>
  <c r="P23" i="25"/>
  <c r="O23" i="25"/>
  <c r="N23" i="25"/>
  <c r="M23" i="25"/>
  <c r="J23" i="25"/>
  <c r="I23" i="25"/>
  <c r="H23" i="25"/>
  <c r="G23" i="25"/>
  <c r="F23" i="25"/>
  <c r="E23" i="25"/>
  <c r="D23" i="25"/>
  <c r="C23" i="25"/>
  <c r="T22" i="25"/>
  <c r="S22" i="25"/>
  <c r="R22" i="25"/>
  <c r="Q22" i="25"/>
  <c r="P22" i="25"/>
  <c r="O22" i="25"/>
  <c r="N22" i="25"/>
  <c r="M22" i="25"/>
  <c r="J22" i="25"/>
  <c r="I22" i="25"/>
  <c r="H22" i="25"/>
  <c r="G22" i="25"/>
  <c r="F22" i="25"/>
  <c r="E22" i="25"/>
  <c r="D22" i="25"/>
  <c r="C22" i="25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N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S27" i="24"/>
  <c r="R27" i="24"/>
  <c r="Q27" i="24"/>
  <c r="P27" i="24"/>
  <c r="O27" i="24"/>
  <c r="N27" i="24"/>
  <c r="M27" i="24"/>
  <c r="J27" i="24"/>
  <c r="I27" i="24"/>
  <c r="H27" i="24"/>
  <c r="G27" i="24"/>
  <c r="F27" i="24"/>
  <c r="E27" i="24"/>
  <c r="D27" i="24"/>
  <c r="C27" i="24"/>
  <c r="T26" i="24"/>
  <c r="S26" i="24"/>
  <c r="R26" i="24"/>
  <c r="Q26" i="24"/>
  <c r="P26" i="24"/>
  <c r="O26" i="24"/>
  <c r="N26" i="24"/>
  <c r="M26" i="24"/>
  <c r="J26" i="24"/>
  <c r="I26" i="24"/>
  <c r="H26" i="24"/>
  <c r="G26" i="24"/>
  <c r="F26" i="24"/>
  <c r="E26" i="24"/>
  <c r="D26" i="24"/>
  <c r="C26" i="24"/>
  <c r="T25" i="24"/>
  <c r="S25" i="24"/>
  <c r="R25" i="24"/>
  <c r="Q25" i="24"/>
  <c r="P25" i="24"/>
  <c r="O25" i="24"/>
  <c r="N25" i="24"/>
  <c r="M25" i="24"/>
  <c r="J25" i="24"/>
  <c r="I25" i="24"/>
  <c r="H25" i="24"/>
  <c r="G25" i="24"/>
  <c r="F25" i="24"/>
  <c r="E25" i="24"/>
  <c r="D25" i="24"/>
  <c r="C25" i="24"/>
  <c r="T24" i="24"/>
  <c r="S24" i="24"/>
  <c r="R24" i="24"/>
  <c r="Q24" i="24"/>
  <c r="P24" i="24"/>
  <c r="O24" i="24"/>
  <c r="N24" i="24"/>
  <c r="M24" i="24"/>
  <c r="J24" i="24"/>
  <c r="I24" i="24"/>
  <c r="H24" i="24"/>
  <c r="G24" i="24"/>
  <c r="F24" i="24"/>
  <c r="E24" i="24"/>
  <c r="D24" i="24"/>
  <c r="C24" i="24"/>
  <c r="T23" i="24"/>
  <c r="S23" i="24"/>
  <c r="R23" i="24"/>
  <c r="Q23" i="24"/>
  <c r="P23" i="24"/>
  <c r="O23" i="24"/>
  <c r="N23" i="24"/>
  <c r="M23" i="24"/>
  <c r="J23" i="24"/>
  <c r="I23" i="24"/>
  <c r="H23" i="24"/>
  <c r="G23" i="24"/>
  <c r="F23" i="24"/>
  <c r="E23" i="24"/>
  <c r="D23" i="24"/>
  <c r="C23" i="24"/>
  <c r="T22" i="24"/>
  <c r="S22" i="24"/>
  <c r="R22" i="24"/>
  <c r="Q22" i="24"/>
  <c r="P22" i="24"/>
  <c r="O22" i="24"/>
  <c r="N22" i="24"/>
  <c r="M22" i="24"/>
  <c r="J22" i="24"/>
  <c r="I22" i="24"/>
  <c r="H22" i="24"/>
  <c r="G22" i="24"/>
  <c r="F22" i="24"/>
  <c r="E22" i="24"/>
  <c r="D22" i="24"/>
  <c r="C22" i="24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S27" i="23"/>
  <c r="R27" i="23"/>
  <c r="Q27" i="23"/>
  <c r="P27" i="23"/>
  <c r="O27" i="23"/>
  <c r="N27" i="23"/>
  <c r="M27" i="23"/>
  <c r="J27" i="23"/>
  <c r="I27" i="23"/>
  <c r="H27" i="23"/>
  <c r="G27" i="23"/>
  <c r="F27" i="23"/>
  <c r="E27" i="23"/>
  <c r="D27" i="23"/>
  <c r="C27" i="23"/>
  <c r="T26" i="23"/>
  <c r="S26" i="23"/>
  <c r="R26" i="23"/>
  <c r="Q26" i="23"/>
  <c r="P26" i="23"/>
  <c r="O26" i="23"/>
  <c r="N26" i="23"/>
  <c r="M26" i="23"/>
  <c r="J26" i="23"/>
  <c r="I26" i="23"/>
  <c r="H26" i="23"/>
  <c r="G26" i="23"/>
  <c r="F26" i="23"/>
  <c r="E26" i="23"/>
  <c r="D26" i="23"/>
  <c r="C26" i="23"/>
  <c r="T25" i="23"/>
  <c r="S25" i="23"/>
  <c r="R25" i="23"/>
  <c r="Q25" i="23"/>
  <c r="P25" i="23"/>
  <c r="O25" i="23"/>
  <c r="N25" i="23"/>
  <c r="M25" i="23"/>
  <c r="J25" i="23"/>
  <c r="I25" i="23"/>
  <c r="H25" i="23"/>
  <c r="G25" i="23"/>
  <c r="F25" i="23"/>
  <c r="E25" i="23"/>
  <c r="D25" i="23"/>
  <c r="C25" i="23"/>
  <c r="T24" i="23"/>
  <c r="S24" i="23"/>
  <c r="R24" i="23"/>
  <c r="Q24" i="23"/>
  <c r="P24" i="23"/>
  <c r="O24" i="23"/>
  <c r="N24" i="23"/>
  <c r="M24" i="23"/>
  <c r="J24" i="23"/>
  <c r="I24" i="23"/>
  <c r="H24" i="23"/>
  <c r="G24" i="23"/>
  <c r="F24" i="23"/>
  <c r="E24" i="23"/>
  <c r="D24" i="23"/>
  <c r="C24" i="23"/>
  <c r="T23" i="23"/>
  <c r="S23" i="23"/>
  <c r="R23" i="23"/>
  <c r="Q23" i="23"/>
  <c r="P23" i="23"/>
  <c r="O23" i="23"/>
  <c r="N23" i="23"/>
  <c r="M23" i="23"/>
  <c r="J23" i="23"/>
  <c r="I23" i="23"/>
  <c r="H23" i="23"/>
  <c r="G23" i="23"/>
  <c r="F23" i="23"/>
  <c r="E23" i="23"/>
  <c r="D23" i="23"/>
  <c r="C23" i="23"/>
  <c r="T22" i="23"/>
  <c r="S22" i="23"/>
  <c r="R22" i="23"/>
  <c r="Q22" i="23"/>
  <c r="P22" i="23"/>
  <c r="O22" i="23"/>
  <c r="N22" i="23"/>
  <c r="M22" i="23"/>
  <c r="J22" i="23"/>
  <c r="I22" i="23"/>
  <c r="H22" i="23"/>
  <c r="G22" i="23"/>
  <c r="F22" i="23"/>
  <c r="G7" i="20" s="1"/>
  <c r="E22" i="23"/>
  <c r="D22" i="23"/>
  <c r="C22" i="23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27" i="22"/>
  <c r="S27" i="22"/>
  <c r="R27" i="22"/>
  <c r="Q27" i="22"/>
  <c r="P27" i="22"/>
  <c r="O27" i="22"/>
  <c r="N27" i="22"/>
  <c r="M27" i="22"/>
  <c r="J27" i="22"/>
  <c r="I27" i="22"/>
  <c r="H27" i="22"/>
  <c r="T26" i="22"/>
  <c r="S26" i="22"/>
  <c r="R26" i="22"/>
  <c r="Q26" i="22"/>
  <c r="P26" i="22"/>
  <c r="O26" i="22"/>
  <c r="N26" i="22"/>
  <c r="M26" i="22"/>
  <c r="J26" i="22"/>
  <c r="I26" i="22"/>
  <c r="H26" i="22"/>
  <c r="T25" i="22"/>
  <c r="S25" i="22"/>
  <c r="R25" i="22"/>
  <c r="Q25" i="22"/>
  <c r="P25" i="22"/>
  <c r="O25" i="22"/>
  <c r="N25" i="22"/>
  <c r="M25" i="22"/>
  <c r="J25" i="22"/>
  <c r="I25" i="22"/>
  <c r="H25" i="22"/>
  <c r="T24" i="22"/>
  <c r="S24" i="22"/>
  <c r="R24" i="22"/>
  <c r="Q24" i="22"/>
  <c r="P24" i="22"/>
  <c r="O24" i="22"/>
  <c r="N24" i="22"/>
  <c r="M24" i="22"/>
  <c r="J24" i="22"/>
  <c r="I24" i="22"/>
  <c r="H24" i="22"/>
  <c r="T23" i="22"/>
  <c r="S23" i="22"/>
  <c r="R23" i="22"/>
  <c r="Q23" i="22"/>
  <c r="P23" i="22"/>
  <c r="O23" i="22"/>
  <c r="N23" i="22"/>
  <c r="M23" i="22"/>
  <c r="J23" i="22"/>
  <c r="I23" i="22"/>
  <c r="H23" i="22"/>
  <c r="T22" i="22"/>
  <c r="S22" i="22"/>
  <c r="R22" i="22"/>
  <c r="Q22" i="22"/>
  <c r="P22" i="22"/>
  <c r="O22" i="22"/>
  <c r="N22" i="22"/>
  <c r="M22" i="22"/>
  <c r="J22" i="22"/>
  <c r="I22" i="22"/>
  <c r="H22" i="22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N4" i="20" l="1"/>
  <c r="M4" i="29" s="1"/>
  <c r="X4" i="20"/>
  <c r="B4" i="29"/>
  <c r="N36" i="20"/>
  <c r="M36" i="29" s="1"/>
  <c r="X36" i="20"/>
  <c r="B36" i="29"/>
  <c r="N28" i="20"/>
  <c r="M28" i="29" s="1"/>
  <c r="X28" i="20"/>
  <c r="B28" i="29"/>
  <c r="N12" i="20"/>
  <c r="M12" i="29" s="1"/>
  <c r="X12" i="20"/>
  <c r="B12" i="29"/>
  <c r="B47" i="29"/>
  <c r="X47" i="20"/>
  <c r="B31" i="29"/>
  <c r="X31" i="20"/>
  <c r="N20" i="20"/>
  <c r="M20" i="29" s="1"/>
  <c r="X20" i="20"/>
  <c r="B20" i="29"/>
  <c r="B15" i="29"/>
  <c r="X15" i="20"/>
  <c r="A47" i="29"/>
  <c r="W47" i="20"/>
  <c r="A23" i="29"/>
  <c r="W23" i="20"/>
  <c r="A15" i="29"/>
  <c r="W15" i="20"/>
  <c r="N44" i="20"/>
  <c r="M44" i="29" s="1"/>
  <c r="B44" i="29"/>
  <c r="N45" i="20"/>
  <c r="M45" i="29" s="1"/>
  <c r="B45" i="29"/>
  <c r="N37" i="20"/>
  <c r="M37" i="29" s="1"/>
  <c r="B37" i="29"/>
  <c r="N29" i="20"/>
  <c r="M29" i="29" s="1"/>
  <c r="B29" i="29"/>
  <c r="N21" i="20"/>
  <c r="M21" i="29" s="1"/>
  <c r="B21" i="29"/>
  <c r="N13" i="20"/>
  <c r="M13" i="29" s="1"/>
  <c r="B13" i="29"/>
  <c r="N6" i="20"/>
  <c r="M6" i="29" s="1"/>
  <c r="B6" i="29"/>
  <c r="N7" i="20"/>
  <c r="M7" i="29" s="1"/>
  <c r="B7" i="29"/>
  <c r="N5" i="20"/>
  <c r="M5" i="29" s="1"/>
  <c r="B5" i="29"/>
  <c r="N46" i="20"/>
  <c r="M46" i="29" s="1"/>
  <c r="B46" i="29"/>
  <c r="N38" i="20"/>
  <c r="M38" i="29" s="1"/>
  <c r="B38" i="29"/>
  <c r="N30" i="20"/>
  <c r="M30" i="29" s="1"/>
  <c r="B30" i="29"/>
  <c r="N22" i="20"/>
  <c r="M22" i="29" s="1"/>
  <c r="B22" i="29"/>
  <c r="N14" i="20"/>
  <c r="M14" i="29" s="1"/>
  <c r="B14" i="29"/>
  <c r="N39" i="20"/>
  <c r="M39" i="29" s="1"/>
  <c r="B39" i="29"/>
  <c r="N23" i="20"/>
  <c r="M23" i="29" s="1"/>
  <c r="B23" i="29"/>
  <c r="M4" i="20"/>
  <c r="L4" i="29" s="1"/>
  <c r="A4" i="29"/>
  <c r="M5" i="20"/>
  <c r="L5" i="29" s="1"/>
  <c r="A5" i="29"/>
  <c r="M46" i="20"/>
  <c r="L46" i="29" s="1"/>
  <c r="A46" i="29"/>
  <c r="M38" i="20"/>
  <c r="L38" i="29" s="1"/>
  <c r="A38" i="29"/>
  <c r="M30" i="20"/>
  <c r="L30" i="29" s="1"/>
  <c r="A30" i="29"/>
  <c r="M22" i="20"/>
  <c r="L22" i="29" s="1"/>
  <c r="A22" i="29"/>
  <c r="M14" i="20"/>
  <c r="L14" i="29" s="1"/>
  <c r="A14" i="29"/>
  <c r="M39" i="20"/>
  <c r="L39" i="29" s="1"/>
  <c r="A39" i="29"/>
  <c r="M31" i="20"/>
  <c r="L31" i="29" s="1"/>
  <c r="A31" i="29"/>
  <c r="M44" i="20"/>
  <c r="L44" i="29" s="1"/>
  <c r="A44" i="29"/>
  <c r="M36" i="20"/>
  <c r="L36" i="29" s="1"/>
  <c r="A36" i="29"/>
  <c r="M28" i="20"/>
  <c r="L28" i="29" s="1"/>
  <c r="A28" i="29"/>
  <c r="M20" i="20"/>
  <c r="L20" i="29" s="1"/>
  <c r="A20" i="29"/>
  <c r="M12" i="20"/>
  <c r="L12" i="29" s="1"/>
  <c r="A12" i="29"/>
  <c r="M45" i="20"/>
  <c r="L45" i="29" s="1"/>
  <c r="A45" i="29"/>
  <c r="M37" i="20"/>
  <c r="L37" i="29" s="1"/>
  <c r="A37" i="29"/>
  <c r="M29" i="20"/>
  <c r="L29" i="29" s="1"/>
  <c r="A29" i="29"/>
  <c r="M21" i="20"/>
  <c r="L21" i="29" s="1"/>
  <c r="A21" i="29"/>
  <c r="M13" i="20"/>
  <c r="L13" i="29" s="1"/>
  <c r="A13" i="29"/>
  <c r="M6" i="20"/>
  <c r="L6" i="29" s="1"/>
  <c r="A6" i="29"/>
  <c r="M7" i="20"/>
  <c r="L7" i="29" s="1"/>
  <c r="A7" i="29"/>
  <c r="I4" i="20"/>
  <c r="H4" i="29" s="1"/>
  <c r="I6" i="20"/>
  <c r="H6" i="29" s="1"/>
  <c r="I8" i="20"/>
  <c r="H8" i="29" s="1"/>
  <c r="I10" i="20"/>
  <c r="H10" i="29" s="1"/>
  <c r="T4" i="20"/>
  <c r="S4" i="29" s="1"/>
  <c r="T6" i="20"/>
  <c r="S6" i="29" s="1"/>
  <c r="T8" i="20"/>
  <c r="S8" i="29" s="1"/>
  <c r="T10" i="20"/>
  <c r="S10" i="29" s="1"/>
  <c r="I12" i="20"/>
  <c r="H12" i="29" s="1"/>
  <c r="I14" i="20"/>
  <c r="H14" i="29" s="1"/>
  <c r="I16" i="20"/>
  <c r="H16" i="29" s="1"/>
  <c r="I18" i="20"/>
  <c r="H18" i="29" s="1"/>
  <c r="T12" i="20"/>
  <c r="S12" i="29" s="1"/>
  <c r="T14" i="20"/>
  <c r="S14" i="29" s="1"/>
  <c r="T16" i="20"/>
  <c r="S16" i="29" s="1"/>
  <c r="T18" i="20"/>
  <c r="S18" i="29" s="1"/>
  <c r="I20" i="20"/>
  <c r="H20" i="29" s="1"/>
  <c r="I22" i="20"/>
  <c r="H22" i="29" s="1"/>
  <c r="I24" i="20"/>
  <c r="H24" i="29" s="1"/>
  <c r="I26" i="20"/>
  <c r="H26" i="29" s="1"/>
  <c r="T20" i="20"/>
  <c r="S20" i="29" s="1"/>
  <c r="T22" i="20"/>
  <c r="S22" i="29" s="1"/>
  <c r="T24" i="20"/>
  <c r="S24" i="29" s="1"/>
  <c r="T26" i="20"/>
  <c r="S26" i="29" s="1"/>
  <c r="I28" i="20"/>
  <c r="H28" i="29" s="1"/>
  <c r="I30" i="20"/>
  <c r="H30" i="29" s="1"/>
  <c r="I32" i="20"/>
  <c r="H32" i="29" s="1"/>
  <c r="I34" i="20"/>
  <c r="H34" i="29" s="1"/>
  <c r="T28" i="20"/>
  <c r="S28" i="29" s="1"/>
  <c r="T30" i="20"/>
  <c r="S30" i="29" s="1"/>
  <c r="T32" i="20"/>
  <c r="S32" i="29" s="1"/>
  <c r="T34" i="20"/>
  <c r="S34" i="29" s="1"/>
  <c r="I36" i="20"/>
  <c r="H36" i="29" s="1"/>
  <c r="I38" i="20"/>
  <c r="H38" i="29" s="1"/>
  <c r="I40" i="20"/>
  <c r="H40" i="29" s="1"/>
  <c r="I42" i="20"/>
  <c r="H42" i="29" s="1"/>
  <c r="T36" i="20"/>
  <c r="S36" i="29" s="1"/>
  <c r="T38" i="20"/>
  <c r="S38" i="29" s="1"/>
  <c r="T40" i="20"/>
  <c r="S40" i="29" s="1"/>
  <c r="T42" i="20"/>
  <c r="S42" i="29" s="1"/>
  <c r="I44" i="20"/>
  <c r="H44" i="29" s="1"/>
  <c r="I46" i="20"/>
  <c r="H46" i="29" s="1"/>
  <c r="I48" i="20"/>
  <c r="H48" i="29" s="1"/>
  <c r="I50" i="20"/>
  <c r="H50" i="29" s="1"/>
  <c r="T44" i="20"/>
  <c r="S44" i="29" s="1"/>
  <c r="T46" i="20"/>
  <c r="S46" i="29" s="1"/>
  <c r="T48" i="20"/>
  <c r="S48" i="29" s="1"/>
  <c r="T50" i="20"/>
  <c r="S50" i="29" s="1"/>
  <c r="I5" i="20"/>
  <c r="H5" i="29" s="1"/>
  <c r="I7" i="20"/>
  <c r="H7" i="29" s="1"/>
  <c r="I9" i="20"/>
  <c r="H9" i="29" s="1"/>
  <c r="I11" i="20"/>
  <c r="H11" i="29" s="1"/>
  <c r="T5" i="20"/>
  <c r="S5" i="29" s="1"/>
  <c r="T7" i="20"/>
  <c r="S7" i="29" s="1"/>
  <c r="T9" i="20"/>
  <c r="S9" i="29" s="1"/>
  <c r="T11" i="20"/>
  <c r="S11" i="29" s="1"/>
  <c r="I13" i="20"/>
  <c r="H13" i="29" s="1"/>
  <c r="I15" i="20"/>
  <c r="H15" i="29" s="1"/>
  <c r="I17" i="20"/>
  <c r="H17" i="29" s="1"/>
  <c r="I19" i="20"/>
  <c r="H19" i="29" s="1"/>
  <c r="T13" i="20"/>
  <c r="S13" i="29" s="1"/>
  <c r="T15" i="20"/>
  <c r="S15" i="29" s="1"/>
  <c r="T17" i="20"/>
  <c r="S17" i="29" s="1"/>
  <c r="T19" i="20"/>
  <c r="S19" i="29" s="1"/>
  <c r="I21" i="20"/>
  <c r="H21" i="29" s="1"/>
  <c r="I23" i="20"/>
  <c r="H23" i="29" s="1"/>
  <c r="I25" i="20"/>
  <c r="H25" i="29" s="1"/>
  <c r="I27" i="20"/>
  <c r="H27" i="29" s="1"/>
  <c r="T21" i="20"/>
  <c r="S21" i="29" s="1"/>
  <c r="T23" i="20"/>
  <c r="S23" i="29" s="1"/>
  <c r="T25" i="20"/>
  <c r="S25" i="29" s="1"/>
  <c r="T27" i="20"/>
  <c r="S27" i="29" s="1"/>
  <c r="I29" i="20"/>
  <c r="H29" i="29" s="1"/>
  <c r="I31" i="20"/>
  <c r="H31" i="29" s="1"/>
  <c r="I33" i="20"/>
  <c r="H33" i="29" s="1"/>
  <c r="I35" i="20"/>
  <c r="H35" i="29" s="1"/>
  <c r="T29" i="20"/>
  <c r="S29" i="29" s="1"/>
  <c r="T31" i="20"/>
  <c r="S31" i="29" s="1"/>
  <c r="T33" i="20"/>
  <c r="S33" i="29" s="1"/>
  <c r="T35" i="20"/>
  <c r="S35" i="29" s="1"/>
  <c r="I37" i="20"/>
  <c r="H37" i="29" s="1"/>
  <c r="I39" i="20"/>
  <c r="H39" i="29" s="1"/>
  <c r="I41" i="20"/>
  <c r="H41" i="29" s="1"/>
  <c r="I43" i="20"/>
  <c r="H43" i="29" s="1"/>
  <c r="T37" i="20"/>
  <c r="S37" i="29" s="1"/>
  <c r="T39" i="20"/>
  <c r="S39" i="29" s="1"/>
  <c r="T41" i="20"/>
  <c r="S41" i="29" s="1"/>
  <c r="T43" i="20"/>
  <c r="S43" i="29" s="1"/>
  <c r="I45" i="20"/>
  <c r="H45" i="29" s="1"/>
  <c r="I47" i="20"/>
  <c r="H47" i="29" s="1"/>
  <c r="I49" i="20"/>
  <c r="H49" i="29" s="1"/>
  <c r="I51" i="20"/>
  <c r="H51" i="29" s="1"/>
  <c r="T45" i="20"/>
  <c r="S45" i="29" s="1"/>
  <c r="T47" i="20"/>
  <c r="S47" i="29" s="1"/>
  <c r="T49" i="20"/>
  <c r="S49" i="29" s="1"/>
  <c r="T51" i="20"/>
  <c r="S51" i="29" s="1"/>
  <c r="H4" i="20"/>
  <c r="G4" i="29" s="1"/>
  <c r="H6" i="20"/>
  <c r="G6" i="29" s="1"/>
  <c r="H8" i="20"/>
  <c r="G8" i="29" s="1"/>
  <c r="H10" i="20"/>
  <c r="G10" i="29" s="1"/>
  <c r="S4" i="20"/>
  <c r="R4" i="29" s="1"/>
  <c r="S6" i="20"/>
  <c r="R6" i="29" s="1"/>
  <c r="S8" i="20"/>
  <c r="R8" i="29" s="1"/>
  <c r="S10" i="20"/>
  <c r="R10" i="29" s="1"/>
  <c r="H12" i="20"/>
  <c r="G12" i="29" s="1"/>
  <c r="H14" i="20"/>
  <c r="G14" i="29" s="1"/>
  <c r="H16" i="20"/>
  <c r="G16" i="29" s="1"/>
  <c r="H18" i="20"/>
  <c r="G18" i="29" s="1"/>
  <c r="S12" i="20"/>
  <c r="R12" i="29" s="1"/>
  <c r="S14" i="20"/>
  <c r="R14" i="29" s="1"/>
  <c r="S16" i="20"/>
  <c r="R16" i="29" s="1"/>
  <c r="S18" i="20"/>
  <c r="R18" i="29" s="1"/>
  <c r="H20" i="20"/>
  <c r="G20" i="29" s="1"/>
  <c r="H22" i="20"/>
  <c r="G22" i="29" s="1"/>
  <c r="H24" i="20"/>
  <c r="G24" i="29" s="1"/>
  <c r="H26" i="20"/>
  <c r="G26" i="29" s="1"/>
  <c r="S20" i="20"/>
  <c r="R20" i="29" s="1"/>
  <c r="S22" i="20"/>
  <c r="R22" i="29" s="1"/>
  <c r="S24" i="20"/>
  <c r="R24" i="29" s="1"/>
  <c r="S26" i="20"/>
  <c r="R26" i="29" s="1"/>
  <c r="H28" i="20"/>
  <c r="G28" i="29" s="1"/>
  <c r="H30" i="20"/>
  <c r="G30" i="29" s="1"/>
  <c r="H32" i="20"/>
  <c r="G32" i="29" s="1"/>
  <c r="H34" i="20"/>
  <c r="G34" i="29" s="1"/>
  <c r="S28" i="20"/>
  <c r="R28" i="29" s="1"/>
  <c r="S30" i="20"/>
  <c r="R30" i="29" s="1"/>
  <c r="S32" i="20"/>
  <c r="R32" i="29" s="1"/>
  <c r="S34" i="20"/>
  <c r="R34" i="29" s="1"/>
  <c r="H36" i="20"/>
  <c r="G36" i="29" s="1"/>
  <c r="H38" i="20"/>
  <c r="G38" i="29" s="1"/>
  <c r="H40" i="20"/>
  <c r="G40" i="29" s="1"/>
  <c r="H42" i="20"/>
  <c r="G42" i="29" s="1"/>
  <c r="S36" i="20"/>
  <c r="R36" i="29" s="1"/>
  <c r="S38" i="20"/>
  <c r="R38" i="29" s="1"/>
  <c r="S40" i="20"/>
  <c r="R40" i="29" s="1"/>
  <c r="S42" i="20"/>
  <c r="R42" i="29" s="1"/>
  <c r="H44" i="20"/>
  <c r="G44" i="29" s="1"/>
  <c r="H46" i="20"/>
  <c r="G46" i="29" s="1"/>
  <c r="H48" i="20"/>
  <c r="G48" i="29" s="1"/>
  <c r="H50" i="20"/>
  <c r="G50" i="29" s="1"/>
  <c r="S44" i="20"/>
  <c r="R44" i="29" s="1"/>
  <c r="S46" i="20"/>
  <c r="R46" i="29" s="1"/>
  <c r="S48" i="20"/>
  <c r="R48" i="29" s="1"/>
  <c r="S50" i="20"/>
  <c r="R50" i="29" s="1"/>
  <c r="H5" i="20"/>
  <c r="G5" i="29" s="1"/>
  <c r="H7" i="20"/>
  <c r="G7" i="29" s="1"/>
  <c r="H9" i="20"/>
  <c r="G9" i="29" s="1"/>
  <c r="H11" i="20"/>
  <c r="G11" i="29" s="1"/>
  <c r="S5" i="20"/>
  <c r="R5" i="29" s="1"/>
  <c r="S7" i="20"/>
  <c r="R7" i="29" s="1"/>
  <c r="S9" i="20"/>
  <c r="R9" i="29" s="1"/>
  <c r="S11" i="20"/>
  <c r="R11" i="29" s="1"/>
  <c r="H13" i="20"/>
  <c r="G13" i="29" s="1"/>
  <c r="H15" i="20"/>
  <c r="G15" i="29" s="1"/>
  <c r="H17" i="20"/>
  <c r="G17" i="29" s="1"/>
  <c r="H19" i="20"/>
  <c r="G19" i="29" s="1"/>
  <c r="S13" i="20"/>
  <c r="R13" i="29" s="1"/>
  <c r="S15" i="20"/>
  <c r="R15" i="29" s="1"/>
  <c r="S17" i="20"/>
  <c r="R17" i="29" s="1"/>
  <c r="S19" i="20"/>
  <c r="R19" i="29" s="1"/>
  <c r="H21" i="20"/>
  <c r="G21" i="29" s="1"/>
  <c r="H23" i="20"/>
  <c r="G23" i="29" s="1"/>
  <c r="H25" i="20"/>
  <c r="G25" i="29" s="1"/>
  <c r="H27" i="20"/>
  <c r="G27" i="29" s="1"/>
  <c r="S21" i="20"/>
  <c r="R21" i="29" s="1"/>
  <c r="S23" i="20"/>
  <c r="R23" i="29" s="1"/>
  <c r="S25" i="20"/>
  <c r="R25" i="29" s="1"/>
  <c r="S27" i="20"/>
  <c r="R27" i="29" s="1"/>
  <c r="H29" i="20"/>
  <c r="G29" i="29" s="1"/>
  <c r="H31" i="20"/>
  <c r="G31" i="29" s="1"/>
  <c r="H33" i="20"/>
  <c r="G33" i="29" s="1"/>
  <c r="H35" i="20"/>
  <c r="G35" i="29" s="1"/>
  <c r="S29" i="20"/>
  <c r="R29" i="29" s="1"/>
  <c r="S31" i="20"/>
  <c r="R31" i="29" s="1"/>
  <c r="S33" i="20"/>
  <c r="R33" i="29" s="1"/>
  <c r="S35" i="20"/>
  <c r="R35" i="29" s="1"/>
  <c r="H37" i="20"/>
  <c r="G37" i="29" s="1"/>
  <c r="H39" i="20"/>
  <c r="G39" i="29" s="1"/>
  <c r="H41" i="20"/>
  <c r="G41" i="29" s="1"/>
  <c r="H43" i="20"/>
  <c r="G43" i="29" s="1"/>
  <c r="S37" i="20"/>
  <c r="R37" i="29" s="1"/>
  <c r="S39" i="20"/>
  <c r="R39" i="29" s="1"/>
  <c r="S41" i="20"/>
  <c r="R41" i="29" s="1"/>
  <c r="S43" i="20"/>
  <c r="R43" i="29" s="1"/>
  <c r="H45" i="20"/>
  <c r="G45" i="29" s="1"/>
  <c r="H47" i="20"/>
  <c r="G47" i="29" s="1"/>
  <c r="H49" i="20"/>
  <c r="G49" i="29" s="1"/>
  <c r="H51" i="20"/>
  <c r="G51" i="29" s="1"/>
  <c r="S45" i="20"/>
  <c r="R45" i="29" s="1"/>
  <c r="S47" i="20"/>
  <c r="R47" i="29" s="1"/>
  <c r="S49" i="20"/>
  <c r="R49" i="29" s="1"/>
  <c r="S51" i="20"/>
  <c r="R51" i="29" s="1"/>
  <c r="G4" i="20"/>
  <c r="F4" i="29" s="1"/>
  <c r="G6" i="20"/>
  <c r="F6" i="29" s="1"/>
  <c r="G8" i="20"/>
  <c r="F8" i="29" s="1"/>
  <c r="G10" i="20"/>
  <c r="F10" i="29" s="1"/>
  <c r="R4" i="20"/>
  <c r="Q4" i="29" s="1"/>
  <c r="R6" i="20"/>
  <c r="Q6" i="29" s="1"/>
  <c r="R8" i="20"/>
  <c r="Q8" i="29" s="1"/>
  <c r="R10" i="20"/>
  <c r="Q10" i="29" s="1"/>
  <c r="G12" i="20"/>
  <c r="F12" i="29" s="1"/>
  <c r="G14" i="20"/>
  <c r="F14" i="29" s="1"/>
  <c r="G16" i="20"/>
  <c r="F16" i="29" s="1"/>
  <c r="G18" i="20"/>
  <c r="F18" i="29" s="1"/>
  <c r="R12" i="20"/>
  <c r="Q12" i="29" s="1"/>
  <c r="R14" i="20"/>
  <c r="Q14" i="29" s="1"/>
  <c r="R16" i="20"/>
  <c r="Q16" i="29" s="1"/>
  <c r="R18" i="20"/>
  <c r="Q18" i="29" s="1"/>
  <c r="G20" i="20"/>
  <c r="F20" i="29" s="1"/>
  <c r="G22" i="20"/>
  <c r="F22" i="29" s="1"/>
  <c r="G24" i="20"/>
  <c r="F24" i="29" s="1"/>
  <c r="G26" i="20"/>
  <c r="F26" i="29" s="1"/>
  <c r="R20" i="20"/>
  <c r="Q20" i="29" s="1"/>
  <c r="R22" i="20"/>
  <c r="Q22" i="29" s="1"/>
  <c r="R24" i="20"/>
  <c r="Q24" i="29" s="1"/>
  <c r="R26" i="20"/>
  <c r="Q26" i="29" s="1"/>
  <c r="G28" i="20"/>
  <c r="F28" i="29" s="1"/>
  <c r="G30" i="20"/>
  <c r="F30" i="29" s="1"/>
  <c r="G32" i="20"/>
  <c r="F32" i="29" s="1"/>
  <c r="G34" i="20"/>
  <c r="F34" i="29" s="1"/>
  <c r="R28" i="20"/>
  <c r="Q28" i="29" s="1"/>
  <c r="R30" i="20"/>
  <c r="Q30" i="29" s="1"/>
  <c r="R32" i="20"/>
  <c r="Q32" i="29" s="1"/>
  <c r="R34" i="20"/>
  <c r="Q34" i="29" s="1"/>
  <c r="G36" i="20"/>
  <c r="F36" i="29" s="1"/>
  <c r="G38" i="20"/>
  <c r="F38" i="29" s="1"/>
  <c r="G40" i="20"/>
  <c r="F40" i="29" s="1"/>
  <c r="G42" i="20"/>
  <c r="F42" i="29" s="1"/>
  <c r="R36" i="20"/>
  <c r="Q36" i="29" s="1"/>
  <c r="R38" i="20"/>
  <c r="Q38" i="29" s="1"/>
  <c r="R40" i="20"/>
  <c r="Q40" i="29" s="1"/>
  <c r="R42" i="20"/>
  <c r="Q42" i="29" s="1"/>
  <c r="G44" i="20"/>
  <c r="F44" i="29" s="1"/>
  <c r="G46" i="20"/>
  <c r="F46" i="29" s="1"/>
  <c r="G48" i="20"/>
  <c r="F48" i="29" s="1"/>
  <c r="G50" i="20"/>
  <c r="F50" i="29" s="1"/>
  <c r="R44" i="20"/>
  <c r="Q44" i="29" s="1"/>
  <c r="R46" i="20"/>
  <c r="Q46" i="29" s="1"/>
  <c r="R48" i="20"/>
  <c r="Q48" i="29" s="1"/>
  <c r="R50" i="20"/>
  <c r="Q50" i="29" s="1"/>
  <c r="G5" i="20"/>
  <c r="F5" i="29" s="1"/>
  <c r="F7" i="29"/>
  <c r="G9" i="20"/>
  <c r="F9" i="29" s="1"/>
  <c r="G11" i="20"/>
  <c r="F11" i="29" s="1"/>
  <c r="R5" i="20"/>
  <c r="Q5" i="29" s="1"/>
  <c r="R7" i="20"/>
  <c r="Q7" i="29" s="1"/>
  <c r="R9" i="20"/>
  <c r="Q9" i="29" s="1"/>
  <c r="R11" i="20"/>
  <c r="Q11" i="29" s="1"/>
  <c r="G13" i="20"/>
  <c r="F13" i="29" s="1"/>
  <c r="G15" i="20"/>
  <c r="F15" i="29" s="1"/>
  <c r="G17" i="20"/>
  <c r="F17" i="29" s="1"/>
  <c r="G19" i="20"/>
  <c r="F19" i="29" s="1"/>
  <c r="R13" i="20"/>
  <c r="Q13" i="29" s="1"/>
  <c r="R15" i="20"/>
  <c r="Q15" i="29" s="1"/>
  <c r="R17" i="20"/>
  <c r="Q17" i="29" s="1"/>
  <c r="R19" i="20"/>
  <c r="Q19" i="29" s="1"/>
  <c r="G21" i="20"/>
  <c r="F21" i="29" s="1"/>
  <c r="G23" i="20"/>
  <c r="F23" i="29" s="1"/>
  <c r="G25" i="20"/>
  <c r="F25" i="29" s="1"/>
  <c r="G27" i="20"/>
  <c r="F27" i="29" s="1"/>
  <c r="R21" i="20"/>
  <c r="Q21" i="29" s="1"/>
  <c r="R23" i="20"/>
  <c r="Q23" i="29" s="1"/>
  <c r="R25" i="20"/>
  <c r="Q25" i="29" s="1"/>
  <c r="R27" i="20"/>
  <c r="Q27" i="29" s="1"/>
  <c r="G29" i="20"/>
  <c r="F29" i="29" s="1"/>
  <c r="G31" i="20"/>
  <c r="F31" i="29" s="1"/>
  <c r="G33" i="20"/>
  <c r="F33" i="29" s="1"/>
  <c r="G35" i="20"/>
  <c r="F35" i="29" s="1"/>
  <c r="R29" i="20"/>
  <c r="Q29" i="29" s="1"/>
  <c r="R31" i="20"/>
  <c r="Q31" i="29" s="1"/>
  <c r="R33" i="20"/>
  <c r="Q33" i="29" s="1"/>
  <c r="R35" i="20"/>
  <c r="Q35" i="29" s="1"/>
  <c r="G37" i="20"/>
  <c r="F37" i="29" s="1"/>
  <c r="G39" i="20"/>
  <c r="F39" i="29" s="1"/>
  <c r="G41" i="20"/>
  <c r="F41" i="29" s="1"/>
  <c r="G43" i="20"/>
  <c r="F43" i="29" s="1"/>
  <c r="R37" i="20"/>
  <c r="Q37" i="29" s="1"/>
  <c r="R39" i="20"/>
  <c r="Q39" i="29" s="1"/>
  <c r="R41" i="20"/>
  <c r="Q41" i="29" s="1"/>
  <c r="R43" i="20"/>
  <c r="Q43" i="29" s="1"/>
  <c r="G45" i="20"/>
  <c r="F45" i="29" s="1"/>
  <c r="G47" i="20"/>
  <c r="F47" i="29" s="1"/>
  <c r="G49" i="20"/>
  <c r="F49" i="29" s="1"/>
  <c r="G51" i="20"/>
  <c r="F51" i="29" s="1"/>
  <c r="R45" i="20"/>
  <c r="Q45" i="29" s="1"/>
  <c r="R47" i="20"/>
  <c r="Q47" i="29" s="1"/>
  <c r="R49" i="20"/>
  <c r="Q49" i="29" s="1"/>
  <c r="R51" i="20"/>
  <c r="Q51" i="29" s="1"/>
  <c r="F6" i="20"/>
  <c r="E6" i="29" s="1"/>
  <c r="F8" i="20"/>
  <c r="E8" i="29" s="1"/>
  <c r="F10" i="20"/>
  <c r="E10" i="29" s="1"/>
  <c r="Q4" i="20"/>
  <c r="P4" i="29" s="1"/>
  <c r="Q6" i="20"/>
  <c r="P6" i="29" s="1"/>
  <c r="Q8" i="20"/>
  <c r="P8" i="29" s="1"/>
  <c r="Q10" i="20"/>
  <c r="P10" i="29" s="1"/>
  <c r="F12" i="20"/>
  <c r="E12" i="29" s="1"/>
  <c r="F14" i="20"/>
  <c r="E14" i="29" s="1"/>
  <c r="F16" i="20"/>
  <c r="E16" i="29" s="1"/>
  <c r="F18" i="20"/>
  <c r="E18" i="29" s="1"/>
  <c r="Q12" i="20"/>
  <c r="P12" i="29" s="1"/>
  <c r="Q14" i="20"/>
  <c r="P14" i="29" s="1"/>
  <c r="Q16" i="20"/>
  <c r="P16" i="29" s="1"/>
  <c r="Q18" i="20"/>
  <c r="P18" i="29" s="1"/>
  <c r="F20" i="20"/>
  <c r="E20" i="29" s="1"/>
  <c r="F22" i="20"/>
  <c r="E22" i="29" s="1"/>
  <c r="F24" i="20"/>
  <c r="E24" i="29" s="1"/>
  <c r="F26" i="20"/>
  <c r="E26" i="29" s="1"/>
  <c r="Q20" i="20"/>
  <c r="P20" i="29" s="1"/>
  <c r="Q22" i="20"/>
  <c r="P22" i="29" s="1"/>
  <c r="Q24" i="20"/>
  <c r="P24" i="29" s="1"/>
  <c r="Q26" i="20"/>
  <c r="P26" i="29" s="1"/>
  <c r="F28" i="20"/>
  <c r="E28" i="29" s="1"/>
  <c r="F30" i="20"/>
  <c r="E30" i="29" s="1"/>
  <c r="F32" i="20"/>
  <c r="E32" i="29" s="1"/>
  <c r="F34" i="20"/>
  <c r="E34" i="29" s="1"/>
  <c r="Q28" i="20"/>
  <c r="P28" i="29" s="1"/>
  <c r="Q30" i="20"/>
  <c r="P30" i="29" s="1"/>
  <c r="Q32" i="20"/>
  <c r="P32" i="29" s="1"/>
  <c r="Q34" i="20"/>
  <c r="P34" i="29" s="1"/>
  <c r="F36" i="20"/>
  <c r="E36" i="29" s="1"/>
  <c r="F38" i="20"/>
  <c r="E38" i="29" s="1"/>
  <c r="F40" i="20"/>
  <c r="E40" i="29" s="1"/>
  <c r="F42" i="20"/>
  <c r="E42" i="29" s="1"/>
  <c r="Q36" i="20"/>
  <c r="P36" i="29" s="1"/>
  <c r="Q38" i="20"/>
  <c r="P38" i="29" s="1"/>
  <c r="Q40" i="20"/>
  <c r="P40" i="29" s="1"/>
  <c r="Q42" i="20"/>
  <c r="P42" i="29" s="1"/>
  <c r="F44" i="20"/>
  <c r="E44" i="29" s="1"/>
  <c r="F46" i="20"/>
  <c r="E46" i="29" s="1"/>
  <c r="F48" i="20"/>
  <c r="E48" i="29" s="1"/>
  <c r="F50" i="20"/>
  <c r="E50" i="29" s="1"/>
  <c r="Q44" i="20"/>
  <c r="P44" i="29" s="1"/>
  <c r="Q46" i="20"/>
  <c r="P46" i="29" s="1"/>
  <c r="Q48" i="20"/>
  <c r="P48" i="29" s="1"/>
  <c r="Q50" i="20"/>
  <c r="P50" i="29" s="1"/>
  <c r="F5" i="20"/>
  <c r="E5" i="29" s="1"/>
  <c r="F7" i="20"/>
  <c r="E7" i="29" s="1"/>
  <c r="F9" i="20"/>
  <c r="E9" i="29" s="1"/>
  <c r="F11" i="20"/>
  <c r="E11" i="29" s="1"/>
  <c r="Q5" i="20"/>
  <c r="P5" i="29" s="1"/>
  <c r="Q7" i="20"/>
  <c r="P7" i="29" s="1"/>
  <c r="Q9" i="20"/>
  <c r="P9" i="29" s="1"/>
  <c r="Q11" i="20"/>
  <c r="P11" i="29" s="1"/>
  <c r="F13" i="20"/>
  <c r="E13" i="29" s="1"/>
  <c r="F15" i="20"/>
  <c r="E15" i="29" s="1"/>
  <c r="F17" i="20"/>
  <c r="E17" i="29" s="1"/>
  <c r="F19" i="20"/>
  <c r="E19" i="29" s="1"/>
  <c r="Q13" i="20"/>
  <c r="P13" i="29" s="1"/>
  <c r="Q15" i="20"/>
  <c r="P15" i="29" s="1"/>
  <c r="Q17" i="20"/>
  <c r="P17" i="29" s="1"/>
  <c r="Q19" i="20"/>
  <c r="P19" i="29" s="1"/>
  <c r="F21" i="20"/>
  <c r="E21" i="29" s="1"/>
  <c r="F23" i="20"/>
  <c r="E23" i="29" s="1"/>
  <c r="F25" i="20"/>
  <c r="E25" i="29" s="1"/>
  <c r="F27" i="20"/>
  <c r="E27" i="29" s="1"/>
  <c r="Q21" i="20"/>
  <c r="P21" i="29" s="1"/>
  <c r="Q23" i="20"/>
  <c r="P23" i="29" s="1"/>
  <c r="Q25" i="20"/>
  <c r="P25" i="29" s="1"/>
  <c r="Q27" i="20"/>
  <c r="P27" i="29" s="1"/>
  <c r="F29" i="20"/>
  <c r="E29" i="29" s="1"/>
  <c r="F31" i="20"/>
  <c r="E31" i="29" s="1"/>
  <c r="F33" i="20"/>
  <c r="E33" i="29" s="1"/>
  <c r="F35" i="20"/>
  <c r="E35" i="29" s="1"/>
  <c r="Q29" i="20"/>
  <c r="P29" i="29" s="1"/>
  <c r="Q31" i="20"/>
  <c r="P31" i="29" s="1"/>
  <c r="Q33" i="20"/>
  <c r="P33" i="29" s="1"/>
  <c r="Q35" i="20"/>
  <c r="P35" i="29" s="1"/>
  <c r="F37" i="20"/>
  <c r="E37" i="29" s="1"/>
  <c r="F39" i="20"/>
  <c r="E39" i="29" s="1"/>
  <c r="F41" i="20"/>
  <c r="E41" i="29" s="1"/>
  <c r="F43" i="20"/>
  <c r="E43" i="29" s="1"/>
  <c r="Q37" i="20"/>
  <c r="P37" i="29" s="1"/>
  <c r="Q39" i="20"/>
  <c r="P39" i="29" s="1"/>
  <c r="Q41" i="20"/>
  <c r="P41" i="29" s="1"/>
  <c r="Q43" i="20"/>
  <c r="P43" i="29" s="1"/>
  <c r="F45" i="20"/>
  <c r="E45" i="29" s="1"/>
  <c r="F47" i="20"/>
  <c r="E47" i="29" s="1"/>
  <c r="F49" i="20"/>
  <c r="E49" i="29" s="1"/>
  <c r="F51" i="20"/>
  <c r="E51" i="29" s="1"/>
  <c r="Q45" i="20"/>
  <c r="P45" i="29" s="1"/>
  <c r="Q47" i="20"/>
  <c r="P47" i="29" s="1"/>
  <c r="Q49" i="20"/>
  <c r="P49" i="29" s="1"/>
  <c r="Q51" i="20"/>
  <c r="P51" i="29" s="1"/>
  <c r="U22" i="20"/>
  <c r="T22" i="29" s="1"/>
  <c r="U18" i="20"/>
  <c r="T18" i="29" s="1"/>
  <c r="U14" i="20"/>
  <c r="T14" i="29" s="1"/>
  <c r="U20" i="20"/>
  <c r="T20" i="29" s="1"/>
  <c r="U16" i="20"/>
  <c r="T16" i="29" s="1"/>
  <c r="U12" i="20"/>
  <c r="T12" i="29" s="1"/>
  <c r="F4" i="20"/>
  <c r="E4" i="29" s="1"/>
  <c r="J31" i="22"/>
  <c r="O13" i="21"/>
  <c r="P13" i="21"/>
  <c r="Q13" i="21"/>
  <c r="R13" i="21"/>
  <c r="S13" i="21"/>
  <c r="T13" i="21"/>
  <c r="N12" i="21"/>
  <c r="O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S27" i="21"/>
  <c r="R27" i="21"/>
  <c r="Q27" i="21"/>
  <c r="P27" i="21"/>
  <c r="O27" i="21"/>
  <c r="N27" i="21"/>
  <c r="M27" i="21"/>
  <c r="J27" i="21"/>
  <c r="I27" i="21"/>
  <c r="H27" i="21"/>
  <c r="G27" i="21"/>
  <c r="F27" i="21"/>
  <c r="E27" i="21"/>
  <c r="D27" i="21"/>
  <c r="C27" i="21"/>
  <c r="T26" i="21"/>
  <c r="S26" i="21"/>
  <c r="R26" i="21"/>
  <c r="Q26" i="21"/>
  <c r="P26" i="21"/>
  <c r="O26" i="21"/>
  <c r="N26" i="21"/>
  <c r="M26" i="21"/>
  <c r="J26" i="21"/>
  <c r="I26" i="21"/>
  <c r="H26" i="21"/>
  <c r="G26" i="21"/>
  <c r="F26" i="21"/>
  <c r="E26" i="21"/>
  <c r="D26" i="21"/>
  <c r="C26" i="21"/>
  <c r="T25" i="21"/>
  <c r="S25" i="21"/>
  <c r="R25" i="21"/>
  <c r="Q25" i="21"/>
  <c r="P25" i="21"/>
  <c r="O25" i="21"/>
  <c r="N25" i="21"/>
  <c r="M25" i="21"/>
  <c r="J25" i="21"/>
  <c r="I25" i="21"/>
  <c r="H25" i="21"/>
  <c r="G25" i="21"/>
  <c r="F25" i="21"/>
  <c r="E25" i="21"/>
  <c r="D25" i="21"/>
  <c r="C25" i="21"/>
  <c r="T24" i="21"/>
  <c r="S24" i="21"/>
  <c r="R24" i="21"/>
  <c r="Q24" i="21"/>
  <c r="P24" i="21"/>
  <c r="O24" i="21"/>
  <c r="N24" i="21"/>
  <c r="M24" i="21"/>
  <c r="J24" i="21"/>
  <c r="I24" i="21"/>
  <c r="H24" i="21"/>
  <c r="G24" i="21"/>
  <c r="F24" i="21"/>
  <c r="E24" i="21"/>
  <c r="D24" i="21"/>
  <c r="C24" i="21"/>
  <c r="T23" i="21"/>
  <c r="S23" i="21"/>
  <c r="R23" i="21"/>
  <c r="Q23" i="21"/>
  <c r="P23" i="21"/>
  <c r="O23" i="21"/>
  <c r="N23" i="21"/>
  <c r="M23" i="21"/>
  <c r="J23" i="21"/>
  <c r="I23" i="21"/>
  <c r="H23" i="21"/>
  <c r="G23" i="21"/>
  <c r="F23" i="21"/>
  <c r="E23" i="21"/>
  <c r="D23" i="21"/>
  <c r="C23" i="21"/>
  <c r="T22" i="21"/>
  <c r="S22" i="21"/>
  <c r="R22" i="21"/>
  <c r="Q22" i="21"/>
  <c r="P22" i="21"/>
  <c r="O22" i="21"/>
  <c r="N22" i="21"/>
  <c r="M22" i="21"/>
  <c r="J22" i="21"/>
  <c r="I22" i="21"/>
  <c r="H22" i="21"/>
  <c r="G22" i="21"/>
  <c r="F22" i="21"/>
  <c r="E22" i="21"/>
  <c r="D22" i="21"/>
  <c r="C22" i="21"/>
  <c r="O4" i="20"/>
  <c r="N4" i="29" s="1"/>
  <c r="E6" i="20" l="1"/>
  <c r="D6" i="29" s="1"/>
  <c r="E8" i="20"/>
  <c r="D8" i="29" s="1"/>
  <c r="E10" i="20"/>
  <c r="D10" i="29" s="1"/>
  <c r="P4" i="20"/>
  <c r="O4" i="29" s="1"/>
  <c r="P6" i="20"/>
  <c r="O6" i="29" s="1"/>
  <c r="P8" i="20"/>
  <c r="O8" i="29" s="1"/>
  <c r="P10" i="20"/>
  <c r="O10" i="29" s="1"/>
  <c r="E12" i="20"/>
  <c r="D12" i="29" s="1"/>
  <c r="E14" i="20"/>
  <c r="D14" i="29" s="1"/>
  <c r="E16" i="20"/>
  <c r="D16" i="29" s="1"/>
  <c r="E18" i="20"/>
  <c r="D18" i="29" s="1"/>
  <c r="P12" i="20"/>
  <c r="O12" i="29" s="1"/>
  <c r="P14" i="20"/>
  <c r="O14" i="29" s="1"/>
  <c r="P16" i="20"/>
  <c r="O16" i="29" s="1"/>
  <c r="P18" i="20"/>
  <c r="O18" i="29" s="1"/>
  <c r="E20" i="20"/>
  <c r="D20" i="29" s="1"/>
  <c r="E22" i="20"/>
  <c r="D22" i="29" s="1"/>
  <c r="E24" i="20"/>
  <c r="D24" i="29" s="1"/>
  <c r="E26" i="20"/>
  <c r="D26" i="29" s="1"/>
  <c r="P20" i="20"/>
  <c r="O20" i="29" s="1"/>
  <c r="P22" i="20"/>
  <c r="O22" i="29" s="1"/>
  <c r="P24" i="20"/>
  <c r="O24" i="29" s="1"/>
  <c r="P26" i="20"/>
  <c r="O26" i="29" s="1"/>
  <c r="E28" i="20"/>
  <c r="D28" i="29" s="1"/>
  <c r="E30" i="20"/>
  <c r="D30" i="29" s="1"/>
  <c r="E32" i="20"/>
  <c r="D32" i="29" s="1"/>
  <c r="E34" i="20"/>
  <c r="D34" i="29" s="1"/>
  <c r="P28" i="20"/>
  <c r="O28" i="29" s="1"/>
  <c r="P30" i="20"/>
  <c r="O30" i="29" s="1"/>
  <c r="P32" i="20"/>
  <c r="O32" i="29" s="1"/>
  <c r="P34" i="20"/>
  <c r="O34" i="29" s="1"/>
  <c r="E36" i="20"/>
  <c r="D36" i="29" s="1"/>
  <c r="E38" i="20"/>
  <c r="D38" i="29" s="1"/>
  <c r="E40" i="20"/>
  <c r="D40" i="29" s="1"/>
  <c r="E42" i="20"/>
  <c r="D42" i="29" s="1"/>
  <c r="P36" i="20"/>
  <c r="O36" i="29" s="1"/>
  <c r="P38" i="20"/>
  <c r="O38" i="29" s="1"/>
  <c r="P40" i="20"/>
  <c r="O40" i="29" s="1"/>
  <c r="P42" i="20"/>
  <c r="O42" i="29" s="1"/>
  <c r="E44" i="20"/>
  <c r="D44" i="29" s="1"/>
  <c r="E46" i="20"/>
  <c r="D46" i="29" s="1"/>
  <c r="E48" i="20"/>
  <c r="D48" i="29" s="1"/>
  <c r="E50" i="20"/>
  <c r="D50" i="29" s="1"/>
  <c r="P44" i="20"/>
  <c r="O44" i="29" s="1"/>
  <c r="P46" i="20"/>
  <c r="O46" i="29" s="1"/>
  <c r="P48" i="20"/>
  <c r="O48" i="29" s="1"/>
  <c r="P50" i="20"/>
  <c r="O50" i="29" s="1"/>
  <c r="E5" i="20"/>
  <c r="D5" i="29" s="1"/>
  <c r="E7" i="20"/>
  <c r="D7" i="29" s="1"/>
  <c r="E9" i="20"/>
  <c r="D9" i="29" s="1"/>
  <c r="E11" i="20"/>
  <c r="D11" i="29" s="1"/>
  <c r="P5" i="20"/>
  <c r="O5" i="29" s="1"/>
  <c r="P7" i="20"/>
  <c r="O7" i="29" s="1"/>
  <c r="P9" i="20"/>
  <c r="O9" i="29" s="1"/>
  <c r="P11" i="20"/>
  <c r="O11" i="29" s="1"/>
  <c r="E13" i="20"/>
  <c r="D13" i="29" s="1"/>
  <c r="E15" i="20"/>
  <c r="D15" i="29" s="1"/>
  <c r="E17" i="20"/>
  <c r="D17" i="29" s="1"/>
  <c r="E19" i="20"/>
  <c r="D19" i="29" s="1"/>
  <c r="P13" i="20"/>
  <c r="O13" i="29" s="1"/>
  <c r="P15" i="20"/>
  <c r="O15" i="29" s="1"/>
  <c r="P17" i="20"/>
  <c r="O17" i="29" s="1"/>
  <c r="P19" i="20"/>
  <c r="O19" i="29" s="1"/>
  <c r="E21" i="20"/>
  <c r="D21" i="29" s="1"/>
  <c r="E23" i="20"/>
  <c r="D23" i="29" s="1"/>
  <c r="E25" i="20"/>
  <c r="D25" i="29" s="1"/>
  <c r="E27" i="20"/>
  <c r="D27" i="29" s="1"/>
  <c r="P21" i="20"/>
  <c r="O21" i="29" s="1"/>
  <c r="P23" i="20"/>
  <c r="O23" i="29" s="1"/>
  <c r="P25" i="20"/>
  <c r="O25" i="29" s="1"/>
  <c r="P27" i="20"/>
  <c r="O27" i="29" s="1"/>
  <c r="E29" i="20"/>
  <c r="D29" i="29" s="1"/>
  <c r="E31" i="20"/>
  <c r="D31" i="29" s="1"/>
  <c r="E33" i="20"/>
  <c r="D33" i="29" s="1"/>
  <c r="E35" i="20"/>
  <c r="D35" i="29" s="1"/>
  <c r="P29" i="20"/>
  <c r="O29" i="29" s="1"/>
  <c r="P31" i="20"/>
  <c r="O31" i="29" s="1"/>
  <c r="P33" i="20"/>
  <c r="O33" i="29" s="1"/>
  <c r="P35" i="20"/>
  <c r="O35" i="29" s="1"/>
  <c r="E37" i="20"/>
  <c r="D37" i="29" s="1"/>
  <c r="E39" i="20"/>
  <c r="D39" i="29" s="1"/>
  <c r="E41" i="20"/>
  <c r="D41" i="29" s="1"/>
  <c r="E43" i="20"/>
  <c r="D43" i="29" s="1"/>
  <c r="P37" i="20"/>
  <c r="O37" i="29" s="1"/>
  <c r="P39" i="20"/>
  <c r="O39" i="29" s="1"/>
  <c r="P41" i="20"/>
  <c r="O41" i="29" s="1"/>
  <c r="P43" i="20"/>
  <c r="O43" i="29" s="1"/>
  <c r="E45" i="20"/>
  <c r="D45" i="29" s="1"/>
  <c r="E47" i="20"/>
  <c r="D47" i="29" s="1"/>
  <c r="E49" i="20"/>
  <c r="D49" i="29" s="1"/>
  <c r="E51" i="20"/>
  <c r="D51" i="29" s="1"/>
  <c r="P45" i="20"/>
  <c r="O45" i="29" s="1"/>
  <c r="P47" i="20"/>
  <c r="O47" i="29" s="1"/>
  <c r="P49" i="20"/>
  <c r="O49" i="29" s="1"/>
  <c r="P51" i="20"/>
  <c r="O51" i="29" s="1"/>
  <c r="O20" i="20"/>
  <c r="N20" i="29" s="1"/>
  <c r="O36" i="20"/>
  <c r="N36" i="29" s="1"/>
  <c r="O51" i="20"/>
  <c r="N51" i="29" s="1"/>
  <c r="O49" i="20"/>
  <c r="N49" i="29" s="1"/>
  <c r="O47" i="20"/>
  <c r="N47" i="29" s="1"/>
  <c r="O45" i="20"/>
  <c r="N45" i="29" s="1"/>
  <c r="O42" i="20"/>
  <c r="N42" i="29" s="1"/>
  <c r="O40" i="20"/>
  <c r="N40" i="29" s="1"/>
  <c r="O38" i="20"/>
  <c r="N38" i="29" s="1"/>
  <c r="O35" i="20"/>
  <c r="N35" i="29" s="1"/>
  <c r="O33" i="20"/>
  <c r="N33" i="29" s="1"/>
  <c r="O31" i="20"/>
  <c r="N31" i="29" s="1"/>
  <c r="O29" i="20"/>
  <c r="N29" i="29" s="1"/>
  <c r="O26" i="20"/>
  <c r="N26" i="29" s="1"/>
  <c r="O24" i="20"/>
  <c r="N24" i="29" s="1"/>
  <c r="O22" i="20"/>
  <c r="N22" i="29" s="1"/>
  <c r="O19" i="20"/>
  <c r="N19" i="29" s="1"/>
  <c r="O17" i="20"/>
  <c r="N17" i="29" s="1"/>
  <c r="O15" i="20"/>
  <c r="N15" i="29" s="1"/>
  <c r="O13" i="20"/>
  <c r="N13" i="29" s="1"/>
  <c r="O10" i="20"/>
  <c r="N10" i="29" s="1"/>
  <c r="O8" i="20"/>
  <c r="N8" i="29" s="1"/>
  <c r="O6" i="20"/>
  <c r="N6" i="29" s="1"/>
  <c r="O12" i="20"/>
  <c r="N12" i="29" s="1"/>
  <c r="O28" i="20"/>
  <c r="N28" i="29" s="1"/>
  <c r="O44" i="20"/>
  <c r="N44" i="29" s="1"/>
  <c r="O50" i="20"/>
  <c r="N50" i="29" s="1"/>
  <c r="O48" i="20"/>
  <c r="N48" i="29" s="1"/>
  <c r="O46" i="20"/>
  <c r="N46" i="29" s="1"/>
  <c r="O43" i="20"/>
  <c r="N43" i="29" s="1"/>
  <c r="O41" i="20"/>
  <c r="N41" i="29" s="1"/>
  <c r="O39" i="20"/>
  <c r="N39" i="29" s="1"/>
  <c r="O37" i="20"/>
  <c r="N37" i="29" s="1"/>
  <c r="O34" i="20"/>
  <c r="N34" i="29" s="1"/>
  <c r="O32" i="20"/>
  <c r="N32" i="29" s="1"/>
  <c r="O30" i="20"/>
  <c r="N30" i="29" s="1"/>
  <c r="O27" i="20"/>
  <c r="N27" i="29" s="1"/>
  <c r="O25" i="20"/>
  <c r="N25" i="29" s="1"/>
  <c r="O23" i="20"/>
  <c r="N23" i="29" s="1"/>
  <c r="O21" i="20"/>
  <c r="N21" i="29" s="1"/>
  <c r="O18" i="20"/>
  <c r="N18" i="29" s="1"/>
  <c r="O16" i="20"/>
  <c r="N16" i="29" s="1"/>
  <c r="O14" i="20"/>
  <c r="N14" i="29" s="1"/>
  <c r="O11" i="20"/>
  <c r="N11" i="29" s="1"/>
  <c r="O9" i="20"/>
  <c r="N9" i="29" s="1"/>
  <c r="O7" i="20"/>
  <c r="N7" i="29" s="1"/>
  <c r="O5" i="20"/>
  <c r="N5" i="29" s="1"/>
  <c r="E4" i="20"/>
  <c r="D4" i="29" s="1"/>
  <c r="J31" i="21"/>
  <c r="D4" i="20" l="1"/>
  <c r="C4" i="29" s="1"/>
  <c r="D8" i="20"/>
  <c r="C8" i="29" s="1"/>
  <c r="D12" i="20"/>
  <c r="C12" i="29" s="1"/>
  <c r="D5" i="20"/>
  <c r="C5" i="29" s="1"/>
  <c r="D7" i="20"/>
  <c r="C7" i="29" s="1"/>
  <c r="D9" i="20"/>
  <c r="C9" i="29" s="1"/>
  <c r="D11" i="20"/>
  <c r="C11" i="29" s="1"/>
  <c r="D13" i="20"/>
  <c r="C13" i="29" s="1"/>
  <c r="D15" i="20"/>
  <c r="C15" i="29" s="1"/>
  <c r="D17" i="20"/>
  <c r="C17" i="29" s="1"/>
  <c r="D19" i="20"/>
  <c r="C19" i="29" s="1"/>
  <c r="D21" i="20"/>
  <c r="C21" i="29" s="1"/>
  <c r="D23" i="20"/>
  <c r="C23" i="29" s="1"/>
  <c r="D25" i="20"/>
  <c r="C25" i="29" s="1"/>
  <c r="D27" i="20"/>
  <c r="C27" i="29" s="1"/>
  <c r="D29" i="20"/>
  <c r="C29" i="29" s="1"/>
  <c r="D31" i="20"/>
  <c r="C31" i="29" s="1"/>
  <c r="D33" i="20"/>
  <c r="C33" i="29" s="1"/>
  <c r="D35" i="20"/>
  <c r="C35" i="29" s="1"/>
  <c r="D37" i="20"/>
  <c r="C37" i="29" s="1"/>
  <c r="D39" i="20"/>
  <c r="C39" i="29" s="1"/>
  <c r="D41" i="20"/>
  <c r="C41" i="29" s="1"/>
  <c r="D43" i="20"/>
  <c r="C43" i="29" s="1"/>
  <c r="D45" i="20"/>
  <c r="C45" i="29" s="1"/>
  <c r="D47" i="20"/>
  <c r="C47" i="29" s="1"/>
  <c r="D49" i="20"/>
  <c r="C49" i="29" s="1"/>
  <c r="D51" i="20"/>
  <c r="C51" i="29" s="1"/>
  <c r="D6" i="20"/>
  <c r="C6" i="29" s="1"/>
  <c r="D10" i="20"/>
  <c r="C10" i="29" s="1"/>
  <c r="D14" i="20"/>
  <c r="C14" i="29" s="1"/>
  <c r="D16" i="20"/>
  <c r="C16" i="29" s="1"/>
  <c r="D18" i="20"/>
  <c r="C18" i="29" s="1"/>
  <c r="D20" i="20"/>
  <c r="C20" i="29" s="1"/>
  <c r="D22" i="20"/>
  <c r="C22" i="29" s="1"/>
  <c r="D24" i="20"/>
  <c r="C24" i="29" s="1"/>
  <c r="D26" i="20"/>
  <c r="C26" i="29" s="1"/>
  <c r="D28" i="20"/>
  <c r="C28" i="29" s="1"/>
  <c r="D30" i="20"/>
  <c r="C30" i="29" s="1"/>
  <c r="D32" i="20"/>
  <c r="C32" i="29" s="1"/>
  <c r="D34" i="20"/>
  <c r="C34" i="29" s="1"/>
  <c r="D36" i="20"/>
  <c r="C36" i="29" s="1"/>
  <c r="D38" i="20"/>
  <c r="C38" i="29" s="1"/>
  <c r="D40" i="20"/>
  <c r="C40" i="29" s="1"/>
  <c r="D42" i="20"/>
  <c r="C42" i="29" s="1"/>
  <c r="D44" i="20"/>
  <c r="C44" i="29" s="1"/>
  <c r="D46" i="20"/>
  <c r="C46" i="29" s="1"/>
  <c r="D48" i="20"/>
  <c r="C48" i="29" s="1"/>
  <c r="D50" i="20"/>
  <c r="C50" i="29" s="1"/>
</calcChain>
</file>

<file path=xl/sharedStrings.xml><?xml version="1.0" encoding="utf-8"?>
<sst xmlns="http://schemas.openxmlformats.org/spreadsheetml/2006/main" count="743" uniqueCount="117">
  <si>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</si>
  <si>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</si>
  <si>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</si>
  <si>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</si>
  <si>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</si>
  <si>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</si>
  <si>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</si>
  <si>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</si>
  <si>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</si>
  <si>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</si>
  <si>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</si>
  <si>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</si>
  <si>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</si>
  <si>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</si>
  <si>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</si>
  <si>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</si>
  <si>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</si>
  <si>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</si>
  <si>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</si>
  <si>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</si>
  <si>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</si>
  <si>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</si>
  <si>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</si>
  <si>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</si>
  <si>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</si>
  <si>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</si>
  <si>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</si>
  <si>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</si>
  <si>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</si>
  <si>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</si>
  <si>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</si>
  <si>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</si>
  <si>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</si>
  <si>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</si>
  <si>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</si>
  <si>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</si>
  <si>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</si>
  <si>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</si>
  <si>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</si>
  <si>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</si>
  <si>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</si>
  <si>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</si>
  <si>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</si>
  <si>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</si>
  <si>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</si>
  <si>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</si>
  <si>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</si>
  <si>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</si>
  <si>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</si>
  <si>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</si>
  <si>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</si>
  <si>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</si>
  <si>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</si>
  <si>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</si>
  <si>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</si>
  <si>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</si>
  <si>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</si>
  <si>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</si>
  <si>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</si>
  <si>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</si>
  <si>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</si>
  <si>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</si>
  <si>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</si>
  <si>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</si>
  <si>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</si>
  <si>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</si>
  <si>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</si>
  <si>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</si>
  <si>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</si>
  <si>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</si>
  <si>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</si>
  <si>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</si>
  <si>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</si>
  <si>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</si>
  <si>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</si>
  <si>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</si>
  <si>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</si>
  <si>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</si>
  <si>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</si>
  <si>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</si>
  <si>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</si>
  <si>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G</t>
  </si>
  <si>
    <t>H</t>
  </si>
  <si>
    <t>Raw Data</t>
  </si>
  <si>
    <t>Percent of Control</t>
  </si>
  <si>
    <t>Corrected for Blank</t>
  </si>
  <si>
    <t>Mean Firing Rate</t>
  </si>
  <si>
    <t>Plate:</t>
  </si>
  <si>
    <t>Ontogeny:</t>
  </si>
  <si>
    <t>Survival AB</t>
  </si>
  <si>
    <t>Survival LDH</t>
  </si>
  <si>
    <t>Temp(°C)</t>
  </si>
  <si>
    <t xml:space="preserve">Plate </t>
  </si>
  <si>
    <t>User: MUNDY</t>
  </si>
  <si>
    <t>Path: C:\Program Files\BMG\FLUOoptima\Mundy\Data\</t>
  </si>
  <si>
    <t>Test Name: CELL TITER BLUE</t>
  </si>
  <si>
    <t>Fluorescence (FI)</t>
  </si>
  <si>
    <t>Raw Data (544, 590)</t>
  </si>
  <si>
    <t>,</t>
  </si>
  <si>
    <t>4-H-Cyclopenta(d,e,f)phenanthrene</t>
  </si>
  <si>
    <t>Anthracene</t>
  </si>
  <si>
    <t>Benzo(a)pyrene</t>
  </si>
  <si>
    <t>Benzo(e)pyrene</t>
  </si>
  <si>
    <t>Benzo(k)fluoranthene</t>
  </si>
  <si>
    <t>Benzo[g,h,i]perylene</t>
  </si>
  <si>
    <t>I:\20160803 Culture\ON_20160803_MW1139-29_05_00(000)_spike_counts_DARBr.csv</t>
  </si>
  <si>
    <t>I:\20160803 Culture\ON_20160803_MW1139-29_07_00(000)_spike_counts_DARBr.csv</t>
  </si>
  <si>
    <t>I:\20160803 Culture\ON_20160803_MW1139-29_09_00(000)_spike_counts_DARBr.csv</t>
  </si>
  <si>
    <t>1139-29</t>
  </si>
  <si>
    <t>L:\Lab\NHEERL_MEA\PIP3 - Project\Data\NTP Compounds\20160803 Culture\ON_20160803_MW1139-29_12_00(000)_spike_counts_DARBr.csv</t>
  </si>
  <si>
    <t>Test ID: 1500</t>
  </si>
  <si>
    <t>Date: 8/15/2016</t>
  </si>
  <si>
    <t>Time: 12:20:13 PM</t>
  </si>
  <si>
    <t>ID1: ON_20160803_MW1139-29_12_AB</t>
  </si>
  <si>
    <t>ID2: Plate 3</t>
  </si>
  <si>
    <t>ID3: White Gain 1380, upside down</t>
  </si>
  <si>
    <t>Summary of Results from 8/3/16 Ontogeny  MEA Plate 1139-29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</si>
</sst>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"/>
    <numFmt numFmtId="166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165" fontId="0" fillId="0" borderId="0" xfId="0" applyNumberFormat="1" applyBorder="1" applyAlignment="1">
      <alignment horizont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1" fillId="0" borderId="0" xfId="0" applyFont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22" fontId="0" fillId="0" borderId="0" xfId="0" applyNumberFormat="1"/>
    <xf numFmtId="0" fontId="0" fillId="33" borderId="0" xfId="0" applyFill="1" applyAlignment="1">
      <alignment horizontal="center"/>
    </xf>
    <xf numFmtId="0" fontId="0" fillId="33" borderId="0" xfId="0" applyFill="1"/>
    <xf numFmtId="1" fontId="0" fillId="33" borderId="0" xfId="0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9" fontId="0" fillId="0" borderId="0" xfId="43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9" fontId="23" fillId="0" borderId="0" xfId="43" applyNumberFormat="1" applyFont="1" applyFill="1" applyAlignment="1">
      <alignment horizontal="center"/>
    </xf>
    <xf numFmtId="9" fontId="0" fillId="0" borderId="0" xfId="43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W68"/>
  <sheetViews>
    <sheetView topLeftCell="B4" zoomScale="110" zoomScaleNormal="110" workbookViewId="0">
      <selection activeCell="M26" sqref="M26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  <col min="8" max="9" width="9.140625" customWidth="1"/>
    <col min="10" max="10" width="10.28515625" customWidth="1"/>
    <col min="11" max="11" width="8.8554687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">
        <v>99</v>
      </c>
      <c r="D12" s="7" t="s">
        <v>99</v>
      </c>
      <c r="E12" s="7" t="s">
        <v>99</v>
      </c>
      <c r="F12" s="7" t="s">
        <v>99</v>
      </c>
      <c r="G12" s="7" t="s">
        <v>99</v>
      </c>
      <c r="H12" s="7" t="s">
        <v>99</v>
      </c>
      <c r="I12" s="7" t="s">
        <v>99</v>
      </c>
      <c r="J12" s="7" t="s">
        <v>99</v>
      </c>
      <c r="K12" s="7"/>
      <c r="L12" s="1" t="s">
        <v>57</v>
      </c>
      <c r="M12" s="14">
        <v>3</v>
      </c>
      <c r="N12" s="14">
        <v>10</v>
      </c>
      <c r="O12" s="14">
        <v>20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98</v>
      </c>
      <c r="C13" s="7" t="s">
        <v>100</v>
      </c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  <c r="I13" s="7" t="s">
        <v>100</v>
      </c>
      <c r="J13" s="7" t="s">
        <v>100</v>
      </c>
      <c r="K13" s="7"/>
      <c r="L13" s="1" t="s">
        <v>58</v>
      </c>
      <c r="M13" s="14">
        <v>3</v>
      </c>
      <c r="N13" s="14">
        <v>10</v>
      </c>
      <c r="O13" s="14">
        <v>20</v>
      </c>
      <c r="P13" s="14">
        <v>0</v>
      </c>
      <c r="Q13" s="14">
        <v>0.03</v>
      </c>
      <c r="R13" s="14">
        <v>0.1</v>
      </c>
      <c r="S13" s="14">
        <v>0.3</v>
      </c>
      <c r="T13" s="14"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">
        <v>101</v>
      </c>
      <c r="D14" s="7" t="s">
        <v>101</v>
      </c>
      <c r="E14" s="7" t="s">
        <v>101</v>
      </c>
      <c r="F14" s="7" t="s">
        <v>101</v>
      </c>
      <c r="G14" s="7" t="s">
        <v>101</v>
      </c>
      <c r="H14" s="7" t="s">
        <v>101</v>
      </c>
      <c r="I14" s="7" t="s">
        <v>101</v>
      </c>
      <c r="J14" s="7" t="s">
        <v>101</v>
      </c>
      <c r="K14" s="7"/>
      <c r="L14" s="1" t="s">
        <v>59</v>
      </c>
      <c r="M14" s="14">
        <v>3</v>
      </c>
      <c r="N14" s="14">
        <v>10</v>
      </c>
      <c r="O14" s="14">
        <v>20</v>
      </c>
      <c r="P14" s="14">
        <v>0</v>
      </c>
      <c r="Q14" s="14">
        <v>0.03</v>
      </c>
      <c r="R14" s="14">
        <v>0.1</v>
      </c>
      <c r="S14" s="14">
        <v>0.3</v>
      </c>
      <c r="T14" s="14"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">
        <v>102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7" t="s">
        <v>102</v>
      </c>
      <c r="J15" s="7" t="s">
        <v>102</v>
      </c>
      <c r="K15" s="7"/>
      <c r="L15" s="1" t="s">
        <v>60</v>
      </c>
      <c r="M15" s="14">
        <v>3</v>
      </c>
      <c r="N15" s="14">
        <v>10</v>
      </c>
      <c r="O15" s="14">
        <v>20</v>
      </c>
      <c r="P15" s="14">
        <v>0</v>
      </c>
      <c r="Q15" s="14">
        <v>0.03</v>
      </c>
      <c r="R15" s="14">
        <v>0.1</v>
      </c>
      <c r="S15" s="14">
        <v>0.3</v>
      </c>
      <c r="T15" s="14"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">
        <v>103</v>
      </c>
      <c r="D16" s="7" t="s">
        <v>103</v>
      </c>
      <c r="E16" s="7" t="s">
        <v>103</v>
      </c>
      <c r="F16" s="7" t="s">
        <v>103</v>
      </c>
      <c r="G16" s="7" t="s">
        <v>103</v>
      </c>
      <c r="H16" s="7" t="s">
        <v>103</v>
      </c>
      <c r="I16" s="7" t="s">
        <v>103</v>
      </c>
      <c r="J16" s="7" t="s">
        <v>103</v>
      </c>
      <c r="K16" s="7"/>
      <c r="L16" s="1" t="s">
        <v>61</v>
      </c>
      <c r="M16" s="14">
        <v>3</v>
      </c>
      <c r="N16" s="14">
        <v>10</v>
      </c>
      <c r="O16" s="14">
        <v>20</v>
      </c>
      <c r="P16" s="14">
        <v>0</v>
      </c>
      <c r="Q16" s="14">
        <v>0.03</v>
      </c>
      <c r="R16" s="14">
        <v>0.1</v>
      </c>
      <c r="S16" s="14">
        <v>0.3</v>
      </c>
      <c r="T16" s="14"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104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7" t="s">
        <v>104</v>
      </c>
      <c r="J17" s="7" t="s">
        <v>104</v>
      </c>
      <c r="K17" s="7"/>
      <c r="L17" s="1" t="s">
        <v>62</v>
      </c>
      <c r="M17" s="14">
        <v>0.12</v>
      </c>
      <c r="N17" s="14">
        <v>0.4</v>
      </c>
      <c r="O17" s="14">
        <v>0.8</v>
      </c>
      <c r="P17" s="14">
        <v>0</v>
      </c>
      <c r="Q17" s="14">
        <v>1.1999999999999999E-3</v>
      </c>
      <c r="R17" s="14">
        <v>4.0000000000000001E-3</v>
      </c>
      <c r="S17" s="14">
        <v>1.2E-2</v>
      </c>
      <c r="T17" s="14">
        <v>0.04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/>
      <c r="D22" s="10"/>
      <c r="E22" s="10"/>
      <c r="F22" s="1"/>
      <c r="G22" s="1"/>
      <c r="H22" s="1"/>
      <c r="I22" s="1"/>
      <c r="J22" s="1"/>
      <c r="K22" s="1"/>
      <c r="L22" s="1" t="s">
        <v>57</v>
      </c>
      <c r="M22" s="2"/>
      <c r="N22" s="2"/>
      <c r="O22" s="2"/>
      <c r="P22" s="2"/>
      <c r="Q22" s="2"/>
      <c r="R22" s="2"/>
      <c r="S22" s="2"/>
      <c r="T22" s="2"/>
      <c r="Z22" s="1"/>
      <c r="AA22" s="1"/>
    </row>
    <row r="23" spans="2:49" x14ac:dyDescent="0.25">
      <c r="B23" s="1" t="s">
        <v>58</v>
      </c>
      <c r="C23" s="1"/>
      <c r="D23" s="10"/>
      <c r="E23" s="10"/>
      <c r="F23" s="1"/>
      <c r="G23" s="1"/>
      <c r="H23" s="1"/>
      <c r="I23" s="1"/>
      <c r="J23" s="1"/>
      <c r="K23" s="1"/>
      <c r="L23" s="1" t="s">
        <v>58</v>
      </c>
      <c r="M23" s="2"/>
      <c r="N23" s="2"/>
      <c r="O23" s="2"/>
      <c r="P23" s="2"/>
      <c r="Q23" s="2"/>
      <c r="R23" s="2"/>
      <c r="S23" s="2"/>
      <c r="T23" s="2"/>
      <c r="Z23" s="1"/>
      <c r="AA23" s="1"/>
    </row>
    <row r="24" spans="2:49" x14ac:dyDescent="0.25">
      <c r="B24" s="1" t="s">
        <v>59</v>
      </c>
      <c r="C24" s="1"/>
      <c r="D24" s="10"/>
      <c r="E24" s="10"/>
      <c r="F24" s="1"/>
      <c r="G24" s="1"/>
      <c r="H24" s="1"/>
      <c r="I24" s="1"/>
      <c r="J24" s="1"/>
      <c r="K24" s="1"/>
      <c r="L24" s="1" t="s">
        <v>59</v>
      </c>
      <c r="M24" s="2"/>
      <c r="N24" s="2"/>
      <c r="O24" s="2"/>
      <c r="P24" s="2"/>
      <c r="Q24" s="2"/>
      <c r="R24" s="2"/>
      <c r="S24" s="2"/>
      <c r="T24" s="2"/>
      <c r="Z24" s="1"/>
      <c r="AA24" s="1"/>
    </row>
    <row r="25" spans="2:49" x14ac:dyDescent="0.25">
      <c r="B25" s="1" t="s">
        <v>60</v>
      </c>
      <c r="C25" s="1"/>
      <c r="D25" s="10"/>
      <c r="E25" s="10"/>
      <c r="F25" s="1"/>
      <c r="G25" s="1"/>
      <c r="H25" s="1"/>
      <c r="I25" s="1"/>
      <c r="J25" s="1"/>
      <c r="K25" s="1"/>
      <c r="L25" s="1" t="s">
        <v>60</v>
      </c>
      <c r="M25" s="2"/>
      <c r="N25" s="2"/>
      <c r="O25" s="2"/>
      <c r="P25" s="2"/>
      <c r="Q25" s="2"/>
      <c r="R25" s="2"/>
      <c r="S25" s="2"/>
      <c r="T25" s="2"/>
      <c r="Z25" s="1"/>
      <c r="AA25" s="1"/>
    </row>
    <row r="26" spans="2:49" x14ac:dyDescent="0.25">
      <c r="B26" s="1" t="s">
        <v>61</v>
      </c>
      <c r="C26" s="1"/>
      <c r="D26" s="1"/>
      <c r="E26" s="1"/>
      <c r="F26" s="1"/>
      <c r="G26" s="1"/>
      <c r="H26" s="1"/>
      <c r="I26" s="1"/>
      <c r="J26" s="1"/>
      <c r="K26" s="1"/>
      <c r="L26" s="1" t="s">
        <v>61</v>
      </c>
      <c r="M26" s="2"/>
      <c r="N26" s="2"/>
      <c r="O26" s="2"/>
      <c r="P26" s="2"/>
      <c r="Q26" s="2"/>
      <c r="R26" s="2"/>
      <c r="S26" s="2"/>
      <c r="T26" s="2"/>
      <c r="Z26" s="1"/>
      <c r="AA26" s="1"/>
    </row>
    <row r="27" spans="2:49" x14ac:dyDescent="0.25">
      <c r="B27" s="1" t="s">
        <v>62</v>
      </c>
      <c r="C27" s="1"/>
      <c r="D27" s="1"/>
      <c r="E27" s="1"/>
      <c r="F27" s="1"/>
      <c r="G27" s="1"/>
      <c r="H27" s="1"/>
      <c r="I27" s="1"/>
      <c r="J27" s="1"/>
      <c r="K27" s="1"/>
      <c r="L27" s="1" t="s">
        <v>62</v>
      </c>
      <c r="M27" s="2"/>
      <c r="N27" s="2"/>
      <c r="O27" s="2"/>
      <c r="P27" s="2"/>
      <c r="Q27" s="2"/>
      <c r="R27" s="2"/>
      <c r="S27" s="2"/>
      <c r="T27" s="2"/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 t="s">
        <v>87</v>
      </c>
      <c r="C29" s="2" t="s">
        <v>108</v>
      </c>
      <c r="D29" s="2"/>
      <c r="Z29" s="1"/>
      <c r="AA29" s="1"/>
    </row>
    <row r="30" spans="2:49" x14ac:dyDescent="0.25">
      <c r="B30" s="1" t="s">
        <v>88</v>
      </c>
      <c r="C30" s="16">
        <v>42585</v>
      </c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U7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5" x14ac:dyDescent="0.25"/>
  <cols>
    <col min="1" max="1" width="20.5703125" customWidth="1"/>
    <col min="4" max="8" width="8" customWidth="1"/>
    <col min="9" max="9" width="7.7109375" bestFit="1" customWidth="1"/>
    <col min="10" max="10" width="9.7109375" bestFit="1" customWidth="1"/>
    <col min="12" max="12" width="21.85546875" bestFit="1" customWidth="1"/>
    <col min="20" max="20" width="10.7109375" bestFit="1" customWidth="1"/>
  </cols>
  <sheetData>
    <row r="1" spans="1:21" x14ac:dyDescent="0.25">
      <c r="A1" t="str">
        <f>Summary!B1</f>
        <v>Summary of Results from 8/3/16 Ontogeny  MEA Plate 1139-29</v>
      </c>
      <c r="L1" s="12"/>
      <c r="M1">
        <f>Summary!N1</f>
        <v>0</v>
      </c>
    </row>
    <row r="2" spans="1:21" x14ac:dyDescent="0.25">
      <c r="B2" t="str">
        <f>Summary!C2</f>
        <v>Active Electrodes</v>
      </c>
      <c r="L2" s="12"/>
      <c r="M2" t="str">
        <f>Summary!N2</f>
        <v>Mean Firing Rate</v>
      </c>
    </row>
    <row r="3" spans="1:21" x14ac:dyDescent="0.25">
      <c r="A3" t="str">
        <f>Summary!B3</f>
        <v>Chemical</v>
      </c>
      <c r="B3" s="21" t="str">
        <f>Summary!C3</f>
        <v>Conc (mM)</v>
      </c>
      <c r="C3" s="21" t="str">
        <f>Summary!D3</f>
        <v>DIV 02</v>
      </c>
      <c r="D3" s="21" t="str">
        <f>Summary!E3</f>
        <v>DIV 05</v>
      </c>
      <c r="E3" s="21" t="str">
        <f>Summary!F3</f>
        <v>DIV 07</v>
      </c>
      <c r="F3" s="21" t="str">
        <f>Summary!G3</f>
        <v>DIV 09</v>
      </c>
      <c r="G3" s="21" t="str">
        <f>Summary!H3</f>
        <v>DIV 12</v>
      </c>
      <c r="H3" s="21" t="str">
        <f>Summary!I3</f>
        <v>BIC</v>
      </c>
      <c r="I3" s="21" t="str">
        <f>Summary!J3</f>
        <v>Plate</v>
      </c>
      <c r="J3" s="21" t="str">
        <f>Summary!K3</f>
        <v>Date</v>
      </c>
      <c r="K3" s="21" t="str">
        <f>Summary!L3</f>
        <v>DIV</v>
      </c>
      <c r="L3" s="12" t="str">
        <f>Summary!M3</f>
        <v>Chemical</v>
      </c>
      <c r="M3" s="21" t="str">
        <f>Summary!N3</f>
        <v>Conc (mM)</v>
      </c>
      <c r="N3" s="21" t="str">
        <f>Summary!O3</f>
        <v>DIV 02</v>
      </c>
      <c r="O3" s="21" t="str">
        <f>Summary!P3</f>
        <v>DIV 05</v>
      </c>
      <c r="P3" s="21" t="str">
        <f>Summary!Q3</f>
        <v>DIV 07</v>
      </c>
      <c r="Q3" s="21" t="str">
        <f>Summary!R3</f>
        <v>DIV 09</v>
      </c>
      <c r="R3" s="21" t="str">
        <f>Summary!S3</f>
        <v>DIV 12</v>
      </c>
      <c r="S3" s="21" t="str">
        <f>Summary!T3</f>
        <v>BIC</v>
      </c>
      <c r="T3" s="21" t="str">
        <f>Summary!U3</f>
        <v>Survival AB</v>
      </c>
      <c r="U3" s="21"/>
    </row>
    <row r="4" spans="1:21" x14ac:dyDescent="0.25">
      <c r="A4" s="9" t="str">
        <f>Summary!B4</f>
        <v>4-H-Cyclopenta(d,e,f)phenanthrene</v>
      </c>
      <c r="B4" s="21">
        <f>Summary!C4</f>
        <v>3</v>
      </c>
      <c r="C4" s="21">
        <f>Summary!D4</f>
        <v>0</v>
      </c>
      <c r="D4" s="21">
        <f>Summary!E4</f>
        <v>0</v>
      </c>
      <c r="E4" s="21">
        <f>Summary!F4</f>
        <v>10</v>
      </c>
      <c r="F4" s="21">
        <f>Summary!G4</f>
        <v>15</v>
      </c>
      <c r="G4" s="21">
        <f>Summary!H4</f>
        <v>16</v>
      </c>
      <c r="H4" s="21">
        <f>Summary!I4</f>
        <v>0</v>
      </c>
      <c r="I4" s="21" t="str">
        <f>Summary!J4</f>
        <v>1139-29</v>
      </c>
      <c r="J4" s="16">
        <f>Summary!K4</f>
        <v>42585</v>
      </c>
      <c r="K4" s="21">
        <f>Summary!L4</f>
        <v>12</v>
      </c>
      <c r="L4" s="22" t="str">
        <f>Summary!M4</f>
        <v>4-H-Cyclopenta(d,e,f)phenanthrene</v>
      </c>
      <c r="M4" s="21">
        <f>Summary!N4</f>
        <v>3</v>
      </c>
      <c r="N4" s="2">
        <f>Summary!O4</f>
        <v>0</v>
      </c>
      <c r="O4" s="2">
        <f>Summary!P4</f>
        <v>0</v>
      </c>
      <c r="P4" s="2">
        <f>Summary!Q4</f>
        <v>107.02</v>
      </c>
      <c r="Q4" s="2">
        <f>Summary!R4</f>
        <v>74.498000000000005</v>
      </c>
      <c r="R4" s="2">
        <f>Summary!S4</f>
        <v>147.99600000000001</v>
      </c>
      <c r="S4" s="2">
        <f>Summary!T4</f>
        <v>0</v>
      </c>
      <c r="T4" s="18">
        <f>Summary!U4</f>
        <v>0.96672603170254079</v>
      </c>
      <c r="U4" s="21"/>
    </row>
    <row r="5" spans="1:21" x14ac:dyDescent="0.25">
      <c r="A5" s="9" t="str">
        <f>Summary!B5</f>
        <v>4-H-Cyclopenta(d,e,f)phenanthrene</v>
      </c>
      <c r="B5" s="15">
        <f>Summary!C5</f>
        <v>10</v>
      </c>
      <c r="C5" s="21">
        <f>Summary!D5</f>
        <v>0</v>
      </c>
      <c r="D5" s="21">
        <f>Summary!E5</f>
        <v>1</v>
      </c>
      <c r="E5" s="21">
        <f>Summary!F5</f>
        <v>14</v>
      </c>
      <c r="F5" s="21">
        <f>Summary!G5</f>
        <v>15</v>
      </c>
      <c r="G5" s="21">
        <f>Summary!H5</f>
        <v>16</v>
      </c>
      <c r="H5" s="21">
        <f>Summary!I5</f>
        <v>0</v>
      </c>
      <c r="I5" s="21" t="str">
        <f>Summary!J5</f>
        <v>1139-29</v>
      </c>
      <c r="J5" s="16">
        <f>Summary!K5</f>
        <v>42585</v>
      </c>
      <c r="K5" s="21">
        <f>Summary!L5</f>
        <v>12</v>
      </c>
      <c r="L5" s="22" t="str">
        <f>Summary!M5</f>
        <v>4-H-Cyclopenta(d,e,f)phenanthrene</v>
      </c>
      <c r="M5" s="21">
        <f>Summary!N5</f>
        <v>10</v>
      </c>
      <c r="N5" s="2">
        <f>Summary!O5</f>
        <v>0</v>
      </c>
      <c r="O5" s="2">
        <f>Summary!P5</f>
        <v>8.5329999999999995</v>
      </c>
      <c r="P5" s="2">
        <f>Summary!Q5</f>
        <v>134.31899999999999</v>
      </c>
      <c r="Q5" s="2">
        <f>Summary!R5</f>
        <v>100.658</v>
      </c>
      <c r="R5" s="2">
        <f>Summary!S5</f>
        <v>195.46299999999999</v>
      </c>
      <c r="S5" s="2">
        <f>Summary!T5</f>
        <v>0</v>
      </c>
      <c r="T5" s="18">
        <f>Summary!U5</f>
        <v>0.88568872843316593</v>
      </c>
      <c r="U5" s="21"/>
    </row>
    <row r="6" spans="1:21" x14ac:dyDescent="0.25">
      <c r="A6" s="9" t="str">
        <f>Summary!B6</f>
        <v>4-H-Cyclopenta(d,e,f)phenanthrene</v>
      </c>
      <c r="B6" s="15">
        <f>Summary!C6</f>
        <v>20</v>
      </c>
      <c r="C6" s="21">
        <f>Summary!D6</f>
        <v>0</v>
      </c>
      <c r="D6" s="21">
        <f>Summary!E6</f>
        <v>1</v>
      </c>
      <c r="E6" s="21">
        <f>Summary!F6</f>
        <v>10</v>
      </c>
      <c r="F6" s="21">
        <f>Summary!G6</f>
        <v>16</v>
      </c>
      <c r="G6" s="21">
        <f>Summary!H6</f>
        <v>16</v>
      </c>
      <c r="H6" s="21">
        <f>Summary!I6</f>
        <v>0</v>
      </c>
      <c r="I6" s="21" t="str">
        <f>Summary!J6</f>
        <v>1139-29</v>
      </c>
      <c r="J6" s="16">
        <f>Summary!K6</f>
        <v>42585</v>
      </c>
      <c r="K6" s="21">
        <f>Summary!L6</f>
        <v>12</v>
      </c>
      <c r="L6" s="22" t="str">
        <f>Summary!M6</f>
        <v>4-H-Cyclopenta(d,e,f)phenanthrene</v>
      </c>
      <c r="M6" s="21">
        <f>Summary!N6</f>
        <v>20</v>
      </c>
      <c r="N6" s="2">
        <f>Summary!O6</f>
        <v>0</v>
      </c>
      <c r="O6" s="2">
        <f>Summary!P6</f>
        <v>19.132999999999999</v>
      </c>
      <c r="P6" s="2">
        <f>Summary!Q6</f>
        <v>81.453000000000003</v>
      </c>
      <c r="Q6" s="2">
        <f>Summary!R6</f>
        <v>121.56699999999999</v>
      </c>
      <c r="R6" s="2">
        <f>Summary!S6</f>
        <v>160.55799999999999</v>
      </c>
      <c r="S6" s="2">
        <f>Summary!T6</f>
        <v>0</v>
      </c>
      <c r="T6" s="18">
        <f>Summary!U6</f>
        <v>1.1348929414703726</v>
      </c>
      <c r="U6" s="21"/>
    </row>
    <row r="7" spans="1:21" x14ac:dyDescent="0.25">
      <c r="A7" s="9" t="str">
        <f>Summary!B7</f>
        <v>4-H-Cyclopenta(d,e,f)phenanthrene</v>
      </c>
      <c r="B7" s="15">
        <f>Summary!C7</f>
        <v>0</v>
      </c>
      <c r="C7" s="21">
        <f>Summary!D7</f>
        <v>0</v>
      </c>
      <c r="D7" s="21">
        <f>Summary!E7</f>
        <v>0</v>
      </c>
      <c r="E7" s="21">
        <f>Summary!F7</f>
        <v>4</v>
      </c>
      <c r="F7" s="21">
        <f>Summary!G7</f>
        <v>9</v>
      </c>
      <c r="G7" s="21">
        <f>Summary!H7</f>
        <v>16</v>
      </c>
      <c r="H7" s="21">
        <f>Summary!I7</f>
        <v>0</v>
      </c>
      <c r="I7" s="21" t="str">
        <f>Summary!J7</f>
        <v>1139-29</v>
      </c>
      <c r="J7" s="16">
        <f>Summary!K7</f>
        <v>42585</v>
      </c>
      <c r="K7" s="21">
        <f>Summary!L7</f>
        <v>12</v>
      </c>
      <c r="L7" s="22" t="str">
        <f>Summary!M7</f>
        <v>4-H-Cyclopenta(d,e,f)phenanthrene</v>
      </c>
      <c r="M7" s="21">
        <f>Summary!N7</f>
        <v>0</v>
      </c>
      <c r="N7" s="2">
        <f>Summary!O7</f>
        <v>0</v>
      </c>
      <c r="O7" s="2">
        <f>Summary!P7</f>
        <v>0</v>
      </c>
      <c r="P7" s="2">
        <f>Summary!Q7</f>
        <v>33.25</v>
      </c>
      <c r="Q7" s="2">
        <f>Summary!R7</f>
        <v>50.918999999999997</v>
      </c>
      <c r="R7" s="2">
        <f>Summary!S7</f>
        <v>102.096</v>
      </c>
      <c r="S7" s="2">
        <f>Summary!T7</f>
        <v>0</v>
      </c>
      <c r="T7" s="18">
        <f>Summary!U7</f>
        <v>1.015706215599842</v>
      </c>
      <c r="U7" s="21"/>
    </row>
    <row r="8" spans="1:21" x14ac:dyDescent="0.25">
      <c r="A8" s="9" t="str">
        <f>Summary!B8</f>
        <v>4-H-Cyclopenta(d,e,f)phenanthrene</v>
      </c>
      <c r="B8" s="15">
        <f>Summary!C8</f>
        <v>0.03</v>
      </c>
      <c r="C8" s="21">
        <f>Summary!D8</f>
        <v>0</v>
      </c>
      <c r="D8" s="21">
        <f>Summary!E8</f>
        <v>0</v>
      </c>
      <c r="E8" s="21">
        <f>Summary!F8</f>
        <v>4</v>
      </c>
      <c r="F8" s="21">
        <f>Summary!G8</f>
        <v>14</v>
      </c>
      <c r="G8" s="21">
        <f>Summary!H8</f>
        <v>15</v>
      </c>
      <c r="H8" s="21">
        <f>Summary!I8</f>
        <v>0</v>
      </c>
      <c r="I8" s="21" t="str">
        <f>Summary!J8</f>
        <v>1139-29</v>
      </c>
      <c r="J8" s="16">
        <f>Summary!K8</f>
        <v>42585</v>
      </c>
      <c r="K8" s="21">
        <f>Summary!L8</f>
        <v>12</v>
      </c>
      <c r="L8" s="22" t="str">
        <f>Summary!M8</f>
        <v>4-H-Cyclopenta(d,e,f)phenanthrene</v>
      </c>
      <c r="M8" s="21">
        <f>Summary!N8</f>
        <v>0.03</v>
      </c>
      <c r="N8" s="2">
        <f>Summary!O8</f>
        <v>0</v>
      </c>
      <c r="O8" s="2">
        <f>Summary!P8</f>
        <v>0</v>
      </c>
      <c r="P8" s="2">
        <f>Summary!Q8</f>
        <v>16.716999999999999</v>
      </c>
      <c r="Q8" s="2">
        <f>Summary!R8</f>
        <v>76.738</v>
      </c>
      <c r="R8" s="2">
        <f>Summary!S8</f>
        <v>83.293000000000006</v>
      </c>
      <c r="S8" s="2">
        <f>Summary!T8</f>
        <v>0</v>
      </c>
      <c r="T8" s="18">
        <f>Summary!U8</f>
        <v>1.0310336768984052</v>
      </c>
      <c r="U8" s="21"/>
    </row>
    <row r="9" spans="1:21" x14ac:dyDescent="0.25">
      <c r="A9" s="9" t="str">
        <f>Summary!B9</f>
        <v>4-H-Cyclopenta(d,e,f)phenanthrene</v>
      </c>
      <c r="B9" s="15">
        <f>Summary!C9</f>
        <v>0.1</v>
      </c>
      <c r="C9" s="21">
        <f>Summary!D9</f>
        <v>0</v>
      </c>
      <c r="D9" s="21">
        <f>Summary!E9</f>
        <v>0</v>
      </c>
      <c r="E9" s="21">
        <f>Summary!F9</f>
        <v>10</v>
      </c>
      <c r="F9" s="21">
        <f>Summary!G9</f>
        <v>14</v>
      </c>
      <c r="G9" s="21">
        <f>Summary!H9</f>
        <v>16</v>
      </c>
      <c r="H9" s="21">
        <f>Summary!I9</f>
        <v>0</v>
      </c>
      <c r="I9" s="21" t="str">
        <f>Summary!J9</f>
        <v>1139-29</v>
      </c>
      <c r="J9" s="16">
        <f>Summary!K9</f>
        <v>42585</v>
      </c>
      <c r="K9" s="21">
        <f>Summary!L9</f>
        <v>12</v>
      </c>
      <c r="L9" s="22" t="str">
        <f>Summary!M9</f>
        <v>4-H-Cyclopenta(d,e,f)phenanthrene</v>
      </c>
      <c r="M9" s="21">
        <f>Summary!N9</f>
        <v>0.1</v>
      </c>
      <c r="N9" s="2">
        <f>Summary!O9</f>
        <v>0</v>
      </c>
      <c r="O9" s="2">
        <f>Summary!P9</f>
        <v>0</v>
      </c>
      <c r="P9" s="2">
        <f>Summary!Q9</f>
        <v>75.087000000000003</v>
      </c>
      <c r="Q9" s="2">
        <f>Summary!R9</f>
        <v>64.819000000000003</v>
      </c>
      <c r="R9" s="2">
        <f>Summary!S9</f>
        <v>109.44199999999999</v>
      </c>
      <c r="S9" s="2">
        <f>Summary!T9</f>
        <v>0</v>
      </c>
      <c r="T9" s="18">
        <f>Summary!U9</f>
        <v>0.98331063493726367</v>
      </c>
      <c r="U9" s="21"/>
    </row>
    <row r="10" spans="1:21" x14ac:dyDescent="0.25">
      <c r="A10" s="9" t="str">
        <f>Summary!B10</f>
        <v>4-H-Cyclopenta(d,e,f)phenanthrene</v>
      </c>
      <c r="B10" s="15">
        <f>Summary!C10</f>
        <v>0.3</v>
      </c>
      <c r="C10" s="21">
        <f>Summary!D10</f>
        <v>0</v>
      </c>
      <c r="D10" s="21">
        <f>Summary!E10</f>
        <v>0</v>
      </c>
      <c r="E10" s="21">
        <f>Summary!F10</f>
        <v>7</v>
      </c>
      <c r="F10" s="21">
        <f>Summary!G10</f>
        <v>13</v>
      </c>
      <c r="G10" s="21">
        <f>Summary!H10</f>
        <v>16</v>
      </c>
      <c r="H10" s="21">
        <f>Summary!I10</f>
        <v>0</v>
      </c>
      <c r="I10" s="21" t="str">
        <f>Summary!J10</f>
        <v>1139-29</v>
      </c>
      <c r="J10" s="16">
        <f>Summary!K10</f>
        <v>42585</v>
      </c>
      <c r="K10" s="21">
        <f>Summary!L10</f>
        <v>12</v>
      </c>
      <c r="L10" s="22" t="str">
        <f>Summary!M10</f>
        <v>4-H-Cyclopenta(d,e,f)phenanthrene</v>
      </c>
      <c r="M10" s="21">
        <f>Summary!N10</f>
        <v>0.3</v>
      </c>
      <c r="N10" s="2">
        <f>Summary!O10</f>
        <v>0</v>
      </c>
      <c r="O10" s="2">
        <f>Summary!P10</f>
        <v>0</v>
      </c>
      <c r="P10" s="2">
        <f>Summary!Q10</f>
        <v>40.686</v>
      </c>
      <c r="Q10" s="2">
        <f>Summary!R10</f>
        <v>56.21</v>
      </c>
      <c r="R10" s="2">
        <f>Summary!S10</f>
        <v>105.533</v>
      </c>
      <c r="S10" s="2">
        <f>Summary!T10</f>
        <v>0</v>
      </c>
      <c r="T10" s="18">
        <f>Summary!U10</f>
        <v>1.041719383355763</v>
      </c>
      <c r="U10" s="21"/>
    </row>
    <row r="11" spans="1:21" x14ac:dyDescent="0.25">
      <c r="A11" s="9" t="str">
        <f>Summary!B11</f>
        <v>4-H-Cyclopenta(d,e,f)phenanthrene</v>
      </c>
      <c r="B11" s="21">
        <f>Summary!C11</f>
        <v>1</v>
      </c>
      <c r="C11" s="21">
        <f>Summary!D11</f>
        <v>0</v>
      </c>
      <c r="D11" s="21">
        <f>Summary!E11</f>
        <v>0</v>
      </c>
      <c r="E11" s="21">
        <f>Summary!F11</f>
        <v>5</v>
      </c>
      <c r="F11" s="21">
        <f>Summary!G11</f>
        <v>15</v>
      </c>
      <c r="G11" s="21">
        <f>Summary!H11</f>
        <v>16</v>
      </c>
      <c r="H11" s="21">
        <f>Summary!I11</f>
        <v>0</v>
      </c>
      <c r="I11" s="21" t="str">
        <f>Summary!J11</f>
        <v>1139-29</v>
      </c>
      <c r="J11" s="16">
        <f>Summary!K11</f>
        <v>42585</v>
      </c>
      <c r="K11" s="21">
        <f>Summary!L11</f>
        <v>12</v>
      </c>
      <c r="L11" s="22" t="str">
        <f>Summary!M11</f>
        <v>4-H-Cyclopenta(d,e,f)phenanthrene</v>
      </c>
      <c r="M11" s="21">
        <f>Summary!N11</f>
        <v>1</v>
      </c>
      <c r="N11" s="2">
        <f>Summary!O11</f>
        <v>0</v>
      </c>
      <c r="O11" s="2">
        <f>Summary!P11</f>
        <v>0</v>
      </c>
      <c r="P11" s="2">
        <f>Summary!Q11</f>
        <v>70.972999999999999</v>
      </c>
      <c r="Q11" s="2">
        <f>Summary!R11</f>
        <v>74.462000000000003</v>
      </c>
      <c r="R11" s="2">
        <f>Summary!S11</f>
        <v>178.083</v>
      </c>
      <c r="S11" s="2">
        <f>Summary!T11</f>
        <v>0</v>
      </c>
      <c r="T11" s="18">
        <f>Summary!U11</f>
        <v>1.0144007220507529</v>
      </c>
      <c r="U11" s="21"/>
    </row>
    <row r="12" spans="1:21" x14ac:dyDescent="0.25">
      <c r="A12" s="9" t="str">
        <f>Summary!B12</f>
        <v>Anthracene</v>
      </c>
      <c r="B12" s="21">
        <f>Summary!C12</f>
        <v>3</v>
      </c>
      <c r="C12" s="21">
        <f>Summary!D12</f>
        <v>0</v>
      </c>
      <c r="D12" s="21">
        <f>Summary!E12</f>
        <v>1</v>
      </c>
      <c r="E12" s="21">
        <f>Summary!F12</f>
        <v>11</v>
      </c>
      <c r="F12" s="21">
        <f>Summary!G12</f>
        <v>16</v>
      </c>
      <c r="G12" s="21">
        <f>Summary!H12</f>
        <v>16</v>
      </c>
      <c r="H12" s="21">
        <f>Summary!I12</f>
        <v>0</v>
      </c>
      <c r="I12" s="21" t="str">
        <f>Summary!J12</f>
        <v>1139-29</v>
      </c>
      <c r="J12" s="16">
        <f>Summary!K12</f>
        <v>42585</v>
      </c>
      <c r="K12" s="21">
        <f>Summary!L12</f>
        <v>12</v>
      </c>
      <c r="L12" s="22" t="str">
        <f>Summary!M12</f>
        <v>Anthracene</v>
      </c>
      <c r="M12" s="21">
        <f>Summary!N12</f>
        <v>3</v>
      </c>
      <c r="N12" s="2">
        <f>Summary!O12</f>
        <v>0</v>
      </c>
      <c r="O12" s="2">
        <f>Summary!P12</f>
        <v>6.7329999999999997</v>
      </c>
      <c r="P12" s="2">
        <f>Summary!Q12</f>
        <v>107.352</v>
      </c>
      <c r="Q12" s="2">
        <f>Summary!R12</f>
        <v>119.88800000000001</v>
      </c>
      <c r="R12" s="2">
        <f>Summary!S12</f>
        <v>172.47499999999999</v>
      </c>
      <c r="S12" s="2">
        <f>Summary!T12</f>
        <v>0</v>
      </c>
      <c r="T12" s="18">
        <f>Summary!U12</f>
        <v>1.0894424253169044</v>
      </c>
      <c r="U12" s="21"/>
    </row>
    <row r="13" spans="1:21" x14ac:dyDescent="0.25">
      <c r="A13" s="9" t="str">
        <f>Summary!B13</f>
        <v>Anthracene</v>
      </c>
      <c r="B13" s="15">
        <f>Summary!C13</f>
        <v>10</v>
      </c>
      <c r="C13" s="21">
        <f>Summary!D13</f>
        <v>0</v>
      </c>
      <c r="D13" s="21">
        <f>Summary!E13</f>
        <v>2</v>
      </c>
      <c r="E13" s="21">
        <f>Summary!F13</f>
        <v>14</v>
      </c>
      <c r="F13" s="21">
        <f>Summary!G13</f>
        <v>16</v>
      </c>
      <c r="G13" s="21">
        <f>Summary!H13</f>
        <v>16</v>
      </c>
      <c r="H13" s="21">
        <f>Summary!I13</f>
        <v>0</v>
      </c>
      <c r="I13" s="21" t="str">
        <f>Summary!J13</f>
        <v>1139-29</v>
      </c>
      <c r="J13" s="16">
        <f>Summary!K13</f>
        <v>42585</v>
      </c>
      <c r="K13" s="21">
        <f>Summary!L13</f>
        <v>12</v>
      </c>
      <c r="L13" s="22" t="str">
        <f>Summary!M13</f>
        <v>Anthracene</v>
      </c>
      <c r="M13" s="21">
        <f>Summary!N13</f>
        <v>10</v>
      </c>
      <c r="N13" s="2">
        <f>Summary!O13</f>
        <v>0</v>
      </c>
      <c r="O13" s="2">
        <f>Summary!P13</f>
        <v>10.067</v>
      </c>
      <c r="P13" s="2">
        <f>Summary!Q13</f>
        <v>28.343</v>
      </c>
      <c r="Q13" s="2">
        <f>Summary!R13</f>
        <v>70.488</v>
      </c>
      <c r="R13" s="2">
        <f>Summary!S13</f>
        <v>123.017</v>
      </c>
      <c r="S13" s="2">
        <f>Summary!T13</f>
        <v>0</v>
      </c>
      <c r="T13" s="18">
        <f>Summary!U13</f>
        <v>1.0929237414478084</v>
      </c>
      <c r="U13" s="21"/>
    </row>
    <row r="14" spans="1:21" x14ac:dyDescent="0.25">
      <c r="A14" s="9" t="str">
        <f>Summary!B14</f>
        <v>Anthracene</v>
      </c>
      <c r="B14" s="15">
        <f>Summary!C14</f>
        <v>20</v>
      </c>
      <c r="C14" s="21">
        <f>Summary!D14</f>
        <v>0</v>
      </c>
      <c r="D14" s="21">
        <f>Summary!E14</f>
        <v>3</v>
      </c>
      <c r="E14" s="21">
        <f>Summary!F14</f>
        <v>12</v>
      </c>
      <c r="F14" s="21">
        <f>Summary!G14</f>
        <v>16</v>
      </c>
      <c r="G14" s="21">
        <f>Summary!H14</f>
        <v>16</v>
      </c>
      <c r="H14" s="21">
        <f>Summary!I14</f>
        <v>0</v>
      </c>
      <c r="I14" s="21" t="str">
        <f>Summary!J14</f>
        <v>1139-29</v>
      </c>
      <c r="J14" s="16">
        <f>Summary!K14</f>
        <v>42585</v>
      </c>
      <c r="K14" s="21">
        <f>Summary!L14</f>
        <v>12</v>
      </c>
      <c r="L14" s="22" t="str">
        <f>Summary!M14</f>
        <v>Anthracene</v>
      </c>
      <c r="M14" s="21">
        <f>Summary!N14</f>
        <v>20</v>
      </c>
      <c r="N14" s="2">
        <f>Summary!O14</f>
        <v>0</v>
      </c>
      <c r="O14" s="2">
        <f>Summary!P14</f>
        <v>10.178000000000001</v>
      </c>
      <c r="P14" s="2">
        <f>Summary!Q14</f>
        <v>39.194000000000003</v>
      </c>
      <c r="Q14" s="2">
        <f>Summary!R14</f>
        <v>60.991999999999997</v>
      </c>
      <c r="R14" s="2">
        <f>Summary!S14</f>
        <v>136.946</v>
      </c>
      <c r="S14" s="2">
        <f>Summary!T14</f>
        <v>0</v>
      </c>
      <c r="T14" s="18">
        <f>Summary!U14</f>
        <v>0.98916118010169951</v>
      </c>
      <c r="U14" s="21"/>
    </row>
    <row r="15" spans="1:21" x14ac:dyDescent="0.25">
      <c r="A15" s="9" t="str">
        <f>Summary!B15</f>
        <v>Anthracene</v>
      </c>
      <c r="B15" s="15">
        <f>Summary!C15</f>
        <v>0</v>
      </c>
      <c r="C15" s="21">
        <f>Summary!D15</f>
        <v>0</v>
      </c>
      <c r="D15" s="21">
        <f>Summary!E15</f>
        <v>0</v>
      </c>
      <c r="E15" s="21">
        <f>Summary!F15</f>
        <v>12</v>
      </c>
      <c r="F15" s="21">
        <f>Summary!G15</f>
        <v>16</v>
      </c>
      <c r="G15" s="21">
        <f>Summary!H15</f>
        <v>16</v>
      </c>
      <c r="H15" s="21">
        <f>Summary!I15</f>
        <v>0</v>
      </c>
      <c r="I15" s="21" t="str">
        <f>Summary!J15</f>
        <v>1139-29</v>
      </c>
      <c r="J15" s="16">
        <f>Summary!K15</f>
        <v>42585</v>
      </c>
      <c r="K15" s="21">
        <f>Summary!L15</f>
        <v>12</v>
      </c>
      <c r="L15" s="22" t="str">
        <f>Summary!M15</f>
        <v>Anthracene</v>
      </c>
      <c r="M15" s="21">
        <f>Summary!N15</f>
        <v>0</v>
      </c>
      <c r="N15" s="2">
        <f>Summary!O15</f>
        <v>0</v>
      </c>
      <c r="O15" s="2">
        <f>Summary!P15</f>
        <v>0</v>
      </c>
      <c r="P15" s="2">
        <f>Summary!Q15</f>
        <v>50.738999999999997</v>
      </c>
      <c r="Q15" s="2">
        <f>Summary!R15</f>
        <v>50.713000000000001</v>
      </c>
      <c r="R15" s="2">
        <f>Summary!S15</f>
        <v>117.979</v>
      </c>
      <c r="S15" s="2">
        <f>Summary!T15</f>
        <v>0</v>
      </c>
      <c r="T15" s="18">
        <f>Summary!U15</f>
        <v>0.97151284138253369</v>
      </c>
      <c r="U15" s="21"/>
    </row>
    <row r="16" spans="1:21" x14ac:dyDescent="0.25">
      <c r="A16" s="9" t="str">
        <f>Summary!B16</f>
        <v>Anthracene</v>
      </c>
      <c r="B16" s="15">
        <f>Summary!C16</f>
        <v>0.03</v>
      </c>
      <c r="C16" s="21">
        <f>Summary!D16</f>
        <v>0</v>
      </c>
      <c r="D16" s="21">
        <f>Summary!E16</f>
        <v>0</v>
      </c>
      <c r="E16" s="21">
        <f>Summary!F16</f>
        <v>11</v>
      </c>
      <c r="F16" s="21">
        <f>Summary!G16</f>
        <v>14</v>
      </c>
      <c r="G16" s="21">
        <f>Summary!H16</f>
        <v>16</v>
      </c>
      <c r="H16" s="21">
        <f>Summary!I16</f>
        <v>0</v>
      </c>
      <c r="I16" s="21" t="str">
        <f>Summary!J16</f>
        <v>1139-29</v>
      </c>
      <c r="J16" s="16">
        <f>Summary!K16</f>
        <v>42585</v>
      </c>
      <c r="K16" s="21">
        <f>Summary!L16</f>
        <v>12</v>
      </c>
      <c r="L16" s="22" t="str">
        <f>Summary!M16</f>
        <v>Anthracene</v>
      </c>
      <c r="M16" s="21">
        <f>Summary!N16</f>
        <v>0.03</v>
      </c>
      <c r="N16" s="2">
        <f>Summary!O16</f>
        <v>0</v>
      </c>
      <c r="O16" s="2">
        <f>Summary!P16</f>
        <v>0</v>
      </c>
      <c r="P16" s="2">
        <f>Summary!Q16</f>
        <v>37.884999999999998</v>
      </c>
      <c r="Q16" s="2">
        <f>Summary!R16</f>
        <v>46.156999999999996</v>
      </c>
      <c r="R16" s="2">
        <f>Summary!S16</f>
        <v>91.091999999999999</v>
      </c>
      <c r="S16" s="2">
        <f>Summary!T16</f>
        <v>0</v>
      </c>
      <c r="T16" s="18">
        <f>Summary!U16</f>
        <v>0.98906447687584109</v>
      </c>
      <c r="U16" s="21"/>
    </row>
    <row r="17" spans="1:21" x14ac:dyDescent="0.25">
      <c r="A17" s="9" t="str">
        <f>Summary!B17</f>
        <v>Anthracene</v>
      </c>
      <c r="B17" s="15">
        <f>Summary!C17</f>
        <v>0.1</v>
      </c>
      <c r="C17" s="21">
        <f>Summary!D17</f>
        <v>0</v>
      </c>
      <c r="D17" s="21">
        <f>Summary!E17</f>
        <v>1</v>
      </c>
      <c r="E17" s="21">
        <f>Summary!F17</f>
        <v>11</v>
      </c>
      <c r="F17" s="21">
        <f>Summary!G17</f>
        <v>15</v>
      </c>
      <c r="G17" s="21">
        <f>Summary!H17</f>
        <v>16</v>
      </c>
      <c r="H17" s="21">
        <f>Summary!I17</f>
        <v>0</v>
      </c>
      <c r="I17" s="21" t="str">
        <f>Summary!J17</f>
        <v>1139-29</v>
      </c>
      <c r="J17" s="16">
        <f>Summary!K17</f>
        <v>42585</v>
      </c>
      <c r="K17" s="21">
        <f>Summary!L17</f>
        <v>12</v>
      </c>
      <c r="L17" s="22" t="str">
        <f>Summary!M17</f>
        <v>Anthracene</v>
      </c>
      <c r="M17" s="21">
        <f>Summary!N17</f>
        <v>0.1</v>
      </c>
      <c r="N17" s="2">
        <f>Summary!O17</f>
        <v>0</v>
      </c>
      <c r="O17" s="2">
        <f>Summary!P17</f>
        <v>13</v>
      </c>
      <c r="P17" s="2">
        <f>Summary!Q17</f>
        <v>47.079000000000001</v>
      </c>
      <c r="Q17" s="2">
        <f>Summary!R17</f>
        <v>61.636000000000003</v>
      </c>
      <c r="R17" s="2">
        <f>Summary!S17</f>
        <v>120.642</v>
      </c>
      <c r="S17" s="2">
        <f>Summary!T17</f>
        <v>0</v>
      </c>
      <c r="T17" s="18">
        <f>Summary!U17</f>
        <v>1.0031347962382444</v>
      </c>
      <c r="U17" s="21"/>
    </row>
    <row r="18" spans="1:21" x14ac:dyDescent="0.25">
      <c r="A18" s="9" t="str">
        <f>Summary!B18</f>
        <v>Anthracene</v>
      </c>
      <c r="B18" s="15">
        <f>Summary!C18</f>
        <v>0.3</v>
      </c>
      <c r="C18" s="21">
        <f>Summary!D18</f>
        <v>0</v>
      </c>
      <c r="D18" s="21">
        <f>Summary!E18</f>
        <v>1</v>
      </c>
      <c r="E18" s="21">
        <f>Summary!F18</f>
        <v>5</v>
      </c>
      <c r="F18" s="21">
        <f>Summary!G18</f>
        <v>12</v>
      </c>
      <c r="G18" s="21">
        <f>Summary!H18</f>
        <v>16</v>
      </c>
      <c r="H18" s="21">
        <f>Summary!I18</f>
        <v>0</v>
      </c>
      <c r="I18" s="21" t="str">
        <f>Summary!J18</f>
        <v>1139-29</v>
      </c>
      <c r="J18" s="16">
        <f>Summary!K18</f>
        <v>42585</v>
      </c>
      <c r="K18" s="21">
        <f>Summary!L18</f>
        <v>12</v>
      </c>
      <c r="L18" s="22" t="str">
        <f>Summary!M18</f>
        <v>Anthracene</v>
      </c>
      <c r="M18" s="21">
        <f>Summary!N18</f>
        <v>0.3</v>
      </c>
      <c r="N18" s="2">
        <f>Summary!O18</f>
        <v>0</v>
      </c>
      <c r="O18" s="2">
        <f>Summary!P18</f>
        <v>7.6669999999999998</v>
      </c>
      <c r="P18" s="2">
        <f>Summary!Q18</f>
        <v>113.693</v>
      </c>
      <c r="Q18" s="2">
        <f>Summary!R18</f>
        <v>52.143999999999998</v>
      </c>
      <c r="R18" s="2">
        <f>Summary!S18</f>
        <v>103.446</v>
      </c>
      <c r="S18" s="2">
        <f>Summary!T18</f>
        <v>0</v>
      </c>
      <c r="T18" s="18">
        <f>Summary!U18</f>
        <v>1.1808269737531327</v>
      </c>
      <c r="U18" s="21"/>
    </row>
    <row r="19" spans="1:21" x14ac:dyDescent="0.25">
      <c r="A19" s="9" t="str">
        <f>Summary!B19</f>
        <v>Anthracene</v>
      </c>
      <c r="B19" s="21">
        <f>Summary!C19</f>
        <v>1</v>
      </c>
      <c r="C19" s="21">
        <f>Summary!D19</f>
        <v>0</v>
      </c>
      <c r="D19" s="21">
        <f>Summary!E19</f>
        <v>0</v>
      </c>
      <c r="E19" s="21">
        <f>Summary!F19</f>
        <v>6</v>
      </c>
      <c r="F19" s="21">
        <f>Summary!G19</f>
        <v>13</v>
      </c>
      <c r="G19" s="21">
        <f>Summary!H19</f>
        <v>16</v>
      </c>
      <c r="H19" s="21">
        <f>Summary!I19</f>
        <v>0</v>
      </c>
      <c r="I19" s="21" t="str">
        <f>Summary!J19</f>
        <v>1139-29</v>
      </c>
      <c r="J19" s="16">
        <f>Summary!K19</f>
        <v>42585</v>
      </c>
      <c r="K19" s="21">
        <f>Summary!L19</f>
        <v>12</v>
      </c>
      <c r="L19" s="22" t="str">
        <f>Summary!M19</f>
        <v>Anthracene</v>
      </c>
      <c r="M19" s="21">
        <f>Summary!N19</f>
        <v>1</v>
      </c>
      <c r="N19" s="2">
        <f>Summary!O19</f>
        <v>0</v>
      </c>
      <c r="O19" s="2">
        <f>Summary!P19</f>
        <v>0</v>
      </c>
      <c r="P19" s="2">
        <f>Summary!Q19</f>
        <v>22.4</v>
      </c>
      <c r="Q19" s="2">
        <f>Summary!R19</f>
        <v>42.481999999999999</v>
      </c>
      <c r="R19" s="2">
        <f>Summary!S19</f>
        <v>96.933000000000007</v>
      </c>
      <c r="S19" s="2">
        <f>Summary!T19</f>
        <v>0</v>
      </c>
      <c r="T19" s="18">
        <f>Summary!U19</f>
        <v>1.1185500963002957</v>
      </c>
      <c r="U19" s="21"/>
    </row>
    <row r="20" spans="1:21" x14ac:dyDescent="0.25">
      <c r="A20" s="9" t="str">
        <f>Summary!B20</f>
        <v>Benzo(a)pyrene</v>
      </c>
      <c r="B20" s="21">
        <f>Summary!C20</f>
        <v>3</v>
      </c>
      <c r="C20" s="21">
        <f>Summary!D20</f>
        <v>0</v>
      </c>
      <c r="D20" s="21">
        <f>Summary!E20</f>
        <v>1</v>
      </c>
      <c r="E20" s="21">
        <f>Summary!F20</f>
        <v>6</v>
      </c>
      <c r="F20" s="21">
        <f>Summary!G20</f>
        <v>15</v>
      </c>
      <c r="G20" s="21">
        <f>Summary!H20</f>
        <v>16</v>
      </c>
      <c r="H20" s="21">
        <f>Summary!I20</f>
        <v>0</v>
      </c>
      <c r="I20" s="21" t="str">
        <f>Summary!J20</f>
        <v>1139-29</v>
      </c>
      <c r="J20" s="16">
        <f>Summary!K20</f>
        <v>42585</v>
      </c>
      <c r="K20" s="21">
        <f>Summary!L20</f>
        <v>12</v>
      </c>
      <c r="L20" s="22" t="str">
        <f>Summary!M20</f>
        <v>Benzo(a)pyrene</v>
      </c>
      <c r="M20" s="21">
        <f>Summary!N20</f>
        <v>3</v>
      </c>
      <c r="N20" s="2">
        <f>Summary!O20</f>
        <v>0</v>
      </c>
      <c r="O20" s="2">
        <f>Summary!P20</f>
        <v>75.132999999999996</v>
      </c>
      <c r="P20" s="2">
        <f>Summary!Q20</f>
        <v>88.078000000000003</v>
      </c>
      <c r="Q20" s="2">
        <f>Summary!R20</f>
        <v>63.16</v>
      </c>
      <c r="R20" s="2">
        <f>Summary!S20</f>
        <v>130.221</v>
      </c>
      <c r="S20" s="2">
        <f>Summary!T20</f>
        <v>0</v>
      </c>
      <c r="T20" s="18">
        <f>Summary!U20</f>
        <v>1.211046731833896</v>
      </c>
      <c r="U20" s="21"/>
    </row>
    <row r="21" spans="1:21" x14ac:dyDescent="0.25">
      <c r="A21" s="9" t="str">
        <f>Summary!B21</f>
        <v>Benzo(a)pyrene</v>
      </c>
      <c r="B21" s="15">
        <f>Summary!C21</f>
        <v>10</v>
      </c>
      <c r="C21" s="21">
        <f>Summary!D21</f>
        <v>0</v>
      </c>
      <c r="D21" s="21">
        <f>Summary!E21</f>
        <v>0</v>
      </c>
      <c r="E21" s="21">
        <f>Summary!F21</f>
        <v>8</v>
      </c>
      <c r="F21" s="21">
        <f>Summary!G21</f>
        <v>15</v>
      </c>
      <c r="G21" s="21">
        <f>Summary!H21</f>
        <v>16</v>
      </c>
      <c r="H21" s="21">
        <f>Summary!I21</f>
        <v>0</v>
      </c>
      <c r="I21" s="21" t="str">
        <f>Summary!J21</f>
        <v>1139-29</v>
      </c>
      <c r="J21" s="16">
        <f>Summary!K21</f>
        <v>42585</v>
      </c>
      <c r="K21" s="21">
        <f>Summary!L21</f>
        <v>12</v>
      </c>
      <c r="L21" s="22" t="str">
        <f>Summary!M21</f>
        <v>Benzo(a)pyrene</v>
      </c>
      <c r="M21" s="21">
        <f>Summary!N21</f>
        <v>10</v>
      </c>
      <c r="N21" s="2">
        <f>Summary!O21</f>
        <v>0</v>
      </c>
      <c r="O21" s="2">
        <f>Summary!P21</f>
        <v>0</v>
      </c>
      <c r="P21" s="2">
        <f>Summary!Q21</f>
        <v>10.492000000000001</v>
      </c>
      <c r="Q21" s="2">
        <f>Summary!R21</f>
        <v>22.315999999999999</v>
      </c>
      <c r="R21" s="2">
        <f>Summary!S21</f>
        <v>76.087999999999994</v>
      </c>
      <c r="S21" s="2">
        <f>Summary!T21</f>
        <v>0</v>
      </c>
      <c r="T21" s="18">
        <f>Summary!U21</f>
        <v>1.0477633349719158</v>
      </c>
      <c r="U21" s="21"/>
    </row>
    <row r="22" spans="1:21" x14ac:dyDescent="0.25">
      <c r="A22" s="9" t="str">
        <f>Summary!B22</f>
        <v>Benzo(a)pyrene</v>
      </c>
      <c r="B22" s="15">
        <f>Summary!C22</f>
        <v>20</v>
      </c>
      <c r="C22" s="21">
        <f>Summary!D22</f>
        <v>0</v>
      </c>
      <c r="D22" s="21">
        <f>Summary!E22</f>
        <v>1</v>
      </c>
      <c r="E22" s="21">
        <f>Summary!F22</f>
        <v>4</v>
      </c>
      <c r="F22" s="21">
        <f>Summary!G22</f>
        <v>4</v>
      </c>
      <c r="G22" s="21">
        <f>Summary!H22</f>
        <v>13</v>
      </c>
      <c r="H22" s="21">
        <f>Summary!I22</f>
        <v>0</v>
      </c>
      <c r="I22" s="21" t="str">
        <f>Summary!J22</f>
        <v>1139-29</v>
      </c>
      <c r="J22" s="16">
        <f>Summary!K22</f>
        <v>42585</v>
      </c>
      <c r="K22" s="21">
        <f>Summary!L22</f>
        <v>12</v>
      </c>
      <c r="L22" s="22" t="str">
        <f>Summary!M22</f>
        <v>Benzo(a)pyrene</v>
      </c>
      <c r="M22" s="21">
        <f>Summary!N22</f>
        <v>20</v>
      </c>
      <c r="N22" s="2">
        <f>Summary!O22</f>
        <v>0</v>
      </c>
      <c r="O22" s="2">
        <f>Summary!P22</f>
        <v>68.466999999999999</v>
      </c>
      <c r="P22" s="2">
        <f>Summary!Q22</f>
        <v>57.75</v>
      </c>
      <c r="Q22" s="2">
        <f>Summary!R22</f>
        <v>73.582999999999998</v>
      </c>
      <c r="R22" s="2">
        <f>Summary!S22</f>
        <v>22.39</v>
      </c>
      <c r="S22" s="2">
        <f>Summary!T22</f>
        <v>0</v>
      </c>
      <c r="T22" s="18">
        <f>Summary!U22</f>
        <v>1.4718069803611864</v>
      </c>
      <c r="U22" s="21"/>
    </row>
    <row r="23" spans="1:21" x14ac:dyDescent="0.25">
      <c r="A23" s="9" t="str">
        <f>Summary!B23</f>
        <v>Benzo(a)pyrene</v>
      </c>
      <c r="B23" s="15">
        <f>Summary!C23</f>
        <v>0</v>
      </c>
      <c r="C23" s="21">
        <f>Summary!D23</f>
        <v>0</v>
      </c>
      <c r="D23" s="21">
        <f>Summary!E23</f>
        <v>3</v>
      </c>
      <c r="E23" s="21">
        <f>Summary!F23</f>
        <v>10</v>
      </c>
      <c r="F23" s="21">
        <f>Summary!G23</f>
        <v>14</v>
      </c>
      <c r="G23" s="21">
        <f>Summary!H23</f>
        <v>16</v>
      </c>
      <c r="H23" s="21">
        <f>Summary!I23</f>
        <v>0</v>
      </c>
      <c r="I23" s="21" t="str">
        <f>Summary!J23</f>
        <v>1139-29</v>
      </c>
      <c r="J23" s="16">
        <f>Summary!K23</f>
        <v>42585</v>
      </c>
      <c r="K23" s="21">
        <f>Summary!L23</f>
        <v>12</v>
      </c>
      <c r="L23" s="22" t="str">
        <f>Summary!M23</f>
        <v>Benzo(a)pyrene</v>
      </c>
      <c r="M23" s="21">
        <f>Summary!N23</f>
        <v>0</v>
      </c>
      <c r="N23" s="2">
        <f>Summary!O23</f>
        <v>0</v>
      </c>
      <c r="O23" s="2">
        <f>Summary!P23</f>
        <v>7.0890000000000004</v>
      </c>
      <c r="P23" s="2">
        <f>Summary!Q23</f>
        <v>18.2</v>
      </c>
      <c r="Q23" s="2">
        <f>Summary!R23</f>
        <v>52.728999999999999</v>
      </c>
      <c r="R23" s="2">
        <f>Summary!S23</f>
        <v>64.013000000000005</v>
      </c>
      <c r="S23" s="2">
        <f>Summary!T23</f>
        <v>0</v>
      </c>
      <c r="T23" s="18">
        <f>Summary!U23</f>
        <v>1.103319338227591</v>
      </c>
      <c r="U23" s="21"/>
    </row>
    <row r="24" spans="1:21" x14ac:dyDescent="0.25">
      <c r="A24" s="9" t="str">
        <f>Summary!B24</f>
        <v>Benzo(a)pyrene</v>
      </c>
      <c r="B24" s="15">
        <f>Summary!C24</f>
        <v>0.03</v>
      </c>
      <c r="C24" s="21">
        <f>Summary!D24</f>
        <v>0</v>
      </c>
      <c r="D24" s="21">
        <f>Summary!E24</f>
        <v>0</v>
      </c>
      <c r="E24" s="21">
        <f>Summary!F24</f>
        <v>9</v>
      </c>
      <c r="F24" s="21">
        <f>Summary!G24</f>
        <v>13</v>
      </c>
      <c r="G24" s="21">
        <f>Summary!H24</f>
        <v>15</v>
      </c>
      <c r="H24" s="21">
        <f>Summary!I24</f>
        <v>0</v>
      </c>
      <c r="I24" s="21" t="str">
        <f>Summary!J24</f>
        <v>1139-29</v>
      </c>
      <c r="J24" s="16">
        <f>Summary!K24</f>
        <v>42585</v>
      </c>
      <c r="K24" s="21">
        <f>Summary!L24</f>
        <v>12</v>
      </c>
      <c r="L24" s="22" t="str">
        <f>Summary!M24</f>
        <v>Benzo(a)pyrene</v>
      </c>
      <c r="M24" s="21">
        <f>Summary!N24</f>
        <v>0.03</v>
      </c>
      <c r="N24" s="2">
        <f>Summary!O24</f>
        <v>0</v>
      </c>
      <c r="O24" s="2">
        <f>Summary!P24</f>
        <v>0</v>
      </c>
      <c r="P24" s="2">
        <f>Summary!Q24</f>
        <v>33.177999999999997</v>
      </c>
      <c r="Q24" s="2">
        <f>Summary!R24</f>
        <v>47.594999999999999</v>
      </c>
      <c r="R24" s="2">
        <f>Summary!S24</f>
        <v>52.777999999999999</v>
      </c>
      <c r="S24" s="2">
        <f>Summary!T24</f>
        <v>0</v>
      </c>
      <c r="T24" s="18">
        <f>Summary!U24</f>
        <v>1.0771127640199529</v>
      </c>
      <c r="U24" s="21"/>
    </row>
    <row r="25" spans="1:21" x14ac:dyDescent="0.25">
      <c r="A25" s="9" t="str">
        <f>Summary!B25</f>
        <v>Benzo(a)pyrene</v>
      </c>
      <c r="B25" s="15">
        <f>Summary!C25</f>
        <v>0.1</v>
      </c>
      <c r="C25" s="21">
        <f>Summary!D25</f>
        <v>0</v>
      </c>
      <c r="D25" s="21">
        <f>Summary!E25</f>
        <v>5</v>
      </c>
      <c r="E25" s="21">
        <f>Summary!F25</f>
        <v>12</v>
      </c>
      <c r="F25" s="21">
        <f>Summary!G25</f>
        <v>15</v>
      </c>
      <c r="G25" s="21">
        <f>Summary!H25</f>
        <v>16</v>
      </c>
      <c r="H25" s="21">
        <f>Summary!I25</f>
        <v>0</v>
      </c>
      <c r="I25" s="21" t="str">
        <f>Summary!J25</f>
        <v>1139-29</v>
      </c>
      <c r="J25" s="16">
        <f>Summary!K25</f>
        <v>42585</v>
      </c>
      <c r="K25" s="21">
        <f>Summary!L25</f>
        <v>12</v>
      </c>
      <c r="L25" s="22" t="str">
        <f>Summary!M25</f>
        <v>Benzo(a)pyrene</v>
      </c>
      <c r="M25" s="21">
        <f>Summary!N25</f>
        <v>0.1</v>
      </c>
      <c r="N25" s="2">
        <f>Summary!O25</f>
        <v>0</v>
      </c>
      <c r="O25" s="2">
        <f>Summary!P25</f>
        <v>12.653</v>
      </c>
      <c r="P25" s="2">
        <f>Summary!Q25</f>
        <v>119.8</v>
      </c>
      <c r="Q25" s="2">
        <f>Summary!R25</f>
        <v>103</v>
      </c>
      <c r="R25" s="2">
        <f>Summary!S25</f>
        <v>80.796000000000006</v>
      </c>
      <c r="S25" s="2">
        <f>Summary!T25</f>
        <v>0</v>
      </c>
      <c r="T25" s="18">
        <f>Summary!U25</f>
        <v>1.1822291705280801</v>
      </c>
      <c r="U25" s="21"/>
    </row>
    <row r="26" spans="1:21" x14ac:dyDescent="0.25">
      <c r="A26" s="9" t="str">
        <f>Summary!B26</f>
        <v>Benzo(a)pyrene</v>
      </c>
      <c r="B26" s="15">
        <f>Summary!C26</f>
        <v>0.3</v>
      </c>
      <c r="C26" s="21">
        <f>Summary!D26</f>
        <v>0</v>
      </c>
      <c r="D26" s="21">
        <f>Summary!E26</f>
        <v>1</v>
      </c>
      <c r="E26" s="21">
        <f>Summary!F26</f>
        <v>9</v>
      </c>
      <c r="F26" s="21">
        <f>Summary!G26</f>
        <v>16</v>
      </c>
      <c r="G26" s="21">
        <f>Summary!H26</f>
        <v>16</v>
      </c>
      <c r="H26" s="21">
        <f>Summary!I26</f>
        <v>0</v>
      </c>
      <c r="I26" s="21" t="str">
        <f>Summary!J26</f>
        <v>1139-29</v>
      </c>
      <c r="J26" s="16">
        <f>Summary!K26</f>
        <v>42585</v>
      </c>
      <c r="K26" s="21">
        <f>Summary!L26</f>
        <v>12</v>
      </c>
      <c r="L26" s="22" t="str">
        <f>Summary!M26</f>
        <v>Benzo(a)pyrene</v>
      </c>
      <c r="M26" s="21">
        <f>Summary!N26</f>
        <v>0.3</v>
      </c>
      <c r="N26" s="2">
        <f>Summary!O26</f>
        <v>0</v>
      </c>
      <c r="O26" s="2">
        <f>Summary!P26</f>
        <v>5.2</v>
      </c>
      <c r="P26" s="2">
        <f>Summary!Q26</f>
        <v>68.088999999999999</v>
      </c>
      <c r="Q26" s="2">
        <f>Summary!R26</f>
        <v>48.091999999999999</v>
      </c>
      <c r="R26" s="2">
        <f>Summary!S26</f>
        <v>91.108000000000004</v>
      </c>
      <c r="S26" s="2">
        <f>Summary!T26</f>
        <v>0</v>
      </c>
      <c r="T26" s="18">
        <f>Summary!U26</f>
        <v>1.1871126834339314</v>
      </c>
      <c r="U26" s="21"/>
    </row>
    <row r="27" spans="1:21" x14ac:dyDescent="0.25">
      <c r="A27" s="9" t="str">
        <f>Summary!B27</f>
        <v>Benzo(a)pyrene</v>
      </c>
      <c r="B27" s="21">
        <f>Summary!C27</f>
        <v>1</v>
      </c>
      <c r="C27" s="21">
        <f>Summary!D27</f>
        <v>0</v>
      </c>
      <c r="D27" s="21">
        <f>Summary!E27</f>
        <v>2</v>
      </c>
      <c r="E27" s="21">
        <f>Summary!F27</f>
        <v>5</v>
      </c>
      <c r="F27" s="21">
        <f>Summary!G27</f>
        <v>11</v>
      </c>
      <c r="G27" s="21">
        <f>Summary!H27</f>
        <v>15</v>
      </c>
      <c r="H27" s="21">
        <f>Summary!I27</f>
        <v>0</v>
      </c>
      <c r="I27" s="21" t="str">
        <f>Summary!J27</f>
        <v>1139-29</v>
      </c>
      <c r="J27" s="16">
        <f>Summary!K27</f>
        <v>42585</v>
      </c>
      <c r="K27" s="21">
        <f>Summary!L27</f>
        <v>12</v>
      </c>
      <c r="L27" s="22" t="str">
        <f>Summary!M27</f>
        <v>Benzo(a)pyrene</v>
      </c>
      <c r="M27" s="21">
        <f>Summary!N27</f>
        <v>1</v>
      </c>
      <c r="N27" s="2">
        <f>Summary!O27</f>
        <v>0</v>
      </c>
      <c r="O27" s="2">
        <f>Summary!P27</f>
        <v>55.332999999999998</v>
      </c>
      <c r="P27" s="2">
        <f>Summary!Q27</f>
        <v>41.64</v>
      </c>
      <c r="Q27" s="2">
        <f>Summary!R27</f>
        <v>48.787999999999997</v>
      </c>
      <c r="R27" s="2">
        <f>Summary!S27</f>
        <v>70.813000000000002</v>
      </c>
      <c r="S27" s="2">
        <f>Summary!T27</f>
        <v>0</v>
      </c>
      <c r="T27" s="18">
        <f>Summary!U27</f>
        <v>1.2345456157174977</v>
      </c>
      <c r="U27" s="21"/>
    </row>
    <row r="28" spans="1:21" x14ac:dyDescent="0.25">
      <c r="A28" s="9" t="str">
        <f>Summary!B28</f>
        <v>Benzo(e)pyrene</v>
      </c>
      <c r="B28" s="21">
        <f>Summary!C28</f>
        <v>3</v>
      </c>
      <c r="C28" s="21">
        <f>Summary!D28</f>
        <v>0</v>
      </c>
      <c r="D28" s="21">
        <f>Summary!E28</f>
        <v>0</v>
      </c>
      <c r="E28" s="21">
        <f>Summary!F28</f>
        <v>4</v>
      </c>
      <c r="F28" s="21">
        <f>Summary!G28</f>
        <v>14</v>
      </c>
      <c r="G28" s="21">
        <f>Summary!H28</f>
        <v>16</v>
      </c>
      <c r="H28" s="21">
        <f>Summary!I28</f>
        <v>0</v>
      </c>
      <c r="I28" s="21" t="str">
        <f>Summary!J28</f>
        <v>1139-29</v>
      </c>
      <c r="J28" s="16">
        <f>Summary!K28</f>
        <v>42585</v>
      </c>
      <c r="K28" s="21">
        <f>Summary!L28</f>
        <v>12</v>
      </c>
      <c r="L28" s="22" t="str">
        <f>Summary!M28</f>
        <v>Benzo(e)pyrene</v>
      </c>
      <c r="M28" s="21">
        <f>Summary!N28</f>
        <v>3</v>
      </c>
      <c r="N28" s="2">
        <f>Summary!O28</f>
        <v>0</v>
      </c>
      <c r="O28" s="2">
        <f>Summary!P28</f>
        <v>0</v>
      </c>
      <c r="P28" s="2">
        <f>Summary!Q28</f>
        <v>15.917</v>
      </c>
      <c r="Q28" s="2">
        <f>Summary!R28</f>
        <v>37.738</v>
      </c>
      <c r="R28" s="2">
        <f>Summary!S28</f>
        <v>112.063</v>
      </c>
      <c r="S28" s="2">
        <f>Summary!T28</f>
        <v>0</v>
      </c>
      <c r="T28" s="18">
        <f>Summary!U28</f>
        <v>0.92407990909896764</v>
      </c>
      <c r="U28" s="21"/>
    </row>
    <row r="29" spans="1:21" x14ac:dyDescent="0.25">
      <c r="A29" s="9" t="str">
        <f>Summary!B29</f>
        <v>Benzo(e)pyrene</v>
      </c>
      <c r="B29" s="15">
        <f>Summary!C29</f>
        <v>10</v>
      </c>
      <c r="C29" s="21">
        <f>Summary!D29</f>
        <v>0</v>
      </c>
      <c r="D29" s="21">
        <f>Summary!E29</f>
        <v>2</v>
      </c>
      <c r="E29" s="21">
        <f>Summary!F29</f>
        <v>8</v>
      </c>
      <c r="F29" s="21">
        <f>Summary!G29</f>
        <v>14</v>
      </c>
      <c r="G29" s="21">
        <f>Summary!H29</f>
        <v>16</v>
      </c>
      <c r="H29" s="21">
        <f>Summary!I29</f>
        <v>0</v>
      </c>
      <c r="I29" s="21" t="str">
        <f>Summary!J29</f>
        <v>1139-29</v>
      </c>
      <c r="J29" s="16">
        <f>Summary!K29</f>
        <v>42585</v>
      </c>
      <c r="K29" s="21">
        <f>Summary!L29</f>
        <v>12</v>
      </c>
      <c r="L29" s="22" t="str">
        <f>Summary!M29</f>
        <v>Benzo(e)pyrene</v>
      </c>
      <c r="M29" s="21">
        <f>Summary!N29</f>
        <v>10</v>
      </c>
      <c r="N29" s="2">
        <f>Summary!O29</f>
        <v>0</v>
      </c>
      <c r="O29" s="2">
        <f>Summary!P29</f>
        <v>13.266999999999999</v>
      </c>
      <c r="P29" s="2">
        <f>Summary!Q29</f>
        <v>51.908000000000001</v>
      </c>
      <c r="Q29" s="2">
        <f>Summary!R29</f>
        <v>56.79</v>
      </c>
      <c r="R29" s="2">
        <f>Summary!S29</f>
        <v>107.35</v>
      </c>
      <c r="S29" s="2">
        <f>Summary!T29</f>
        <v>0</v>
      </c>
      <c r="T29" s="18">
        <f>Summary!U29</f>
        <v>0.89487553488971794</v>
      </c>
      <c r="U29" s="21"/>
    </row>
    <row r="30" spans="1:21" x14ac:dyDescent="0.25">
      <c r="A30" s="9" t="str">
        <f>Summary!B30</f>
        <v>Benzo(e)pyrene</v>
      </c>
      <c r="B30" s="15">
        <f>Summary!C30</f>
        <v>20</v>
      </c>
      <c r="C30" s="21">
        <f>Summary!D30</f>
        <v>0</v>
      </c>
      <c r="D30" s="21">
        <f>Summary!E30</f>
        <v>1</v>
      </c>
      <c r="E30" s="21">
        <f>Summary!F30</f>
        <v>6</v>
      </c>
      <c r="F30" s="21">
        <f>Summary!G30</f>
        <v>12</v>
      </c>
      <c r="G30" s="21">
        <f>Summary!H30</f>
        <v>16</v>
      </c>
      <c r="H30" s="21">
        <f>Summary!I30</f>
        <v>0</v>
      </c>
      <c r="I30" s="21" t="str">
        <f>Summary!J30</f>
        <v>1139-29</v>
      </c>
      <c r="J30" s="16">
        <f>Summary!K30</f>
        <v>42585</v>
      </c>
      <c r="K30" s="21">
        <f>Summary!L30</f>
        <v>12</v>
      </c>
      <c r="L30" s="22" t="str">
        <f>Summary!M30</f>
        <v>Benzo(e)pyrene</v>
      </c>
      <c r="M30" s="21">
        <f>Summary!N30</f>
        <v>20</v>
      </c>
      <c r="N30" s="2">
        <f>Summary!O30</f>
        <v>0</v>
      </c>
      <c r="O30" s="2">
        <f>Summary!P30</f>
        <v>7.9329999999999998</v>
      </c>
      <c r="P30" s="2">
        <f>Summary!Q30</f>
        <v>15.9</v>
      </c>
      <c r="Q30" s="2">
        <f>Summary!R30</f>
        <v>37.411000000000001</v>
      </c>
      <c r="R30" s="2">
        <f>Summary!S30</f>
        <v>66.117000000000004</v>
      </c>
      <c r="S30" s="2">
        <f>Summary!T30</f>
        <v>0</v>
      </c>
      <c r="T30" s="18">
        <f>Summary!U30</f>
        <v>1.0079216059182374</v>
      </c>
      <c r="U30" s="21"/>
    </row>
    <row r="31" spans="1:21" x14ac:dyDescent="0.25">
      <c r="A31" s="9" t="str">
        <f>Summary!B31</f>
        <v>Benzo(e)pyrene</v>
      </c>
      <c r="B31" s="15">
        <f>Summary!C31</f>
        <v>0</v>
      </c>
      <c r="C31" s="21">
        <f>Summary!D31</f>
        <v>0</v>
      </c>
      <c r="D31" s="21">
        <f>Summary!E31</f>
        <v>2</v>
      </c>
      <c r="E31" s="21">
        <f>Summary!F31</f>
        <v>11</v>
      </c>
      <c r="F31" s="21">
        <f>Summary!G31</f>
        <v>16</v>
      </c>
      <c r="G31" s="21">
        <f>Summary!H31</f>
        <v>16</v>
      </c>
      <c r="H31" s="21">
        <f>Summary!I31</f>
        <v>0</v>
      </c>
      <c r="I31" s="21" t="str">
        <f>Summary!J31</f>
        <v>1139-29</v>
      </c>
      <c r="J31" s="16">
        <f>Summary!K31</f>
        <v>42585</v>
      </c>
      <c r="K31" s="21">
        <f>Summary!L31</f>
        <v>12</v>
      </c>
      <c r="L31" s="22" t="str">
        <f>Summary!M31</f>
        <v>Benzo(e)pyrene</v>
      </c>
      <c r="M31" s="21">
        <f>Summary!N31</f>
        <v>0</v>
      </c>
      <c r="N31" s="2">
        <f>Summary!O31</f>
        <v>0</v>
      </c>
      <c r="O31" s="2">
        <f>Summary!P31</f>
        <v>16.8</v>
      </c>
      <c r="P31" s="2">
        <f>Summary!Q31</f>
        <v>64.709000000000003</v>
      </c>
      <c r="Q31" s="2">
        <f>Summary!R31</f>
        <v>63.654000000000003</v>
      </c>
      <c r="R31" s="2">
        <f>Summary!S31</f>
        <v>99.6</v>
      </c>
      <c r="S31" s="2">
        <f>Summary!T31</f>
        <v>0</v>
      </c>
      <c r="T31" s="18">
        <f>Summary!U31</f>
        <v>0.91489310264241563</v>
      </c>
      <c r="U31" s="21"/>
    </row>
    <row r="32" spans="1:21" x14ac:dyDescent="0.25">
      <c r="A32" s="9" t="str">
        <f>Summary!B32</f>
        <v>Benzo(e)pyrene</v>
      </c>
      <c r="B32" s="15">
        <f>Summary!C32</f>
        <v>0.03</v>
      </c>
      <c r="C32" s="21">
        <f>Summary!D32</f>
        <v>0</v>
      </c>
      <c r="D32" s="21">
        <f>Summary!E32</f>
        <v>2</v>
      </c>
      <c r="E32" s="21">
        <f>Summary!F32</f>
        <v>12</v>
      </c>
      <c r="F32" s="21">
        <f>Summary!G32</f>
        <v>14</v>
      </c>
      <c r="G32" s="21">
        <f>Summary!H32</f>
        <v>15</v>
      </c>
      <c r="H32" s="21">
        <f>Summary!I32</f>
        <v>0</v>
      </c>
      <c r="I32" s="21" t="str">
        <f>Summary!J32</f>
        <v>1139-29</v>
      </c>
      <c r="J32" s="16">
        <f>Summary!K32</f>
        <v>42585</v>
      </c>
      <c r="K32" s="21">
        <f>Summary!L32</f>
        <v>12</v>
      </c>
      <c r="L32" s="22" t="str">
        <f>Summary!M32</f>
        <v>Benzo(e)pyrene</v>
      </c>
      <c r="M32" s="21">
        <f>Summary!N32</f>
        <v>0.03</v>
      </c>
      <c r="N32" s="2">
        <f>Summary!O32</f>
        <v>0</v>
      </c>
      <c r="O32" s="2">
        <f>Summary!P32</f>
        <v>172.63300000000001</v>
      </c>
      <c r="P32" s="2">
        <f>Summary!Q32</f>
        <v>24.861000000000001</v>
      </c>
      <c r="Q32" s="2">
        <f>Summary!R32</f>
        <v>57.347999999999999</v>
      </c>
      <c r="R32" s="2">
        <f>Summary!S32</f>
        <v>75.728999999999999</v>
      </c>
      <c r="S32" s="2">
        <f>Summary!T32</f>
        <v>0</v>
      </c>
      <c r="T32" s="18">
        <f>Summary!U32</f>
        <v>1.1097501027471774</v>
      </c>
      <c r="U32" s="21"/>
    </row>
    <row r="33" spans="1:21" x14ac:dyDescent="0.25">
      <c r="A33" s="9" t="str">
        <f>Summary!B33</f>
        <v>Benzo(e)pyrene</v>
      </c>
      <c r="B33" s="15">
        <f>Summary!C33</f>
        <v>0.1</v>
      </c>
      <c r="C33" s="21">
        <f>Summary!D33</f>
        <v>0</v>
      </c>
      <c r="D33" s="21">
        <f>Summary!E33</f>
        <v>2</v>
      </c>
      <c r="E33" s="21">
        <f>Summary!F33</f>
        <v>9</v>
      </c>
      <c r="F33" s="21">
        <f>Summary!G33</f>
        <v>14</v>
      </c>
      <c r="G33" s="21">
        <f>Summary!H33</f>
        <v>16</v>
      </c>
      <c r="H33" s="21">
        <f>Summary!I33</f>
        <v>0</v>
      </c>
      <c r="I33" s="21" t="str">
        <f>Summary!J33</f>
        <v>1139-29</v>
      </c>
      <c r="J33" s="16">
        <f>Summary!K33</f>
        <v>42585</v>
      </c>
      <c r="K33" s="21">
        <f>Summary!L33</f>
        <v>12</v>
      </c>
      <c r="L33" s="22" t="str">
        <f>Summary!M33</f>
        <v>Benzo(e)pyrene</v>
      </c>
      <c r="M33" s="21">
        <f>Summary!N33</f>
        <v>0.1</v>
      </c>
      <c r="N33" s="2">
        <f>Summary!O33</f>
        <v>0</v>
      </c>
      <c r="O33" s="2">
        <f>Summary!P33</f>
        <v>61.933</v>
      </c>
      <c r="P33" s="2">
        <f>Summary!Q33</f>
        <v>30.940999999999999</v>
      </c>
      <c r="Q33" s="2">
        <f>Summary!R33</f>
        <v>67.8</v>
      </c>
      <c r="R33" s="2">
        <f>Summary!S33</f>
        <v>104.125</v>
      </c>
      <c r="S33" s="2">
        <f>Summary!T33</f>
        <v>0</v>
      </c>
      <c r="T33" s="18">
        <f>Summary!U33</f>
        <v>1.0186073123755952</v>
      </c>
      <c r="U33" s="21"/>
    </row>
    <row r="34" spans="1:21" x14ac:dyDescent="0.25">
      <c r="A34" s="9" t="str">
        <f>Summary!B34</f>
        <v>Benzo(e)pyrene</v>
      </c>
      <c r="B34" s="15">
        <f>Summary!C34</f>
        <v>0.3</v>
      </c>
      <c r="C34" s="21">
        <f>Summary!D34</f>
        <v>0</v>
      </c>
      <c r="D34" s="21">
        <f>Summary!E34</f>
        <v>0</v>
      </c>
      <c r="E34" s="21">
        <f>Summary!F34</f>
        <v>8</v>
      </c>
      <c r="F34" s="21">
        <f>Summary!G34</f>
        <v>12</v>
      </c>
      <c r="G34" s="21">
        <f>Summary!H34</f>
        <v>16</v>
      </c>
      <c r="H34" s="21">
        <f>Summary!I34</f>
        <v>0</v>
      </c>
      <c r="I34" s="21" t="str">
        <f>Summary!J34</f>
        <v>1139-29</v>
      </c>
      <c r="J34" s="16">
        <f>Summary!K34</f>
        <v>42585</v>
      </c>
      <c r="K34" s="21">
        <f>Summary!L34</f>
        <v>12</v>
      </c>
      <c r="L34" s="22" t="str">
        <f>Summary!M34</f>
        <v>Benzo(e)pyrene</v>
      </c>
      <c r="M34" s="21">
        <f>Summary!N34</f>
        <v>0.3</v>
      </c>
      <c r="N34" s="2">
        <f>Summary!O34</f>
        <v>0</v>
      </c>
      <c r="O34" s="2">
        <f>Summary!P34</f>
        <v>0</v>
      </c>
      <c r="P34" s="2">
        <f>Summary!Q34</f>
        <v>18.091999999999999</v>
      </c>
      <c r="Q34" s="2">
        <f>Summary!R34</f>
        <v>34.15</v>
      </c>
      <c r="R34" s="2">
        <f>Summary!S34</f>
        <v>79.283000000000001</v>
      </c>
      <c r="S34" s="2">
        <f>Summary!T34</f>
        <v>0</v>
      </c>
      <c r="T34" s="18">
        <f>Summary!U34</f>
        <v>1.1363434898582492</v>
      </c>
      <c r="U34" s="21"/>
    </row>
    <row r="35" spans="1:21" x14ac:dyDescent="0.25">
      <c r="A35" s="9" t="str">
        <f>Summary!B35</f>
        <v>Benzo(e)pyrene</v>
      </c>
      <c r="B35" s="21">
        <f>Summary!C35</f>
        <v>1</v>
      </c>
      <c r="C35" s="21">
        <f>Summary!D35</f>
        <v>0</v>
      </c>
      <c r="D35" s="21">
        <f>Summary!E35</f>
        <v>2</v>
      </c>
      <c r="E35" s="21">
        <f>Summary!F35</f>
        <v>8</v>
      </c>
      <c r="F35" s="21">
        <f>Summary!G35</f>
        <v>16</v>
      </c>
      <c r="G35" s="21">
        <f>Summary!H35</f>
        <v>16</v>
      </c>
      <c r="H35" s="21">
        <f>Summary!I35</f>
        <v>0</v>
      </c>
      <c r="I35" s="21" t="str">
        <f>Summary!J35</f>
        <v>1139-29</v>
      </c>
      <c r="J35" s="16">
        <f>Summary!K35</f>
        <v>42585</v>
      </c>
      <c r="K35" s="21">
        <f>Summary!L35</f>
        <v>12</v>
      </c>
      <c r="L35" s="22" t="str">
        <f>Summary!M35</f>
        <v>Benzo(e)pyrene</v>
      </c>
      <c r="M35" s="21">
        <f>Summary!N35</f>
        <v>1</v>
      </c>
      <c r="N35" s="2">
        <f>Summary!O35</f>
        <v>0</v>
      </c>
      <c r="O35" s="2">
        <f>Summary!P35</f>
        <v>24.167000000000002</v>
      </c>
      <c r="P35" s="2">
        <f>Summary!Q35</f>
        <v>29.591999999999999</v>
      </c>
      <c r="Q35" s="2">
        <f>Summary!R35</f>
        <v>46.417000000000002</v>
      </c>
      <c r="R35" s="2">
        <f>Summary!S35</f>
        <v>116.083</v>
      </c>
      <c r="S35" s="2">
        <f>Summary!T35</f>
        <v>0</v>
      </c>
      <c r="T35" s="18">
        <f>Summary!U35</f>
        <v>0.8378689832461661</v>
      </c>
      <c r="U35" s="21"/>
    </row>
    <row r="36" spans="1:21" x14ac:dyDescent="0.25">
      <c r="A36" s="9" t="str">
        <f>Summary!B36</f>
        <v>Benzo(k)fluoranthene</v>
      </c>
      <c r="B36" s="21">
        <f>Summary!C36</f>
        <v>3</v>
      </c>
      <c r="C36" s="21">
        <f>Summary!D36</f>
        <v>0</v>
      </c>
      <c r="D36" s="21">
        <f>Summary!E36</f>
        <v>0</v>
      </c>
      <c r="E36" s="21">
        <f>Summary!F36</f>
        <v>9</v>
      </c>
      <c r="F36" s="21">
        <f>Summary!G36</f>
        <v>16</v>
      </c>
      <c r="G36" s="21">
        <f>Summary!H36</f>
        <v>16</v>
      </c>
      <c r="H36" s="21">
        <f>Summary!I36</f>
        <v>0</v>
      </c>
      <c r="I36" s="21" t="str">
        <f>Summary!J36</f>
        <v>1139-29</v>
      </c>
      <c r="J36" s="16">
        <f>Summary!K36</f>
        <v>42585</v>
      </c>
      <c r="K36" s="21">
        <f>Summary!L36</f>
        <v>12</v>
      </c>
      <c r="L36" s="22" t="str">
        <f>Summary!M36</f>
        <v>Benzo(k)fluoranthene</v>
      </c>
      <c r="M36" s="21">
        <f>Summary!N36</f>
        <v>3</v>
      </c>
      <c r="N36" s="2">
        <f>Summary!O36</f>
        <v>0</v>
      </c>
      <c r="O36" s="2">
        <f>Summary!P36</f>
        <v>0</v>
      </c>
      <c r="P36" s="2">
        <f>Summary!Q36</f>
        <v>31.303999999999998</v>
      </c>
      <c r="Q36" s="2">
        <f>Summary!R36</f>
        <v>82.417000000000002</v>
      </c>
      <c r="R36" s="2">
        <f>Summary!S36</f>
        <v>146.52099999999999</v>
      </c>
      <c r="S36" s="2">
        <f>Summary!T36</f>
        <v>0</v>
      </c>
      <c r="T36" s="18">
        <f>Summary!U36</f>
        <v>0.93171946394178462</v>
      </c>
      <c r="U36" s="21"/>
    </row>
    <row r="37" spans="1:21" x14ac:dyDescent="0.25">
      <c r="A37" s="9" t="str">
        <f>Summary!B37</f>
        <v>Benzo(k)fluoranthene</v>
      </c>
      <c r="B37" s="15">
        <f>Summary!C37</f>
        <v>10</v>
      </c>
      <c r="C37" s="21">
        <f>Summary!D37</f>
        <v>0</v>
      </c>
      <c r="D37" s="21">
        <f>Summary!E37</f>
        <v>1</v>
      </c>
      <c r="E37" s="21">
        <f>Summary!F37</f>
        <v>9</v>
      </c>
      <c r="F37" s="21">
        <f>Summary!G37</f>
        <v>15</v>
      </c>
      <c r="G37" s="21">
        <f>Summary!H37</f>
        <v>16</v>
      </c>
      <c r="H37" s="21">
        <f>Summary!I37</f>
        <v>0</v>
      </c>
      <c r="I37" s="21" t="str">
        <f>Summary!J37</f>
        <v>1139-29</v>
      </c>
      <c r="J37" s="16">
        <f>Summary!K37</f>
        <v>42585</v>
      </c>
      <c r="K37" s="21">
        <f>Summary!L37</f>
        <v>12</v>
      </c>
      <c r="L37" s="22" t="str">
        <f>Summary!M37</f>
        <v>Benzo(k)fluoranthene</v>
      </c>
      <c r="M37" s="21">
        <f>Summary!N37</f>
        <v>10</v>
      </c>
      <c r="N37" s="2">
        <f>Summary!O37</f>
        <v>0</v>
      </c>
      <c r="O37" s="2">
        <f>Summary!P37</f>
        <v>9.1999999999999993</v>
      </c>
      <c r="P37" s="2">
        <f>Summary!Q37</f>
        <v>67.911000000000001</v>
      </c>
      <c r="Q37" s="2">
        <f>Summary!R37</f>
        <v>93.817999999999998</v>
      </c>
      <c r="R37" s="2">
        <f>Summary!S37</f>
        <v>152.167</v>
      </c>
      <c r="S37" s="2">
        <f>Summary!T37</f>
        <v>0</v>
      </c>
      <c r="T37" s="18">
        <f>Summary!U37</f>
        <v>1.0214117059254901</v>
      </c>
      <c r="U37" s="21"/>
    </row>
    <row r="38" spans="1:21" x14ac:dyDescent="0.25">
      <c r="A38" s="9" t="str">
        <f>Summary!B38</f>
        <v>Benzo(k)fluoranthene</v>
      </c>
      <c r="B38" s="15">
        <f>Summary!C38</f>
        <v>20</v>
      </c>
      <c r="C38" s="21">
        <f>Summary!D38</f>
        <v>0</v>
      </c>
      <c r="D38" s="21">
        <f>Summary!E38</f>
        <v>0</v>
      </c>
      <c r="E38" s="21">
        <f>Summary!F38</f>
        <v>4</v>
      </c>
      <c r="F38" s="21">
        <f>Summary!G38</f>
        <v>13</v>
      </c>
      <c r="G38" s="21">
        <f>Summary!H38</f>
        <v>16</v>
      </c>
      <c r="H38" s="21">
        <f>Summary!I38</f>
        <v>0</v>
      </c>
      <c r="I38" s="21" t="str">
        <f>Summary!J38</f>
        <v>1139-29</v>
      </c>
      <c r="J38" s="16">
        <f>Summary!K38</f>
        <v>42585</v>
      </c>
      <c r="K38" s="21">
        <f>Summary!L38</f>
        <v>12</v>
      </c>
      <c r="L38" s="22" t="str">
        <f>Summary!M38</f>
        <v>Benzo(k)fluoranthene</v>
      </c>
      <c r="M38" s="21">
        <f>Summary!N38</f>
        <v>20</v>
      </c>
      <c r="N38" s="2">
        <f>Summary!O38</f>
        <v>0</v>
      </c>
      <c r="O38" s="2">
        <f>Summary!P38</f>
        <v>0</v>
      </c>
      <c r="P38" s="2">
        <f>Summary!Q38</f>
        <v>25.55</v>
      </c>
      <c r="Q38" s="2">
        <f>Summary!R38</f>
        <v>33.426000000000002</v>
      </c>
      <c r="R38" s="2">
        <f>Summary!S38</f>
        <v>141.404</v>
      </c>
      <c r="S38" s="2">
        <f>Summary!T38</f>
        <v>0</v>
      </c>
      <c r="T38" s="18">
        <f>Summary!U38</f>
        <v>1.008695231725105</v>
      </c>
      <c r="U38" s="21"/>
    </row>
    <row r="39" spans="1:21" x14ac:dyDescent="0.25">
      <c r="A39" s="9" t="str">
        <f>Summary!B39</f>
        <v>Benzo(k)fluoranthene</v>
      </c>
      <c r="B39" s="15">
        <f>Summary!C39</f>
        <v>0</v>
      </c>
      <c r="C39" s="21">
        <f>Summary!D39</f>
        <v>0</v>
      </c>
      <c r="D39" s="21">
        <f>Summary!E39</f>
        <v>2</v>
      </c>
      <c r="E39" s="21">
        <f>Summary!F39</f>
        <v>12</v>
      </c>
      <c r="F39" s="21">
        <f>Summary!G39</f>
        <v>14</v>
      </c>
      <c r="G39" s="21">
        <f>Summary!H39</f>
        <v>16</v>
      </c>
      <c r="H39" s="21">
        <f>Summary!I39</f>
        <v>0</v>
      </c>
      <c r="I39" s="21" t="str">
        <f>Summary!J39</f>
        <v>1139-29</v>
      </c>
      <c r="J39" s="16">
        <f>Summary!K39</f>
        <v>42585</v>
      </c>
      <c r="K39" s="21">
        <f>Summary!L39</f>
        <v>12</v>
      </c>
      <c r="L39" s="22" t="str">
        <f>Summary!M39</f>
        <v>Benzo(k)fluoranthene</v>
      </c>
      <c r="M39" s="21">
        <f>Summary!N39</f>
        <v>0</v>
      </c>
      <c r="N39" s="2">
        <f>Summary!O39</f>
        <v>0</v>
      </c>
      <c r="O39" s="2">
        <f>Summary!P39</f>
        <v>8.6329999999999991</v>
      </c>
      <c r="P39" s="2">
        <f>Summary!Q39</f>
        <v>54.517000000000003</v>
      </c>
      <c r="Q39" s="2">
        <f>Summary!R39</f>
        <v>59.71</v>
      </c>
      <c r="R39" s="2">
        <f>Summary!S39</f>
        <v>105.783</v>
      </c>
      <c r="S39" s="2">
        <f>Summary!T39</f>
        <v>0</v>
      </c>
      <c r="T39" s="18">
        <f>Summary!U39</f>
        <v>1.0212182994737733</v>
      </c>
      <c r="U39" s="21"/>
    </row>
    <row r="40" spans="1:21" x14ac:dyDescent="0.25">
      <c r="A40" s="9" t="str">
        <f>Summary!B40</f>
        <v>Benzo(k)fluoranthene</v>
      </c>
      <c r="B40" s="15">
        <f>Summary!C40</f>
        <v>0.03</v>
      </c>
      <c r="C40" s="21">
        <f>Summary!D40</f>
        <v>0</v>
      </c>
      <c r="D40" s="21">
        <f>Summary!E40</f>
        <v>1</v>
      </c>
      <c r="E40" s="21">
        <f>Summary!F40</f>
        <v>7</v>
      </c>
      <c r="F40" s="21">
        <f>Summary!G40</f>
        <v>15</v>
      </c>
      <c r="G40" s="21">
        <f>Summary!H40</f>
        <v>16</v>
      </c>
      <c r="H40" s="21">
        <f>Summary!I40</f>
        <v>0</v>
      </c>
      <c r="I40" s="21" t="str">
        <f>Summary!J40</f>
        <v>1139-29</v>
      </c>
      <c r="J40" s="16">
        <f>Summary!K40</f>
        <v>42585</v>
      </c>
      <c r="K40" s="21">
        <f>Summary!L40</f>
        <v>12</v>
      </c>
      <c r="L40" s="22" t="str">
        <f>Summary!M40</f>
        <v>Benzo(k)fluoranthene</v>
      </c>
      <c r="M40" s="21">
        <f>Summary!N40</f>
        <v>0.03</v>
      </c>
      <c r="N40" s="2">
        <f>Summary!O40</f>
        <v>0</v>
      </c>
      <c r="O40" s="2">
        <f>Summary!P40</f>
        <v>16.2</v>
      </c>
      <c r="P40" s="2">
        <f>Summary!Q40</f>
        <v>30.571000000000002</v>
      </c>
      <c r="Q40" s="2">
        <f>Summary!R40</f>
        <v>61.356000000000002</v>
      </c>
      <c r="R40" s="2">
        <f>Summary!S40</f>
        <v>88.971000000000004</v>
      </c>
      <c r="S40" s="2">
        <f>Summary!T40</f>
        <v>0</v>
      </c>
      <c r="T40" s="18">
        <f>Summary!U40</f>
        <v>1.0421545478721261</v>
      </c>
      <c r="U40" s="21"/>
    </row>
    <row r="41" spans="1:21" x14ac:dyDescent="0.25">
      <c r="A41" s="9" t="str">
        <f>Summary!B41</f>
        <v>Benzo(k)fluoranthene</v>
      </c>
      <c r="B41" s="15">
        <f>Summary!C41</f>
        <v>0.1</v>
      </c>
      <c r="C41" s="21">
        <f>Summary!D41</f>
        <v>0</v>
      </c>
      <c r="D41" s="21">
        <f>Summary!E41</f>
        <v>0</v>
      </c>
      <c r="E41" s="21">
        <f>Summary!F41</f>
        <v>9</v>
      </c>
      <c r="F41" s="21">
        <f>Summary!G41</f>
        <v>14</v>
      </c>
      <c r="G41" s="21">
        <f>Summary!H41</f>
        <v>16</v>
      </c>
      <c r="H41" s="21">
        <f>Summary!I41</f>
        <v>0</v>
      </c>
      <c r="I41" s="21" t="str">
        <f>Summary!J41</f>
        <v>1139-29</v>
      </c>
      <c r="J41" s="16">
        <f>Summary!K41</f>
        <v>42585</v>
      </c>
      <c r="K41" s="21">
        <f>Summary!L41</f>
        <v>12</v>
      </c>
      <c r="L41" s="22" t="str">
        <f>Summary!M41</f>
        <v>Benzo(k)fluoranthene</v>
      </c>
      <c r="M41" s="21">
        <f>Summary!N41</f>
        <v>0.1</v>
      </c>
      <c r="N41" s="2">
        <f>Summary!O41</f>
        <v>0</v>
      </c>
      <c r="O41" s="2">
        <f>Summary!P41</f>
        <v>0</v>
      </c>
      <c r="P41" s="2">
        <f>Summary!Q41</f>
        <v>31.414999999999999</v>
      </c>
      <c r="Q41" s="2">
        <f>Summary!R41</f>
        <v>60.918999999999997</v>
      </c>
      <c r="R41" s="2">
        <f>Summary!S41</f>
        <v>117.892</v>
      </c>
      <c r="S41" s="2">
        <f>Summary!T41</f>
        <v>0</v>
      </c>
      <c r="T41" s="18">
        <f>Summary!U41</f>
        <v>0.98833920268190278</v>
      </c>
      <c r="U41" s="21"/>
    </row>
    <row r="42" spans="1:21" x14ac:dyDescent="0.25">
      <c r="A42" s="9" t="str">
        <f>Summary!B42</f>
        <v>Benzo(k)fluoranthene</v>
      </c>
      <c r="B42" s="15">
        <f>Summary!C42</f>
        <v>0.3</v>
      </c>
      <c r="C42" s="21">
        <f>Summary!D42</f>
        <v>0</v>
      </c>
      <c r="D42" s="21">
        <f>Summary!E42</f>
        <v>0</v>
      </c>
      <c r="E42" s="21">
        <f>Summary!F42</f>
        <v>9</v>
      </c>
      <c r="F42" s="21">
        <f>Summary!G42</f>
        <v>16</v>
      </c>
      <c r="G42" s="21">
        <f>Summary!H42</f>
        <v>16</v>
      </c>
      <c r="H42" s="21">
        <f>Summary!I42</f>
        <v>0</v>
      </c>
      <c r="I42" s="21" t="str">
        <f>Summary!J42</f>
        <v>1139-29</v>
      </c>
      <c r="J42" s="16">
        <f>Summary!K42</f>
        <v>42585</v>
      </c>
      <c r="K42" s="21">
        <f>Summary!L42</f>
        <v>12</v>
      </c>
      <c r="L42" s="22" t="str">
        <f>Summary!M42</f>
        <v>Benzo(k)fluoranthene</v>
      </c>
      <c r="M42" s="21">
        <f>Summary!N42</f>
        <v>0.3</v>
      </c>
      <c r="N42" s="2">
        <f>Summary!O42</f>
        <v>0</v>
      </c>
      <c r="O42" s="2">
        <f>Summary!P42</f>
        <v>0</v>
      </c>
      <c r="P42" s="2">
        <f>Summary!Q42</f>
        <v>15.178000000000001</v>
      </c>
      <c r="Q42" s="2">
        <f>Summary!R42</f>
        <v>73.150000000000006</v>
      </c>
      <c r="R42" s="2">
        <f>Summary!S42</f>
        <v>117.95399999999999</v>
      </c>
      <c r="S42" s="2">
        <f>Summary!T42</f>
        <v>0</v>
      </c>
      <c r="T42" s="18">
        <f>Summary!U42</f>
        <v>1.0756622156320763</v>
      </c>
      <c r="U42" s="21"/>
    </row>
    <row r="43" spans="1:21" x14ac:dyDescent="0.25">
      <c r="A43" s="9" t="str">
        <f>Summary!B43</f>
        <v>Benzo(k)fluoranthene</v>
      </c>
      <c r="B43" s="21">
        <f>Summary!C43</f>
        <v>1</v>
      </c>
      <c r="C43" s="21">
        <f>Summary!D43</f>
        <v>0</v>
      </c>
      <c r="D43" s="21">
        <f>Summary!E43</f>
        <v>0</v>
      </c>
      <c r="E43" s="21">
        <f>Summary!F43</f>
        <v>5</v>
      </c>
      <c r="F43" s="21">
        <f>Summary!G43</f>
        <v>11</v>
      </c>
      <c r="G43" s="21">
        <f>Summary!H43</f>
        <v>15</v>
      </c>
      <c r="H43" s="21">
        <f>Summary!I43</f>
        <v>0</v>
      </c>
      <c r="I43" s="21" t="str">
        <f>Summary!J43</f>
        <v>1139-29</v>
      </c>
      <c r="J43" s="16">
        <f>Summary!K43</f>
        <v>42585</v>
      </c>
      <c r="K43" s="21">
        <f>Summary!L43</f>
        <v>12</v>
      </c>
      <c r="L43" s="22" t="str">
        <f>Summary!M43</f>
        <v>Benzo(k)fluoranthene</v>
      </c>
      <c r="M43" s="21">
        <f>Summary!N43</f>
        <v>1</v>
      </c>
      <c r="N43" s="2">
        <f>Summary!O43</f>
        <v>0</v>
      </c>
      <c r="O43" s="2">
        <f>Summary!P43</f>
        <v>0</v>
      </c>
      <c r="P43" s="2">
        <f>Summary!Q43</f>
        <v>18.88</v>
      </c>
      <c r="Q43" s="2">
        <f>Summary!R43</f>
        <v>39.218000000000004</v>
      </c>
      <c r="R43" s="2">
        <f>Summary!S43</f>
        <v>90.950999999999993</v>
      </c>
      <c r="S43" s="2">
        <f>Summary!T43</f>
        <v>0</v>
      </c>
      <c r="T43" s="18">
        <f>Summary!U43</f>
        <v>1.051776518845041</v>
      </c>
      <c r="U43" s="21"/>
    </row>
    <row r="44" spans="1:21" x14ac:dyDescent="0.25">
      <c r="A44" s="9" t="str">
        <f>Summary!B44</f>
        <v>Benzo[g,h,i]perylene</v>
      </c>
      <c r="B44" s="21">
        <f>Summary!C44</f>
        <v>0.12</v>
      </c>
      <c r="C44" s="21">
        <f>Summary!D44</f>
        <v>0</v>
      </c>
      <c r="D44" s="21">
        <f>Summary!E44</f>
        <v>3</v>
      </c>
      <c r="E44" s="21">
        <f>Summary!F44</f>
        <v>10</v>
      </c>
      <c r="F44" s="21">
        <f>Summary!G44</f>
        <v>16</v>
      </c>
      <c r="G44" s="21">
        <f>Summary!H44</f>
        <v>16</v>
      </c>
      <c r="H44" s="21">
        <f>Summary!I44</f>
        <v>0</v>
      </c>
      <c r="I44" s="21" t="str">
        <f>Summary!J44</f>
        <v>1139-29</v>
      </c>
      <c r="J44" s="16">
        <f>Summary!K44</f>
        <v>42585</v>
      </c>
      <c r="K44" s="21">
        <f>Summary!L44</f>
        <v>12</v>
      </c>
      <c r="L44" s="22" t="str">
        <f>Summary!M44</f>
        <v>Benzo[g,h,i]perylene</v>
      </c>
      <c r="M44" s="21">
        <f>Summary!N44</f>
        <v>0.12</v>
      </c>
      <c r="N44" s="2">
        <f>Summary!O44</f>
        <v>0</v>
      </c>
      <c r="O44" s="2">
        <f>Summary!P44</f>
        <v>15.178000000000001</v>
      </c>
      <c r="P44" s="2">
        <f>Summary!Q44</f>
        <v>53.633000000000003</v>
      </c>
      <c r="Q44" s="2">
        <f>Summary!R44</f>
        <v>68.716999999999999</v>
      </c>
      <c r="R44" s="2">
        <f>Summary!S44</f>
        <v>108.867</v>
      </c>
      <c r="S44" s="2">
        <f>Summary!T44</f>
        <v>0</v>
      </c>
      <c r="T44" s="18">
        <f>Summary!U44</f>
        <v>1.1029325253241573</v>
      </c>
      <c r="U44" s="21"/>
    </row>
    <row r="45" spans="1:21" x14ac:dyDescent="0.25">
      <c r="A45" s="9" t="str">
        <f>Summary!B45</f>
        <v>Benzo[g,h,i]perylene</v>
      </c>
      <c r="B45" s="15">
        <f>Summary!C45</f>
        <v>0.4</v>
      </c>
      <c r="C45" s="21">
        <f>Summary!D45</f>
        <v>0</v>
      </c>
      <c r="D45" s="21">
        <f>Summary!E45</f>
        <v>0</v>
      </c>
      <c r="E45" s="21">
        <f>Summary!F45</f>
        <v>7</v>
      </c>
      <c r="F45" s="21">
        <f>Summary!G45</f>
        <v>15</v>
      </c>
      <c r="G45" s="21">
        <f>Summary!H45</f>
        <v>16</v>
      </c>
      <c r="H45" s="21">
        <f>Summary!I45</f>
        <v>0</v>
      </c>
      <c r="I45" s="21" t="str">
        <f>Summary!J45</f>
        <v>1139-29</v>
      </c>
      <c r="J45" s="16">
        <f>Summary!K45</f>
        <v>42585</v>
      </c>
      <c r="K45" s="21">
        <f>Summary!L45</f>
        <v>12</v>
      </c>
      <c r="L45" s="22" t="str">
        <f>Summary!M45</f>
        <v>Benzo[g,h,i]perylene</v>
      </c>
      <c r="M45" s="21">
        <f>Summary!N45</f>
        <v>0.4</v>
      </c>
      <c r="N45" s="2">
        <f>Summary!O45</f>
        <v>0</v>
      </c>
      <c r="O45" s="2">
        <f>Summary!P45</f>
        <v>0</v>
      </c>
      <c r="P45" s="2">
        <f>Summary!Q45</f>
        <v>76.313999999999993</v>
      </c>
      <c r="Q45" s="2">
        <f>Summary!R45</f>
        <v>55.16</v>
      </c>
      <c r="R45" s="2">
        <f>Summary!S45</f>
        <v>91.292000000000002</v>
      </c>
      <c r="S45" s="2">
        <f>Summary!T45</f>
        <v>0</v>
      </c>
      <c r="T45" s="18">
        <f>Summary!U45</f>
        <v>1.1047215350025383</v>
      </c>
      <c r="U45" s="21"/>
    </row>
    <row r="46" spans="1:21" x14ac:dyDescent="0.25">
      <c r="A46" s="9" t="str">
        <f>Summary!B46</f>
        <v>Benzo[g,h,i]perylene</v>
      </c>
      <c r="B46" s="15">
        <f>Summary!C46</f>
        <v>0.8</v>
      </c>
      <c r="C46" s="21">
        <f>Summary!D46</f>
        <v>0</v>
      </c>
      <c r="D46" s="21">
        <f>Summary!E46</f>
        <v>0</v>
      </c>
      <c r="E46" s="21">
        <f>Summary!F46</f>
        <v>5</v>
      </c>
      <c r="F46" s="21">
        <f>Summary!G46</f>
        <v>13</v>
      </c>
      <c r="G46" s="21">
        <f>Summary!H46</f>
        <v>16</v>
      </c>
      <c r="H46" s="21">
        <f>Summary!I46</f>
        <v>0</v>
      </c>
      <c r="I46" s="21" t="str">
        <f>Summary!J46</f>
        <v>1139-29</v>
      </c>
      <c r="J46" s="16">
        <f>Summary!K46</f>
        <v>42585</v>
      </c>
      <c r="K46" s="21">
        <f>Summary!L46</f>
        <v>12</v>
      </c>
      <c r="L46" s="22" t="str">
        <f>Summary!M46</f>
        <v>Benzo[g,h,i]perylene</v>
      </c>
      <c r="M46" s="21">
        <f>Summary!N46</f>
        <v>0.8</v>
      </c>
      <c r="N46" s="2">
        <f>Summary!O46</f>
        <v>0</v>
      </c>
      <c r="O46" s="2">
        <f>Summary!P46</f>
        <v>0</v>
      </c>
      <c r="P46" s="2">
        <f>Summary!Q46</f>
        <v>24.613</v>
      </c>
      <c r="Q46" s="2">
        <f>Summary!R46</f>
        <v>21.303000000000001</v>
      </c>
      <c r="R46" s="2">
        <f>Summary!S46</f>
        <v>89.004000000000005</v>
      </c>
      <c r="S46" s="2">
        <f>Summary!T46</f>
        <v>0</v>
      </c>
      <c r="T46" s="18">
        <f>Summary!U46</f>
        <v>0.93249308974865219</v>
      </c>
      <c r="U46" s="21"/>
    </row>
    <row r="47" spans="1:21" x14ac:dyDescent="0.25">
      <c r="A47" s="9" t="str">
        <f>Summary!B47</f>
        <v>Benzo[g,h,i]perylene</v>
      </c>
      <c r="B47" s="15">
        <f>Summary!C47</f>
        <v>0</v>
      </c>
      <c r="C47" s="21">
        <f>Summary!D47</f>
        <v>0</v>
      </c>
      <c r="D47" s="21">
        <f>Summary!E47</f>
        <v>4</v>
      </c>
      <c r="E47" s="21">
        <f>Summary!F47</f>
        <v>11</v>
      </c>
      <c r="F47" s="21">
        <f>Summary!G47</f>
        <v>16</v>
      </c>
      <c r="G47" s="21">
        <f>Summary!H47</f>
        <v>16</v>
      </c>
      <c r="H47" s="21">
        <f>Summary!I47</f>
        <v>0</v>
      </c>
      <c r="I47" s="21" t="str">
        <f>Summary!J47</f>
        <v>1139-29</v>
      </c>
      <c r="J47" s="16">
        <f>Summary!K47</f>
        <v>42585</v>
      </c>
      <c r="K47" s="21">
        <f>Summary!L47</f>
        <v>12</v>
      </c>
      <c r="L47" s="22" t="str">
        <f>Summary!M47</f>
        <v>Benzo[g,h,i]perylene</v>
      </c>
      <c r="M47" s="21">
        <f>Summary!N47</f>
        <v>0</v>
      </c>
      <c r="N47" s="2">
        <f>Summary!O47</f>
        <v>0</v>
      </c>
      <c r="O47" s="2">
        <f>Summary!P47</f>
        <v>77.150000000000006</v>
      </c>
      <c r="P47" s="2">
        <f>Summary!Q47</f>
        <v>118.855</v>
      </c>
      <c r="Q47" s="2">
        <f>Summary!R47</f>
        <v>119</v>
      </c>
      <c r="R47" s="2">
        <f>Summary!S47</f>
        <v>178.57900000000001</v>
      </c>
      <c r="S47" s="2">
        <f>Summary!T47</f>
        <v>0</v>
      </c>
      <c r="T47" s="18">
        <f>Summary!U47</f>
        <v>0.97335020267384409</v>
      </c>
      <c r="U47" s="21"/>
    </row>
    <row r="48" spans="1:21" x14ac:dyDescent="0.25">
      <c r="A48" s="9" t="str">
        <f>Summary!B48</f>
        <v>Benzo[g,h,i]perylene</v>
      </c>
      <c r="B48" s="15">
        <f>Summary!C48</f>
        <v>1.1999999999999999E-3</v>
      </c>
      <c r="C48" s="21">
        <f>Summary!D48</f>
        <v>0</v>
      </c>
      <c r="D48" s="21">
        <f>Summary!E48</f>
        <v>1</v>
      </c>
      <c r="E48" s="21">
        <f>Summary!F48</f>
        <v>12</v>
      </c>
      <c r="F48" s="21">
        <f>Summary!G48</f>
        <v>16</v>
      </c>
      <c r="G48" s="21">
        <f>Summary!H48</f>
        <v>16</v>
      </c>
      <c r="H48" s="21">
        <f>Summary!I48</f>
        <v>0</v>
      </c>
      <c r="I48" s="21" t="str">
        <f>Summary!J48</f>
        <v>1139-29</v>
      </c>
      <c r="J48" s="16">
        <f>Summary!K48</f>
        <v>42585</v>
      </c>
      <c r="K48" s="21">
        <f>Summary!L48</f>
        <v>12</v>
      </c>
      <c r="L48" s="22" t="str">
        <f>Summary!M48</f>
        <v>Benzo[g,h,i]perylene</v>
      </c>
      <c r="M48" s="21">
        <f>Summary!N48</f>
        <v>1.1999999999999999E-3</v>
      </c>
      <c r="N48" s="2">
        <f>Summary!O48</f>
        <v>0</v>
      </c>
      <c r="O48" s="2">
        <f>Summary!P48</f>
        <v>41.267000000000003</v>
      </c>
      <c r="P48" s="2">
        <f>Summary!Q48</f>
        <v>58.933</v>
      </c>
      <c r="Q48" s="2">
        <f>Summary!R48</f>
        <v>75.483000000000004</v>
      </c>
      <c r="R48" s="2">
        <f>Summary!S48</f>
        <v>124.488</v>
      </c>
      <c r="S48" s="2">
        <f>Summary!T48</f>
        <v>0</v>
      </c>
      <c r="T48" s="18">
        <f>Summary!U48</f>
        <v>0.77312617353393875</v>
      </c>
      <c r="U48" s="21"/>
    </row>
    <row r="49" spans="1:21" x14ac:dyDescent="0.25">
      <c r="A49" s="9" t="str">
        <f>Summary!B49</f>
        <v>Benzo[g,h,i]perylene</v>
      </c>
      <c r="B49" s="15">
        <f>Summary!C49</f>
        <v>4.0000000000000001E-3</v>
      </c>
      <c r="C49" s="21">
        <f>Summary!D49</f>
        <v>0</v>
      </c>
      <c r="D49" s="21">
        <f>Summary!E49</f>
        <v>3</v>
      </c>
      <c r="E49" s="21">
        <f>Summary!F49</f>
        <v>10</v>
      </c>
      <c r="F49" s="21">
        <f>Summary!G49</f>
        <v>16</v>
      </c>
      <c r="G49" s="21">
        <f>Summary!H49</f>
        <v>16</v>
      </c>
      <c r="H49" s="21">
        <f>Summary!I49</f>
        <v>0</v>
      </c>
      <c r="I49" s="21" t="str">
        <f>Summary!J49</f>
        <v>1139-29</v>
      </c>
      <c r="J49" s="16">
        <f>Summary!K49</f>
        <v>42585</v>
      </c>
      <c r="K49" s="21">
        <f>Summary!L49</f>
        <v>12</v>
      </c>
      <c r="L49" s="22" t="str">
        <f>Summary!M49</f>
        <v>Benzo[g,h,i]perylene</v>
      </c>
      <c r="M49" s="21">
        <f>Summary!N49</f>
        <v>4.0000000000000001E-3</v>
      </c>
      <c r="N49" s="2">
        <f>Summary!O49</f>
        <v>0</v>
      </c>
      <c r="O49" s="2">
        <f>Summary!P49</f>
        <v>51.088999999999999</v>
      </c>
      <c r="P49" s="2">
        <f>Summary!Q49</f>
        <v>34.18</v>
      </c>
      <c r="Q49" s="2">
        <f>Summary!R49</f>
        <v>90.188000000000002</v>
      </c>
      <c r="R49" s="2">
        <f>Summary!S49</f>
        <v>150.25399999999999</v>
      </c>
      <c r="S49" s="2">
        <f>Summary!T49</f>
        <v>0</v>
      </c>
      <c r="T49" s="18">
        <f>Summary!U49</f>
        <v>1.1514291930921661</v>
      </c>
      <c r="U49" s="21"/>
    </row>
    <row r="50" spans="1:21" x14ac:dyDescent="0.25">
      <c r="A50" s="9" t="str">
        <f>Summary!B50</f>
        <v>Benzo[g,h,i]perylene</v>
      </c>
      <c r="B50" s="15">
        <f>Summary!C50</f>
        <v>1.2E-2</v>
      </c>
      <c r="C50" s="21">
        <f>Summary!D50</f>
        <v>0</v>
      </c>
      <c r="D50" s="21">
        <f>Summary!E50</f>
        <v>0</v>
      </c>
      <c r="E50" s="21">
        <f>Summary!F50</f>
        <v>8</v>
      </c>
      <c r="F50" s="21">
        <f>Summary!G50</f>
        <v>16</v>
      </c>
      <c r="G50" s="21">
        <f>Summary!H50</f>
        <v>16</v>
      </c>
      <c r="H50" s="21">
        <f>Summary!I50</f>
        <v>0</v>
      </c>
      <c r="I50" s="21" t="str">
        <f>Summary!J50</f>
        <v>1139-29</v>
      </c>
      <c r="J50" s="16">
        <f>Summary!K50</f>
        <v>42585</v>
      </c>
      <c r="K50" s="21">
        <f>Summary!L50</f>
        <v>12</v>
      </c>
      <c r="L50" s="22" t="str">
        <f>Summary!M50</f>
        <v>Benzo[g,h,i]perylene</v>
      </c>
      <c r="M50" s="21">
        <f>Summary!N50</f>
        <v>1.2E-2</v>
      </c>
      <c r="N50" s="2">
        <f>Summary!O50</f>
        <v>0</v>
      </c>
      <c r="O50" s="2">
        <f>Summary!P50</f>
        <v>0</v>
      </c>
      <c r="P50" s="2">
        <f>Summary!Q50</f>
        <v>31.433</v>
      </c>
      <c r="Q50" s="2">
        <f>Summary!R50</f>
        <v>60.15</v>
      </c>
      <c r="R50" s="2">
        <f>Summary!S50</f>
        <v>125.075</v>
      </c>
      <c r="S50" s="2">
        <f>Summary!T50</f>
        <v>0</v>
      </c>
      <c r="T50" s="18">
        <f>Summary!U50</f>
        <v>0.99099854139300991</v>
      </c>
      <c r="U50" s="21"/>
    </row>
    <row r="51" spans="1:21" x14ac:dyDescent="0.25">
      <c r="A51" s="9" t="str">
        <f>Summary!B51</f>
        <v>Benzo[g,h,i]perylene</v>
      </c>
      <c r="B51" s="21">
        <f>Summary!C51</f>
        <v>0.04</v>
      </c>
      <c r="C51" s="21">
        <f>Summary!D51</f>
        <v>0</v>
      </c>
      <c r="D51" s="21">
        <f>Summary!E51</f>
        <v>0</v>
      </c>
      <c r="E51" s="21">
        <f>Summary!F51</f>
        <v>7</v>
      </c>
      <c r="F51" s="21">
        <f>Summary!G51</f>
        <v>14</v>
      </c>
      <c r="G51" s="21">
        <f>Summary!H51</f>
        <v>16</v>
      </c>
      <c r="H51" s="21">
        <f>Summary!I51</f>
        <v>0</v>
      </c>
      <c r="I51" s="21" t="str">
        <f>Summary!J51</f>
        <v>1139-29</v>
      </c>
      <c r="J51" s="16">
        <f>Summary!K51</f>
        <v>42585</v>
      </c>
      <c r="K51" s="21">
        <f>Summary!L51</f>
        <v>12</v>
      </c>
      <c r="L51" s="22" t="str">
        <f>Summary!M51</f>
        <v>Benzo[g,h,i]perylene</v>
      </c>
      <c r="M51" s="21">
        <f>Summary!N51</f>
        <v>0.04</v>
      </c>
      <c r="N51" s="2">
        <f>Summary!O51</f>
        <v>0</v>
      </c>
      <c r="O51" s="2">
        <f>Summary!P51</f>
        <v>0</v>
      </c>
      <c r="P51" s="2">
        <f>Summary!Q51</f>
        <v>149.667</v>
      </c>
      <c r="Q51" s="2">
        <f>Summary!R51</f>
        <v>29.632999999999999</v>
      </c>
      <c r="R51" s="2">
        <f>Summary!S51</f>
        <v>121.229</v>
      </c>
      <c r="S51" s="2">
        <f>Summary!T51</f>
        <v>0</v>
      </c>
      <c r="T51" s="18">
        <f>Summary!U51</f>
        <v>0.89289311875961996</v>
      </c>
      <c r="U51" s="21"/>
    </row>
    <row r="52" spans="1:21" x14ac:dyDescent="0.25">
      <c r="A52" s="9"/>
      <c r="B52" s="15"/>
      <c r="C52" s="21"/>
      <c r="D52" s="21"/>
      <c r="E52" s="21"/>
      <c r="F52" s="21"/>
      <c r="G52" s="21"/>
      <c r="H52" s="21"/>
      <c r="J52" s="2"/>
      <c r="K52" s="21"/>
      <c r="L52" s="2"/>
      <c r="M52" s="2"/>
      <c r="N52" s="2"/>
      <c r="O52" s="2"/>
      <c r="P52" s="2"/>
      <c r="Q52" s="2"/>
      <c r="R52" s="18"/>
      <c r="S52" s="21"/>
      <c r="T52" s="16"/>
      <c r="U52" s="21"/>
    </row>
    <row r="53" spans="1:21" x14ac:dyDescent="0.25">
      <c r="A53" s="9"/>
      <c r="B53" s="15"/>
      <c r="C53" s="21"/>
      <c r="D53" s="21"/>
      <c r="E53" s="21"/>
      <c r="F53" s="21"/>
      <c r="G53" s="21"/>
      <c r="H53" s="21"/>
      <c r="J53" s="2"/>
      <c r="K53" s="21"/>
      <c r="L53" s="2"/>
      <c r="M53" s="2"/>
      <c r="N53" s="2"/>
      <c r="O53" s="2"/>
      <c r="P53" s="2"/>
      <c r="Q53" s="2"/>
      <c r="R53" s="18"/>
      <c r="S53" s="21"/>
      <c r="T53" s="16"/>
      <c r="U53" s="21"/>
    </row>
    <row r="54" spans="1:21" x14ac:dyDescent="0.25">
      <c r="A54" s="9"/>
      <c r="B54" s="15"/>
      <c r="C54" s="21"/>
      <c r="D54" s="21"/>
      <c r="E54" s="21"/>
      <c r="F54" s="21"/>
      <c r="G54" s="21"/>
      <c r="H54" s="21"/>
      <c r="J54" s="2"/>
      <c r="K54" s="21"/>
      <c r="L54" s="2"/>
      <c r="M54" s="2"/>
      <c r="N54" s="2"/>
      <c r="O54" s="2"/>
      <c r="P54" s="2"/>
      <c r="Q54" s="2"/>
      <c r="R54" s="18"/>
      <c r="S54" s="21"/>
      <c r="T54" s="16"/>
      <c r="U54" s="21"/>
    </row>
    <row r="55" spans="1:21" x14ac:dyDescent="0.25">
      <c r="A55" s="9"/>
      <c r="B55" s="15"/>
      <c r="C55" s="21"/>
      <c r="D55" s="21"/>
      <c r="E55" s="21"/>
      <c r="F55" s="21"/>
      <c r="G55" s="21"/>
      <c r="H55" s="21"/>
      <c r="J55" s="2"/>
      <c r="K55" s="21"/>
      <c r="L55" s="2"/>
      <c r="M55" s="2"/>
      <c r="N55" s="2"/>
      <c r="O55" s="2"/>
      <c r="P55" s="2"/>
      <c r="Q55" s="2"/>
      <c r="R55" s="18"/>
      <c r="S55" s="21"/>
      <c r="T55" s="16"/>
      <c r="U55" s="21"/>
    </row>
    <row r="56" spans="1:21" x14ac:dyDescent="0.25">
      <c r="A56" s="9"/>
      <c r="B56" s="15"/>
      <c r="C56" s="21"/>
      <c r="D56" s="21"/>
      <c r="E56" s="21"/>
      <c r="F56" s="21"/>
      <c r="G56" s="21"/>
      <c r="H56" s="21"/>
      <c r="J56" s="2"/>
      <c r="K56" s="21"/>
      <c r="L56" s="2"/>
      <c r="M56" s="2"/>
      <c r="N56" s="2"/>
      <c r="O56" s="2"/>
      <c r="P56" s="2"/>
      <c r="Q56" s="2"/>
      <c r="R56" s="18"/>
      <c r="S56" s="21"/>
      <c r="T56" s="16"/>
      <c r="U56" s="21"/>
    </row>
    <row r="57" spans="1:21" x14ac:dyDescent="0.25">
      <c r="A57" s="9"/>
      <c r="B57" s="15"/>
      <c r="C57" s="21"/>
      <c r="D57" s="21"/>
      <c r="E57" s="21"/>
      <c r="F57" s="21"/>
      <c r="G57" s="21"/>
      <c r="H57" s="21"/>
      <c r="J57" s="2"/>
      <c r="K57" s="21"/>
      <c r="L57" s="2"/>
      <c r="M57" s="2"/>
      <c r="N57" s="2"/>
      <c r="O57" s="2"/>
      <c r="P57" s="2"/>
      <c r="Q57" s="2"/>
      <c r="R57" s="18"/>
      <c r="S57" s="21"/>
      <c r="T57" s="16"/>
      <c r="U57" s="21"/>
    </row>
    <row r="58" spans="1:21" x14ac:dyDescent="0.25">
      <c r="S58" s="21"/>
      <c r="T58" s="16"/>
      <c r="U58" s="21"/>
    </row>
    <row r="59" spans="1:21" x14ac:dyDescent="0.25">
      <c r="S59" s="21"/>
      <c r="T59" s="16"/>
      <c r="U59" s="21"/>
    </row>
    <row r="60" spans="1:21" x14ac:dyDescent="0.25">
      <c r="S60" s="21"/>
      <c r="T60" s="16"/>
      <c r="U60" s="21"/>
    </row>
    <row r="61" spans="1:21" x14ac:dyDescent="0.25">
      <c r="S61" s="21"/>
      <c r="T61" s="16"/>
      <c r="U61" s="21"/>
    </row>
    <row r="62" spans="1:21" x14ac:dyDescent="0.25">
      <c r="S62" s="21"/>
      <c r="T62" s="16"/>
      <c r="U62" s="21"/>
    </row>
    <row r="63" spans="1:21" x14ac:dyDescent="0.25">
      <c r="S63" s="21"/>
      <c r="T63" s="16"/>
      <c r="U63" s="21"/>
    </row>
    <row r="64" spans="1:21" x14ac:dyDescent="0.25">
      <c r="S64" s="21"/>
      <c r="T64" s="16"/>
      <c r="U64" s="21"/>
    </row>
    <row r="65" spans="19:21" x14ac:dyDescent="0.25">
      <c r="S65" s="21"/>
      <c r="T65" s="16"/>
      <c r="U65" s="21"/>
    </row>
    <row r="66" spans="19:21" x14ac:dyDescent="0.25">
      <c r="S66" s="21"/>
      <c r="T66" s="16"/>
      <c r="U66" s="21"/>
    </row>
    <row r="67" spans="19:21" x14ac:dyDescent="0.25">
      <c r="S67" s="21"/>
      <c r="T67" s="16"/>
      <c r="U67" s="21"/>
    </row>
    <row r="68" spans="19:21" x14ac:dyDescent="0.25">
      <c r="S68" s="21"/>
      <c r="T68" s="16"/>
      <c r="U68" s="21"/>
    </row>
    <row r="69" spans="19:21" x14ac:dyDescent="0.25">
      <c r="S69" s="21"/>
      <c r="T69" s="16"/>
      <c r="U69" s="21"/>
    </row>
    <row r="70" spans="19:21" x14ac:dyDescent="0.25">
      <c r="S70" s="21"/>
      <c r="T70" s="16"/>
      <c r="U70" s="21"/>
    </row>
    <row r="71" spans="19:21" x14ac:dyDescent="0.25">
      <c r="S71" s="21"/>
      <c r="T71" s="16"/>
      <c r="U71" s="21"/>
    </row>
    <row r="72" spans="19:21" x14ac:dyDescent="0.25">
      <c r="S72" s="21"/>
      <c r="T72" s="16"/>
      <c r="U72" s="21"/>
    </row>
    <row r="73" spans="19:21" x14ac:dyDescent="0.25">
      <c r="S73" s="21"/>
      <c r="T73" s="16"/>
      <c r="U73" s="21"/>
    </row>
    <row r="74" spans="19:21" x14ac:dyDescent="0.25">
      <c r="S74" s="21"/>
      <c r="T74" s="16"/>
      <c r="U74" s="21"/>
    </row>
    <row r="75" spans="19:21" x14ac:dyDescent="0.25">
      <c r="S75" s="21"/>
      <c r="T75" s="16"/>
      <c r="U75" s="21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105</v>
      </c>
    </row>
    <row r="2" spans="1:49" x14ac:dyDescent="0.25">
      <c r="A2" t="s">
        <v>1</v>
      </c>
      <c r="B2" s="38">
        <v>42594.189745370371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2</v>
      </c>
      <c r="L6">
        <v>3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3</v>
      </c>
      <c r="V6">
        <v>0</v>
      </c>
      <c r="W6">
        <v>5</v>
      </c>
      <c r="X6">
        <v>1</v>
      </c>
      <c r="Y6">
        <v>2</v>
      </c>
      <c r="Z6">
        <v>0</v>
      </c>
      <c r="AA6">
        <v>2</v>
      </c>
      <c r="AB6">
        <v>1</v>
      </c>
      <c r="AC6">
        <v>2</v>
      </c>
      <c r="AD6">
        <v>2</v>
      </c>
      <c r="AE6">
        <v>2</v>
      </c>
      <c r="AF6">
        <v>0</v>
      </c>
      <c r="AG6">
        <v>2</v>
      </c>
      <c r="AH6">
        <v>0</v>
      </c>
      <c r="AI6">
        <v>1</v>
      </c>
      <c r="AJ6">
        <v>0</v>
      </c>
      <c r="AK6">
        <v>2</v>
      </c>
      <c r="AL6">
        <v>1</v>
      </c>
      <c r="AM6">
        <v>0</v>
      </c>
      <c r="AN6">
        <v>0</v>
      </c>
      <c r="AO6">
        <v>0</v>
      </c>
      <c r="AP6">
        <v>3</v>
      </c>
      <c r="AQ6">
        <v>0</v>
      </c>
      <c r="AR6">
        <v>0</v>
      </c>
      <c r="AS6">
        <v>4</v>
      </c>
      <c r="AT6">
        <v>1</v>
      </c>
      <c r="AU6">
        <v>3</v>
      </c>
      <c r="AV6">
        <v>0</v>
      </c>
      <c r="AW6">
        <v>0</v>
      </c>
    </row>
    <row r="7" spans="1:49" x14ac:dyDescent="0.25">
      <c r="A7" t="s">
        <v>56</v>
      </c>
      <c r="B7">
        <v>0</v>
      </c>
      <c r="C7">
        <v>8.5329999999999995</v>
      </c>
      <c r="D7">
        <v>19.132999999999999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6.7329999999999997</v>
      </c>
      <c r="K7">
        <v>10.067</v>
      </c>
      <c r="L7">
        <v>10.178000000000001</v>
      </c>
      <c r="M7">
        <v>0</v>
      </c>
      <c r="N7">
        <v>0</v>
      </c>
      <c r="O7">
        <v>13</v>
      </c>
      <c r="P7">
        <v>7.6669999999999998</v>
      </c>
      <c r="Q7">
        <v>0</v>
      </c>
      <c r="R7">
        <v>75.132999999999996</v>
      </c>
      <c r="S7">
        <v>0</v>
      </c>
      <c r="T7">
        <v>68.466999999999999</v>
      </c>
      <c r="U7">
        <v>7.0890000000000004</v>
      </c>
      <c r="V7">
        <v>0</v>
      </c>
      <c r="W7">
        <v>12.653</v>
      </c>
      <c r="X7">
        <v>5.2</v>
      </c>
      <c r="Y7">
        <v>55.332999999999998</v>
      </c>
      <c r="Z7">
        <v>0</v>
      </c>
      <c r="AA7">
        <v>13.266999999999999</v>
      </c>
      <c r="AB7">
        <v>7.9329999999999998</v>
      </c>
      <c r="AC7">
        <v>16.8</v>
      </c>
      <c r="AD7">
        <v>172.63300000000001</v>
      </c>
      <c r="AE7">
        <v>61.933</v>
      </c>
      <c r="AF7">
        <v>0</v>
      </c>
      <c r="AG7">
        <v>24.167000000000002</v>
      </c>
      <c r="AH7">
        <v>0</v>
      </c>
      <c r="AI7">
        <v>9.1999999999999993</v>
      </c>
      <c r="AJ7">
        <v>0</v>
      </c>
      <c r="AK7">
        <v>8.6329999999999991</v>
      </c>
      <c r="AL7">
        <v>16.2</v>
      </c>
      <c r="AM7">
        <v>0</v>
      </c>
      <c r="AN7">
        <v>0</v>
      </c>
      <c r="AO7">
        <v>0</v>
      </c>
      <c r="AP7">
        <v>15.178000000000001</v>
      </c>
      <c r="AQ7">
        <v>0</v>
      </c>
      <c r="AR7">
        <v>0</v>
      </c>
      <c r="AS7">
        <v>77.150000000000006</v>
      </c>
      <c r="AT7">
        <v>41.267000000000003</v>
      </c>
      <c r="AU7">
        <v>51.088999999999999</v>
      </c>
      <c r="AV7">
        <v>0</v>
      </c>
      <c r="AW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99</v>
      </c>
      <c r="D12" s="7" t="s">
        <v>99</v>
      </c>
      <c r="E12" s="7" t="s">
        <v>99</v>
      </c>
      <c r="F12" s="7" t="s">
        <v>99</v>
      </c>
      <c r="G12" s="7" t="s">
        <v>99</v>
      </c>
      <c r="H12" s="7" t="s">
        <v>99</v>
      </c>
      <c r="I12" s="7" t="s">
        <v>99</v>
      </c>
      <c r="J12" s="7" t="s">
        <v>99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v>0</v>
      </c>
      <c r="Q12" s="14">
        <v>0.03</v>
      </c>
      <c r="R12" s="14">
        <v>0.1</v>
      </c>
      <c r="S12" s="14">
        <v>0.3</v>
      </c>
      <c r="T12" s="14"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100</v>
      </c>
      <c r="D13" s="7" t="s">
        <v>100</v>
      </c>
      <c r="E13" s="7" t="s">
        <v>100</v>
      </c>
      <c r="F13" s="7" t="s">
        <v>100</v>
      </c>
      <c r="G13" s="7" t="s">
        <v>100</v>
      </c>
      <c r="H13" s="7" t="s">
        <v>100</v>
      </c>
      <c r="I13" s="7" t="s">
        <v>100</v>
      </c>
      <c r="J13" s="7" t="s">
        <v>100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101</v>
      </c>
      <c r="D14" s="7" t="s">
        <v>101</v>
      </c>
      <c r="E14" s="7" t="s">
        <v>101</v>
      </c>
      <c r="F14" s="7" t="s">
        <v>101</v>
      </c>
      <c r="G14" s="7" t="s">
        <v>101</v>
      </c>
      <c r="H14" s="7" t="s">
        <v>101</v>
      </c>
      <c r="I14" s="7" t="s">
        <v>101</v>
      </c>
      <c r="J14" s="7" t="s">
        <v>101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102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7" t="s">
        <v>102</v>
      </c>
      <c r="J15" s="7" t="s">
        <v>102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103</v>
      </c>
      <c r="D16" s="7" t="s">
        <v>103</v>
      </c>
      <c r="E16" s="7" t="s">
        <v>103</v>
      </c>
      <c r="F16" s="7" t="s">
        <v>103</v>
      </c>
      <c r="G16" s="7" t="s">
        <v>103</v>
      </c>
      <c r="H16" s="7" t="s">
        <v>103</v>
      </c>
      <c r="I16" s="7" t="s">
        <v>103</v>
      </c>
      <c r="J16" s="7" t="s">
        <v>103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104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7" t="s">
        <v>104</v>
      </c>
      <c r="J17" s="7" t="s">
        <v>104</v>
      </c>
      <c r="K17" s="7"/>
      <c r="L17" s="1" t="s">
        <v>62</v>
      </c>
      <c r="M17" s="14">
        <f>'DIV 02'!M17</f>
        <v>0.12</v>
      </c>
      <c r="N17" s="14">
        <f>'DIV 02'!N17</f>
        <v>0.4</v>
      </c>
      <c r="O17" s="14">
        <f>'DIV 02'!O17</f>
        <v>0.8</v>
      </c>
      <c r="P17" s="14">
        <f>'DIV 02'!P17</f>
        <v>0</v>
      </c>
      <c r="Q17" s="14">
        <f>'DIV 02'!Q17</f>
        <v>1.1999999999999999E-3</v>
      </c>
      <c r="R17" s="14">
        <f>'DIV 02'!R17</f>
        <v>4.0000000000000001E-3</v>
      </c>
      <c r="S17" s="14">
        <f>'DIV 02'!S17</f>
        <v>1.2E-2</v>
      </c>
      <c r="T17" s="14">
        <f>'DIV 02'!T17</f>
        <v>0.04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1</v>
      </c>
      <c r="E22" s="10">
        <f t="shared" si="0"/>
        <v>1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8.5329999999999995</v>
      </c>
      <c r="O22" s="2">
        <f t="shared" si="1"/>
        <v>19.132999999999999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1</v>
      </c>
      <c r="D23" s="10">
        <f t="shared" si="2"/>
        <v>2</v>
      </c>
      <c r="E23" s="10">
        <f t="shared" si="2"/>
        <v>3</v>
      </c>
      <c r="F23" s="1">
        <f t="shared" si="2"/>
        <v>0</v>
      </c>
      <c r="G23" s="1">
        <f t="shared" si="2"/>
        <v>0</v>
      </c>
      <c r="H23" s="1">
        <f t="shared" si="2"/>
        <v>1</v>
      </c>
      <c r="I23" s="1">
        <f t="shared" si="2"/>
        <v>1</v>
      </c>
      <c r="J23" s="1">
        <f t="shared" si="2"/>
        <v>0</v>
      </c>
      <c r="K23" s="1"/>
      <c r="L23" s="1" t="s">
        <v>58</v>
      </c>
      <c r="M23" s="2">
        <f t="shared" ref="M23:T23" si="3">J7</f>
        <v>6.7329999999999997</v>
      </c>
      <c r="N23" s="2">
        <f t="shared" si="3"/>
        <v>10.067</v>
      </c>
      <c r="O23" s="2">
        <f t="shared" si="3"/>
        <v>10.178000000000001</v>
      </c>
      <c r="P23" s="2">
        <f t="shared" si="3"/>
        <v>0</v>
      </c>
      <c r="Q23" s="2">
        <f t="shared" si="3"/>
        <v>0</v>
      </c>
      <c r="R23" s="2">
        <f t="shared" si="3"/>
        <v>13</v>
      </c>
      <c r="S23" s="2">
        <f t="shared" si="3"/>
        <v>7.6669999999999998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</v>
      </c>
      <c r="D24" s="10">
        <f t="shared" si="4"/>
        <v>0</v>
      </c>
      <c r="E24" s="10">
        <f t="shared" si="4"/>
        <v>1</v>
      </c>
      <c r="F24" s="1">
        <f t="shared" si="4"/>
        <v>3</v>
      </c>
      <c r="G24" s="1">
        <f t="shared" si="4"/>
        <v>0</v>
      </c>
      <c r="H24" s="1">
        <f t="shared" si="4"/>
        <v>5</v>
      </c>
      <c r="I24" s="1">
        <f t="shared" si="4"/>
        <v>1</v>
      </c>
      <c r="J24" s="1">
        <f t="shared" si="4"/>
        <v>2</v>
      </c>
      <c r="K24" s="1"/>
      <c r="L24" s="1" t="s">
        <v>59</v>
      </c>
      <c r="M24" s="2">
        <f t="shared" ref="M24:T24" si="5">R7</f>
        <v>75.132999999999996</v>
      </c>
      <c r="N24" s="2">
        <f t="shared" si="5"/>
        <v>0</v>
      </c>
      <c r="O24" s="2">
        <f t="shared" si="5"/>
        <v>68.466999999999999</v>
      </c>
      <c r="P24" s="2">
        <f t="shared" si="5"/>
        <v>7.0890000000000004</v>
      </c>
      <c r="Q24" s="2">
        <f t="shared" si="5"/>
        <v>0</v>
      </c>
      <c r="R24" s="2">
        <f t="shared" si="5"/>
        <v>12.653</v>
      </c>
      <c r="S24" s="2">
        <f t="shared" si="5"/>
        <v>5.2</v>
      </c>
      <c r="T24" s="2">
        <f t="shared" si="5"/>
        <v>55.332999999999998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2</v>
      </c>
      <c r="E25" s="10">
        <f t="shared" si="6"/>
        <v>1</v>
      </c>
      <c r="F25" s="1">
        <f t="shared" si="6"/>
        <v>2</v>
      </c>
      <c r="G25" s="1">
        <f t="shared" si="6"/>
        <v>2</v>
      </c>
      <c r="H25" s="1">
        <f t="shared" si="6"/>
        <v>2</v>
      </c>
      <c r="I25" s="1">
        <f t="shared" si="6"/>
        <v>0</v>
      </c>
      <c r="J25" s="1">
        <f t="shared" si="6"/>
        <v>2</v>
      </c>
      <c r="K25" s="1"/>
      <c r="L25" s="1" t="s">
        <v>60</v>
      </c>
      <c r="M25" s="2">
        <f t="shared" ref="M25:T25" si="7">Z7</f>
        <v>0</v>
      </c>
      <c r="N25" s="2">
        <f t="shared" si="7"/>
        <v>13.266999999999999</v>
      </c>
      <c r="O25" s="2">
        <f t="shared" si="7"/>
        <v>7.9329999999999998</v>
      </c>
      <c r="P25" s="2">
        <f t="shared" si="7"/>
        <v>16.8</v>
      </c>
      <c r="Q25" s="2">
        <f t="shared" si="7"/>
        <v>172.63300000000001</v>
      </c>
      <c r="R25" s="2">
        <f t="shared" si="7"/>
        <v>61.933</v>
      </c>
      <c r="S25" s="2">
        <f t="shared" si="7"/>
        <v>0</v>
      </c>
      <c r="T25" s="2">
        <f t="shared" si="7"/>
        <v>24.167000000000002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1</v>
      </c>
      <c r="E26" s="1">
        <f t="shared" si="8"/>
        <v>0</v>
      </c>
      <c r="F26" s="1">
        <f t="shared" si="8"/>
        <v>2</v>
      </c>
      <c r="G26" s="1">
        <f t="shared" si="8"/>
        <v>1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9.1999999999999993</v>
      </c>
      <c r="O26" s="2">
        <f t="shared" si="9"/>
        <v>0</v>
      </c>
      <c r="P26" s="2">
        <f t="shared" si="9"/>
        <v>8.6329999999999991</v>
      </c>
      <c r="Q26" s="2">
        <f t="shared" si="9"/>
        <v>16.2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3</v>
      </c>
      <c r="D27" s="1">
        <f t="shared" si="10"/>
        <v>0</v>
      </c>
      <c r="E27" s="1">
        <f t="shared" si="10"/>
        <v>0</v>
      </c>
      <c r="F27" s="1">
        <f t="shared" si="10"/>
        <v>4</v>
      </c>
      <c r="G27" s="1">
        <f t="shared" si="10"/>
        <v>1</v>
      </c>
      <c r="H27" s="1">
        <f t="shared" si="10"/>
        <v>3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15.178000000000001</v>
      </c>
      <c r="N27" s="2">
        <f t="shared" si="11"/>
        <v>0</v>
      </c>
      <c r="O27" s="2">
        <f t="shared" si="11"/>
        <v>0</v>
      </c>
      <c r="P27" s="2">
        <f t="shared" si="11"/>
        <v>77.150000000000006</v>
      </c>
      <c r="Q27" s="2">
        <f t="shared" si="11"/>
        <v>41.267000000000003</v>
      </c>
      <c r="R27" s="2">
        <f t="shared" si="11"/>
        <v>51.088999999999999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49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106</v>
      </c>
    </row>
    <row r="2" spans="1:49" x14ac:dyDescent="0.25">
      <c r="A2" t="s">
        <v>1</v>
      </c>
      <c r="B2" s="8">
        <v>42594.189780092594</v>
      </c>
      <c r="C2" s="6"/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10</v>
      </c>
      <c r="C6" s="7">
        <v>14</v>
      </c>
      <c r="D6" s="7">
        <v>10</v>
      </c>
      <c r="E6" s="7">
        <v>4</v>
      </c>
      <c r="F6" s="7">
        <v>4</v>
      </c>
      <c r="G6" s="7">
        <v>10</v>
      </c>
      <c r="H6" s="7">
        <v>7</v>
      </c>
      <c r="I6" s="7">
        <v>5</v>
      </c>
      <c r="J6" s="7">
        <v>11</v>
      </c>
      <c r="K6" s="7">
        <v>14</v>
      </c>
      <c r="L6" s="7">
        <v>12</v>
      </c>
      <c r="M6" s="7">
        <v>12</v>
      </c>
      <c r="N6" s="7">
        <v>11</v>
      </c>
      <c r="O6" s="7">
        <v>11</v>
      </c>
      <c r="P6" s="7">
        <v>5</v>
      </c>
      <c r="Q6" s="7">
        <v>6</v>
      </c>
      <c r="R6" s="7">
        <v>6</v>
      </c>
      <c r="S6" s="7">
        <v>8</v>
      </c>
      <c r="T6" s="7">
        <v>4</v>
      </c>
      <c r="U6" s="7">
        <v>10</v>
      </c>
      <c r="V6" s="7">
        <v>9</v>
      </c>
      <c r="W6" s="7">
        <v>12</v>
      </c>
      <c r="X6" s="7">
        <v>9</v>
      </c>
      <c r="Y6" s="7">
        <v>5</v>
      </c>
      <c r="Z6" s="7">
        <v>4</v>
      </c>
      <c r="AA6" s="7">
        <v>8</v>
      </c>
      <c r="AB6" s="7">
        <v>6</v>
      </c>
      <c r="AC6" s="7">
        <v>11</v>
      </c>
      <c r="AD6" s="7">
        <v>12</v>
      </c>
      <c r="AE6" s="7">
        <v>9</v>
      </c>
      <c r="AF6" s="7">
        <v>8</v>
      </c>
      <c r="AG6" s="7">
        <v>8</v>
      </c>
      <c r="AH6" s="7">
        <v>9</v>
      </c>
      <c r="AI6" s="7">
        <v>9</v>
      </c>
      <c r="AJ6" s="7">
        <v>4</v>
      </c>
      <c r="AK6" s="7">
        <v>12</v>
      </c>
      <c r="AL6" s="7">
        <v>7</v>
      </c>
      <c r="AM6" s="7">
        <v>9</v>
      </c>
      <c r="AN6" s="7">
        <v>9</v>
      </c>
      <c r="AO6" s="7">
        <v>5</v>
      </c>
      <c r="AP6" s="7">
        <v>10</v>
      </c>
      <c r="AQ6" s="7">
        <v>7</v>
      </c>
      <c r="AR6" s="7">
        <v>5</v>
      </c>
      <c r="AS6" s="7">
        <v>11</v>
      </c>
      <c r="AT6" s="7">
        <v>12</v>
      </c>
      <c r="AU6" s="7">
        <v>10</v>
      </c>
      <c r="AV6" s="7">
        <v>8</v>
      </c>
      <c r="AW6" s="7">
        <v>7</v>
      </c>
    </row>
    <row r="7" spans="1:49" x14ac:dyDescent="0.25">
      <c r="A7" t="s">
        <v>56</v>
      </c>
      <c r="B7" s="7">
        <v>107.02</v>
      </c>
      <c r="C7" s="7">
        <v>134.31899999999999</v>
      </c>
      <c r="D7" s="7">
        <v>81.453000000000003</v>
      </c>
      <c r="E7" s="7">
        <v>33.25</v>
      </c>
      <c r="F7" s="7">
        <v>16.716999999999999</v>
      </c>
      <c r="G7" s="7">
        <v>75.087000000000003</v>
      </c>
      <c r="H7" s="7">
        <v>40.686</v>
      </c>
      <c r="I7" s="7">
        <v>70.972999999999999</v>
      </c>
      <c r="J7" s="7">
        <v>107.352</v>
      </c>
      <c r="K7" s="7">
        <v>28.343</v>
      </c>
      <c r="L7" s="7">
        <v>39.194000000000003</v>
      </c>
      <c r="M7" s="7">
        <v>50.738999999999997</v>
      </c>
      <c r="N7" s="7">
        <v>37.884999999999998</v>
      </c>
      <c r="O7" s="7">
        <v>47.079000000000001</v>
      </c>
      <c r="P7" s="7">
        <v>113.693</v>
      </c>
      <c r="Q7" s="7">
        <v>22.4</v>
      </c>
      <c r="R7" s="7">
        <v>88.078000000000003</v>
      </c>
      <c r="S7" s="7">
        <v>10.492000000000001</v>
      </c>
      <c r="T7" s="7">
        <v>57.75</v>
      </c>
      <c r="U7" s="7">
        <v>18.2</v>
      </c>
      <c r="V7" s="7">
        <v>33.177999999999997</v>
      </c>
      <c r="W7" s="7">
        <v>119.8</v>
      </c>
      <c r="X7" s="7">
        <v>68.088999999999999</v>
      </c>
      <c r="Y7" s="7">
        <v>41.64</v>
      </c>
      <c r="Z7" s="7">
        <v>15.917</v>
      </c>
      <c r="AA7" s="7">
        <v>51.908000000000001</v>
      </c>
      <c r="AB7" s="7">
        <v>15.9</v>
      </c>
      <c r="AC7" s="7">
        <v>64.709000000000003</v>
      </c>
      <c r="AD7" s="7">
        <v>24.861000000000001</v>
      </c>
      <c r="AE7" s="7">
        <v>30.940999999999999</v>
      </c>
      <c r="AF7" s="7">
        <v>18.091999999999999</v>
      </c>
      <c r="AG7" s="7">
        <v>29.591999999999999</v>
      </c>
      <c r="AH7" s="7">
        <v>31.303999999999998</v>
      </c>
      <c r="AI7" s="7">
        <v>67.911000000000001</v>
      </c>
      <c r="AJ7" s="7">
        <v>25.55</v>
      </c>
      <c r="AK7" s="7">
        <v>54.517000000000003</v>
      </c>
      <c r="AL7" s="7">
        <v>30.571000000000002</v>
      </c>
      <c r="AM7" s="7">
        <v>31.414999999999999</v>
      </c>
      <c r="AN7" s="7">
        <v>15.178000000000001</v>
      </c>
      <c r="AO7" s="7">
        <v>18.88</v>
      </c>
      <c r="AP7" s="7">
        <v>53.633000000000003</v>
      </c>
      <c r="AQ7" s="7">
        <v>76.313999999999993</v>
      </c>
      <c r="AR7" s="7">
        <v>24.613</v>
      </c>
      <c r="AS7" s="7">
        <v>118.855</v>
      </c>
      <c r="AT7" s="7">
        <v>58.933</v>
      </c>
      <c r="AU7" s="7">
        <v>34.18</v>
      </c>
      <c r="AV7" s="7">
        <v>31.433</v>
      </c>
      <c r="AW7" s="7">
        <v>149.667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0.12</v>
      </c>
      <c r="N17" s="14">
        <f>'DIV 02'!N17</f>
        <v>0.4</v>
      </c>
      <c r="O17" s="14">
        <f>'DIV 02'!O17</f>
        <v>0.8</v>
      </c>
      <c r="P17" s="14">
        <f>'DIV 02'!P17</f>
        <v>0</v>
      </c>
      <c r="Q17" s="14">
        <f>'DIV 02'!Q17</f>
        <v>1.1999999999999999E-3</v>
      </c>
      <c r="R17" s="14">
        <f>'DIV 02'!R17</f>
        <v>4.0000000000000001E-3</v>
      </c>
      <c r="S17" s="14">
        <f>'DIV 02'!S17</f>
        <v>1.2E-2</v>
      </c>
      <c r="T17" s="14">
        <f>'DIV 02'!T17</f>
        <v>0.04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10</v>
      </c>
      <c r="D22" s="10">
        <f t="shared" si="0"/>
        <v>14</v>
      </c>
      <c r="E22" s="10">
        <f t="shared" si="0"/>
        <v>10</v>
      </c>
      <c r="F22" s="1">
        <f t="shared" si="0"/>
        <v>4</v>
      </c>
      <c r="G22" s="1">
        <f t="shared" si="0"/>
        <v>4</v>
      </c>
      <c r="H22" s="1">
        <f t="shared" si="0"/>
        <v>10</v>
      </c>
      <c r="I22" s="1">
        <f t="shared" si="0"/>
        <v>7</v>
      </c>
      <c r="J22" s="1">
        <f t="shared" si="0"/>
        <v>5</v>
      </c>
      <c r="K22" s="1"/>
      <c r="L22" s="1" t="s">
        <v>57</v>
      </c>
      <c r="M22" s="2">
        <f t="shared" ref="M22:T22" si="1">B7</f>
        <v>107.02</v>
      </c>
      <c r="N22" s="2">
        <f t="shared" si="1"/>
        <v>134.31899999999999</v>
      </c>
      <c r="O22" s="2">
        <f t="shared" si="1"/>
        <v>81.453000000000003</v>
      </c>
      <c r="P22" s="2">
        <f t="shared" si="1"/>
        <v>33.25</v>
      </c>
      <c r="Q22" s="2">
        <f t="shared" si="1"/>
        <v>16.716999999999999</v>
      </c>
      <c r="R22" s="2">
        <f t="shared" si="1"/>
        <v>75.087000000000003</v>
      </c>
      <c r="S22" s="2">
        <f t="shared" si="1"/>
        <v>40.686</v>
      </c>
      <c r="T22" s="2">
        <f t="shared" si="1"/>
        <v>70.972999999999999</v>
      </c>
      <c r="Z22" s="1"/>
      <c r="AA22" s="1"/>
    </row>
    <row r="23" spans="2:49" x14ac:dyDescent="0.25">
      <c r="B23" s="1" t="s">
        <v>58</v>
      </c>
      <c r="C23" s="1">
        <f t="shared" ref="C23:J23" si="2">J6</f>
        <v>11</v>
      </c>
      <c r="D23" s="10">
        <f t="shared" si="2"/>
        <v>14</v>
      </c>
      <c r="E23" s="10">
        <f t="shared" si="2"/>
        <v>12</v>
      </c>
      <c r="F23" s="1">
        <f t="shared" si="2"/>
        <v>12</v>
      </c>
      <c r="G23" s="1">
        <f t="shared" si="2"/>
        <v>11</v>
      </c>
      <c r="H23" s="1">
        <f t="shared" si="2"/>
        <v>11</v>
      </c>
      <c r="I23" s="1">
        <f t="shared" si="2"/>
        <v>5</v>
      </c>
      <c r="J23" s="1">
        <f t="shared" si="2"/>
        <v>6</v>
      </c>
      <c r="K23" s="1"/>
      <c r="L23" s="1" t="s">
        <v>58</v>
      </c>
      <c r="M23" s="2">
        <f t="shared" ref="M23:T23" si="3">J7</f>
        <v>107.352</v>
      </c>
      <c r="N23" s="2">
        <f t="shared" si="3"/>
        <v>28.343</v>
      </c>
      <c r="O23" s="2">
        <f t="shared" si="3"/>
        <v>39.194000000000003</v>
      </c>
      <c r="P23" s="2">
        <f t="shared" si="3"/>
        <v>50.738999999999997</v>
      </c>
      <c r="Q23" s="2">
        <f t="shared" si="3"/>
        <v>37.884999999999998</v>
      </c>
      <c r="R23" s="2">
        <f t="shared" si="3"/>
        <v>47.079000000000001</v>
      </c>
      <c r="S23" s="2">
        <f t="shared" si="3"/>
        <v>113.693</v>
      </c>
      <c r="T23" s="2">
        <f t="shared" si="3"/>
        <v>22.4</v>
      </c>
      <c r="Z23" s="1"/>
      <c r="AA23" s="1"/>
    </row>
    <row r="24" spans="2:49" x14ac:dyDescent="0.25">
      <c r="B24" s="1" t="s">
        <v>59</v>
      </c>
      <c r="C24" s="1">
        <f t="shared" ref="C24:J24" si="4">R6</f>
        <v>6</v>
      </c>
      <c r="D24" s="10">
        <f t="shared" si="4"/>
        <v>8</v>
      </c>
      <c r="E24" s="10">
        <f t="shared" si="4"/>
        <v>4</v>
      </c>
      <c r="F24" s="1">
        <f t="shared" si="4"/>
        <v>10</v>
      </c>
      <c r="G24" s="1">
        <f t="shared" si="4"/>
        <v>9</v>
      </c>
      <c r="H24" s="1">
        <f t="shared" si="4"/>
        <v>12</v>
      </c>
      <c r="I24" s="1">
        <f t="shared" si="4"/>
        <v>9</v>
      </c>
      <c r="J24" s="1">
        <f t="shared" si="4"/>
        <v>5</v>
      </c>
      <c r="K24" s="1"/>
      <c r="L24" s="1" t="s">
        <v>59</v>
      </c>
      <c r="M24" s="2">
        <f t="shared" ref="M24:T24" si="5">R7</f>
        <v>88.078000000000003</v>
      </c>
      <c r="N24" s="2">
        <f t="shared" si="5"/>
        <v>10.492000000000001</v>
      </c>
      <c r="O24" s="2">
        <f t="shared" si="5"/>
        <v>57.75</v>
      </c>
      <c r="P24" s="2">
        <f t="shared" si="5"/>
        <v>18.2</v>
      </c>
      <c r="Q24" s="2">
        <f t="shared" si="5"/>
        <v>33.177999999999997</v>
      </c>
      <c r="R24" s="2">
        <f t="shared" si="5"/>
        <v>119.8</v>
      </c>
      <c r="S24" s="2">
        <f t="shared" si="5"/>
        <v>68.088999999999999</v>
      </c>
      <c r="T24" s="2">
        <f t="shared" si="5"/>
        <v>41.64</v>
      </c>
      <c r="Z24" s="1"/>
      <c r="AA24" s="1"/>
    </row>
    <row r="25" spans="2:49" x14ac:dyDescent="0.25">
      <c r="B25" s="1" t="s">
        <v>60</v>
      </c>
      <c r="C25" s="1">
        <f t="shared" ref="C25:J25" si="6">Z6</f>
        <v>4</v>
      </c>
      <c r="D25" s="10">
        <f t="shared" si="6"/>
        <v>8</v>
      </c>
      <c r="E25" s="10">
        <f t="shared" si="6"/>
        <v>6</v>
      </c>
      <c r="F25" s="1">
        <f t="shared" si="6"/>
        <v>11</v>
      </c>
      <c r="G25" s="1">
        <f t="shared" si="6"/>
        <v>12</v>
      </c>
      <c r="H25" s="1">
        <f t="shared" si="6"/>
        <v>9</v>
      </c>
      <c r="I25" s="1">
        <f t="shared" si="6"/>
        <v>8</v>
      </c>
      <c r="J25" s="1">
        <f t="shared" si="6"/>
        <v>8</v>
      </c>
      <c r="K25" s="1"/>
      <c r="L25" s="1" t="s">
        <v>60</v>
      </c>
      <c r="M25" s="2">
        <f t="shared" ref="M25:T25" si="7">Z7</f>
        <v>15.917</v>
      </c>
      <c r="N25" s="2">
        <f t="shared" si="7"/>
        <v>51.908000000000001</v>
      </c>
      <c r="O25" s="2">
        <f t="shared" si="7"/>
        <v>15.9</v>
      </c>
      <c r="P25" s="2">
        <f t="shared" si="7"/>
        <v>64.709000000000003</v>
      </c>
      <c r="Q25" s="2">
        <f t="shared" si="7"/>
        <v>24.861000000000001</v>
      </c>
      <c r="R25" s="2">
        <f t="shared" si="7"/>
        <v>30.940999999999999</v>
      </c>
      <c r="S25" s="2">
        <f t="shared" si="7"/>
        <v>18.091999999999999</v>
      </c>
      <c r="T25" s="2">
        <f t="shared" si="7"/>
        <v>29.591999999999999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9</v>
      </c>
      <c r="D26" s="1">
        <f t="shared" si="8"/>
        <v>9</v>
      </c>
      <c r="E26" s="1">
        <f t="shared" si="8"/>
        <v>4</v>
      </c>
      <c r="F26" s="1">
        <f t="shared" si="8"/>
        <v>12</v>
      </c>
      <c r="G26" s="1">
        <f t="shared" si="8"/>
        <v>7</v>
      </c>
      <c r="H26" s="1">
        <f t="shared" si="8"/>
        <v>9</v>
      </c>
      <c r="I26" s="1">
        <f t="shared" si="8"/>
        <v>9</v>
      </c>
      <c r="J26" s="1">
        <f t="shared" si="8"/>
        <v>5</v>
      </c>
      <c r="K26" s="1"/>
      <c r="L26" s="1" t="s">
        <v>61</v>
      </c>
      <c r="M26" s="2">
        <f t="shared" ref="M26:T26" si="9">AH7</f>
        <v>31.303999999999998</v>
      </c>
      <c r="N26" s="2">
        <f t="shared" si="9"/>
        <v>67.911000000000001</v>
      </c>
      <c r="O26" s="2">
        <f t="shared" si="9"/>
        <v>25.55</v>
      </c>
      <c r="P26" s="2">
        <f t="shared" si="9"/>
        <v>54.517000000000003</v>
      </c>
      <c r="Q26" s="2">
        <f t="shared" si="9"/>
        <v>30.571000000000002</v>
      </c>
      <c r="R26" s="2">
        <f t="shared" si="9"/>
        <v>31.414999999999999</v>
      </c>
      <c r="S26" s="2">
        <f t="shared" si="9"/>
        <v>15.178000000000001</v>
      </c>
      <c r="T26" s="2">
        <f t="shared" si="9"/>
        <v>18.88</v>
      </c>
      <c r="Z26" s="1"/>
      <c r="AA26" s="1"/>
    </row>
    <row r="27" spans="2:49" x14ac:dyDescent="0.25">
      <c r="B27" s="1" t="s">
        <v>62</v>
      </c>
      <c r="C27" s="1">
        <f t="shared" ref="C27:J27" si="10">AP6</f>
        <v>10</v>
      </c>
      <c r="D27" s="1">
        <f t="shared" si="10"/>
        <v>7</v>
      </c>
      <c r="E27" s="1">
        <f t="shared" si="10"/>
        <v>5</v>
      </c>
      <c r="F27" s="1">
        <f t="shared" si="10"/>
        <v>11</v>
      </c>
      <c r="G27" s="1">
        <f t="shared" si="10"/>
        <v>12</v>
      </c>
      <c r="H27" s="1">
        <f t="shared" si="10"/>
        <v>10</v>
      </c>
      <c r="I27" s="1">
        <f t="shared" si="10"/>
        <v>8</v>
      </c>
      <c r="J27" s="1">
        <f t="shared" si="10"/>
        <v>7</v>
      </c>
      <c r="K27" s="1"/>
      <c r="L27" s="1" t="s">
        <v>62</v>
      </c>
      <c r="M27" s="2">
        <f t="shared" ref="M27:T27" si="11">AP7</f>
        <v>53.633000000000003</v>
      </c>
      <c r="N27" s="2">
        <f t="shared" si="11"/>
        <v>76.313999999999993</v>
      </c>
      <c r="O27" s="2">
        <f t="shared" si="11"/>
        <v>24.613</v>
      </c>
      <c r="P27" s="2">
        <f t="shared" si="11"/>
        <v>118.855</v>
      </c>
      <c r="Q27" s="2">
        <f t="shared" si="11"/>
        <v>58.933</v>
      </c>
      <c r="R27" s="2">
        <f t="shared" si="11"/>
        <v>34.18</v>
      </c>
      <c r="S27" s="2">
        <f t="shared" si="11"/>
        <v>31.433</v>
      </c>
      <c r="T27" s="2">
        <f t="shared" si="11"/>
        <v>149.667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409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W68"/>
  <sheetViews>
    <sheetView zoomScaleNormal="100" workbookViewId="0">
      <selection sqref="A1:AW7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107</v>
      </c>
    </row>
    <row r="2" spans="1:49" x14ac:dyDescent="0.25">
      <c r="A2" t="s">
        <v>1</v>
      </c>
      <c r="B2" s="38">
        <v>42594.189803240741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15</v>
      </c>
      <c r="C6">
        <v>15</v>
      </c>
      <c r="D6">
        <v>16</v>
      </c>
      <c r="E6">
        <v>9</v>
      </c>
      <c r="F6">
        <v>14</v>
      </c>
      <c r="G6">
        <v>14</v>
      </c>
      <c r="H6">
        <v>13</v>
      </c>
      <c r="I6">
        <v>15</v>
      </c>
      <c r="J6">
        <v>16</v>
      </c>
      <c r="K6">
        <v>16</v>
      </c>
      <c r="L6">
        <v>16</v>
      </c>
      <c r="M6">
        <v>16</v>
      </c>
      <c r="N6">
        <v>14</v>
      </c>
      <c r="O6">
        <v>15</v>
      </c>
      <c r="P6">
        <v>12</v>
      </c>
      <c r="Q6">
        <v>13</v>
      </c>
      <c r="R6">
        <v>15</v>
      </c>
      <c r="S6">
        <v>15</v>
      </c>
      <c r="T6">
        <v>4</v>
      </c>
      <c r="U6">
        <v>14</v>
      </c>
      <c r="V6">
        <v>13</v>
      </c>
      <c r="W6">
        <v>15</v>
      </c>
      <c r="X6">
        <v>16</v>
      </c>
      <c r="Y6">
        <v>11</v>
      </c>
      <c r="Z6">
        <v>14</v>
      </c>
      <c r="AA6">
        <v>14</v>
      </c>
      <c r="AB6">
        <v>12</v>
      </c>
      <c r="AC6">
        <v>16</v>
      </c>
      <c r="AD6">
        <v>14</v>
      </c>
      <c r="AE6">
        <v>14</v>
      </c>
      <c r="AF6">
        <v>12</v>
      </c>
      <c r="AG6">
        <v>16</v>
      </c>
      <c r="AH6">
        <v>16</v>
      </c>
      <c r="AI6">
        <v>15</v>
      </c>
      <c r="AJ6">
        <v>13</v>
      </c>
      <c r="AK6">
        <v>14</v>
      </c>
      <c r="AL6">
        <v>15</v>
      </c>
      <c r="AM6">
        <v>14</v>
      </c>
      <c r="AN6">
        <v>16</v>
      </c>
      <c r="AO6">
        <v>11</v>
      </c>
      <c r="AP6">
        <v>16</v>
      </c>
      <c r="AQ6">
        <v>15</v>
      </c>
      <c r="AR6">
        <v>13</v>
      </c>
      <c r="AS6">
        <v>16</v>
      </c>
      <c r="AT6">
        <v>16</v>
      </c>
      <c r="AU6">
        <v>16</v>
      </c>
      <c r="AV6">
        <v>16</v>
      </c>
      <c r="AW6">
        <v>14</v>
      </c>
    </row>
    <row r="7" spans="1:49" x14ac:dyDescent="0.25">
      <c r="A7" t="s">
        <v>56</v>
      </c>
      <c r="B7">
        <v>74.498000000000005</v>
      </c>
      <c r="C7">
        <v>100.658</v>
      </c>
      <c r="D7">
        <v>121.56699999999999</v>
      </c>
      <c r="E7">
        <v>50.918999999999997</v>
      </c>
      <c r="F7">
        <v>76.738</v>
      </c>
      <c r="G7">
        <v>64.819000000000003</v>
      </c>
      <c r="H7">
        <v>56.21</v>
      </c>
      <c r="I7">
        <v>74.462000000000003</v>
      </c>
      <c r="J7">
        <v>119.88800000000001</v>
      </c>
      <c r="K7">
        <v>70.488</v>
      </c>
      <c r="L7">
        <v>60.991999999999997</v>
      </c>
      <c r="M7">
        <v>50.713000000000001</v>
      </c>
      <c r="N7">
        <v>46.156999999999996</v>
      </c>
      <c r="O7">
        <v>61.636000000000003</v>
      </c>
      <c r="P7">
        <v>52.143999999999998</v>
      </c>
      <c r="Q7">
        <v>42.481999999999999</v>
      </c>
      <c r="R7">
        <v>63.16</v>
      </c>
      <c r="S7">
        <v>22.315999999999999</v>
      </c>
      <c r="T7">
        <v>73.582999999999998</v>
      </c>
      <c r="U7">
        <v>52.728999999999999</v>
      </c>
      <c r="V7">
        <v>47.594999999999999</v>
      </c>
      <c r="W7">
        <v>103</v>
      </c>
      <c r="X7">
        <v>48.091999999999999</v>
      </c>
      <c r="Y7">
        <v>48.787999999999997</v>
      </c>
      <c r="Z7">
        <v>37.738</v>
      </c>
      <c r="AA7">
        <v>56.79</v>
      </c>
      <c r="AB7">
        <v>37.411000000000001</v>
      </c>
      <c r="AC7">
        <v>63.654000000000003</v>
      </c>
      <c r="AD7">
        <v>57.347999999999999</v>
      </c>
      <c r="AE7">
        <v>67.8</v>
      </c>
      <c r="AF7">
        <v>34.15</v>
      </c>
      <c r="AG7">
        <v>46.417000000000002</v>
      </c>
      <c r="AH7">
        <v>82.417000000000002</v>
      </c>
      <c r="AI7">
        <v>93.817999999999998</v>
      </c>
      <c r="AJ7">
        <v>33.426000000000002</v>
      </c>
      <c r="AK7">
        <v>59.71</v>
      </c>
      <c r="AL7">
        <v>61.356000000000002</v>
      </c>
      <c r="AM7">
        <v>60.918999999999997</v>
      </c>
      <c r="AN7">
        <v>73.150000000000006</v>
      </c>
      <c r="AO7">
        <v>39.218000000000004</v>
      </c>
      <c r="AP7">
        <v>68.716999999999999</v>
      </c>
      <c r="AQ7">
        <v>55.16</v>
      </c>
      <c r="AR7">
        <v>21.303000000000001</v>
      </c>
      <c r="AS7">
        <v>119</v>
      </c>
      <c r="AT7">
        <v>75.483000000000004</v>
      </c>
      <c r="AU7">
        <v>90.188000000000002</v>
      </c>
      <c r="AV7">
        <v>60.15</v>
      </c>
      <c r="AW7">
        <v>29.632999999999999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0.12</v>
      </c>
      <c r="N17" s="14">
        <f>'DIV 02'!N17</f>
        <v>0.4</v>
      </c>
      <c r="O17" s="14">
        <f>'DIV 02'!O17</f>
        <v>0.8</v>
      </c>
      <c r="P17" s="14">
        <f>'DIV 02'!P17</f>
        <v>0</v>
      </c>
      <c r="Q17" s="14">
        <f>'DIV 02'!Q17</f>
        <v>1.1999999999999999E-3</v>
      </c>
      <c r="R17" s="14">
        <f>'DIV 02'!R17</f>
        <v>4.0000000000000001E-3</v>
      </c>
      <c r="S17" s="14">
        <f>'DIV 02'!S17</f>
        <v>1.2E-2</v>
      </c>
      <c r="T17" s="14">
        <f>'DIV 02'!T17</f>
        <v>0.04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15</v>
      </c>
      <c r="D22" s="10">
        <f t="shared" si="0"/>
        <v>15</v>
      </c>
      <c r="E22" s="10">
        <f t="shared" si="0"/>
        <v>16</v>
      </c>
      <c r="F22" s="1">
        <f t="shared" si="0"/>
        <v>9</v>
      </c>
      <c r="G22" s="1">
        <f t="shared" si="0"/>
        <v>14</v>
      </c>
      <c r="H22" s="1">
        <f t="shared" si="0"/>
        <v>14</v>
      </c>
      <c r="I22" s="1">
        <f t="shared" si="0"/>
        <v>13</v>
      </c>
      <c r="J22" s="1">
        <f t="shared" si="0"/>
        <v>15</v>
      </c>
      <c r="K22" s="1"/>
      <c r="L22" s="1" t="s">
        <v>57</v>
      </c>
      <c r="M22" s="2">
        <f t="shared" ref="M22:T22" si="1">B7</f>
        <v>74.498000000000005</v>
      </c>
      <c r="N22" s="2">
        <f t="shared" si="1"/>
        <v>100.658</v>
      </c>
      <c r="O22" s="2">
        <f t="shared" si="1"/>
        <v>121.56699999999999</v>
      </c>
      <c r="P22" s="2">
        <f t="shared" si="1"/>
        <v>50.918999999999997</v>
      </c>
      <c r="Q22" s="2">
        <f t="shared" si="1"/>
        <v>76.738</v>
      </c>
      <c r="R22" s="2">
        <f t="shared" si="1"/>
        <v>64.819000000000003</v>
      </c>
      <c r="S22" s="2">
        <f t="shared" si="1"/>
        <v>56.21</v>
      </c>
      <c r="T22" s="2">
        <f t="shared" si="1"/>
        <v>74.462000000000003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14</v>
      </c>
      <c r="H23" s="1">
        <f t="shared" si="2"/>
        <v>15</v>
      </c>
      <c r="I23" s="1">
        <f t="shared" si="2"/>
        <v>12</v>
      </c>
      <c r="J23" s="1">
        <f t="shared" si="2"/>
        <v>13</v>
      </c>
      <c r="K23" s="1"/>
      <c r="L23" s="1" t="s">
        <v>58</v>
      </c>
      <c r="M23" s="2">
        <f t="shared" ref="M23:T23" si="3">J7</f>
        <v>119.88800000000001</v>
      </c>
      <c r="N23" s="2">
        <f t="shared" si="3"/>
        <v>70.488</v>
      </c>
      <c r="O23" s="2">
        <f t="shared" si="3"/>
        <v>60.991999999999997</v>
      </c>
      <c r="P23" s="2">
        <f t="shared" si="3"/>
        <v>50.713000000000001</v>
      </c>
      <c r="Q23" s="2">
        <f t="shared" si="3"/>
        <v>46.156999999999996</v>
      </c>
      <c r="R23" s="2">
        <f t="shared" si="3"/>
        <v>61.636000000000003</v>
      </c>
      <c r="S23" s="2">
        <f t="shared" si="3"/>
        <v>52.143999999999998</v>
      </c>
      <c r="T23" s="2">
        <f t="shared" si="3"/>
        <v>42.481999999999999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15</v>
      </c>
      <c r="E24" s="10">
        <f t="shared" si="4"/>
        <v>4</v>
      </c>
      <c r="F24" s="1">
        <f t="shared" si="4"/>
        <v>14</v>
      </c>
      <c r="G24" s="1">
        <f t="shared" si="4"/>
        <v>13</v>
      </c>
      <c r="H24" s="1">
        <f t="shared" si="4"/>
        <v>15</v>
      </c>
      <c r="I24" s="1">
        <f t="shared" si="4"/>
        <v>16</v>
      </c>
      <c r="J24" s="1">
        <f t="shared" si="4"/>
        <v>11</v>
      </c>
      <c r="K24" s="1"/>
      <c r="L24" s="1" t="s">
        <v>59</v>
      </c>
      <c r="M24" s="2">
        <f t="shared" ref="M24:T24" si="5">R7</f>
        <v>63.16</v>
      </c>
      <c r="N24" s="2">
        <f t="shared" si="5"/>
        <v>22.315999999999999</v>
      </c>
      <c r="O24" s="2">
        <f t="shared" si="5"/>
        <v>73.582999999999998</v>
      </c>
      <c r="P24" s="2">
        <f t="shared" si="5"/>
        <v>52.728999999999999</v>
      </c>
      <c r="Q24" s="2">
        <f t="shared" si="5"/>
        <v>47.594999999999999</v>
      </c>
      <c r="R24" s="2">
        <f t="shared" si="5"/>
        <v>103</v>
      </c>
      <c r="S24" s="2">
        <f t="shared" si="5"/>
        <v>48.091999999999999</v>
      </c>
      <c r="T24" s="2">
        <f t="shared" si="5"/>
        <v>48.787999999999997</v>
      </c>
      <c r="Z24" s="1"/>
      <c r="AA24" s="1"/>
    </row>
    <row r="25" spans="2:49" x14ac:dyDescent="0.25">
      <c r="B25" s="1" t="s">
        <v>60</v>
      </c>
      <c r="C25" s="1">
        <f t="shared" ref="C25:J25" si="6">Z6</f>
        <v>14</v>
      </c>
      <c r="D25" s="10">
        <f t="shared" si="6"/>
        <v>14</v>
      </c>
      <c r="E25" s="10">
        <f t="shared" si="6"/>
        <v>12</v>
      </c>
      <c r="F25" s="1">
        <f t="shared" si="6"/>
        <v>16</v>
      </c>
      <c r="G25" s="1">
        <f t="shared" si="6"/>
        <v>14</v>
      </c>
      <c r="H25" s="1">
        <f t="shared" si="6"/>
        <v>14</v>
      </c>
      <c r="I25" s="1">
        <f t="shared" si="6"/>
        <v>12</v>
      </c>
      <c r="J25" s="1">
        <f t="shared" si="6"/>
        <v>16</v>
      </c>
      <c r="K25" s="1"/>
      <c r="L25" s="1" t="s">
        <v>60</v>
      </c>
      <c r="M25" s="2">
        <f t="shared" ref="M25:T25" si="7">Z7</f>
        <v>37.738</v>
      </c>
      <c r="N25" s="2">
        <f t="shared" si="7"/>
        <v>56.79</v>
      </c>
      <c r="O25" s="2">
        <f t="shared" si="7"/>
        <v>37.411000000000001</v>
      </c>
      <c r="P25" s="2">
        <f t="shared" si="7"/>
        <v>63.654000000000003</v>
      </c>
      <c r="Q25" s="2">
        <f t="shared" si="7"/>
        <v>57.347999999999999</v>
      </c>
      <c r="R25" s="2">
        <f t="shared" si="7"/>
        <v>67.8</v>
      </c>
      <c r="S25" s="2">
        <f t="shared" si="7"/>
        <v>34.15</v>
      </c>
      <c r="T25" s="2">
        <f t="shared" si="7"/>
        <v>46.417000000000002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15</v>
      </c>
      <c r="E26" s="1">
        <f t="shared" si="8"/>
        <v>13</v>
      </c>
      <c r="F26" s="1">
        <f t="shared" si="8"/>
        <v>14</v>
      </c>
      <c r="G26" s="1">
        <f t="shared" si="8"/>
        <v>15</v>
      </c>
      <c r="H26" s="1">
        <f t="shared" si="8"/>
        <v>14</v>
      </c>
      <c r="I26" s="1">
        <f t="shared" si="8"/>
        <v>16</v>
      </c>
      <c r="J26" s="1">
        <f t="shared" si="8"/>
        <v>11</v>
      </c>
      <c r="K26" s="1"/>
      <c r="L26" s="1" t="s">
        <v>61</v>
      </c>
      <c r="M26" s="2">
        <f t="shared" ref="M26:T26" si="9">AH7</f>
        <v>82.417000000000002</v>
      </c>
      <c r="N26" s="2">
        <f t="shared" si="9"/>
        <v>93.817999999999998</v>
      </c>
      <c r="O26" s="2">
        <f t="shared" si="9"/>
        <v>33.426000000000002</v>
      </c>
      <c r="P26" s="2">
        <f t="shared" si="9"/>
        <v>59.71</v>
      </c>
      <c r="Q26" s="2">
        <f t="shared" si="9"/>
        <v>61.356000000000002</v>
      </c>
      <c r="R26" s="2">
        <f t="shared" si="9"/>
        <v>60.918999999999997</v>
      </c>
      <c r="S26" s="2">
        <f t="shared" si="9"/>
        <v>73.150000000000006</v>
      </c>
      <c r="T26" s="2">
        <f t="shared" si="9"/>
        <v>39.218000000000004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15</v>
      </c>
      <c r="E27" s="1">
        <f t="shared" si="10"/>
        <v>13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14</v>
      </c>
      <c r="K27" s="1"/>
      <c r="L27" s="1" t="s">
        <v>62</v>
      </c>
      <c r="M27" s="2">
        <f t="shared" ref="M27:T27" si="11">AP7</f>
        <v>68.716999999999999</v>
      </c>
      <c r="N27" s="2">
        <f t="shared" si="11"/>
        <v>55.16</v>
      </c>
      <c r="O27" s="2">
        <f t="shared" si="11"/>
        <v>21.303000000000001</v>
      </c>
      <c r="P27" s="2">
        <f t="shared" si="11"/>
        <v>119</v>
      </c>
      <c r="Q27" s="2">
        <f t="shared" si="11"/>
        <v>75.483000000000004</v>
      </c>
      <c r="R27" s="2">
        <f t="shared" si="11"/>
        <v>90.188000000000002</v>
      </c>
      <c r="S27" s="2">
        <f t="shared" si="11"/>
        <v>60.15</v>
      </c>
      <c r="T27" s="2">
        <f t="shared" si="11"/>
        <v>29.632999999999999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8"/>
  <sheetViews>
    <sheetView zoomScaleNormal="100" workbookViewId="0">
      <selection sqref="A1:AW7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109</v>
      </c>
    </row>
    <row r="2" spans="1:49" x14ac:dyDescent="0.25">
      <c r="A2" t="s">
        <v>1</v>
      </c>
      <c r="B2" s="38">
        <v>42615.206944444442</v>
      </c>
    </row>
    <row r="3" spans="1:49" x14ac:dyDescent="0.25">
      <c r="A3" t="s">
        <v>2</v>
      </c>
      <c r="B3">
        <v>900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  <c r="Y5" t="s">
        <v>30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t="s">
        <v>39</v>
      </c>
      <c r="AI5" t="s">
        <v>40</v>
      </c>
      <c r="AJ5" t="s">
        <v>41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  <c r="AP5" t="s">
        <v>47</v>
      </c>
      <c r="AQ5" t="s">
        <v>48</v>
      </c>
      <c r="AR5" t="s">
        <v>49</v>
      </c>
      <c r="AS5" t="s">
        <v>50</v>
      </c>
      <c r="AT5" t="s">
        <v>51</v>
      </c>
      <c r="AU5" t="s">
        <v>52</v>
      </c>
      <c r="AV5" t="s">
        <v>53</v>
      </c>
      <c r="AW5" t="s">
        <v>54</v>
      </c>
    </row>
    <row r="6" spans="1:49" x14ac:dyDescent="0.25">
      <c r="A6" t="s">
        <v>55</v>
      </c>
      <c r="B6">
        <v>16</v>
      </c>
      <c r="C6">
        <v>16</v>
      </c>
      <c r="D6">
        <v>16</v>
      </c>
      <c r="E6">
        <v>16</v>
      </c>
      <c r="F6">
        <v>15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13</v>
      </c>
      <c r="U6">
        <v>16</v>
      </c>
      <c r="V6">
        <v>15</v>
      </c>
      <c r="W6">
        <v>16</v>
      </c>
      <c r="X6">
        <v>16</v>
      </c>
      <c r="Y6">
        <v>15</v>
      </c>
      <c r="Z6">
        <v>16</v>
      </c>
      <c r="AA6">
        <v>16</v>
      </c>
      <c r="AB6">
        <v>16</v>
      </c>
      <c r="AC6">
        <v>16</v>
      </c>
      <c r="AD6">
        <v>15</v>
      </c>
      <c r="AE6">
        <v>16</v>
      </c>
      <c r="AF6">
        <v>16</v>
      </c>
      <c r="AG6">
        <v>16</v>
      </c>
      <c r="AH6">
        <v>16</v>
      </c>
      <c r="AI6">
        <v>16</v>
      </c>
      <c r="AJ6">
        <v>16</v>
      </c>
      <c r="AK6">
        <v>16</v>
      </c>
      <c r="AL6">
        <v>16</v>
      </c>
      <c r="AM6">
        <v>16</v>
      </c>
      <c r="AN6">
        <v>16</v>
      </c>
      <c r="AO6">
        <v>15</v>
      </c>
      <c r="AP6">
        <v>16</v>
      </c>
      <c r="AQ6">
        <v>16</v>
      </c>
      <c r="AR6">
        <v>16</v>
      </c>
      <c r="AS6">
        <v>16</v>
      </c>
      <c r="AT6">
        <v>16</v>
      </c>
      <c r="AU6">
        <v>16</v>
      </c>
      <c r="AV6">
        <v>16</v>
      </c>
      <c r="AW6">
        <v>16</v>
      </c>
    </row>
    <row r="7" spans="1:49" x14ac:dyDescent="0.25">
      <c r="A7" t="s">
        <v>56</v>
      </c>
      <c r="B7">
        <v>147.99600000000001</v>
      </c>
      <c r="C7">
        <v>195.46299999999999</v>
      </c>
      <c r="D7">
        <v>160.55799999999999</v>
      </c>
      <c r="E7">
        <v>102.096</v>
      </c>
      <c r="F7">
        <v>83.293000000000006</v>
      </c>
      <c r="G7">
        <v>109.44199999999999</v>
      </c>
      <c r="H7">
        <v>105.533</v>
      </c>
      <c r="I7">
        <v>178.083</v>
      </c>
      <c r="J7">
        <v>172.47499999999999</v>
      </c>
      <c r="K7">
        <v>123.017</v>
      </c>
      <c r="L7">
        <v>136.946</v>
      </c>
      <c r="M7">
        <v>117.979</v>
      </c>
      <c r="N7">
        <v>91.091999999999999</v>
      </c>
      <c r="O7">
        <v>120.642</v>
      </c>
      <c r="P7">
        <v>103.446</v>
      </c>
      <c r="Q7">
        <v>96.933000000000007</v>
      </c>
      <c r="R7">
        <v>130.221</v>
      </c>
      <c r="S7">
        <v>76.087999999999994</v>
      </c>
      <c r="T7">
        <v>22.39</v>
      </c>
      <c r="U7">
        <v>64.013000000000005</v>
      </c>
      <c r="V7">
        <v>52.777999999999999</v>
      </c>
      <c r="W7">
        <v>80.796000000000006</v>
      </c>
      <c r="X7">
        <v>91.108000000000004</v>
      </c>
      <c r="Y7">
        <v>70.813000000000002</v>
      </c>
      <c r="Z7">
        <v>112.063</v>
      </c>
      <c r="AA7">
        <v>107.35</v>
      </c>
      <c r="AB7">
        <v>66.117000000000004</v>
      </c>
      <c r="AC7">
        <v>99.6</v>
      </c>
      <c r="AD7">
        <v>75.728999999999999</v>
      </c>
      <c r="AE7">
        <v>104.125</v>
      </c>
      <c r="AF7">
        <v>79.283000000000001</v>
      </c>
      <c r="AG7">
        <v>116.083</v>
      </c>
      <c r="AH7">
        <v>146.52099999999999</v>
      </c>
      <c r="AI7">
        <v>152.167</v>
      </c>
      <c r="AJ7">
        <v>141.404</v>
      </c>
      <c r="AK7">
        <v>105.783</v>
      </c>
      <c r="AL7">
        <v>88.971000000000004</v>
      </c>
      <c r="AM7">
        <v>117.892</v>
      </c>
      <c r="AN7">
        <v>117.95399999999999</v>
      </c>
      <c r="AO7">
        <v>90.950999999999993</v>
      </c>
      <c r="AP7">
        <v>108.867</v>
      </c>
      <c r="AQ7">
        <v>91.292000000000002</v>
      </c>
      <c r="AR7">
        <v>89.004000000000005</v>
      </c>
      <c r="AS7">
        <v>178.57900000000001</v>
      </c>
      <c r="AT7">
        <v>124.488</v>
      </c>
      <c r="AU7">
        <v>150.25399999999999</v>
      </c>
      <c r="AV7">
        <v>125.075</v>
      </c>
      <c r="AW7">
        <v>121.229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0.12</v>
      </c>
      <c r="N17" s="14">
        <f>'DIV 02'!N17</f>
        <v>0.4</v>
      </c>
      <c r="O17" s="14">
        <f>'DIV 02'!O17</f>
        <v>0.8</v>
      </c>
      <c r="P17" s="14">
        <f>'DIV 02'!P17</f>
        <v>0</v>
      </c>
      <c r="Q17" s="14">
        <f>'DIV 02'!Q17</f>
        <v>1.1999999999999999E-3</v>
      </c>
      <c r="R17" s="14">
        <f>'DIV 02'!R17</f>
        <v>4.0000000000000001E-3</v>
      </c>
      <c r="S17" s="14">
        <f>'DIV 02'!S17</f>
        <v>1.2E-2</v>
      </c>
      <c r="T17" s="14">
        <f>'DIV 02'!T17</f>
        <v>0.04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15</v>
      </c>
      <c r="H22" s="1">
        <f t="shared" si="0"/>
        <v>16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147.99600000000001</v>
      </c>
      <c r="N22" s="2">
        <f t="shared" si="1"/>
        <v>195.46299999999999</v>
      </c>
      <c r="O22" s="2">
        <f t="shared" si="1"/>
        <v>160.55799999999999</v>
      </c>
      <c r="P22" s="2">
        <f t="shared" si="1"/>
        <v>102.096</v>
      </c>
      <c r="Q22" s="2">
        <f t="shared" si="1"/>
        <v>83.293000000000006</v>
      </c>
      <c r="R22" s="2">
        <f t="shared" si="1"/>
        <v>109.44199999999999</v>
      </c>
      <c r="S22" s="2">
        <f t="shared" si="1"/>
        <v>105.533</v>
      </c>
      <c r="T22" s="2">
        <f t="shared" si="1"/>
        <v>178.083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16</v>
      </c>
      <c r="E23" s="10">
        <f t="shared" si="2"/>
        <v>16</v>
      </c>
      <c r="F23" s="1">
        <f t="shared" si="2"/>
        <v>16</v>
      </c>
      <c r="G23" s="1">
        <f t="shared" si="2"/>
        <v>16</v>
      </c>
      <c r="H23" s="1">
        <f t="shared" si="2"/>
        <v>16</v>
      </c>
      <c r="I23" s="1">
        <f t="shared" si="2"/>
        <v>16</v>
      </c>
      <c r="J23" s="1">
        <f t="shared" si="2"/>
        <v>16</v>
      </c>
      <c r="K23" s="1"/>
      <c r="L23" s="1" t="s">
        <v>58</v>
      </c>
      <c r="M23" s="2">
        <f t="shared" ref="M23:T23" si="3">J7</f>
        <v>172.47499999999999</v>
      </c>
      <c r="N23" s="2">
        <f t="shared" si="3"/>
        <v>123.017</v>
      </c>
      <c r="O23" s="2">
        <f t="shared" si="3"/>
        <v>136.946</v>
      </c>
      <c r="P23" s="2">
        <f t="shared" si="3"/>
        <v>117.979</v>
      </c>
      <c r="Q23" s="2">
        <f t="shared" si="3"/>
        <v>91.091999999999999</v>
      </c>
      <c r="R23" s="2">
        <f t="shared" si="3"/>
        <v>120.642</v>
      </c>
      <c r="S23" s="2">
        <f t="shared" si="3"/>
        <v>103.446</v>
      </c>
      <c r="T23" s="2">
        <f t="shared" si="3"/>
        <v>96.933000000000007</v>
      </c>
      <c r="Z23" s="1"/>
      <c r="AA23" s="1"/>
    </row>
    <row r="24" spans="2:49" x14ac:dyDescent="0.25">
      <c r="B24" s="1" t="s">
        <v>59</v>
      </c>
      <c r="C24" s="1">
        <f t="shared" ref="C24:J24" si="4">R6</f>
        <v>16</v>
      </c>
      <c r="D24" s="10">
        <f t="shared" si="4"/>
        <v>16</v>
      </c>
      <c r="E24" s="10">
        <f t="shared" si="4"/>
        <v>13</v>
      </c>
      <c r="F24" s="1">
        <f t="shared" si="4"/>
        <v>16</v>
      </c>
      <c r="G24" s="1">
        <f t="shared" si="4"/>
        <v>15</v>
      </c>
      <c r="H24" s="1">
        <f t="shared" si="4"/>
        <v>16</v>
      </c>
      <c r="I24" s="1">
        <f t="shared" si="4"/>
        <v>16</v>
      </c>
      <c r="J24" s="1">
        <f t="shared" si="4"/>
        <v>15</v>
      </c>
      <c r="K24" s="1"/>
      <c r="L24" s="1" t="s">
        <v>59</v>
      </c>
      <c r="M24" s="2">
        <f t="shared" ref="M24:T24" si="5">R7</f>
        <v>130.221</v>
      </c>
      <c r="N24" s="2">
        <f t="shared" si="5"/>
        <v>76.087999999999994</v>
      </c>
      <c r="O24" s="2">
        <f t="shared" si="5"/>
        <v>22.39</v>
      </c>
      <c r="P24" s="2">
        <f t="shared" si="5"/>
        <v>64.013000000000005</v>
      </c>
      <c r="Q24" s="2">
        <f t="shared" si="5"/>
        <v>52.777999999999999</v>
      </c>
      <c r="R24" s="2">
        <f t="shared" si="5"/>
        <v>80.796000000000006</v>
      </c>
      <c r="S24" s="2">
        <f t="shared" si="5"/>
        <v>91.108000000000004</v>
      </c>
      <c r="T24" s="2">
        <f t="shared" si="5"/>
        <v>70.813000000000002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15</v>
      </c>
      <c r="H25" s="1">
        <f t="shared" si="6"/>
        <v>16</v>
      </c>
      <c r="I25" s="1">
        <f t="shared" si="6"/>
        <v>16</v>
      </c>
      <c r="J25" s="1">
        <f t="shared" si="6"/>
        <v>16</v>
      </c>
      <c r="K25" s="1"/>
      <c r="L25" s="1" t="s">
        <v>60</v>
      </c>
      <c r="M25" s="2">
        <f t="shared" ref="M25:T25" si="7">Z7</f>
        <v>112.063</v>
      </c>
      <c r="N25" s="2">
        <f t="shared" si="7"/>
        <v>107.35</v>
      </c>
      <c r="O25" s="2">
        <f t="shared" si="7"/>
        <v>66.117000000000004</v>
      </c>
      <c r="P25" s="2">
        <f t="shared" si="7"/>
        <v>99.6</v>
      </c>
      <c r="Q25" s="2">
        <f t="shared" si="7"/>
        <v>75.728999999999999</v>
      </c>
      <c r="R25" s="2">
        <f t="shared" si="7"/>
        <v>104.125</v>
      </c>
      <c r="S25" s="2">
        <f t="shared" si="7"/>
        <v>79.283000000000001</v>
      </c>
      <c r="T25" s="2">
        <f t="shared" si="7"/>
        <v>116.083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16</v>
      </c>
      <c r="I26" s="1">
        <f t="shared" si="8"/>
        <v>16</v>
      </c>
      <c r="J26" s="1">
        <f t="shared" si="8"/>
        <v>15</v>
      </c>
      <c r="K26" s="1"/>
      <c r="L26" s="1" t="s">
        <v>61</v>
      </c>
      <c r="M26" s="2">
        <f t="shared" ref="M26:T26" si="9">AH7</f>
        <v>146.52099999999999</v>
      </c>
      <c r="N26" s="2">
        <f t="shared" si="9"/>
        <v>152.167</v>
      </c>
      <c r="O26" s="2">
        <f t="shared" si="9"/>
        <v>141.404</v>
      </c>
      <c r="P26" s="2">
        <f t="shared" si="9"/>
        <v>105.783</v>
      </c>
      <c r="Q26" s="2">
        <f t="shared" si="9"/>
        <v>88.971000000000004</v>
      </c>
      <c r="R26" s="2">
        <f t="shared" si="9"/>
        <v>117.892</v>
      </c>
      <c r="S26" s="2">
        <f t="shared" si="9"/>
        <v>117.95399999999999</v>
      </c>
      <c r="T26" s="2">
        <f t="shared" si="9"/>
        <v>90.950999999999993</v>
      </c>
      <c r="Z26" s="1"/>
      <c r="AA26" s="1"/>
    </row>
    <row r="27" spans="2:49" x14ac:dyDescent="0.25">
      <c r="B27" s="1" t="s">
        <v>62</v>
      </c>
      <c r="C27" s="1">
        <f t="shared" ref="C27:J27" si="10">AP6</f>
        <v>16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16</v>
      </c>
      <c r="I27" s="1">
        <f t="shared" si="10"/>
        <v>16</v>
      </c>
      <c r="J27" s="1">
        <f t="shared" si="10"/>
        <v>16</v>
      </c>
      <c r="K27" s="1"/>
      <c r="L27" s="1" t="s">
        <v>62</v>
      </c>
      <c r="M27" s="2">
        <f t="shared" ref="M27:T27" si="11">AP7</f>
        <v>108.867</v>
      </c>
      <c r="N27" s="2">
        <f t="shared" si="11"/>
        <v>91.292000000000002</v>
      </c>
      <c r="O27" s="2">
        <f t="shared" si="11"/>
        <v>89.004000000000005</v>
      </c>
      <c r="P27" s="2">
        <f t="shared" si="11"/>
        <v>178.57900000000001</v>
      </c>
      <c r="Q27" s="2">
        <f t="shared" si="11"/>
        <v>124.488</v>
      </c>
      <c r="R27" s="2">
        <f t="shared" si="11"/>
        <v>150.25399999999999</v>
      </c>
      <c r="S27" s="2">
        <f t="shared" si="11"/>
        <v>125.075</v>
      </c>
      <c r="T27" s="2">
        <f t="shared" si="11"/>
        <v>121.229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AW68"/>
  <sheetViews>
    <sheetView zoomScaleNormal="100" workbookViewId="0">
      <selection sqref="A1:AW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2" spans="2:49" x14ac:dyDescent="0.25">
      <c r="B2" s="38"/>
    </row>
    <row r="8" spans="2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2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2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2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2:49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2:49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2:49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2:49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2:49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0.12</v>
      </c>
      <c r="N17" s="14">
        <f>'DIV 02'!N17</f>
        <v>0.4</v>
      </c>
      <c r="O17" s="14">
        <f>'DIV 02'!O17</f>
        <v>0.8</v>
      </c>
      <c r="P17" s="14">
        <f>'DIV 02'!P17</f>
        <v>0</v>
      </c>
      <c r="Q17" s="14">
        <f>'DIV 02'!Q17</f>
        <v>1.1999999999999999E-3</v>
      </c>
      <c r="R17" s="14">
        <f>'DIV 02'!R17</f>
        <v>4.0000000000000001E-3</v>
      </c>
      <c r="S17" s="14">
        <f>'DIV 02'!S17</f>
        <v>1.2E-2</v>
      </c>
      <c r="T17" s="14">
        <f>'DIV 02'!T17</f>
        <v>0.04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T58"/>
  <sheetViews>
    <sheetView topLeftCell="A20" workbookViewId="0">
      <selection activeCell="M24" sqref="M24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1" t="s">
        <v>62</v>
      </c>
      <c r="M17" s="14">
        <f>'DIV 02'!M17</f>
        <v>0.12</v>
      </c>
      <c r="N17" s="14">
        <f>'DIV 02'!N17</f>
        <v>0.4</v>
      </c>
      <c r="O17" s="14">
        <f>'DIV 02'!O17</f>
        <v>0.8</v>
      </c>
      <c r="P17" s="14">
        <f>'DIV 02'!P17</f>
        <v>0</v>
      </c>
      <c r="Q17" s="14">
        <f>'DIV 02'!Q17</f>
        <v>1.1999999999999999E-3</v>
      </c>
      <c r="R17" s="14">
        <f>'DIV 02'!R17</f>
        <v>4.0000000000000001E-3</v>
      </c>
      <c r="S17" s="14">
        <f>'DIV 02'!S17</f>
        <v>1.2E-2</v>
      </c>
      <c r="T17" s="14">
        <f>'DIV 02'!T17</f>
        <v>0.04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84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19">
        <v>26602</v>
      </c>
      <c r="D22" s="19">
        <v>24926</v>
      </c>
      <c r="E22" s="19">
        <v>30080</v>
      </c>
      <c r="F22" s="19">
        <v>27615</v>
      </c>
      <c r="G22" s="19">
        <v>27932</v>
      </c>
      <c r="H22" s="19">
        <v>26945</v>
      </c>
      <c r="I22" s="19">
        <v>28153</v>
      </c>
      <c r="J22" s="19">
        <v>27588</v>
      </c>
      <c r="K22" s="1"/>
      <c r="L22" s="1" t="s">
        <v>57</v>
      </c>
      <c r="M22" s="17">
        <f>C31/AVERAGE($F$31:$F$36)</f>
        <v>0.96672603170254079</v>
      </c>
      <c r="N22" s="17">
        <f t="shared" ref="N22:T27" si="0">D31/AVERAGE($F$31:$F$36)</f>
        <v>0.88568872843316593</v>
      </c>
      <c r="O22" s="17">
        <f t="shared" si="0"/>
        <v>1.1348929414703726</v>
      </c>
      <c r="P22" s="17">
        <f t="shared" si="0"/>
        <v>1.015706215599842</v>
      </c>
      <c r="Q22" s="17">
        <f t="shared" si="0"/>
        <v>1.0310336768984052</v>
      </c>
      <c r="R22" s="17">
        <f t="shared" si="0"/>
        <v>0.98331063493726367</v>
      </c>
      <c r="S22" s="17">
        <f t="shared" si="0"/>
        <v>1.041719383355763</v>
      </c>
      <c r="T22" s="17">
        <f t="shared" si="0"/>
        <v>1.0144007220507529</v>
      </c>
    </row>
    <row r="23" spans="2:20" x14ac:dyDescent="0.25">
      <c r="B23" s="1" t="s">
        <v>58</v>
      </c>
      <c r="C23" s="19">
        <v>29140</v>
      </c>
      <c r="D23" s="19">
        <v>29212</v>
      </c>
      <c r="E23" s="19">
        <v>27066</v>
      </c>
      <c r="F23" s="19">
        <v>26701</v>
      </c>
      <c r="G23" s="19">
        <v>27064</v>
      </c>
      <c r="H23" s="19">
        <v>27355</v>
      </c>
      <c r="I23" s="19">
        <v>31030</v>
      </c>
      <c r="J23" s="19">
        <v>29742</v>
      </c>
      <c r="K23" s="1"/>
      <c r="L23" s="1" t="s">
        <v>58</v>
      </c>
      <c r="M23" s="17">
        <f t="shared" ref="M23:M27" si="1">C32/AVERAGE($F$31:$F$36)</f>
        <v>1.0894424253169044</v>
      </c>
      <c r="N23" s="17">
        <f t="shared" si="0"/>
        <v>1.0929237414478084</v>
      </c>
      <c r="O23" s="17">
        <f t="shared" si="0"/>
        <v>0.98916118010169951</v>
      </c>
      <c r="P23" s="17">
        <f t="shared" si="0"/>
        <v>0.97151284138253369</v>
      </c>
      <c r="Q23" s="17">
        <f t="shared" si="0"/>
        <v>0.98906447687584109</v>
      </c>
      <c r="R23" s="17">
        <f t="shared" si="0"/>
        <v>1.0031347962382444</v>
      </c>
      <c r="S23" s="17">
        <f t="shared" si="0"/>
        <v>1.1808269737531327</v>
      </c>
      <c r="T23" s="17">
        <f t="shared" si="0"/>
        <v>1.1185500963002957</v>
      </c>
    </row>
    <row r="24" spans="2:20" x14ac:dyDescent="0.25">
      <c r="B24" s="1" t="s">
        <v>59</v>
      </c>
      <c r="C24" s="19">
        <v>31655</v>
      </c>
      <c r="D24" s="19">
        <v>28278</v>
      </c>
      <c r="E24" s="19">
        <v>37048</v>
      </c>
      <c r="F24" s="19">
        <v>29427</v>
      </c>
      <c r="G24" s="19">
        <v>28885</v>
      </c>
      <c r="H24" s="19">
        <v>31059</v>
      </c>
      <c r="I24" s="19">
        <v>31160</v>
      </c>
      <c r="J24" s="19">
        <v>32141</v>
      </c>
      <c r="K24" s="1"/>
      <c r="L24" s="1" t="s">
        <v>59</v>
      </c>
      <c r="M24" s="17">
        <f t="shared" si="1"/>
        <v>1.211046731833896</v>
      </c>
      <c r="N24" s="17">
        <f t="shared" si="0"/>
        <v>1.0477633349719158</v>
      </c>
      <c r="O24" s="17">
        <f t="shared" si="0"/>
        <v>1.4718069803611864</v>
      </c>
      <c r="P24" s="17">
        <f t="shared" si="0"/>
        <v>1.103319338227591</v>
      </c>
      <c r="Q24" s="17">
        <f t="shared" si="0"/>
        <v>1.0771127640199529</v>
      </c>
      <c r="R24" s="17">
        <f t="shared" si="0"/>
        <v>1.1822291705280801</v>
      </c>
      <c r="S24" s="17">
        <f t="shared" si="0"/>
        <v>1.1871126834339314</v>
      </c>
      <c r="T24" s="17">
        <f t="shared" si="0"/>
        <v>1.2345456157174977</v>
      </c>
    </row>
    <row r="25" spans="2:20" x14ac:dyDescent="0.25">
      <c r="B25" s="1" t="s">
        <v>60</v>
      </c>
      <c r="C25" s="19">
        <v>25720</v>
      </c>
      <c r="D25" s="19">
        <v>25116</v>
      </c>
      <c r="E25" s="19">
        <v>27454</v>
      </c>
      <c r="F25" s="19">
        <v>25530</v>
      </c>
      <c r="G25" s="19">
        <v>29560</v>
      </c>
      <c r="H25" s="19">
        <v>27675</v>
      </c>
      <c r="I25" s="19">
        <v>30110</v>
      </c>
      <c r="J25" s="19">
        <v>23937</v>
      </c>
      <c r="K25" s="1"/>
      <c r="L25" s="1" t="s">
        <v>60</v>
      </c>
      <c r="M25" s="17">
        <f t="shared" si="1"/>
        <v>0.92407990909896764</v>
      </c>
      <c r="N25" s="17">
        <f t="shared" si="0"/>
        <v>0.89487553488971794</v>
      </c>
      <c r="O25" s="17">
        <f t="shared" si="0"/>
        <v>1.0079216059182374</v>
      </c>
      <c r="P25" s="17">
        <f t="shared" si="0"/>
        <v>0.91489310264241563</v>
      </c>
      <c r="Q25" s="17">
        <f t="shared" si="0"/>
        <v>1.1097501027471774</v>
      </c>
      <c r="R25" s="17">
        <f t="shared" si="0"/>
        <v>1.0186073123755952</v>
      </c>
      <c r="S25" s="17">
        <f t="shared" si="0"/>
        <v>1.1363434898582492</v>
      </c>
      <c r="T25" s="17">
        <f t="shared" si="0"/>
        <v>0.8378689832461661</v>
      </c>
    </row>
    <row r="26" spans="2:20" x14ac:dyDescent="0.25">
      <c r="B26" s="1" t="s">
        <v>61</v>
      </c>
      <c r="C26" s="19">
        <v>25878</v>
      </c>
      <c r="D26" s="19">
        <v>27733</v>
      </c>
      <c r="E26" s="19">
        <v>27470</v>
      </c>
      <c r="F26" s="19">
        <v>27729</v>
      </c>
      <c r="G26" s="19">
        <v>28162</v>
      </c>
      <c r="H26" s="19">
        <v>27049</v>
      </c>
      <c r="I26" s="19">
        <v>28855</v>
      </c>
      <c r="J26" s="19">
        <v>28361</v>
      </c>
      <c r="K26" s="1"/>
      <c r="L26" s="1" t="s">
        <v>61</v>
      </c>
      <c r="M26" s="17">
        <f t="shared" si="1"/>
        <v>0.93171946394178462</v>
      </c>
      <c r="N26" s="17">
        <f t="shared" si="0"/>
        <v>1.0214117059254901</v>
      </c>
      <c r="O26" s="17">
        <f t="shared" si="0"/>
        <v>1.008695231725105</v>
      </c>
      <c r="P26" s="17">
        <f t="shared" si="0"/>
        <v>1.0212182994737733</v>
      </c>
      <c r="Q26" s="17">
        <f t="shared" si="0"/>
        <v>1.0421545478721261</v>
      </c>
      <c r="R26" s="17">
        <f t="shared" si="0"/>
        <v>0.98833920268190278</v>
      </c>
      <c r="S26" s="17">
        <f t="shared" si="0"/>
        <v>1.0756622156320763</v>
      </c>
      <c r="T26" s="17">
        <f t="shared" si="0"/>
        <v>1.051776518845041</v>
      </c>
    </row>
    <row r="27" spans="2:20" x14ac:dyDescent="0.25">
      <c r="B27" s="1" t="s">
        <v>62</v>
      </c>
      <c r="C27" s="19">
        <v>29419</v>
      </c>
      <c r="D27" s="19">
        <v>29456</v>
      </c>
      <c r="E27" s="19">
        <v>25894</v>
      </c>
      <c r="F27" s="19">
        <v>26739</v>
      </c>
      <c r="G27" s="19">
        <v>22598</v>
      </c>
      <c r="H27" s="19">
        <v>30422</v>
      </c>
      <c r="I27" s="19">
        <v>27104</v>
      </c>
      <c r="J27" s="19">
        <v>25075</v>
      </c>
      <c r="K27" s="1"/>
      <c r="L27" s="1" t="s">
        <v>62</v>
      </c>
      <c r="M27" s="17">
        <f t="shared" si="1"/>
        <v>1.1029325253241573</v>
      </c>
      <c r="N27" s="17">
        <f t="shared" si="0"/>
        <v>1.1047215350025383</v>
      </c>
      <c r="O27" s="17">
        <f t="shared" si="0"/>
        <v>0.93249308974865219</v>
      </c>
      <c r="P27" s="17">
        <f t="shared" si="0"/>
        <v>0.97335020267384409</v>
      </c>
      <c r="Q27" s="17">
        <f t="shared" si="0"/>
        <v>0.77312617353393875</v>
      </c>
      <c r="R27" s="17">
        <f t="shared" si="0"/>
        <v>1.1514291930921661</v>
      </c>
      <c r="S27" s="17">
        <f t="shared" si="0"/>
        <v>0.99099854139300991</v>
      </c>
      <c r="T27" s="17">
        <f t="shared" si="0"/>
        <v>0.89289311875961996</v>
      </c>
    </row>
    <row r="28" spans="2:20" x14ac:dyDescent="0.25">
      <c r="C28" s="19">
        <v>6514</v>
      </c>
      <c r="D28" s="19">
        <v>6667</v>
      </c>
      <c r="E28" s="19">
        <v>6644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20">
        <f>C22-AVERAGE($C$28:$E$28)</f>
        <v>19993.666666666668</v>
      </c>
      <c r="D31" s="20">
        <f t="shared" ref="D31:J31" si="2">D22-AVERAGE($C$28:$E$28)</f>
        <v>18317.666666666668</v>
      </c>
      <c r="E31" s="20">
        <f t="shared" si="2"/>
        <v>23471.666666666668</v>
      </c>
      <c r="F31" s="20">
        <f t="shared" si="2"/>
        <v>21006.666666666668</v>
      </c>
      <c r="G31" s="20">
        <f t="shared" si="2"/>
        <v>21323.666666666668</v>
      </c>
      <c r="H31" s="20">
        <f t="shared" si="2"/>
        <v>20336.666666666668</v>
      </c>
      <c r="I31" s="20">
        <f t="shared" si="2"/>
        <v>21544.666666666668</v>
      </c>
      <c r="J31" s="20">
        <f t="shared" si="2"/>
        <v>20979.666666666668</v>
      </c>
    </row>
    <row r="32" spans="2:20" x14ac:dyDescent="0.25">
      <c r="B32" s="1" t="s">
        <v>58</v>
      </c>
      <c r="C32" s="20">
        <f t="shared" ref="C32:J32" si="3">C23-AVERAGE($C$28:$E$28)</f>
        <v>22531.666666666668</v>
      </c>
      <c r="D32" s="20">
        <f t="shared" si="3"/>
        <v>22603.666666666668</v>
      </c>
      <c r="E32" s="20">
        <f t="shared" si="3"/>
        <v>20457.666666666668</v>
      </c>
      <c r="F32" s="20">
        <f t="shared" si="3"/>
        <v>20092.666666666668</v>
      </c>
      <c r="G32" s="20">
        <f t="shared" si="3"/>
        <v>20455.666666666668</v>
      </c>
      <c r="H32" s="20">
        <f t="shared" si="3"/>
        <v>20746.666666666668</v>
      </c>
      <c r="I32" s="20">
        <f t="shared" si="3"/>
        <v>24421.666666666668</v>
      </c>
      <c r="J32" s="20">
        <f t="shared" si="3"/>
        <v>23133.666666666668</v>
      </c>
    </row>
    <row r="33" spans="1:11" x14ac:dyDescent="0.25">
      <c r="B33" s="1" t="s">
        <v>59</v>
      </c>
      <c r="C33" s="20">
        <f t="shared" ref="C33:J33" si="4">C24-AVERAGE($C$28:$E$28)</f>
        <v>25046.666666666668</v>
      </c>
      <c r="D33" s="20">
        <f t="shared" si="4"/>
        <v>21669.666666666668</v>
      </c>
      <c r="E33" s="20">
        <f t="shared" si="4"/>
        <v>30439.666666666668</v>
      </c>
      <c r="F33" s="20">
        <f t="shared" si="4"/>
        <v>22818.666666666668</v>
      </c>
      <c r="G33" s="20">
        <f t="shared" si="4"/>
        <v>22276.666666666668</v>
      </c>
      <c r="H33" s="20">
        <f t="shared" si="4"/>
        <v>24450.666666666668</v>
      </c>
      <c r="I33" s="20">
        <f t="shared" si="4"/>
        <v>24551.666666666668</v>
      </c>
      <c r="J33" s="20">
        <f t="shared" si="4"/>
        <v>25532.666666666668</v>
      </c>
    </row>
    <row r="34" spans="1:11" x14ac:dyDescent="0.25">
      <c r="B34" s="1" t="s">
        <v>60</v>
      </c>
      <c r="C34" s="20">
        <f t="shared" ref="C34:J34" si="5">C25-AVERAGE($C$28:$E$28)</f>
        <v>19111.666666666668</v>
      </c>
      <c r="D34" s="20">
        <f t="shared" si="5"/>
        <v>18507.666666666668</v>
      </c>
      <c r="E34" s="20">
        <f t="shared" si="5"/>
        <v>20845.666666666668</v>
      </c>
      <c r="F34" s="20">
        <f t="shared" si="5"/>
        <v>18921.666666666668</v>
      </c>
      <c r="G34" s="20">
        <f t="shared" si="5"/>
        <v>22951.666666666668</v>
      </c>
      <c r="H34" s="20">
        <f t="shared" si="5"/>
        <v>21066.666666666668</v>
      </c>
      <c r="I34" s="20">
        <f t="shared" si="5"/>
        <v>23501.666666666668</v>
      </c>
      <c r="J34" s="20">
        <f t="shared" si="5"/>
        <v>17328.666666666668</v>
      </c>
    </row>
    <row r="35" spans="1:11" x14ac:dyDescent="0.25">
      <c r="B35" s="1" t="s">
        <v>61</v>
      </c>
      <c r="C35" s="20">
        <f t="shared" ref="C35:J35" si="6">C26-AVERAGE($C$28:$E$28)</f>
        <v>19269.666666666668</v>
      </c>
      <c r="D35" s="20">
        <f t="shared" si="6"/>
        <v>21124.666666666668</v>
      </c>
      <c r="E35" s="20">
        <f t="shared" si="6"/>
        <v>20861.666666666668</v>
      </c>
      <c r="F35" s="20">
        <f t="shared" si="6"/>
        <v>21120.666666666668</v>
      </c>
      <c r="G35" s="20">
        <f t="shared" si="6"/>
        <v>21553.666666666668</v>
      </c>
      <c r="H35" s="20">
        <f t="shared" si="6"/>
        <v>20440.666666666668</v>
      </c>
      <c r="I35" s="20">
        <f t="shared" si="6"/>
        <v>22246.666666666668</v>
      </c>
      <c r="J35" s="20">
        <f t="shared" si="6"/>
        <v>21752.666666666668</v>
      </c>
    </row>
    <row r="36" spans="1:11" x14ac:dyDescent="0.25">
      <c r="B36" s="1" t="s">
        <v>62</v>
      </c>
      <c r="C36" s="20">
        <f t="shared" ref="C36:J36" si="7">C27-AVERAGE($C$28:$E$28)</f>
        <v>22810.666666666668</v>
      </c>
      <c r="D36" s="20">
        <f t="shared" si="7"/>
        <v>22847.666666666668</v>
      </c>
      <c r="E36" s="20">
        <f t="shared" si="7"/>
        <v>19285.666666666668</v>
      </c>
      <c r="F36" s="20">
        <f t="shared" si="7"/>
        <v>20130.666666666668</v>
      </c>
      <c r="G36" s="20">
        <f t="shared" si="7"/>
        <v>15989.666666666668</v>
      </c>
      <c r="H36" s="20">
        <f t="shared" si="7"/>
        <v>23813.666666666668</v>
      </c>
      <c r="I36" s="20">
        <f t="shared" si="7"/>
        <v>20495.666666666668</v>
      </c>
      <c r="J36" s="20">
        <f t="shared" si="7"/>
        <v>18466.666666666668</v>
      </c>
    </row>
    <row r="37" spans="1:11" x14ac:dyDescent="0.25">
      <c r="C37" s="19"/>
      <c r="D37" s="19"/>
      <c r="E37" s="19"/>
      <c r="F37" s="19"/>
      <c r="G37" s="19"/>
      <c r="H37" s="19"/>
      <c r="I37" s="19"/>
      <c r="J37" s="19"/>
    </row>
    <row r="40" spans="1:11" x14ac:dyDescent="0.25">
      <c r="A40" s="28" t="s">
        <v>93</v>
      </c>
      <c r="D40" s="28" t="s">
        <v>94</v>
      </c>
      <c r="K40" s="28" t="s">
        <v>110</v>
      </c>
    </row>
    <row r="41" spans="1:11" x14ac:dyDescent="0.25">
      <c r="A41" s="28" t="s">
        <v>95</v>
      </c>
      <c r="I41" s="28" t="s">
        <v>111</v>
      </c>
      <c r="K41" s="28" t="s">
        <v>112</v>
      </c>
    </row>
    <row r="42" spans="1:11" x14ac:dyDescent="0.25">
      <c r="A42" s="28" t="s">
        <v>113</v>
      </c>
    </row>
    <row r="43" spans="1:11" x14ac:dyDescent="0.25">
      <c r="A43" s="28" t="s">
        <v>114</v>
      </c>
    </row>
    <row r="44" spans="1:11" x14ac:dyDescent="0.25">
      <c r="A44" s="28" t="s">
        <v>115</v>
      </c>
    </row>
    <row r="45" spans="1:11" x14ac:dyDescent="0.25">
      <c r="A45" s="28" t="s">
        <v>96</v>
      </c>
    </row>
    <row r="49" spans="1:13" x14ac:dyDescent="0.25">
      <c r="B49" t="s">
        <v>97</v>
      </c>
    </row>
    <row r="50" spans="1:13" x14ac:dyDescent="0.25">
      <c r="B50" s="23">
        <v>1</v>
      </c>
      <c r="C50" s="23">
        <v>2</v>
      </c>
      <c r="D50" s="23">
        <v>3</v>
      </c>
      <c r="E50" s="23">
        <v>4</v>
      </c>
      <c r="F50" s="23">
        <v>5</v>
      </c>
      <c r="G50" s="23">
        <v>6</v>
      </c>
      <c r="H50" s="23">
        <v>7</v>
      </c>
      <c r="I50" s="23">
        <v>8</v>
      </c>
      <c r="J50" s="23">
        <v>9</v>
      </c>
      <c r="K50" s="23">
        <v>10</v>
      </c>
      <c r="L50" s="23">
        <v>11</v>
      </c>
      <c r="M50" s="23">
        <v>12</v>
      </c>
    </row>
    <row r="51" spans="1:13" x14ac:dyDescent="0.25">
      <c r="A51" s="23" t="s">
        <v>57</v>
      </c>
      <c r="B51" s="29">
        <v>26602</v>
      </c>
      <c r="C51" s="30">
        <v>24926</v>
      </c>
      <c r="D51" s="30">
        <v>30080</v>
      </c>
      <c r="E51" s="30">
        <v>27615</v>
      </c>
      <c r="F51" s="30">
        <v>27932</v>
      </c>
      <c r="G51" s="30">
        <v>26945</v>
      </c>
      <c r="H51" s="30">
        <v>28153</v>
      </c>
      <c r="I51" s="30">
        <v>27588</v>
      </c>
      <c r="J51" s="30">
        <v>2206</v>
      </c>
      <c r="K51" s="30">
        <v>2185</v>
      </c>
      <c r="L51" s="30">
        <v>2258</v>
      </c>
      <c r="M51" s="31">
        <v>2219</v>
      </c>
    </row>
    <row r="52" spans="1:13" x14ac:dyDescent="0.25">
      <c r="A52" s="23" t="s">
        <v>58</v>
      </c>
      <c r="B52" s="32">
        <v>29140</v>
      </c>
      <c r="C52" s="33">
        <v>29212</v>
      </c>
      <c r="D52" s="33">
        <v>27066</v>
      </c>
      <c r="E52" s="33">
        <v>26701</v>
      </c>
      <c r="F52" s="33">
        <v>27064</v>
      </c>
      <c r="G52" s="33">
        <v>27355</v>
      </c>
      <c r="H52" s="33">
        <v>31030</v>
      </c>
      <c r="I52" s="33">
        <v>29742</v>
      </c>
      <c r="J52" s="33">
        <v>2269</v>
      </c>
      <c r="K52" s="33">
        <v>2515</v>
      </c>
      <c r="L52" s="33">
        <v>2480</v>
      </c>
      <c r="M52" s="34">
        <v>2599</v>
      </c>
    </row>
    <row r="53" spans="1:13" x14ac:dyDescent="0.25">
      <c r="A53" s="23" t="s">
        <v>59</v>
      </c>
      <c r="B53" s="32">
        <v>31655</v>
      </c>
      <c r="C53" s="33">
        <v>28278</v>
      </c>
      <c r="D53" s="33">
        <v>37048</v>
      </c>
      <c r="E53" s="33">
        <v>29427</v>
      </c>
      <c r="F53" s="33">
        <v>28885</v>
      </c>
      <c r="G53" s="33">
        <v>31059</v>
      </c>
      <c r="H53" s="33">
        <v>31160</v>
      </c>
      <c r="I53" s="33">
        <v>32141</v>
      </c>
      <c r="J53" s="33">
        <v>2279</v>
      </c>
      <c r="K53" s="33">
        <v>2336</v>
      </c>
      <c r="L53" s="33">
        <v>2390</v>
      </c>
      <c r="M53" s="34">
        <v>2426</v>
      </c>
    </row>
    <row r="54" spans="1:13" x14ac:dyDescent="0.25">
      <c r="A54" s="23" t="s">
        <v>60</v>
      </c>
      <c r="B54" s="32">
        <v>25720</v>
      </c>
      <c r="C54" s="33">
        <v>25116</v>
      </c>
      <c r="D54" s="33">
        <v>27454</v>
      </c>
      <c r="E54" s="33">
        <v>25530</v>
      </c>
      <c r="F54" s="33">
        <v>29560</v>
      </c>
      <c r="G54" s="33">
        <v>27675</v>
      </c>
      <c r="H54" s="33">
        <v>30110</v>
      </c>
      <c r="I54" s="33">
        <v>23937</v>
      </c>
      <c r="J54" s="33">
        <v>2308</v>
      </c>
      <c r="K54" s="33">
        <v>2335</v>
      </c>
      <c r="L54" s="33">
        <v>2343</v>
      </c>
      <c r="M54" s="34">
        <v>2383</v>
      </c>
    </row>
    <row r="55" spans="1:13" x14ac:dyDescent="0.25">
      <c r="A55" s="23" t="s">
        <v>61</v>
      </c>
      <c r="B55" s="32">
        <v>25878</v>
      </c>
      <c r="C55" s="33">
        <v>27733</v>
      </c>
      <c r="D55" s="33">
        <v>27470</v>
      </c>
      <c r="E55" s="33">
        <v>27729</v>
      </c>
      <c r="F55" s="33">
        <v>28162</v>
      </c>
      <c r="G55" s="33">
        <v>27049</v>
      </c>
      <c r="H55" s="33">
        <v>28855</v>
      </c>
      <c r="I55" s="33">
        <v>28361</v>
      </c>
      <c r="J55" s="33">
        <v>2354</v>
      </c>
      <c r="K55" s="33">
        <v>2382</v>
      </c>
      <c r="L55" s="33">
        <v>2380</v>
      </c>
      <c r="M55" s="34">
        <v>2429</v>
      </c>
    </row>
    <row r="56" spans="1:13" x14ac:dyDescent="0.25">
      <c r="A56" s="23" t="s">
        <v>62</v>
      </c>
      <c r="B56" s="32">
        <v>29419</v>
      </c>
      <c r="C56" s="33">
        <v>29456</v>
      </c>
      <c r="D56" s="33">
        <v>25894</v>
      </c>
      <c r="E56" s="33">
        <v>26739</v>
      </c>
      <c r="F56" s="33">
        <v>22598</v>
      </c>
      <c r="G56" s="33">
        <v>30422</v>
      </c>
      <c r="H56" s="33">
        <v>27104</v>
      </c>
      <c r="I56" s="33">
        <v>25075</v>
      </c>
      <c r="J56" s="33">
        <v>2280</v>
      </c>
      <c r="K56" s="33">
        <v>2362</v>
      </c>
      <c r="L56" s="33">
        <v>2332</v>
      </c>
      <c r="M56" s="34">
        <v>2328</v>
      </c>
    </row>
    <row r="57" spans="1:13" x14ac:dyDescent="0.25">
      <c r="A57" s="23" t="s">
        <v>81</v>
      </c>
      <c r="B57" s="32">
        <v>6514</v>
      </c>
      <c r="C57" s="33">
        <v>6667</v>
      </c>
      <c r="D57" s="33">
        <v>6644</v>
      </c>
      <c r="E57" s="33">
        <v>2159</v>
      </c>
      <c r="F57" s="33">
        <v>2242</v>
      </c>
      <c r="G57" s="33">
        <v>2282</v>
      </c>
      <c r="H57" s="33">
        <v>2272</v>
      </c>
      <c r="I57" s="33">
        <v>2297</v>
      </c>
      <c r="J57" s="33">
        <v>2294</v>
      </c>
      <c r="K57" s="33">
        <v>2254</v>
      </c>
      <c r="L57" s="33">
        <v>2294</v>
      </c>
      <c r="M57" s="34">
        <v>2281</v>
      </c>
    </row>
    <row r="58" spans="1:13" x14ac:dyDescent="0.25">
      <c r="A58" s="23" t="s">
        <v>82</v>
      </c>
      <c r="B58" s="35">
        <v>1997</v>
      </c>
      <c r="C58" s="36">
        <v>1964</v>
      </c>
      <c r="D58" s="36">
        <v>2011</v>
      </c>
      <c r="E58" s="36">
        <v>1980</v>
      </c>
      <c r="F58" s="36">
        <v>2159</v>
      </c>
      <c r="G58" s="36">
        <v>2220</v>
      </c>
      <c r="H58" s="36">
        <v>2211</v>
      </c>
      <c r="I58" s="36">
        <v>2223</v>
      </c>
      <c r="J58" s="36">
        <v>2188</v>
      </c>
      <c r="K58" s="36">
        <v>2212</v>
      </c>
      <c r="L58" s="36">
        <v>2225</v>
      </c>
      <c r="M58" s="37">
        <v>2193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T47"/>
  <sheetViews>
    <sheetView topLeftCell="A16" workbookViewId="0">
      <selection activeCell="Q25" sqref="Q25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2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2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21" t="s">
        <v>63</v>
      </c>
      <c r="C11" s="21">
        <v>1</v>
      </c>
      <c r="D11" s="21">
        <v>2</v>
      </c>
      <c r="E11" s="21">
        <v>3</v>
      </c>
      <c r="F11" s="21">
        <v>4</v>
      </c>
      <c r="G11" s="21">
        <v>5</v>
      </c>
      <c r="H11" s="21">
        <v>6</v>
      </c>
      <c r="I11" s="21">
        <v>7</v>
      </c>
      <c r="J11" s="21">
        <v>8</v>
      </c>
      <c r="K11" s="7"/>
      <c r="L11" s="21" t="s">
        <v>63</v>
      </c>
      <c r="M11" s="21">
        <v>1</v>
      </c>
      <c r="N11" s="21">
        <v>2</v>
      </c>
      <c r="O11" s="21">
        <v>3</v>
      </c>
      <c r="P11" s="21">
        <v>4</v>
      </c>
      <c r="Q11" s="21">
        <v>5</v>
      </c>
      <c r="R11" s="21">
        <v>6</v>
      </c>
      <c r="S11" s="21">
        <v>7</v>
      </c>
      <c r="T11" s="21">
        <v>8</v>
      </c>
    </row>
    <row r="12" spans="2:20" x14ac:dyDescent="0.25">
      <c r="B12" s="21" t="s">
        <v>57</v>
      </c>
      <c r="C12" s="7" t="str">
        <f>'DIV 02'!C12</f>
        <v>4-H-Cyclopenta(d,e,f)phenanthrene</v>
      </c>
      <c r="D12" s="7" t="str">
        <f>'DIV 02'!D12</f>
        <v>4-H-Cyclopenta(d,e,f)phenanthrene</v>
      </c>
      <c r="E12" s="7" t="str">
        <f>'DIV 02'!E12</f>
        <v>4-H-Cyclopenta(d,e,f)phenanthrene</v>
      </c>
      <c r="F12" s="7" t="str">
        <f>'DIV 02'!F12</f>
        <v>4-H-Cyclopenta(d,e,f)phenanthrene</v>
      </c>
      <c r="G12" s="7" t="str">
        <f>'DIV 02'!G12</f>
        <v>4-H-Cyclopenta(d,e,f)phenanthrene</v>
      </c>
      <c r="H12" s="7" t="str">
        <f>'DIV 02'!H12</f>
        <v>4-H-Cyclopenta(d,e,f)phenanthrene</v>
      </c>
      <c r="I12" s="7" t="str">
        <f>'DIV 02'!I12</f>
        <v>4-H-Cyclopenta(d,e,f)phenanthrene</v>
      </c>
      <c r="J12" s="7" t="str">
        <f>'DIV 02'!J12</f>
        <v>4-H-Cyclopenta(d,e,f)phenanthrene</v>
      </c>
      <c r="K12" s="7"/>
      <c r="L12" s="21" t="s">
        <v>57</v>
      </c>
      <c r="M12" s="14">
        <f>'DIV 02'!M12</f>
        <v>3</v>
      </c>
      <c r="N12" s="14">
        <f>'DIV 02'!N12</f>
        <v>10</v>
      </c>
      <c r="O12" s="14">
        <f>'DIV 02'!O12</f>
        <v>20</v>
      </c>
      <c r="P12" s="14">
        <f>'DIV 02'!P12</f>
        <v>0</v>
      </c>
      <c r="Q12" s="14">
        <f>'DIV 02'!Q12</f>
        <v>0.03</v>
      </c>
      <c r="R12" s="14">
        <f>'DIV 02'!R12</f>
        <v>0.1</v>
      </c>
      <c r="S12" s="14">
        <f>'DIV 02'!S12</f>
        <v>0.3</v>
      </c>
      <c r="T12" s="14">
        <f>'DIV 02'!T12</f>
        <v>1</v>
      </c>
    </row>
    <row r="13" spans="2:20" x14ac:dyDescent="0.25">
      <c r="B13" s="21" t="s">
        <v>58</v>
      </c>
      <c r="C13" s="7" t="str">
        <f>'DIV 02'!C13</f>
        <v>Anthracene</v>
      </c>
      <c r="D13" s="7" t="str">
        <f>'DIV 02'!D13</f>
        <v>Anthracene</v>
      </c>
      <c r="E13" s="7" t="str">
        <f>'DIV 02'!E13</f>
        <v>Anthracene</v>
      </c>
      <c r="F13" s="7" t="str">
        <f>'DIV 02'!F13</f>
        <v>Anthracene</v>
      </c>
      <c r="G13" s="7" t="str">
        <f>'DIV 02'!G13</f>
        <v>Anthracene</v>
      </c>
      <c r="H13" s="7" t="str">
        <f>'DIV 02'!H13</f>
        <v>Anthracene</v>
      </c>
      <c r="I13" s="7" t="str">
        <f>'DIV 02'!I13</f>
        <v>Anthracene</v>
      </c>
      <c r="J13" s="7" t="str">
        <f>'DIV 02'!J13</f>
        <v>Anthracene</v>
      </c>
      <c r="K13" s="7"/>
      <c r="L13" s="21" t="s">
        <v>58</v>
      </c>
      <c r="M13" s="14">
        <f>'DIV 02'!M13</f>
        <v>3</v>
      </c>
      <c r="N13" s="14">
        <f>'DIV 02'!N13</f>
        <v>10</v>
      </c>
      <c r="O13" s="14">
        <f>'DIV 02'!O13</f>
        <v>20</v>
      </c>
      <c r="P13" s="14">
        <f>'DIV 02'!P13</f>
        <v>0</v>
      </c>
      <c r="Q13" s="14">
        <f>'DIV 02'!Q13</f>
        <v>0.03</v>
      </c>
      <c r="R13" s="14">
        <f>'DIV 02'!R13</f>
        <v>0.1</v>
      </c>
      <c r="S13" s="14">
        <f>'DIV 02'!S13</f>
        <v>0.3</v>
      </c>
      <c r="T13" s="14">
        <f>'DIV 02'!T13</f>
        <v>1</v>
      </c>
    </row>
    <row r="14" spans="2:20" x14ac:dyDescent="0.25">
      <c r="B14" s="21" t="s">
        <v>59</v>
      </c>
      <c r="C14" s="7" t="str">
        <f>'DIV 02'!C14</f>
        <v>Benzo(a)pyrene</v>
      </c>
      <c r="D14" s="7" t="str">
        <f>'DIV 02'!D14</f>
        <v>Benzo(a)pyrene</v>
      </c>
      <c r="E14" s="7" t="str">
        <f>'DIV 02'!E14</f>
        <v>Benzo(a)pyrene</v>
      </c>
      <c r="F14" s="7" t="str">
        <f>'DIV 02'!F14</f>
        <v>Benzo(a)pyrene</v>
      </c>
      <c r="G14" s="7" t="str">
        <f>'DIV 02'!G14</f>
        <v>Benzo(a)pyrene</v>
      </c>
      <c r="H14" s="7" t="str">
        <f>'DIV 02'!H14</f>
        <v>Benzo(a)pyrene</v>
      </c>
      <c r="I14" s="7" t="str">
        <f>'DIV 02'!I14</f>
        <v>Benzo(a)pyrene</v>
      </c>
      <c r="J14" s="7" t="str">
        <f>'DIV 02'!J14</f>
        <v>Benzo(a)pyrene</v>
      </c>
      <c r="K14" s="7"/>
      <c r="L14" s="21" t="s">
        <v>59</v>
      </c>
      <c r="M14" s="14">
        <f>'DIV 02'!M14</f>
        <v>3</v>
      </c>
      <c r="N14" s="14">
        <f>'DIV 02'!N14</f>
        <v>10</v>
      </c>
      <c r="O14" s="14">
        <f>'DIV 02'!O14</f>
        <v>20</v>
      </c>
      <c r="P14" s="14">
        <f>'DIV 02'!P14</f>
        <v>0</v>
      </c>
      <c r="Q14" s="14">
        <f>'DIV 02'!Q14</f>
        <v>0.03</v>
      </c>
      <c r="R14" s="14">
        <f>'DIV 02'!R14</f>
        <v>0.1</v>
      </c>
      <c r="S14" s="14">
        <f>'DIV 02'!S14</f>
        <v>0.3</v>
      </c>
      <c r="T14" s="14">
        <f>'DIV 02'!T14</f>
        <v>1</v>
      </c>
    </row>
    <row r="15" spans="2:20" x14ac:dyDescent="0.25">
      <c r="B15" s="21" t="s">
        <v>60</v>
      </c>
      <c r="C15" s="7" t="str">
        <f>'DIV 02'!C15</f>
        <v>Benzo(e)pyrene</v>
      </c>
      <c r="D15" s="7" t="str">
        <f>'DIV 02'!D15</f>
        <v>Benzo(e)pyrene</v>
      </c>
      <c r="E15" s="7" t="str">
        <f>'DIV 02'!E15</f>
        <v>Benzo(e)pyrene</v>
      </c>
      <c r="F15" s="7" t="str">
        <f>'DIV 02'!F15</f>
        <v>Benzo(e)pyrene</v>
      </c>
      <c r="G15" s="7" t="str">
        <f>'DIV 02'!G15</f>
        <v>Benzo(e)pyrene</v>
      </c>
      <c r="H15" s="7" t="str">
        <f>'DIV 02'!H15</f>
        <v>Benzo(e)pyrene</v>
      </c>
      <c r="I15" s="7" t="str">
        <f>'DIV 02'!I15</f>
        <v>Benzo(e)pyrene</v>
      </c>
      <c r="J15" s="7" t="str">
        <f>'DIV 02'!J15</f>
        <v>Benzo(e)pyrene</v>
      </c>
      <c r="K15" s="7"/>
      <c r="L15" s="21" t="s">
        <v>60</v>
      </c>
      <c r="M15" s="14">
        <f>'DIV 02'!M15</f>
        <v>3</v>
      </c>
      <c r="N15" s="14">
        <f>'DIV 02'!N15</f>
        <v>10</v>
      </c>
      <c r="O15" s="14">
        <f>'DIV 02'!O15</f>
        <v>20</v>
      </c>
      <c r="P15" s="14">
        <f>'DIV 02'!P15</f>
        <v>0</v>
      </c>
      <c r="Q15" s="14">
        <f>'DIV 02'!Q15</f>
        <v>0.03</v>
      </c>
      <c r="R15" s="14">
        <f>'DIV 02'!R15</f>
        <v>0.1</v>
      </c>
      <c r="S15" s="14">
        <f>'DIV 02'!S15</f>
        <v>0.3</v>
      </c>
      <c r="T15" s="14">
        <f>'DIV 02'!T15</f>
        <v>1</v>
      </c>
    </row>
    <row r="16" spans="2:20" x14ac:dyDescent="0.25">
      <c r="B16" s="21" t="s">
        <v>61</v>
      </c>
      <c r="C16" s="7" t="str">
        <f>'DIV 02'!C16</f>
        <v>Benzo(k)fluoranthene</v>
      </c>
      <c r="D16" s="7" t="str">
        <f>'DIV 02'!D16</f>
        <v>Benzo(k)fluoranthene</v>
      </c>
      <c r="E16" s="7" t="str">
        <f>'DIV 02'!E16</f>
        <v>Benzo(k)fluoranthene</v>
      </c>
      <c r="F16" s="7" t="str">
        <f>'DIV 02'!F16</f>
        <v>Benzo(k)fluoranthene</v>
      </c>
      <c r="G16" s="7" t="str">
        <f>'DIV 02'!G16</f>
        <v>Benzo(k)fluoranthene</v>
      </c>
      <c r="H16" s="7" t="str">
        <f>'DIV 02'!H16</f>
        <v>Benzo(k)fluoranthene</v>
      </c>
      <c r="I16" s="7" t="str">
        <f>'DIV 02'!I16</f>
        <v>Benzo(k)fluoranthene</v>
      </c>
      <c r="J16" s="7" t="str">
        <f>'DIV 02'!J16</f>
        <v>Benzo(k)fluoranthene</v>
      </c>
      <c r="K16" s="7"/>
      <c r="L16" s="21" t="s">
        <v>61</v>
      </c>
      <c r="M16" s="14">
        <f>'DIV 02'!M16</f>
        <v>3</v>
      </c>
      <c r="N16" s="14">
        <f>'DIV 02'!N16</f>
        <v>10</v>
      </c>
      <c r="O16" s="14">
        <f>'DIV 02'!O16</f>
        <v>20</v>
      </c>
      <c r="P16" s="14">
        <f>'DIV 02'!P16</f>
        <v>0</v>
      </c>
      <c r="Q16" s="14">
        <f>'DIV 02'!Q16</f>
        <v>0.03</v>
      </c>
      <c r="R16" s="14">
        <f>'DIV 02'!R16</f>
        <v>0.1</v>
      </c>
      <c r="S16" s="14">
        <f>'DIV 02'!S16</f>
        <v>0.3</v>
      </c>
      <c r="T16" s="14">
        <f>'DIV 02'!T16</f>
        <v>1</v>
      </c>
    </row>
    <row r="17" spans="2:20" x14ac:dyDescent="0.25">
      <c r="B17" s="21" t="s">
        <v>62</v>
      </c>
      <c r="C17" s="7" t="str">
        <f>'DIV 02'!C17</f>
        <v>Benzo[g,h,i]perylene</v>
      </c>
      <c r="D17" s="7" t="str">
        <f>'DIV 02'!D17</f>
        <v>Benzo[g,h,i]perylene</v>
      </c>
      <c r="E17" s="7" t="str">
        <f>'DIV 02'!E17</f>
        <v>Benzo[g,h,i]perylene</v>
      </c>
      <c r="F17" s="7" t="str">
        <f>'DIV 02'!F17</f>
        <v>Benzo[g,h,i]perylene</v>
      </c>
      <c r="G17" s="7" t="str">
        <f>'DIV 02'!G17</f>
        <v>Benzo[g,h,i]perylene</v>
      </c>
      <c r="H17" s="7" t="str">
        <f>'DIV 02'!H17</f>
        <v>Benzo[g,h,i]perylene</v>
      </c>
      <c r="I17" s="7" t="str">
        <f>'DIV 02'!I17</f>
        <v>Benzo[g,h,i]perylene</v>
      </c>
      <c r="J17" s="7" t="str">
        <f>'DIV 02'!J17</f>
        <v>Benzo[g,h,i]perylene</v>
      </c>
      <c r="K17" s="7"/>
      <c r="L17" s="21" t="s">
        <v>62</v>
      </c>
      <c r="M17" s="14">
        <f>'DIV 02'!M17</f>
        <v>0.12</v>
      </c>
      <c r="N17" s="14">
        <f>'DIV 02'!N17</f>
        <v>0.4</v>
      </c>
      <c r="O17" s="14">
        <f>'DIV 02'!O17</f>
        <v>0.8</v>
      </c>
      <c r="P17" s="14">
        <f>'DIV 02'!P17</f>
        <v>0</v>
      </c>
      <c r="Q17" s="14">
        <f>'DIV 02'!Q17</f>
        <v>1.1999999999999999E-3</v>
      </c>
      <c r="R17" s="14">
        <f>'DIV 02'!R17</f>
        <v>4.0000000000000001E-3</v>
      </c>
      <c r="S17" s="14">
        <f>'DIV 02'!S17</f>
        <v>1.2E-2</v>
      </c>
      <c r="T17" s="14">
        <f>'DIV 02'!T17</f>
        <v>0.04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83</v>
      </c>
      <c r="C19" s="21"/>
      <c r="D19" s="21"/>
      <c r="E19" s="21"/>
      <c r="F19" s="21"/>
      <c r="G19" s="21"/>
      <c r="H19" s="21"/>
      <c r="I19" s="21"/>
      <c r="J19" s="21"/>
      <c r="K19" s="21"/>
      <c r="L19" s="12" t="s">
        <v>84</v>
      </c>
      <c r="M19" s="21"/>
      <c r="N19" s="21"/>
      <c r="O19" s="21"/>
      <c r="P19" s="21"/>
      <c r="Q19" s="21"/>
      <c r="R19" s="21"/>
      <c r="S19" s="21"/>
      <c r="T19" s="21"/>
    </row>
    <row r="20" spans="2:20" x14ac:dyDescent="0.25">
      <c r="B20" s="21" t="s">
        <v>64</v>
      </c>
      <c r="C20" s="11"/>
      <c r="D20" s="21"/>
      <c r="E20" s="21"/>
      <c r="F20" s="21"/>
      <c r="G20" s="21"/>
      <c r="H20" s="21"/>
      <c r="I20" s="21"/>
      <c r="J20" s="21"/>
      <c r="K20" s="21"/>
      <c r="L20" s="21" t="s">
        <v>64</v>
      </c>
      <c r="M20" s="21"/>
      <c r="N20" s="21"/>
      <c r="O20" s="21"/>
      <c r="P20" s="21"/>
      <c r="Q20" s="21"/>
      <c r="R20" s="21"/>
      <c r="S20" s="21"/>
      <c r="T20" s="21"/>
    </row>
    <row r="21" spans="2:20" x14ac:dyDescent="0.25">
      <c r="B21" s="21" t="s">
        <v>63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/>
      <c r="L21" s="21" t="s">
        <v>63</v>
      </c>
      <c r="M21" s="21">
        <v>1</v>
      </c>
      <c r="N21" s="21">
        <v>2</v>
      </c>
      <c r="O21" s="21">
        <v>3</v>
      </c>
      <c r="P21" s="21">
        <v>4</v>
      </c>
      <c r="Q21" s="21">
        <v>5</v>
      </c>
      <c r="R21" s="21">
        <v>6</v>
      </c>
      <c r="S21" s="21">
        <v>7</v>
      </c>
      <c r="T21" s="21">
        <v>8</v>
      </c>
    </row>
    <row r="22" spans="2:20" x14ac:dyDescent="0.25">
      <c r="B22" s="21" t="s">
        <v>57</v>
      </c>
      <c r="C22" s="24">
        <f t="shared" ref="C22:J27" si="0">C40</f>
        <v>1.1417999999999999</v>
      </c>
      <c r="D22" s="24">
        <f t="shared" si="0"/>
        <v>1.0677000000000001</v>
      </c>
      <c r="E22" s="24">
        <f t="shared" si="0"/>
        <v>1.0900000000000001</v>
      </c>
      <c r="F22" s="24">
        <f t="shared" si="0"/>
        <v>1.1735</v>
      </c>
      <c r="G22" s="24">
        <f t="shared" si="0"/>
        <v>1.1233</v>
      </c>
      <c r="H22" s="24">
        <f t="shared" si="0"/>
        <v>1.1666000000000001</v>
      </c>
      <c r="I22" s="24">
        <f t="shared" si="0"/>
        <v>1.1344000000000001</v>
      </c>
      <c r="J22" s="24">
        <f t="shared" si="0"/>
        <v>1.111</v>
      </c>
      <c r="K22" s="21"/>
      <c r="L22" s="21" t="s">
        <v>57</v>
      </c>
      <c r="M22" s="17">
        <f>C31/AVERAGE($F$31:$F$36)</f>
        <v>1.0374389237895805</v>
      </c>
      <c r="N22" s="17">
        <f t="shared" ref="N22:T27" si="1">D31/AVERAGE($F$31:$F$36)</f>
        <v>0.96690779871819288</v>
      </c>
      <c r="O22" s="17">
        <f t="shared" si="1"/>
        <v>0.98813376483279403</v>
      </c>
      <c r="P22" s="17">
        <f t="shared" si="1"/>
        <v>1.0676121581318612</v>
      </c>
      <c r="Q22" s="17">
        <f t="shared" si="1"/>
        <v>1.0198299384478711</v>
      </c>
      <c r="R22" s="17">
        <f t="shared" si="1"/>
        <v>1.0610444825179264</v>
      </c>
      <c r="S22" s="17">
        <f t="shared" si="1"/>
        <v>1.0303953296528967</v>
      </c>
      <c r="T22" s="17">
        <f t="shared" si="1"/>
        <v>1.008122342788248</v>
      </c>
    </row>
    <row r="23" spans="2:20" x14ac:dyDescent="0.25">
      <c r="B23" s="21" t="s">
        <v>58</v>
      </c>
      <c r="C23" s="24">
        <f t="shared" si="0"/>
        <v>1.1991000000000001</v>
      </c>
      <c r="D23" s="24">
        <f t="shared" si="0"/>
        <v>1.4263999999999999</v>
      </c>
      <c r="E23" s="24">
        <f t="shared" si="0"/>
        <v>1.1558999999999999</v>
      </c>
      <c r="F23" s="24">
        <f t="shared" si="0"/>
        <v>1.1191</v>
      </c>
      <c r="G23" s="24">
        <f t="shared" si="0"/>
        <v>1.1356999999999999</v>
      </c>
      <c r="H23" s="24">
        <f t="shared" si="0"/>
        <v>1.0624</v>
      </c>
      <c r="I23" s="24">
        <f t="shared" si="0"/>
        <v>1.1460999999999999</v>
      </c>
      <c r="J23" s="24">
        <f t="shared" si="0"/>
        <v>1.1753</v>
      </c>
      <c r="K23" s="21"/>
      <c r="L23" s="21" t="s">
        <v>58</v>
      </c>
      <c r="M23" s="17">
        <f t="shared" ref="M23:M27" si="2">C32/AVERAGE($F$31:$F$36)</f>
        <v>1.0919791864966051</v>
      </c>
      <c r="N23" s="17">
        <f t="shared" si="1"/>
        <v>1.3083317469382574</v>
      </c>
      <c r="O23" s="17">
        <f t="shared" si="1"/>
        <v>1.0508598261310995</v>
      </c>
      <c r="P23" s="17">
        <f t="shared" si="1"/>
        <v>1.0158322228567802</v>
      </c>
      <c r="Q23" s="17">
        <f t="shared" si="1"/>
        <v>1.0316327178120439</v>
      </c>
      <c r="R23" s="17">
        <f t="shared" si="1"/>
        <v>0.96186306237705432</v>
      </c>
      <c r="S23" s="17">
        <f t="shared" si="1"/>
        <v>1.0415318230852211</v>
      </c>
      <c r="T23" s="17">
        <f t="shared" si="1"/>
        <v>1.0693254648137571</v>
      </c>
    </row>
    <row r="24" spans="2:20" x14ac:dyDescent="0.25">
      <c r="B24" s="21" t="s">
        <v>59</v>
      </c>
      <c r="C24" s="24">
        <f t="shared" si="0"/>
        <v>1.0065</v>
      </c>
      <c r="D24" s="24">
        <f t="shared" si="0"/>
        <v>0.99399999999999999</v>
      </c>
      <c r="E24" s="24">
        <f t="shared" si="0"/>
        <v>2.5202</v>
      </c>
      <c r="F24" s="24">
        <f t="shared" si="0"/>
        <v>1.2157</v>
      </c>
      <c r="G24" s="24">
        <f t="shared" si="0"/>
        <v>1.1879</v>
      </c>
      <c r="H24" s="24">
        <f t="shared" si="0"/>
        <v>1.1046</v>
      </c>
      <c r="I24" s="24">
        <f t="shared" si="0"/>
        <v>1.1538999999999999</v>
      </c>
      <c r="J24" s="24">
        <f t="shared" si="0"/>
        <v>1.1976</v>
      </c>
      <c r="K24" s="21"/>
      <c r="L24" s="21" t="s">
        <v>59</v>
      </c>
      <c r="M24" s="17">
        <f t="shared" si="2"/>
        <v>0.90865537153372666</v>
      </c>
      <c r="N24" s="17">
        <f t="shared" si="1"/>
        <v>0.89675740846500407</v>
      </c>
      <c r="O24" s="17">
        <f t="shared" si="1"/>
        <v>2.3494511073037629</v>
      </c>
      <c r="P24" s="17">
        <f t="shared" si="1"/>
        <v>1.1077796814518688</v>
      </c>
      <c r="Q24" s="17">
        <f t="shared" si="1"/>
        <v>1.0813186115870295</v>
      </c>
      <c r="R24" s="17">
        <f t="shared" si="1"/>
        <v>1.0020305856970619</v>
      </c>
      <c r="S24" s="17">
        <f t="shared" si="1"/>
        <v>1.0489561520401041</v>
      </c>
      <c r="T24" s="17">
        <f t="shared" si="1"/>
        <v>1.0905514309283584</v>
      </c>
    </row>
    <row r="25" spans="2:20" x14ac:dyDescent="0.25">
      <c r="B25" s="21" t="s">
        <v>60</v>
      </c>
      <c r="C25" s="24">
        <f t="shared" si="0"/>
        <v>1.0035000000000001</v>
      </c>
      <c r="D25" s="24">
        <f t="shared" si="0"/>
        <v>1.0857000000000001</v>
      </c>
      <c r="E25" s="24">
        <f t="shared" si="0"/>
        <v>0.91180000000000005</v>
      </c>
      <c r="F25" s="24">
        <f t="shared" si="0"/>
        <v>1.1862999999999999</v>
      </c>
      <c r="G25" s="24">
        <f t="shared" si="0"/>
        <v>1.5630999999999999</v>
      </c>
      <c r="H25" s="24">
        <f t="shared" si="0"/>
        <v>1.0146999999999999</v>
      </c>
      <c r="I25" s="24">
        <f t="shared" si="0"/>
        <v>1.0974999999999999</v>
      </c>
      <c r="J25" s="24">
        <f t="shared" si="0"/>
        <v>1.026</v>
      </c>
      <c r="K25" s="21"/>
      <c r="L25" s="21" t="s">
        <v>60</v>
      </c>
      <c r="M25" s="17">
        <f t="shared" si="2"/>
        <v>0.90579986039723337</v>
      </c>
      <c r="N25" s="17">
        <f t="shared" si="1"/>
        <v>0.98404086553715342</v>
      </c>
      <c r="O25" s="17">
        <f t="shared" si="1"/>
        <v>0.81851640332508424</v>
      </c>
      <c r="P25" s="17">
        <f t="shared" si="1"/>
        <v>1.079795672314233</v>
      </c>
      <c r="Q25" s="17">
        <f t="shared" si="1"/>
        <v>1.4384478710578081</v>
      </c>
      <c r="R25" s="17">
        <f t="shared" si="1"/>
        <v>0.91646043530680865</v>
      </c>
      <c r="S25" s="17">
        <f t="shared" si="1"/>
        <v>0.99527254267402743</v>
      </c>
      <c r="T25" s="17">
        <f t="shared" si="1"/>
        <v>0.92721619392093402</v>
      </c>
    </row>
    <row r="26" spans="2:20" x14ac:dyDescent="0.25">
      <c r="B26" s="21" t="s">
        <v>61</v>
      </c>
      <c r="C26" s="24">
        <f t="shared" si="0"/>
        <v>0.99460000000000004</v>
      </c>
      <c r="D26" s="24">
        <f t="shared" si="0"/>
        <v>0.99250000000000005</v>
      </c>
      <c r="E26" s="24">
        <f t="shared" si="0"/>
        <v>0.89449999999999996</v>
      </c>
      <c r="F26" s="24">
        <f t="shared" si="0"/>
        <v>0.96660000000000001</v>
      </c>
      <c r="G26" s="24">
        <f t="shared" si="0"/>
        <v>0.83850000000000002</v>
      </c>
      <c r="H26" s="24">
        <f t="shared" si="0"/>
        <v>0.67820000000000003</v>
      </c>
      <c r="I26" s="24">
        <f t="shared" si="0"/>
        <v>0.9506</v>
      </c>
      <c r="J26" s="24">
        <f t="shared" si="0"/>
        <v>0.86980000000000002</v>
      </c>
      <c r="K26" s="21"/>
      <c r="L26" s="21" t="s">
        <v>61</v>
      </c>
      <c r="M26" s="17">
        <f t="shared" si="2"/>
        <v>0.89732851069230291</v>
      </c>
      <c r="N26" s="17">
        <f t="shared" si="1"/>
        <v>0.89532965289675748</v>
      </c>
      <c r="O26" s="17">
        <f t="shared" si="1"/>
        <v>0.80204962243797195</v>
      </c>
      <c r="P26" s="17">
        <f t="shared" si="1"/>
        <v>0.8706770734183642</v>
      </c>
      <c r="Q26" s="17">
        <f t="shared" si="1"/>
        <v>0.74874674789009454</v>
      </c>
      <c r="R26" s="17">
        <f t="shared" si="1"/>
        <v>0.59616726949679555</v>
      </c>
      <c r="S26" s="17">
        <f t="shared" si="1"/>
        <v>0.85544768069039923</v>
      </c>
      <c r="T26" s="17">
        <f t="shared" si="1"/>
        <v>0.77853924741417613</v>
      </c>
    </row>
    <row r="27" spans="2:20" x14ac:dyDescent="0.25">
      <c r="B27" s="21" t="s">
        <v>62</v>
      </c>
      <c r="C27" s="24">
        <f t="shared" si="0"/>
        <v>1.0503</v>
      </c>
      <c r="D27" s="24">
        <f t="shared" si="0"/>
        <v>1.0475000000000001</v>
      </c>
      <c r="E27" s="24">
        <f t="shared" si="0"/>
        <v>0.99209999999999998</v>
      </c>
      <c r="F27" s="24">
        <f t="shared" si="0"/>
        <v>0.9536</v>
      </c>
      <c r="G27" s="24">
        <f t="shared" si="0"/>
        <v>0.65059999999999996</v>
      </c>
      <c r="H27" s="24">
        <f t="shared" si="0"/>
        <v>0.8155</v>
      </c>
      <c r="I27" s="24">
        <f t="shared" si="0"/>
        <v>0.79300000000000004</v>
      </c>
      <c r="J27" s="24">
        <f t="shared" si="0"/>
        <v>0.82399999999999995</v>
      </c>
      <c r="K27" s="21"/>
      <c r="L27" s="21" t="s">
        <v>62</v>
      </c>
      <c r="M27" s="17">
        <f t="shared" si="2"/>
        <v>0.95034583412653084</v>
      </c>
      <c r="N27" s="17">
        <f t="shared" si="1"/>
        <v>0.94768069039913705</v>
      </c>
      <c r="O27" s="17">
        <f t="shared" si="1"/>
        <v>0.89494891807855825</v>
      </c>
      <c r="P27" s="17">
        <f t="shared" si="1"/>
        <v>0.85830319182689252</v>
      </c>
      <c r="Q27" s="17">
        <f t="shared" si="1"/>
        <v>0.56989656704105596</v>
      </c>
      <c r="R27" s="17">
        <f t="shared" si="1"/>
        <v>0.72685449584364492</v>
      </c>
      <c r="S27" s="17">
        <f t="shared" si="1"/>
        <v>0.70543816231994427</v>
      </c>
      <c r="T27" s="17">
        <f t="shared" si="1"/>
        <v>0.73494511073037627</v>
      </c>
    </row>
    <row r="28" spans="2:20" x14ac:dyDescent="0.25">
      <c r="C28" s="24">
        <f>C46</f>
        <v>5.1900000000000002E-2</v>
      </c>
      <c r="D28" s="24">
        <f>D46</f>
        <v>5.16E-2</v>
      </c>
      <c r="E28" s="24">
        <f>E46</f>
        <v>5.21E-2</v>
      </c>
      <c r="F28" s="19"/>
      <c r="G28" s="19"/>
      <c r="H28" s="19"/>
      <c r="I28" s="19"/>
      <c r="J28" s="19"/>
    </row>
    <row r="29" spans="2:20" x14ac:dyDescent="0.25">
      <c r="B29" s="12" t="s">
        <v>85</v>
      </c>
    </row>
    <row r="30" spans="2:20" x14ac:dyDescent="0.25">
      <c r="B30" s="21" t="s">
        <v>63</v>
      </c>
      <c r="C30" s="21">
        <v>1</v>
      </c>
      <c r="D30" s="21">
        <v>2</v>
      </c>
      <c r="E30" s="21">
        <v>3</v>
      </c>
      <c r="F30" s="21">
        <v>4</v>
      </c>
      <c r="G30" s="21">
        <v>5</v>
      </c>
      <c r="H30" s="21">
        <v>6</v>
      </c>
      <c r="I30" s="21">
        <v>7</v>
      </c>
      <c r="J30" s="21">
        <v>8</v>
      </c>
    </row>
    <row r="31" spans="2:20" x14ac:dyDescent="0.25">
      <c r="B31" s="21" t="s">
        <v>57</v>
      </c>
      <c r="C31" s="24">
        <f>C22-AVERAGE($C$28:$E$28)</f>
        <v>1.0899333333333332</v>
      </c>
      <c r="D31" s="24">
        <f t="shared" ref="D31:I31" si="3">D22-AVERAGE($C$28:$E$28)</f>
        <v>1.0158333333333334</v>
      </c>
      <c r="E31" s="24">
        <f t="shared" si="3"/>
        <v>1.0381333333333334</v>
      </c>
      <c r="F31" s="24">
        <f t="shared" si="3"/>
        <v>1.1216333333333333</v>
      </c>
      <c r="G31" s="24">
        <f t="shared" si="3"/>
        <v>1.0714333333333332</v>
      </c>
      <c r="H31" s="24">
        <f t="shared" si="3"/>
        <v>1.1147333333333334</v>
      </c>
      <c r="I31" s="24">
        <f t="shared" si="3"/>
        <v>1.0825333333333333</v>
      </c>
      <c r="J31" s="24">
        <f>J22-AVERAGE($C$28:$E$28)</f>
        <v>1.0591333333333333</v>
      </c>
    </row>
    <row r="32" spans="2:20" x14ac:dyDescent="0.25">
      <c r="B32" s="21" t="s">
        <v>58</v>
      </c>
      <c r="C32" s="24">
        <f t="shared" ref="C32:J36" si="4">C23-AVERAGE($C$28:$E$28)</f>
        <v>1.1472333333333333</v>
      </c>
      <c r="D32" s="24">
        <f t="shared" si="4"/>
        <v>1.3745333333333332</v>
      </c>
      <c r="E32" s="24">
        <f t="shared" si="4"/>
        <v>1.1040333333333332</v>
      </c>
      <c r="F32" s="24">
        <f t="shared" si="4"/>
        <v>1.0672333333333333</v>
      </c>
      <c r="G32" s="24">
        <f t="shared" si="4"/>
        <v>1.0838333333333332</v>
      </c>
      <c r="H32" s="24">
        <f t="shared" si="4"/>
        <v>1.0105333333333333</v>
      </c>
      <c r="I32" s="24">
        <f t="shared" si="4"/>
        <v>1.0942333333333332</v>
      </c>
      <c r="J32" s="24">
        <f t="shared" si="4"/>
        <v>1.1234333333333333</v>
      </c>
    </row>
    <row r="33" spans="1:14" x14ac:dyDescent="0.25">
      <c r="B33" s="21" t="s">
        <v>59</v>
      </c>
      <c r="C33" s="24">
        <f t="shared" si="4"/>
        <v>0.95463333333333322</v>
      </c>
      <c r="D33" s="24">
        <f t="shared" si="4"/>
        <v>0.94213333333333327</v>
      </c>
      <c r="E33" s="24">
        <f t="shared" si="4"/>
        <v>2.4683333333333333</v>
      </c>
      <c r="F33" s="24">
        <f t="shared" si="4"/>
        <v>1.1638333333333333</v>
      </c>
      <c r="G33" s="24">
        <f t="shared" si="4"/>
        <v>1.1360333333333332</v>
      </c>
      <c r="H33" s="24">
        <f t="shared" si="4"/>
        <v>1.0527333333333333</v>
      </c>
      <c r="I33" s="24">
        <f t="shared" si="4"/>
        <v>1.1020333333333332</v>
      </c>
      <c r="J33" s="24">
        <f t="shared" si="4"/>
        <v>1.1457333333333333</v>
      </c>
    </row>
    <row r="34" spans="1:14" x14ac:dyDescent="0.25">
      <c r="B34" s="21" t="s">
        <v>60</v>
      </c>
      <c r="C34" s="24">
        <f t="shared" si="4"/>
        <v>0.95163333333333333</v>
      </c>
      <c r="D34" s="24">
        <f t="shared" si="4"/>
        <v>1.0338333333333334</v>
      </c>
      <c r="E34" s="24">
        <f t="shared" si="4"/>
        <v>0.85993333333333344</v>
      </c>
      <c r="F34" s="24">
        <f t="shared" si="4"/>
        <v>1.1344333333333332</v>
      </c>
      <c r="G34" s="24">
        <f t="shared" si="4"/>
        <v>1.5112333333333332</v>
      </c>
      <c r="H34" s="24">
        <f t="shared" si="4"/>
        <v>0.96283333333333321</v>
      </c>
      <c r="I34" s="24">
        <f t="shared" si="4"/>
        <v>1.0456333333333332</v>
      </c>
      <c r="J34" s="24">
        <f t="shared" si="4"/>
        <v>0.9741333333333333</v>
      </c>
    </row>
    <row r="35" spans="1:14" x14ac:dyDescent="0.25">
      <c r="B35" s="21" t="s">
        <v>61</v>
      </c>
      <c r="C35" s="24">
        <f t="shared" si="4"/>
        <v>0.94273333333333342</v>
      </c>
      <c r="D35" s="24">
        <f t="shared" si="4"/>
        <v>0.94063333333333343</v>
      </c>
      <c r="E35" s="24">
        <f t="shared" si="4"/>
        <v>0.84263333333333335</v>
      </c>
      <c r="F35" s="24">
        <f t="shared" si="4"/>
        <v>0.9147333333333334</v>
      </c>
      <c r="G35" s="24">
        <f t="shared" si="4"/>
        <v>0.7866333333333333</v>
      </c>
      <c r="H35" s="24">
        <f t="shared" si="4"/>
        <v>0.62633333333333341</v>
      </c>
      <c r="I35" s="24">
        <f t="shared" si="4"/>
        <v>0.89873333333333338</v>
      </c>
      <c r="J35" s="24">
        <f t="shared" si="4"/>
        <v>0.8179333333333334</v>
      </c>
    </row>
    <row r="36" spans="1:14" x14ac:dyDescent="0.25">
      <c r="B36" s="21" t="s">
        <v>62</v>
      </c>
      <c r="C36" s="24">
        <f t="shared" si="4"/>
        <v>0.99843333333333328</v>
      </c>
      <c r="D36" s="24">
        <f t="shared" si="4"/>
        <v>0.99563333333333337</v>
      </c>
      <c r="E36" s="24">
        <f t="shared" si="4"/>
        <v>0.94023333333333325</v>
      </c>
      <c r="F36" s="24">
        <f t="shared" si="4"/>
        <v>0.90173333333333328</v>
      </c>
      <c r="G36" s="24">
        <f t="shared" si="4"/>
        <v>0.59873333333333334</v>
      </c>
      <c r="H36" s="24">
        <f t="shared" si="4"/>
        <v>0.76363333333333339</v>
      </c>
      <c r="I36" s="24">
        <f t="shared" si="4"/>
        <v>0.74113333333333342</v>
      </c>
      <c r="J36" s="24">
        <f t="shared" si="4"/>
        <v>0.77213333333333334</v>
      </c>
    </row>
    <row r="37" spans="1:14" x14ac:dyDescent="0.25">
      <c r="C37" s="19"/>
      <c r="D37" s="19"/>
      <c r="E37" s="19"/>
      <c r="F37" s="19"/>
      <c r="G37" s="19"/>
      <c r="H37" s="19"/>
      <c r="I37" s="19"/>
      <c r="J37" s="19"/>
    </row>
    <row r="38" spans="1:14" x14ac:dyDescent="0.25">
      <c r="A38" t="s">
        <v>92</v>
      </c>
      <c r="B38" s="21" t="s">
        <v>108</v>
      </c>
    </row>
    <row r="39" spans="1:14" x14ac:dyDescent="0.25">
      <c r="A39" s="25" t="s">
        <v>91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23">
        <v>6</v>
      </c>
      <c r="I39" s="23">
        <v>7</v>
      </c>
      <c r="J39" s="23">
        <v>8</v>
      </c>
      <c r="K39" s="23">
        <v>9</v>
      </c>
      <c r="L39" s="23">
        <v>10</v>
      </c>
      <c r="M39" s="23">
        <v>11</v>
      </c>
      <c r="N39" s="23">
        <v>12</v>
      </c>
    </row>
    <row r="40" spans="1:14" x14ac:dyDescent="0.25">
      <c r="B40" s="23" t="s">
        <v>57</v>
      </c>
      <c r="C40">
        <v>1.1417999999999999</v>
      </c>
      <c r="D40">
        <v>1.0677000000000001</v>
      </c>
      <c r="E40">
        <v>1.0900000000000001</v>
      </c>
      <c r="F40">
        <v>1.1735</v>
      </c>
      <c r="G40">
        <v>1.1233</v>
      </c>
      <c r="H40">
        <v>1.1666000000000001</v>
      </c>
      <c r="I40">
        <v>1.1344000000000001</v>
      </c>
      <c r="J40">
        <v>1.111</v>
      </c>
      <c r="K40">
        <v>4.7699999999999999E-2</v>
      </c>
      <c r="L40">
        <v>4.7500000000000001E-2</v>
      </c>
      <c r="M40">
        <v>4.8000000000000001E-2</v>
      </c>
      <c r="N40">
        <v>4.7699999999999999E-2</v>
      </c>
    </row>
    <row r="41" spans="1:14" x14ac:dyDescent="0.25">
      <c r="B41" s="23" t="s">
        <v>58</v>
      </c>
      <c r="C41">
        <v>1.1991000000000001</v>
      </c>
      <c r="D41">
        <v>1.4263999999999999</v>
      </c>
      <c r="E41">
        <v>1.1558999999999999</v>
      </c>
      <c r="F41">
        <v>1.1191</v>
      </c>
      <c r="G41">
        <v>1.1356999999999999</v>
      </c>
      <c r="H41">
        <v>1.0624</v>
      </c>
      <c r="I41">
        <v>1.1460999999999999</v>
      </c>
      <c r="J41">
        <v>1.1753</v>
      </c>
      <c r="K41">
        <v>4.7300000000000002E-2</v>
      </c>
      <c r="L41">
        <v>4.7100000000000003E-2</v>
      </c>
      <c r="M41">
        <v>4.7199999999999999E-2</v>
      </c>
      <c r="N41">
        <v>4.53E-2</v>
      </c>
    </row>
    <row r="42" spans="1:14" x14ac:dyDescent="0.25">
      <c r="B42" s="23" t="s">
        <v>59</v>
      </c>
      <c r="C42">
        <v>1.0065</v>
      </c>
      <c r="D42">
        <v>0.99399999999999999</v>
      </c>
      <c r="E42">
        <v>2.5202</v>
      </c>
      <c r="F42">
        <v>1.2157</v>
      </c>
      <c r="G42">
        <v>1.1879</v>
      </c>
      <c r="H42">
        <v>1.1046</v>
      </c>
      <c r="I42">
        <v>1.1538999999999999</v>
      </c>
      <c r="J42">
        <v>1.1976</v>
      </c>
      <c r="K42">
        <v>4.7600000000000003E-2</v>
      </c>
      <c r="L42">
        <v>4.7399999999999998E-2</v>
      </c>
      <c r="M42">
        <v>4.7300000000000002E-2</v>
      </c>
      <c r="N42">
        <v>4.7100000000000003E-2</v>
      </c>
    </row>
    <row r="43" spans="1:14" x14ac:dyDescent="0.25">
      <c r="B43" s="23" t="s">
        <v>60</v>
      </c>
      <c r="C43">
        <v>1.0035000000000001</v>
      </c>
      <c r="D43">
        <v>1.0857000000000001</v>
      </c>
      <c r="E43">
        <v>0.91180000000000005</v>
      </c>
      <c r="F43">
        <v>1.1862999999999999</v>
      </c>
      <c r="G43">
        <v>1.5630999999999999</v>
      </c>
      <c r="H43">
        <v>1.0146999999999999</v>
      </c>
      <c r="I43">
        <v>1.0974999999999999</v>
      </c>
      <c r="J43">
        <v>1.026</v>
      </c>
      <c r="K43">
        <v>4.7600000000000003E-2</v>
      </c>
      <c r="L43">
        <v>4.7800000000000002E-2</v>
      </c>
      <c r="M43">
        <v>4.8399999999999999E-2</v>
      </c>
      <c r="N43">
        <v>4.7899999999999998E-2</v>
      </c>
    </row>
    <row r="44" spans="1:14" x14ac:dyDescent="0.25">
      <c r="B44" s="23" t="s">
        <v>61</v>
      </c>
      <c r="C44">
        <v>0.99460000000000004</v>
      </c>
      <c r="D44">
        <v>0.99250000000000005</v>
      </c>
      <c r="E44">
        <v>0.89449999999999996</v>
      </c>
      <c r="F44">
        <v>0.96660000000000001</v>
      </c>
      <c r="G44">
        <v>0.83850000000000002</v>
      </c>
      <c r="H44">
        <v>0.67820000000000003</v>
      </c>
      <c r="I44">
        <v>0.9506</v>
      </c>
      <c r="J44">
        <v>0.86980000000000002</v>
      </c>
      <c r="K44">
        <v>4.7800000000000002E-2</v>
      </c>
      <c r="L44">
        <v>4.8500000000000001E-2</v>
      </c>
      <c r="M44">
        <v>4.7500000000000001E-2</v>
      </c>
      <c r="N44">
        <v>4.7500000000000001E-2</v>
      </c>
    </row>
    <row r="45" spans="1:14" x14ac:dyDescent="0.25">
      <c r="B45" s="23" t="s">
        <v>62</v>
      </c>
      <c r="C45">
        <v>1.0503</v>
      </c>
      <c r="D45">
        <v>1.0475000000000001</v>
      </c>
      <c r="E45">
        <v>0.99209999999999998</v>
      </c>
      <c r="F45">
        <v>0.9536</v>
      </c>
      <c r="G45">
        <v>0.65059999999999996</v>
      </c>
      <c r="H45">
        <v>0.8155</v>
      </c>
      <c r="I45">
        <v>0.79300000000000004</v>
      </c>
      <c r="J45">
        <v>0.82399999999999995</v>
      </c>
      <c r="K45">
        <v>4.8000000000000001E-2</v>
      </c>
      <c r="L45">
        <v>4.7399999999999998E-2</v>
      </c>
      <c r="M45">
        <v>4.7600000000000003E-2</v>
      </c>
      <c r="N45">
        <v>4.7500000000000001E-2</v>
      </c>
    </row>
    <row r="46" spans="1:14" x14ac:dyDescent="0.25">
      <c r="B46" s="23" t="s">
        <v>81</v>
      </c>
      <c r="C46">
        <v>5.1900000000000002E-2</v>
      </c>
      <c r="D46">
        <v>5.16E-2</v>
      </c>
      <c r="E46">
        <v>5.21E-2</v>
      </c>
      <c r="F46">
        <v>3.5381</v>
      </c>
      <c r="G46">
        <v>0.2266</v>
      </c>
      <c r="H46">
        <v>4.82E-2</v>
      </c>
      <c r="I46">
        <v>4.7600000000000003E-2</v>
      </c>
      <c r="J46">
        <v>4.7100000000000003E-2</v>
      </c>
      <c r="K46">
        <v>4.9299999999999997E-2</v>
      </c>
      <c r="L46">
        <v>4.8300000000000003E-2</v>
      </c>
      <c r="M46">
        <v>4.7600000000000003E-2</v>
      </c>
      <c r="N46">
        <v>4.7800000000000002E-2</v>
      </c>
    </row>
    <row r="47" spans="1:14" x14ac:dyDescent="0.25">
      <c r="B47" s="23" t="s">
        <v>82</v>
      </c>
      <c r="C47">
        <v>4.7199999999999999E-2</v>
      </c>
      <c r="D47">
        <v>4.7300000000000002E-2</v>
      </c>
      <c r="E47">
        <v>4.8599999999999997E-2</v>
      </c>
      <c r="F47">
        <v>4.7199999999999999E-2</v>
      </c>
      <c r="G47">
        <v>4.7100000000000003E-2</v>
      </c>
      <c r="H47">
        <v>4.7600000000000003E-2</v>
      </c>
      <c r="I47">
        <v>4.7800000000000002E-2</v>
      </c>
      <c r="J47">
        <v>4.7500000000000001E-2</v>
      </c>
      <c r="K47">
        <v>4.7500000000000001E-2</v>
      </c>
      <c r="L47">
        <v>4.9099999999999998E-2</v>
      </c>
      <c r="M47">
        <v>4.7500000000000001E-2</v>
      </c>
      <c r="N47">
        <v>4.7600000000000003E-2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68"/>
  <sheetViews>
    <sheetView tabSelected="1" zoomScaleNormal="100" zoomScaleSheetLayoutView="100" workbookViewId="0">
      <pane xSplit="2" ySplit="3" topLeftCell="K4" activePane="bottomRight" state="frozen"/>
      <selection pane="topRight" activeCell="B1" sqref="B1"/>
      <selection pane="bottomLeft" activeCell="A4" sqref="A4"/>
      <selection pane="bottomRight" activeCell="U20" sqref="U20"/>
    </sheetView>
  </sheetViews>
  <sheetFormatPr defaultRowHeight="15" x14ac:dyDescent="0.25"/>
  <cols>
    <col min="2" max="2" width="20.5703125" customWidth="1"/>
    <col min="4" max="4" width="9.140625" style="40"/>
    <col min="5" max="7" width="8" customWidth="1"/>
    <col min="8" max="8" width="8" style="42" customWidth="1"/>
    <col min="9" max="9" width="8" style="40" customWidth="1"/>
    <col min="10" max="10" width="8" customWidth="1"/>
    <col min="11" max="11" width="9.7109375" bestFit="1" customWidth="1"/>
    <col min="12" max="12" width="4.140625" bestFit="1" customWidth="1"/>
    <col min="13" max="13" width="19.85546875" style="12" customWidth="1"/>
    <col min="15" max="15" width="9.140625" style="40"/>
    <col min="19" max="19" width="9.140625" style="42"/>
    <col min="20" max="20" width="9.140625" style="40"/>
    <col min="21" max="21" width="9.140625" style="42"/>
    <col min="22" max="22" width="9.140625" style="44"/>
    <col min="23" max="23" width="19.85546875" customWidth="1"/>
  </cols>
  <sheetData>
    <row r="1" spans="1:24" x14ac:dyDescent="0.25">
      <c r="B1" t="s">
        <v>116</v>
      </c>
    </row>
    <row r="2" spans="1:24" ht="12" customHeight="1" x14ac:dyDescent="0.25">
      <c r="C2" t="s">
        <v>66</v>
      </c>
      <c r="N2" t="s">
        <v>86</v>
      </c>
    </row>
    <row r="3" spans="1:24" x14ac:dyDescent="0.25">
      <c r="B3" t="s">
        <v>67</v>
      </c>
      <c r="C3" s="1" t="s">
        <v>71</v>
      </c>
      <c r="D3" s="39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39" t="s">
        <v>80</v>
      </c>
      <c r="J3" s="1" t="s">
        <v>72</v>
      </c>
      <c r="K3" s="1" t="s">
        <v>73</v>
      </c>
      <c r="L3" s="1" t="s">
        <v>74</v>
      </c>
      <c r="M3" s="12" t="s">
        <v>67</v>
      </c>
      <c r="N3" s="1" t="s">
        <v>71</v>
      </c>
      <c r="O3" s="39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39" t="s">
        <v>80</v>
      </c>
      <c r="U3" s="45" t="s">
        <v>89</v>
      </c>
      <c r="V3" s="46" t="s">
        <v>90</v>
      </c>
      <c r="W3" t="str">
        <f t="shared" ref="W3:W34" si="0">B3</f>
        <v>Chemical</v>
      </c>
      <c r="X3" t="str">
        <f t="shared" ref="X3:X34" si="1">C3</f>
        <v>Conc (mM)</v>
      </c>
    </row>
    <row r="4" spans="1:24" x14ac:dyDescent="0.25">
      <c r="A4" t="s">
        <v>7</v>
      </c>
      <c r="B4" s="9" t="str">
        <f>'DIV 02'!C12</f>
        <v>4-H-Cyclopenta(d,e,f)phenanthrene</v>
      </c>
      <c r="C4" s="1">
        <f>'DIV 02'!M12</f>
        <v>3</v>
      </c>
      <c r="D4" s="39">
        <f>'DIV 02'!C22</f>
        <v>0</v>
      </c>
      <c r="E4" s="1">
        <f>'DIV 05 '!C22</f>
        <v>0</v>
      </c>
      <c r="F4" s="1">
        <f>'DIV 07'!C22</f>
        <v>10</v>
      </c>
      <c r="G4" s="1">
        <f>'DIV 09'!C22</f>
        <v>15</v>
      </c>
      <c r="H4" s="10">
        <f>'DIV 12'!C22</f>
        <v>16</v>
      </c>
      <c r="I4" s="39">
        <f>BIC!C22</f>
        <v>0</v>
      </c>
      <c r="J4" s="2" t="str">
        <f>'DIV 02'!$C$29</f>
        <v>1139-29</v>
      </c>
      <c r="K4" s="27">
        <f>'DIV 02'!$C$30</f>
        <v>42585</v>
      </c>
      <c r="L4" s="1">
        <v>12</v>
      </c>
      <c r="M4" s="22" t="str">
        <f t="shared" ref="M4:M51" si="2">B4</f>
        <v>4-H-Cyclopenta(d,e,f)phenanthrene</v>
      </c>
      <c r="N4" s="1">
        <f t="shared" ref="N4:N51" si="3">C4</f>
        <v>3</v>
      </c>
      <c r="O4" s="41">
        <f>'DIV 02'!M22</f>
        <v>0</v>
      </c>
      <c r="P4" s="2">
        <f>'DIV 05 '!M22</f>
        <v>0</v>
      </c>
      <c r="Q4" s="2">
        <f>'DIV 07'!M22</f>
        <v>107.02</v>
      </c>
      <c r="R4" s="2">
        <f>'DIV 09'!M22</f>
        <v>74.498000000000005</v>
      </c>
      <c r="S4" s="43">
        <f>'DIV 12'!M22</f>
        <v>147.99600000000001</v>
      </c>
      <c r="T4" s="41">
        <f>BIC!M22</f>
        <v>0</v>
      </c>
      <c r="U4" s="47">
        <f>'Alamar Blue'!M22</f>
        <v>0.96672603170254079</v>
      </c>
      <c r="V4" s="44">
        <f>'Total LDH'!M22</f>
        <v>1.0374389237895805</v>
      </c>
      <c r="W4" t="str">
        <f t="shared" si="0"/>
        <v>4-H-Cyclopenta(d,e,f)phenanthrene</v>
      </c>
      <c r="X4">
        <f t="shared" si="1"/>
        <v>3</v>
      </c>
    </row>
    <row r="5" spans="1:24" x14ac:dyDescent="0.25">
      <c r="A5" t="s">
        <v>8</v>
      </c>
      <c r="B5" s="9" t="str">
        <f>'DIV 02'!D12</f>
        <v>4-H-Cyclopenta(d,e,f)phenanthrene</v>
      </c>
      <c r="C5" s="15">
        <f>'DIV 02'!N12</f>
        <v>10</v>
      </c>
      <c r="D5" s="39">
        <f>'DIV 02'!D22</f>
        <v>0</v>
      </c>
      <c r="E5" s="1">
        <f>'DIV 05 '!D22</f>
        <v>1</v>
      </c>
      <c r="F5" s="1">
        <f>'DIV 07'!D22</f>
        <v>14</v>
      </c>
      <c r="G5" s="1">
        <f>'DIV 09'!D22</f>
        <v>15</v>
      </c>
      <c r="H5" s="10">
        <f>'DIV 12'!D22</f>
        <v>16</v>
      </c>
      <c r="I5" s="39">
        <f>BIC!D22</f>
        <v>0</v>
      </c>
      <c r="J5" s="2" t="str">
        <f>'DIV 02'!$C$29</f>
        <v>1139-29</v>
      </c>
      <c r="K5" s="27">
        <f>'DIV 02'!$C$30</f>
        <v>42585</v>
      </c>
      <c r="L5" s="1">
        <v>12</v>
      </c>
      <c r="M5" s="22" t="str">
        <f t="shared" si="2"/>
        <v>4-H-Cyclopenta(d,e,f)phenanthrene</v>
      </c>
      <c r="N5" s="1">
        <f t="shared" si="3"/>
        <v>10</v>
      </c>
      <c r="O5" s="41">
        <f>'DIV 02'!N22</f>
        <v>0</v>
      </c>
      <c r="P5" s="2">
        <f>'DIV 05 '!N22</f>
        <v>8.5329999999999995</v>
      </c>
      <c r="Q5" s="2">
        <f>'DIV 07'!N22</f>
        <v>134.31899999999999</v>
      </c>
      <c r="R5" s="2">
        <f>'DIV 09'!N22</f>
        <v>100.658</v>
      </c>
      <c r="S5" s="43">
        <f>'DIV 12'!N22</f>
        <v>195.46299999999999</v>
      </c>
      <c r="T5" s="41">
        <f>BIC!N22</f>
        <v>0</v>
      </c>
      <c r="U5" s="47">
        <f>'Alamar Blue'!N22</f>
        <v>0.88568872843316593</v>
      </c>
      <c r="V5" s="44">
        <f>'Total LDH'!N22</f>
        <v>0.96690779871819288</v>
      </c>
      <c r="W5" t="str">
        <f t="shared" si="0"/>
        <v>4-H-Cyclopenta(d,e,f)phenanthrene</v>
      </c>
      <c r="X5">
        <f t="shared" si="1"/>
        <v>10</v>
      </c>
    </row>
    <row r="6" spans="1:24" x14ac:dyDescent="0.25">
      <c r="A6" t="s">
        <v>9</v>
      </c>
      <c r="B6" s="9" t="str">
        <f>'DIV 02'!E12</f>
        <v>4-H-Cyclopenta(d,e,f)phenanthrene</v>
      </c>
      <c r="C6" s="15">
        <f>'DIV 02'!O12</f>
        <v>20</v>
      </c>
      <c r="D6" s="39">
        <f>'DIV 02'!E22</f>
        <v>0</v>
      </c>
      <c r="E6" s="1">
        <f>'DIV 05 '!E22</f>
        <v>1</v>
      </c>
      <c r="F6" s="1">
        <f>'DIV 07'!E22</f>
        <v>10</v>
      </c>
      <c r="G6" s="1">
        <f>'DIV 09'!E22</f>
        <v>16</v>
      </c>
      <c r="H6" s="10">
        <f>'DIV 12'!E22</f>
        <v>16</v>
      </c>
      <c r="I6" s="39">
        <f>BIC!E22</f>
        <v>0</v>
      </c>
      <c r="J6" s="2" t="str">
        <f>'DIV 02'!$C$29</f>
        <v>1139-29</v>
      </c>
      <c r="K6" s="27">
        <f>'DIV 02'!$C$30</f>
        <v>42585</v>
      </c>
      <c r="L6" s="1">
        <v>12</v>
      </c>
      <c r="M6" s="22" t="str">
        <f t="shared" si="2"/>
        <v>4-H-Cyclopenta(d,e,f)phenanthrene</v>
      </c>
      <c r="N6" s="1">
        <f t="shared" si="3"/>
        <v>20</v>
      </c>
      <c r="O6" s="41">
        <f>'DIV 02'!O22</f>
        <v>0</v>
      </c>
      <c r="P6" s="2">
        <f>'DIV 05 '!O22</f>
        <v>19.132999999999999</v>
      </c>
      <c r="Q6" s="2">
        <f>'DIV 07'!O22</f>
        <v>81.453000000000003</v>
      </c>
      <c r="R6" s="2">
        <f>'DIV 09'!O22</f>
        <v>121.56699999999999</v>
      </c>
      <c r="S6" s="43">
        <f>'DIV 12'!O22</f>
        <v>160.55799999999999</v>
      </c>
      <c r="T6" s="41">
        <f>BIC!O22</f>
        <v>0</v>
      </c>
      <c r="U6" s="47">
        <f>'Alamar Blue'!O22</f>
        <v>1.1348929414703726</v>
      </c>
      <c r="V6" s="44">
        <f>'Total LDH'!O22</f>
        <v>0.98813376483279403</v>
      </c>
      <c r="W6" t="str">
        <f t="shared" si="0"/>
        <v>4-H-Cyclopenta(d,e,f)phenanthrene</v>
      </c>
      <c r="X6">
        <f t="shared" si="1"/>
        <v>20</v>
      </c>
    </row>
    <row r="7" spans="1:24" x14ac:dyDescent="0.25">
      <c r="A7" t="s">
        <v>10</v>
      </c>
      <c r="B7" s="9" t="str">
        <f>'DIV 02'!F12</f>
        <v>4-H-Cyclopenta(d,e,f)phenanthrene</v>
      </c>
      <c r="C7" s="15">
        <f>'DIV 02'!P12</f>
        <v>0</v>
      </c>
      <c r="D7" s="39">
        <f>'DIV 02'!F22</f>
        <v>0</v>
      </c>
      <c r="E7" s="1">
        <f>'DIV 05 '!F22</f>
        <v>0</v>
      </c>
      <c r="F7" s="1">
        <f>'DIV 07'!F22</f>
        <v>4</v>
      </c>
      <c r="G7" s="1">
        <f>'DIV 09'!F22</f>
        <v>9</v>
      </c>
      <c r="H7" s="10">
        <f>'DIV 12'!F22</f>
        <v>16</v>
      </c>
      <c r="I7" s="39">
        <f>BIC!F22</f>
        <v>0</v>
      </c>
      <c r="J7" s="2" t="str">
        <f>'DIV 02'!$C$29</f>
        <v>1139-29</v>
      </c>
      <c r="K7" s="27">
        <f>'DIV 02'!$C$30</f>
        <v>42585</v>
      </c>
      <c r="L7" s="1">
        <v>12</v>
      </c>
      <c r="M7" s="22" t="str">
        <f t="shared" si="2"/>
        <v>4-H-Cyclopenta(d,e,f)phenanthrene</v>
      </c>
      <c r="N7" s="1">
        <f t="shared" si="3"/>
        <v>0</v>
      </c>
      <c r="O7" s="41">
        <f>'DIV 02'!P22</f>
        <v>0</v>
      </c>
      <c r="P7" s="2">
        <f>'DIV 05 '!P22</f>
        <v>0</v>
      </c>
      <c r="Q7" s="2">
        <f>'DIV 07'!P22</f>
        <v>33.25</v>
      </c>
      <c r="R7" s="2">
        <f>'DIV 09'!P22</f>
        <v>50.918999999999997</v>
      </c>
      <c r="S7" s="43">
        <f>'DIV 12'!P22</f>
        <v>102.096</v>
      </c>
      <c r="T7" s="41">
        <f>BIC!P22</f>
        <v>0</v>
      </c>
      <c r="U7" s="47">
        <f>'Alamar Blue'!P22</f>
        <v>1.015706215599842</v>
      </c>
      <c r="V7" s="44">
        <f>'Total LDH'!P22</f>
        <v>1.0676121581318612</v>
      </c>
      <c r="W7" t="str">
        <f t="shared" si="0"/>
        <v>4-H-Cyclopenta(d,e,f)phenanthrene</v>
      </c>
      <c r="X7">
        <f t="shared" si="1"/>
        <v>0</v>
      </c>
    </row>
    <row r="8" spans="1:24" x14ac:dyDescent="0.25">
      <c r="A8" t="s">
        <v>11</v>
      </c>
      <c r="B8" s="9" t="str">
        <f>'DIV 02'!G12</f>
        <v>4-H-Cyclopenta(d,e,f)phenanthrene</v>
      </c>
      <c r="C8" s="15">
        <f>'DIV 02'!Q12</f>
        <v>0.03</v>
      </c>
      <c r="D8" s="39">
        <f>'DIV 02'!G22</f>
        <v>0</v>
      </c>
      <c r="E8" s="1">
        <f>'DIV 05 '!G22</f>
        <v>0</v>
      </c>
      <c r="F8" s="1">
        <f>'DIV 07'!G22</f>
        <v>4</v>
      </c>
      <c r="G8" s="1">
        <f>'DIV 09'!G22</f>
        <v>14</v>
      </c>
      <c r="H8" s="10">
        <f>'DIV 12'!G22</f>
        <v>15</v>
      </c>
      <c r="I8" s="39">
        <f>BIC!G22</f>
        <v>0</v>
      </c>
      <c r="J8" s="2" t="str">
        <f>'DIV 02'!$C$29</f>
        <v>1139-29</v>
      </c>
      <c r="K8" s="27">
        <f>'DIV 02'!$C$30</f>
        <v>42585</v>
      </c>
      <c r="L8" s="1">
        <v>12</v>
      </c>
      <c r="M8" s="22" t="str">
        <f t="shared" si="2"/>
        <v>4-H-Cyclopenta(d,e,f)phenanthrene</v>
      </c>
      <c r="N8" s="1">
        <f t="shared" si="3"/>
        <v>0.03</v>
      </c>
      <c r="O8" s="41">
        <f>'DIV 02'!Q22</f>
        <v>0</v>
      </c>
      <c r="P8" s="2">
        <f>'DIV 05 '!Q22</f>
        <v>0</v>
      </c>
      <c r="Q8" s="2">
        <f>'DIV 07'!Q22</f>
        <v>16.716999999999999</v>
      </c>
      <c r="R8" s="2">
        <f>'DIV 09'!Q22</f>
        <v>76.738</v>
      </c>
      <c r="S8" s="43">
        <f>'DIV 12'!Q22</f>
        <v>83.293000000000006</v>
      </c>
      <c r="T8" s="41">
        <f>BIC!Q22</f>
        <v>0</v>
      </c>
      <c r="U8" s="47">
        <f>'Alamar Blue'!Q22</f>
        <v>1.0310336768984052</v>
      </c>
      <c r="V8" s="44">
        <f>'Total LDH'!Q22</f>
        <v>1.0198299384478711</v>
      </c>
      <c r="W8" t="str">
        <f t="shared" si="0"/>
        <v>4-H-Cyclopenta(d,e,f)phenanthrene</v>
      </c>
      <c r="X8">
        <f t="shared" si="1"/>
        <v>0.03</v>
      </c>
    </row>
    <row r="9" spans="1:24" x14ac:dyDescent="0.25">
      <c r="A9" t="s">
        <v>12</v>
      </c>
      <c r="B9" s="9" t="str">
        <f>'DIV 02'!H12</f>
        <v>4-H-Cyclopenta(d,e,f)phenanthrene</v>
      </c>
      <c r="C9" s="15">
        <f>'DIV 02'!R12</f>
        <v>0.1</v>
      </c>
      <c r="D9" s="39">
        <f>'DIV 02'!H22</f>
        <v>0</v>
      </c>
      <c r="E9" s="1">
        <f>'DIV 05 '!H22</f>
        <v>0</v>
      </c>
      <c r="F9" s="1">
        <f>'DIV 07'!H22</f>
        <v>10</v>
      </c>
      <c r="G9" s="1">
        <f>'DIV 09'!H22</f>
        <v>14</v>
      </c>
      <c r="H9" s="10">
        <f>'DIV 12'!H22</f>
        <v>16</v>
      </c>
      <c r="I9" s="39">
        <f>BIC!H22</f>
        <v>0</v>
      </c>
      <c r="J9" s="2" t="str">
        <f>'DIV 02'!$C$29</f>
        <v>1139-29</v>
      </c>
      <c r="K9" s="27">
        <f>'DIV 02'!$C$30</f>
        <v>42585</v>
      </c>
      <c r="L9" s="1">
        <v>12</v>
      </c>
      <c r="M9" s="22" t="str">
        <f t="shared" si="2"/>
        <v>4-H-Cyclopenta(d,e,f)phenanthrene</v>
      </c>
      <c r="N9" s="1">
        <f t="shared" si="3"/>
        <v>0.1</v>
      </c>
      <c r="O9" s="41">
        <f>'DIV 02'!R22</f>
        <v>0</v>
      </c>
      <c r="P9" s="2">
        <f>'DIV 05 '!R22</f>
        <v>0</v>
      </c>
      <c r="Q9" s="2">
        <f>'DIV 07'!R22</f>
        <v>75.087000000000003</v>
      </c>
      <c r="R9" s="2">
        <f>'DIV 09'!R22</f>
        <v>64.819000000000003</v>
      </c>
      <c r="S9" s="43">
        <f>'DIV 12'!R22</f>
        <v>109.44199999999999</v>
      </c>
      <c r="T9" s="41">
        <f>BIC!R22</f>
        <v>0</v>
      </c>
      <c r="U9" s="47">
        <f>'Alamar Blue'!R22</f>
        <v>0.98331063493726367</v>
      </c>
      <c r="V9" s="44">
        <f>'Total LDH'!R22</f>
        <v>1.0610444825179264</v>
      </c>
      <c r="W9" t="str">
        <f t="shared" si="0"/>
        <v>4-H-Cyclopenta(d,e,f)phenanthrene</v>
      </c>
      <c r="X9">
        <f t="shared" si="1"/>
        <v>0.1</v>
      </c>
    </row>
    <row r="10" spans="1:24" x14ac:dyDescent="0.25">
      <c r="A10" t="s">
        <v>13</v>
      </c>
      <c r="B10" s="9" t="str">
        <f>'DIV 02'!I12</f>
        <v>4-H-Cyclopenta(d,e,f)phenanthrene</v>
      </c>
      <c r="C10" s="15">
        <f>'DIV 02'!S12</f>
        <v>0.3</v>
      </c>
      <c r="D10" s="39">
        <f>'DIV 02'!I22</f>
        <v>0</v>
      </c>
      <c r="E10" s="1">
        <f>'DIV 05 '!I22</f>
        <v>0</v>
      </c>
      <c r="F10" s="1">
        <f>'DIV 07'!I22</f>
        <v>7</v>
      </c>
      <c r="G10" s="1">
        <f>'DIV 09'!I22</f>
        <v>13</v>
      </c>
      <c r="H10" s="10">
        <f>'DIV 12'!I22</f>
        <v>16</v>
      </c>
      <c r="I10" s="39">
        <f>BIC!I22</f>
        <v>0</v>
      </c>
      <c r="J10" s="2" t="str">
        <f>'DIV 02'!$C$29</f>
        <v>1139-29</v>
      </c>
      <c r="K10" s="27">
        <f>'DIV 02'!$C$30</f>
        <v>42585</v>
      </c>
      <c r="L10" s="1">
        <v>12</v>
      </c>
      <c r="M10" s="22" t="str">
        <f t="shared" si="2"/>
        <v>4-H-Cyclopenta(d,e,f)phenanthrene</v>
      </c>
      <c r="N10" s="1">
        <f t="shared" si="3"/>
        <v>0.3</v>
      </c>
      <c r="O10" s="41">
        <f>'DIV 02'!S22</f>
        <v>0</v>
      </c>
      <c r="P10" s="2">
        <f>'DIV 05 '!S22</f>
        <v>0</v>
      </c>
      <c r="Q10" s="2">
        <f>'DIV 07'!S22</f>
        <v>40.686</v>
      </c>
      <c r="R10" s="2">
        <f>'DIV 09'!S22</f>
        <v>56.21</v>
      </c>
      <c r="S10" s="43">
        <f>'DIV 12'!S22</f>
        <v>105.533</v>
      </c>
      <c r="T10" s="41">
        <f>BIC!S22</f>
        <v>0</v>
      </c>
      <c r="U10" s="47">
        <f>'Alamar Blue'!S22</f>
        <v>1.041719383355763</v>
      </c>
      <c r="V10" s="44">
        <f>'Total LDH'!S22</f>
        <v>1.0303953296528967</v>
      </c>
      <c r="W10" t="str">
        <f t="shared" si="0"/>
        <v>4-H-Cyclopenta(d,e,f)phenanthrene</v>
      </c>
      <c r="X10">
        <f t="shared" si="1"/>
        <v>0.3</v>
      </c>
    </row>
    <row r="11" spans="1:24" x14ac:dyDescent="0.25">
      <c r="A11" t="s">
        <v>14</v>
      </c>
      <c r="B11" s="9" t="str">
        <f>'DIV 02'!J12</f>
        <v>4-H-Cyclopenta(d,e,f)phenanthrene</v>
      </c>
      <c r="C11" s="21">
        <f>'DIV 02'!T12</f>
        <v>1</v>
      </c>
      <c r="D11" s="39">
        <f>'DIV 02'!J22</f>
        <v>0</v>
      </c>
      <c r="E11" s="1">
        <f>'DIV 05 '!J22</f>
        <v>0</v>
      </c>
      <c r="F11" s="1">
        <f>'DIV 07'!J22</f>
        <v>5</v>
      </c>
      <c r="G11" s="1">
        <f>'DIV 09'!J22</f>
        <v>15</v>
      </c>
      <c r="H11" s="10">
        <f>'DIV 12'!J22</f>
        <v>16</v>
      </c>
      <c r="I11" s="39">
        <f>BIC!J22</f>
        <v>0</v>
      </c>
      <c r="J11" s="2" t="str">
        <f>'DIV 02'!$C$29</f>
        <v>1139-29</v>
      </c>
      <c r="K11" s="27">
        <f>'DIV 02'!$C$30</f>
        <v>42585</v>
      </c>
      <c r="L11" s="1">
        <v>12</v>
      </c>
      <c r="M11" s="22" t="str">
        <f t="shared" si="2"/>
        <v>4-H-Cyclopenta(d,e,f)phenanthrene</v>
      </c>
      <c r="N11" s="1">
        <f t="shared" si="3"/>
        <v>1</v>
      </c>
      <c r="O11" s="41">
        <f>'DIV 02'!T22</f>
        <v>0</v>
      </c>
      <c r="P11" s="2">
        <f>'DIV 05 '!T22</f>
        <v>0</v>
      </c>
      <c r="Q11" s="2">
        <f>'DIV 07'!T22</f>
        <v>70.972999999999999</v>
      </c>
      <c r="R11" s="2">
        <f>'DIV 09'!T22</f>
        <v>74.462000000000003</v>
      </c>
      <c r="S11" s="43">
        <f>'DIV 12'!T22</f>
        <v>178.083</v>
      </c>
      <c r="T11" s="41">
        <f>BIC!T22</f>
        <v>0</v>
      </c>
      <c r="U11" s="47">
        <f>'Alamar Blue'!T22</f>
        <v>1.0144007220507529</v>
      </c>
      <c r="V11" s="44">
        <f>'Total LDH'!T22</f>
        <v>1.008122342788248</v>
      </c>
      <c r="W11" t="str">
        <f t="shared" si="0"/>
        <v>4-H-Cyclopenta(d,e,f)phenanthrene</v>
      </c>
      <c r="X11">
        <f t="shared" si="1"/>
        <v>1</v>
      </c>
    </row>
    <row r="12" spans="1:24" x14ac:dyDescent="0.25">
      <c r="A12" t="s">
        <v>15</v>
      </c>
      <c r="B12" s="9" t="str">
        <f>'DIV 02'!C13</f>
        <v>Anthracene</v>
      </c>
      <c r="C12" s="21">
        <f>'DIV 02'!M13</f>
        <v>3</v>
      </c>
      <c r="D12" s="39">
        <f>'DIV 02'!C23</f>
        <v>0</v>
      </c>
      <c r="E12" s="1">
        <f>'DIV 05 '!C23</f>
        <v>1</v>
      </c>
      <c r="F12" s="1">
        <f>'DIV 07'!C23</f>
        <v>11</v>
      </c>
      <c r="G12" s="1">
        <f>'DIV 09'!C23</f>
        <v>16</v>
      </c>
      <c r="H12" s="10">
        <f>'DIV 12'!C23</f>
        <v>16</v>
      </c>
      <c r="I12" s="39">
        <f>BIC!C23</f>
        <v>0</v>
      </c>
      <c r="J12" s="2" t="str">
        <f>'DIV 02'!$C$29</f>
        <v>1139-29</v>
      </c>
      <c r="K12" s="27">
        <f>'DIV 02'!$C$30</f>
        <v>42585</v>
      </c>
      <c r="L12" s="1">
        <v>12</v>
      </c>
      <c r="M12" s="22" t="str">
        <f t="shared" si="2"/>
        <v>Anthracene</v>
      </c>
      <c r="N12" s="1">
        <f t="shared" si="3"/>
        <v>3</v>
      </c>
      <c r="O12" s="41">
        <f>'DIV 02'!M23</f>
        <v>0</v>
      </c>
      <c r="P12" s="2">
        <f>'DIV 05 '!M23</f>
        <v>6.7329999999999997</v>
      </c>
      <c r="Q12" s="2">
        <f>'DIV 07'!M23</f>
        <v>107.352</v>
      </c>
      <c r="R12" s="2">
        <f>'DIV 09'!M23</f>
        <v>119.88800000000001</v>
      </c>
      <c r="S12" s="43">
        <f>'DIV 12'!M23</f>
        <v>172.47499999999999</v>
      </c>
      <c r="T12" s="41">
        <f>BIC!M23</f>
        <v>0</v>
      </c>
      <c r="U12" s="47">
        <f>'Alamar Blue'!M23</f>
        <v>1.0894424253169044</v>
      </c>
      <c r="V12" s="44">
        <f>'Total LDH'!M23</f>
        <v>1.0919791864966051</v>
      </c>
      <c r="W12" t="str">
        <f t="shared" si="0"/>
        <v>Anthracene</v>
      </c>
      <c r="X12">
        <f t="shared" si="1"/>
        <v>3</v>
      </c>
    </row>
    <row r="13" spans="1:24" x14ac:dyDescent="0.25">
      <c r="A13" t="s">
        <v>16</v>
      </c>
      <c r="B13" s="9" t="str">
        <f>'DIV 02'!D13</f>
        <v>Anthracene</v>
      </c>
      <c r="C13" s="15">
        <f>'DIV 02'!N13</f>
        <v>10</v>
      </c>
      <c r="D13" s="39">
        <f>'DIV 02'!D23</f>
        <v>0</v>
      </c>
      <c r="E13" s="1">
        <f>'DIV 05 '!D23</f>
        <v>2</v>
      </c>
      <c r="F13" s="1">
        <f>'DIV 07'!D23</f>
        <v>14</v>
      </c>
      <c r="G13" s="1">
        <f>'DIV 09'!D23</f>
        <v>16</v>
      </c>
      <c r="H13" s="10">
        <f>'DIV 12'!D23</f>
        <v>16</v>
      </c>
      <c r="I13" s="39">
        <f>BIC!D23</f>
        <v>0</v>
      </c>
      <c r="J13" s="2" t="str">
        <f>'DIV 02'!$C$29</f>
        <v>1139-29</v>
      </c>
      <c r="K13" s="27">
        <f>'DIV 02'!$C$30</f>
        <v>42585</v>
      </c>
      <c r="L13" s="1">
        <v>12</v>
      </c>
      <c r="M13" s="22" t="str">
        <f t="shared" si="2"/>
        <v>Anthracene</v>
      </c>
      <c r="N13" s="1">
        <f t="shared" si="3"/>
        <v>10</v>
      </c>
      <c r="O13" s="41">
        <f>'DIV 02'!N23</f>
        <v>0</v>
      </c>
      <c r="P13" s="2">
        <f>'DIV 05 '!N23</f>
        <v>10.067</v>
      </c>
      <c r="Q13" s="2">
        <f>'DIV 07'!N23</f>
        <v>28.343</v>
      </c>
      <c r="R13" s="2">
        <f>'DIV 09'!N23</f>
        <v>70.488</v>
      </c>
      <c r="S13" s="43">
        <f>'DIV 12'!N23</f>
        <v>123.017</v>
      </c>
      <c r="T13" s="41">
        <f>BIC!N23</f>
        <v>0</v>
      </c>
      <c r="U13" s="47">
        <f>'Alamar Blue'!N23</f>
        <v>1.0929237414478084</v>
      </c>
      <c r="V13" s="44">
        <f>'Total LDH'!N23</f>
        <v>1.3083317469382574</v>
      </c>
      <c r="W13" t="str">
        <f t="shared" si="0"/>
        <v>Anthracene</v>
      </c>
      <c r="X13">
        <f t="shared" si="1"/>
        <v>10</v>
      </c>
    </row>
    <row r="14" spans="1:24" x14ac:dyDescent="0.25">
      <c r="A14" t="s">
        <v>17</v>
      </c>
      <c r="B14" s="9" t="str">
        <f>'DIV 02'!E13</f>
        <v>Anthracene</v>
      </c>
      <c r="C14" s="15">
        <f>'DIV 02'!O13</f>
        <v>20</v>
      </c>
      <c r="D14" s="39">
        <f>'DIV 02'!E23</f>
        <v>0</v>
      </c>
      <c r="E14" s="1">
        <f>'DIV 05 '!E23</f>
        <v>3</v>
      </c>
      <c r="F14" s="1">
        <f>'DIV 07'!E23</f>
        <v>12</v>
      </c>
      <c r="G14" s="1">
        <f>'DIV 09'!E23</f>
        <v>16</v>
      </c>
      <c r="H14" s="10">
        <f>'DIV 12'!E23</f>
        <v>16</v>
      </c>
      <c r="I14" s="39">
        <f>BIC!E23</f>
        <v>0</v>
      </c>
      <c r="J14" s="2" t="str">
        <f>'DIV 02'!$C$29</f>
        <v>1139-29</v>
      </c>
      <c r="K14" s="27">
        <f>'DIV 02'!$C$30</f>
        <v>42585</v>
      </c>
      <c r="L14" s="1">
        <v>12</v>
      </c>
      <c r="M14" s="22" t="str">
        <f t="shared" si="2"/>
        <v>Anthracene</v>
      </c>
      <c r="N14" s="1">
        <f t="shared" si="3"/>
        <v>20</v>
      </c>
      <c r="O14" s="41">
        <f>'DIV 02'!O23</f>
        <v>0</v>
      </c>
      <c r="P14" s="2">
        <f>'DIV 05 '!O23</f>
        <v>10.178000000000001</v>
      </c>
      <c r="Q14" s="2">
        <f>'DIV 07'!O23</f>
        <v>39.194000000000003</v>
      </c>
      <c r="R14" s="2">
        <f>'DIV 09'!O23</f>
        <v>60.991999999999997</v>
      </c>
      <c r="S14" s="43">
        <f>'DIV 12'!O23</f>
        <v>136.946</v>
      </c>
      <c r="T14" s="41">
        <f>BIC!O23</f>
        <v>0</v>
      </c>
      <c r="U14" s="47">
        <f>'Alamar Blue'!O23</f>
        <v>0.98916118010169951</v>
      </c>
      <c r="V14" s="44">
        <f>'Total LDH'!O23</f>
        <v>1.0508598261310995</v>
      </c>
      <c r="W14" t="str">
        <f t="shared" si="0"/>
        <v>Anthracene</v>
      </c>
      <c r="X14">
        <f t="shared" si="1"/>
        <v>20</v>
      </c>
    </row>
    <row r="15" spans="1:24" x14ac:dyDescent="0.25">
      <c r="A15" t="s">
        <v>18</v>
      </c>
      <c r="B15" s="9" t="str">
        <f>'DIV 02'!F13</f>
        <v>Anthracene</v>
      </c>
      <c r="C15" s="15">
        <f>'DIV 02'!P13</f>
        <v>0</v>
      </c>
      <c r="D15" s="39">
        <f>'DIV 02'!F23</f>
        <v>0</v>
      </c>
      <c r="E15" s="1">
        <f>'DIV 05 '!F23</f>
        <v>0</v>
      </c>
      <c r="F15" s="1">
        <f>'DIV 07'!F23</f>
        <v>12</v>
      </c>
      <c r="G15" s="1">
        <f>'DIV 09'!F23</f>
        <v>16</v>
      </c>
      <c r="H15" s="10">
        <f>'DIV 12'!F23</f>
        <v>16</v>
      </c>
      <c r="I15" s="39">
        <f>BIC!F23</f>
        <v>0</v>
      </c>
      <c r="J15" s="2" t="str">
        <f>'DIV 02'!$C$29</f>
        <v>1139-29</v>
      </c>
      <c r="K15" s="27">
        <f>'DIV 02'!$C$30</f>
        <v>42585</v>
      </c>
      <c r="L15" s="1">
        <v>12</v>
      </c>
      <c r="M15" s="22" t="str">
        <f t="shared" si="2"/>
        <v>Anthracene</v>
      </c>
      <c r="N15" s="1">
        <f t="shared" si="3"/>
        <v>0</v>
      </c>
      <c r="O15" s="41">
        <f>'DIV 02'!P23</f>
        <v>0</v>
      </c>
      <c r="P15" s="2">
        <f>'DIV 05 '!P23</f>
        <v>0</v>
      </c>
      <c r="Q15" s="2">
        <f>'DIV 07'!P23</f>
        <v>50.738999999999997</v>
      </c>
      <c r="R15" s="2">
        <f>'DIV 09'!P23</f>
        <v>50.713000000000001</v>
      </c>
      <c r="S15" s="43">
        <f>'DIV 12'!P23</f>
        <v>117.979</v>
      </c>
      <c r="T15" s="41">
        <f>BIC!P23</f>
        <v>0</v>
      </c>
      <c r="U15" s="47">
        <f>'Alamar Blue'!P23</f>
        <v>0.97151284138253369</v>
      </c>
      <c r="V15" s="44">
        <f>'Total LDH'!P23</f>
        <v>1.0158322228567802</v>
      </c>
      <c r="W15" t="str">
        <f t="shared" si="0"/>
        <v>Anthracene</v>
      </c>
      <c r="X15">
        <f t="shared" si="1"/>
        <v>0</v>
      </c>
    </row>
    <row r="16" spans="1:24" x14ac:dyDescent="0.25">
      <c r="A16" t="s">
        <v>19</v>
      </c>
      <c r="B16" s="9" t="str">
        <f>'DIV 02'!G13</f>
        <v>Anthracene</v>
      </c>
      <c r="C16" s="15">
        <f>'DIV 02'!Q13</f>
        <v>0.03</v>
      </c>
      <c r="D16" s="39">
        <f>'DIV 02'!G23</f>
        <v>0</v>
      </c>
      <c r="E16" s="1">
        <f>'DIV 05 '!G23</f>
        <v>0</v>
      </c>
      <c r="F16" s="1">
        <f>'DIV 07'!G23</f>
        <v>11</v>
      </c>
      <c r="G16" s="1">
        <f>'DIV 09'!G23</f>
        <v>14</v>
      </c>
      <c r="H16" s="10">
        <f>'DIV 12'!G23</f>
        <v>16</v>
      </c>
      <c r="I16" s="39">
        <f>BIC!G23</f>
        <v>0</v>
      </c>
      <c r="J16" s="2" t="str">
        <f>'DIV 02'!$C$29</f>
        <v>1139-29</v>
      </c>
      <c r="K16" s="27">
        <f>'DIV 02'!$C$30</f>
        <v>42585</v>
      </c>
      <c r="L16" s="1">
        <v>12</v>
      </c>
      <c r="M16" s="22" t="str">
        <f t="shared" si="2"/>
        <v>Anthracene</v>
      </c>
      <c r="N16" s="1">
        <f t="shared" si="3"/>
        <v>0.03</v>
      </c>
      <c r="O16" s="41">
        <f>'DIV 02'!Q23</f>
        <v>0</v>
      </c>
      <c r="P16" s="2">
        <f>'DIV 05 '!Q23</f>
        <v>0</v>
      </c>
      <c r="Q16" s="2">
        <f>'DIV 07'!Q23</f>
        <v>37.884999999999998</v>
      </c>
      <c r="R16" s="2">
        <f>'DIV 09'!Q23</f>
        <v>46.156999999999996</v>
      </c>
      <c r="S16" s="43">
        <f>'DIV 12'!Q23</f>
        <v>91.091999999999999</v>
      </c>
      <c r="T16" s="41">
        <f>BIC!Q23</f>
        <v>0</v>
      </c>
      <c r="U16" s="47">
        <f>'Alamar Blue'!Q23</f>
        <v>0.98906447687584109</v>
      </c>
      <c r="V16" s="44">
        <f>'Total LDH'!Q23</f>
        <v>1.0316327178120439</v>
      </c>
      <c r="W16" t="str">
        <f t="shared" si="0"/>
        <v>Anthracene</v>
      </c>
      <c r="X16">
        <f t="shared" si="1"/>
        <v>0.03</v>
      </c>
    </row>
    <row r="17" spans="1:24" x14ac:dyDescent="0.25">
      <c r="A17" t="s">
        <v>20</v>
      </c>
      <c r="B17" s="9" t="str">
        <f>'DIV 02'!H13</f>
        <v>Anthracene</v>
      </c>
      <c r="C17" s="15">
        <f>'DIV 02'!R13</f>
        <v>0.1</v>
      </c>
      <c r="D17" s="39">
        <f>'DIV 02'!H23</f>
        <v>0</v>
      </c>
      <c r="E17" s="1">
        <f>'DIV 05 '!H23</f>
        <v>1</v>
      </c>
      <c r="F17" s="1">
        <f>'DIV 07'!H23</f>
        <v>11</v>
      </c>
      <c r="G17" s="1">
        <f>'DIV 09'!H23</f>
        <v>15</v>
      </c>
      <c r="H17" s="10">
        <f>'DIV 12'!H23</f>
        <v>16</v>
      </c>
      <c r="I17" s="39">
        <f>BIC!H23</f>
        <v>0</v>
      </c>
      <c r="J17" s="2" t="str">
        <f>'DIV 02'!$C$29</f>
        <v>1139-29</v>
      </c>
      <c r="K17" s="27">
        <f>'DIV 02'!$C$30</f>
        <v>42585</v>
      </c>
      <c r="L17" s="1">
        <v>12</v>
      </c>
      <c r="M17" s="22" t="str">
        <f t="shared" si="2"/>
        <v>Anthracene</v>
      </c>
      <c r="N17" s="1">
        <f t="shared" si="3"/>
        <v>0.1</v>
      </c>
      <c r="O17" s="41">
        <f>'DIV 02'!R23</f>
        <v>0</v>
      </c>
      <c r="P17" s="2">
        <f>'DIV 05 '!R23</f>
        <v>13</v>
      </c>
      <c r="Q17" s="2">
        <f>'DIV 07'!R23</f>
        <v>47.079000000000001</v>
      </c>
      <c r="R17" s="2">
        <f>'DIV 09'!R23</f>
        <v>61.636000000000003</v>
      </c>
      <c r="S17" s="43">
        <f>'DIV 12'!R23</f>
        <v>120.642</v>
      </c>
      <c r="T17" s="41">
        <f>BIC!R23</f>
        <v>0</v>
      </c>
      <c r="U17" s="47">
        <f>'Alamar Blue'!R23</f>
        <v>1.0031347962382444</v>
      </c>
      <c r="V17" s="44">
        <f>'Total LDH'!R23</f>
        <v>0.96186306237705432</v>
      </c>
      <c r="W17" t="str">
        <f t="shared" si="0"/>
        <v>Anthracene</v>
      </c>
      <c r="X17">
        <f t="shared" si="1"/>
        <v>0.1</v>
      </c>
    </row>
    <row r="18" spans="1:24" x14ac:dyDescent="0.25">
      <c r="A18" t="s">
        <v>21</v>
      </c>
      <c r="B18" s="9" t="str">
        <f>'DIV 02'!I13</f>
        <v>Anthracene</v>
      </c>
      <c r="C18" s="15">
        <f>'DIV 02'!S13</f>
        <v>0.3</v>
      </c>
      <c r="D18" s="39">
        <f>'DIV 02'!I23</f>
        <v>0</v>
      </c>
      <c r="E18" s="1">
        <f>'DIV 05 '!I23</f>
        <v>1</v>
      </c>
      <c r="F18" s="1">
        <f>'DIV 07'!I23</f>
        <v>5</v>
      </c>
      <c r="G18" s="1">
        <f>'DIV 09'!I23</f>
        <v>12</v>
      </c>
      <c r="H18" s="10">
        <f>'DIV 12'!I23</f>
        <v>16</v>
      </c>
      <c r="I18" s="39">
        <f>BIC!I23</f>
        <v>0</v>
      </c>
      <c r="J18" s="2" t="str">
        <f>'DIV 02'!$C$29</f>
        <v>1139-29</v>
      </c>
      <c r="K18" s="27">
        <f>'DIV 02'!$C$30</f>
        <v>42585</v>
      </c>
      <c r="L18" s="1">
        <v>12</v>
      </c>
      <c r="M18" s="22" t="str">
        <f t="shared" si="2"/>
        <v>Anthracene</v>
      </c>
      <c r="N18" s="1">
        <f t="shared" si="3"/>
        <v>0.3</v>
      </c>
      <c r="O18" s="41">
        <f>'DIV 02'!S23</f>
        <v>0</v>
      </c>
      <c r="P18" s="2">
        <f>'DIV 05 '!S23</f>
        <v>7.6669999999999998</v>
      </c>
      <c r="Q18" s="2">
        <f>'DIV 07'!S23</f>
        <v>113.693</v>
      </c>
      <c r="R18" s="2">
        <f>'DIV 09'!S23</f>
        <v>52.143999999999998</v>
      </c>
      <c r="S18" s="43">
        <f>'DIV 12'!S23</f>
        <v>103.446</v>
      </c>
      <c r="T18" s="41">
        <f>BIC!S23</f>
        <v>0</v>
      </c>
      <c r="U18" s="47">
        <f>'Alamar Blue'!S23</f>
        <v>1.1808269737531327</v>
      </c>
      <c r="V18" s="44">
        <f>'Total LDH'!S23</f>
        <v>1.0415318230852211</v>
      </c>
      <c r="W18" t="str">
        <f t="shared" si="0"/>
        <v>Anthracene</v>
      </c>
      <c r="X18">
        <f t="shared" si="1"/>
        <v>0.3</v>
      </c>
    </row>
    <row r="19" spans="1:24" x14ac:dyDescent="0.25">
      <c r="A19" t="s">
        <v>22</v>
      </c>
      <c r="B19" s="9" t="str">
        <f>'DIV 02'!J13</f>
        <v>Anthracene</v>
      </c>
      <c r="C19" s="21">
        <f>'DIV 02'!T13</f>
        <v>1</v>
      </c>
      <c r="D19" s="39">
        <f>'DIV 02'!J23</f>
        <v>0</v>
      </c>
      <c r="E19" s="1">
        <f>'DIV 05 '!J23</f>
        <v>0</v>
      </c>
      <c r="F19" s="1">
        <f>'DIV 07'!J23</f>
        <v>6</v>
      </c>
      <c r="G19" s="1">
        <f>'DIV 09'!J23</f>
        <v>13</v>
      </c>
      <c r="H19" s="10">
        <f>'DIV 12'!J23</f>
        <v>16</v>
      </c>
      <c r="I19" s="39">
        <f>BIC!J23</f>
        <v>0</v>
      </c>
      <c r="J19" s="2" t="str">
        <f>'DIV 02'!$C$29</f>
        <v>1139-29</v>
      </c>
      <c r="K19" s="27">
        <f>'DIV 02'!$C$30</f>
        <v>42585</v>
      </c>
      <c r="L19" s="1">
        <v>12</v>
      </c>
      <c r="M19" s="22" t="str">
        <f t="shared" si="2"/>
        <v>Anthracene</v>
      </c>
      <c r="N19" s="1">
        <f t="shared" si="3"/>
        <v>1</v>
      </c>
      <c r="O19" s="41">
        <f>'DIV 02'!T23</f>
        <v>0</v>
      </c>
      <c r="P19" s="2">
        <f>'DIV 05 '!T23</f>
        <v>0</v>
      </c>
      <c r="Q19" s="2">
        <f>'DIV 07'!T23</f>
        <v>22.4</v>
      </c>
      <c r="R19" s="2">
        <f>'DIV 09'!T23</f>
        <v>42.481999999999999</v>
      </c>
      <c r="S19" s="43">
        <f>'DIV 12'!T23</f>
        <v>96.933000000000007</v>
      </c>
      <c r="T19" s="41">
        <f>BIC!T23</f>
        <v>0</v>
      </c>
      <c r="U19" s="47">
        <f>'Alamar Blue'!T23</f>
        <v>1.1185500963002957</v>
      </c>
      <c r="V19" s="44">
        <f>'Total LDH'!T23</f>
        <v>1.0693254648137571</v>
      </c>
      <c r="W19" t="str">
        <f t="shared" si="0"/>
        <v>Anthracene</v>
      </c>
      <c r="X19">
        <f t="shared" si="1"/>
        <v>1</v>
      </c>
    </row>
    <row r="20" spans="1:24" x14ac:dyDescent="0.25">
      <c r="A20" t="s">
        <v>23</v>
      </c>
      <c r="B20" s="9" t="str">
        <f>'DIV 02'!C14</f>
        <v>Benzo(a)pyrene</v>
      </c>
      <c r="C20" s="1">
        <f>'DIV 02'!M14</f>
        <v>3</v>
      </c>
      <c r="D20" s="39">
        <f>'DIV 02'!C24</f>
        <v>0</v>
      </c>
      <c r="E20" s="1">
        <f>'DIV 05 '!C24</f>
        <v>1</v>
      </c>
      <c r="F20" s="1">
        <f>'DIV 07'!C24</f>
        <v>6</v>
      </c>
      <c r="G20" s="1">
        <f>'DIV 09'!C24</f>
        <v>15</v>
      </c>
      <c r="H20" s="10">
        <f>'DIV 12'!C24</f>
        <v>16</v>
      </c>
      <c r="I20" s="39">
        <f>BIC!C24</f>
        <v>0</v>
      </c>
      <c r="J20" s="2" t="str">
        <f>'DIV 02'!$C$29</f>
        <v>1139-29</v>
      </c>
      <c r="K20" s="27">
        <f>'DIV 02'!$C$30</f>
        <v>42585</v>
      </c>
      <c r="L20" s="1">
        <v>12</v>
      </c>
      <c r="M20" s="22" t="str">
        <f t="shared" si="2"/>
        <v>Benzo(a)pyrene</v>
      </c>
      <c r="N20" s="1">
        <f t="shared" si="3"/>
        <v>3</v>
      </c>
      <c r="O20" s="41">
        <f>'DIV 02'!M24</f>
        <v>0</v>
      </c>
      <c r="P20" s="2">
        <f>'DIV 05 '!M24</f>
        <v>75.132999999999996</v>
      </c>
      <c r="Q20" s="2">
        <f>'DIV 07'!M24</f>
        <v>88.078000000000003</v>
      </c>
      <c r="R20" s="2">
        <f>'DIV 09'!M24</f>
        <v>63.16</v>
      </c>
      <c r="S20" s="43">
        <f>'DIV 12'!M24</f>
        <v>130.221</v>
      </c>
      <c r="T20" s="41">
        <f>BIC!M24</f>
        <v>0</v>
      </c>
      <c r="U20" s="47">
        <f>'Alamar Blue'!M24</f>
        <v>1.211046731833896</v>
      </c>
      <c r="V20" s="44">
        <f>'Total LDH'!M24</f>
        <v>0.90865537153372666</v>
      </c>
      <c r="W20" t="str">
        <f t="shared" si="0"/>
        <v>Benzo(a)pyrene</v>
      </c>
      <c r="X20">
        <f t="shared" si="1"/>
        <v>3</v>
      </c>
    </row>
    <row r="21" spans="1:24" x14ac:dyDescent="0.25">
      <c r="A21" t="s">
        <v>24</v>
      </c>
      <c r="B21" s="9" t="str">
        <f>'DIV 02'!D14</f>
        <v>Benzo(a)pyrene</v>
      </c>
      <c r="C21" s="15">
        <f>'DIV 02'!N14</f>
        <v>10</v>
      </c>
      <c r="D21" s="39">
        <f>'DIV 02'!D24</f>
        <v>0</v>
      </c>
      <c r="E21" s="1">
        <f>'DIV 05 '!D24</f>
        <v>0</v>
      </c>
      <c r="F21" s="1">
        <f>'DIV 07'!D24</f>
        <v>8</v>
      </c>
      <c r="G21" s="1">
        <f>'DIV 09'!D24</f>
        <v>15</v>
      </c>
      <c r="H21" s="10">
        <f>'DIV 12'!D24</f>
        <v>16</v>
      </c>
      <c r="I21" s="39">
        <f>BIC!D24</f>
        <v>0</v>
      </c>
      <c r="J21" s="2" t="str">
        <f>'DIV 02'!$C$29</f>
        <v>1139-29</v>
      </c>
      <c r="K21" s="27">
        <f>'DIV 02'!$C$30</f>
        <v>42585</v>
      </c>
      <c r="L21" s="1">
        <v>12</v>
      </c>
      <c r="M21" s="22" t="str">
        <f t="shared" si="2"/>
        <v>Benzo(a)pyrene</v>
      </c>
      <c r="N21" s="1">
        <f t="shared" si="3"/>
        <v>10</v>
      </c>
      <c r="O21" s="41">
        <f>'DIV 02'!N24</f>
        <v>0</v>
      </c>
      <c r="P21" s="2">
        <f>'DIV 05 '!N24</f>
        <v>0</v>
      </c>
      <c r="Q21" s="2">
        <f>'DIV 07'!N24</f>
        <v>10.492000000000001</v>
      </c>
      <c r="R21" s="2">
        <f>'DIV 09'!N24</f>
        <v>22.315999999999999</v>
      </c>
      <c r="S21" s="43">
        <f>'DIV 12'!N24</f>
        <v>76.087999999999994</v>
      </c>
      <c r="T21" s="41">
        <f>BIC!N24</f>
        <v>0</v>
      </c>
      <c r="U21" s="47">
        <f>'Alamar Blue'!N24</f>
        <v>1.0477633349719158</v>
      </c>
      <c r="V21" s="44">
        <f>'Total LDH'!N24</f>
        <v>0.89675740846500407</v>
      </c>
      <c r="W21" t="str">
        <f t="shared" si="0"/>
        <v>Benzo(a)pyrene</v>
      </c>
      <c r="X21">
        <f t="shared" si="1"/>
        <v>10</v>
      </c>
    </row>
    <row r="22" spans="1:24" x14ac:dyDescent="0.25">
      <c r="A22" t="s">
        <v>25</v>
      </c>
      <c r="B22" s="9" t="str">
        <f>'DIV 02'!E14</f>
        <v>Benzo(a)pyrene</v>
      </c>
      <c r="C22" s="15">
        <f>'DIV 02'!O14</f>
        <v>20</v>
      </c>
      <c r="D22" s="39">
        <f>'DIV 02'!E24</f>
        <v>0</v>
      </c>
      <c r="E22" s="1">
        <f>'DIV 05 '!E24</f>
        <v>1</v>
      </c>
      <c r="F22" s="1">
        <f>'DIV 07'!E24</f>
        <v>4</v>
      </c>
      <c r="G22" s="1">
        <f>'DIV 09'!E24</f>
        <v>4</v>
      </c>
      <c r="H22" s="10">
        <f>'DIV 12'!E24</f>
        <v>13</v>
      </c>
      <c r="I22" s="39">
        <f>BIC!E24</f>
        <v>0</v>
      </c>
      <c r="J22" s="2" t="str">
        <f>'DIV 02'!$C$29</f>
        <v>1139-29</v>
      </c>
      <c r="K22" s="27">
        <f>'DIV 02'!$C$30</f>
        <v>42585</v>
      </c>
      <c r="L22" s="1">
        <v>12</v>
      </c>
      <c r="M22" s="22" t="str">
        <f t="shared" si="2"/>
        <v>Benzo(a)pyrene</v>
      </c>
      <c r="N22" s="1">
        <f t="shared" si="3"/>
        <v>20</v>
      </c>
      <c r="O22" s="41">
        <f>'DIV 02'!O24</f>
        <v>0</v>
      </c>
      <c r="P22" s="2">
        <f>'DIV 05 '!O24</f>
        <v>68.466999999999999</v>
      </c>
      <c r="Q22" s="2">
        <f>'DIV 07'!O24</f>
        <v>57.75</v>
      </c>
      <c r="R22" s="2">
        <f>'DIV 09'!O24</f>
        <v>73.582999999999998</v>
      </c>
      <c r="S22" s="43">
        <f>'DIV 12'!O24</f>
        <v>22.39</v>
      </c>
      <c r="T22" s="41">
        <f>BIC!O24</f>
        <v>0</v>
      </c>
      <c r="U22" s="47">
        <f>'Alamar Blue'!O24</f>
        <v>1.4718069803611864</v>
      </c>
      <c r="V22" s="44">
        <f>'Total LDH'!O24</f>
        <v>2.3494511073037629</v>
      </c>
      <c r="W22" t="str">
        <f t="shared" si="0"/>
        <v>Benzo(a)pyrene</v>
      </c>
      <c r="X22">
        <f t="shared" si="1"/>
        <v>20</v>
      </c>
    </row>
    <row r="23" spans="1:24" x14ac:dyDescent="0.25">
      <c r="A23" t="s">
        <v>26</v>
      </c>
      <c r="B23" s="9" t="str">
        <f>'DIV 02'!F14</f>
        <v>Benzo(a)pyrene</v>
      </c>
      <c r="C23" s="15">
        <f>'DIV 02'!P14</f>
        <v>0</v>
      </c>
      <c r="D23" s="39">
        <f>'DIV 02'!F24</f>
        <v>0</v>
      </c>
      <c r="E23" s="1">
        <f>'DIV 05 '!F24</f>
        <v>3</v>
      </c>
      <c r="F23" s="1">
        <f>'DIV 07'!F24</f>
        <v>10</v>
      </c>
      <c r="G23" s="1">
        <f>'DIV 09'!F24</f>
        <v>14</v>
      </c>
      <c r="H23" s="10">
        <f>'DIV 12'!F24</f>
        <v>16</v>
      </c>
      <c r="I23" s="39">
        <f>BIC!F24</f>
        <v>0</v>
      </c>
      <c r="J23" s="2" t="str">
        <f>'DIV 02'!$C$29</f>
        <v>1139-29</v>
      </c>
      <c r="K23" s="27">
        <f>'DIV 02'!$C$30</f>
        <v>42585</v>
      </c>
      <c r="L23" s="1">
        <v>12</v>
      </c>
      <c r="M23" s="22" t="str">
        <f t="shared" si="2"/>
        <v>Benzo(a)pyrene</v>
      </c>
      <c r="N23" s="1">
        <f t="shared" si="3"/>
        <v>0</v>
      </c>
      <c r="O23" s="41">
        <f>'DIV 02'!P24</f>
        <v>0</v>
      </c>
      <c r="P23" s="2">
        <f>'DIV 05 '!P24</f>
        <v>7.0890000000000004</v>
      </c>
      <c r="Q23" s="2">
        <f>'DIV 07'!P24</f>
        <v>18.2</v>
      </c>
      <c r="R23" s="2">
        <f>'DIV 09'!P24</f>
        <v>52.728999999999999</v>
      </c>
      <c r="S23" s="43">
        <f>'DIV 12'!P24</f>
        <v>64.013000000000005</v>
      </c>
      <c r="T23" s="41">
        <f>BIC!P24</f>
        <v>0</v>
      </c>
      <c r="U23" s="47">
        <f>'Alamar Blue'!P24</f>
        <v>1.103319338227591</v>
      </c>
      <c r="V23" s="44">
        <f>'Total LDH'!P24</f>
        <v>1.1077796814518688</v>
      </c>
      <c r="W23" t="str">
        <f t="shared" si="0"/>
        <v>Benzo(a)pyrene</v>
      </c>
      <c r="X23">
        <f t="shared" si="1"/>
        <v>0</v>
      </c>
    </row>
    <row r="24" spans="1:24" x14ac:dyDescent="0.25">
      <c r="A24" t="s">
        <v>27</v>
      </c>
      <c r="B24" s="9" t="str">
        <f>'DIV 02'!G14</f>
        <v>Benzo(a)pyrene</v>
      </c>
      <c r="C24" s="15">
        <f>'DIV 02'!Q14</f>
        <v>0.03</v>
      </c>
      <c r="D24" s="39">
        <f>'DIV 02'!G24</f>
        <v>0</v>
      </c>
      <c r="E24" s="1">
        <f>'DIV 05 '!G24</f>
        <v>0</v>
      </c>
      <c r="F24" s="1">
        <f>'DIV 07'!G24</f>
        <v>9</v>
      </c>
      <c r="G24" s="1">
        <f>'DIV 09'!G24</f>
        <v>13</v>
      </c>
      <c r="H24" s="10">
        <f>'DIV 12'!G24</f>
        <v>15</v>
      </c>
      <c r="I24" s="39">
        <f>BIC!G24</f>
        <v>0</v>
      </c>
      <c r="J24" s="2" t="str">
        <f>'DIV 02'!$C$29</f>
        <v>1139-29</v>
      </c>
      <c r="K24" s="27">
        <f>'DIV 02'!$C$30</f>
        <v>42585</v>
      </c>
      <c r="L24" s="1">
        <v>12</v>
      </c>
      <c r="M24" s="22" t="str">
        <f t="shared" si="2"/>
        <v>Benzo(a)pyrene</v>
      </c>
      <c r="N24" s="1">
        <f t="shared" si="3"/>
        <v>0.03</v>
      </c>
      <c r="O24" s="41">
        <f>'DIV 02'!Q24</f>
        <v>0</v>
      </c>
      <c r="P24" s="2">
        <f>'DIV 05 '!Q24</f>
        <v>0</v>
      </c>
      <c r="Q24" s="2">
        <f>'DIV 07'!Q24</f>
        <v>33.177999999999997</v>
      </c>
      <c r="R24" s="2">
        <f>'DIV 09'!Q24</f>
        <v>47.594999999999999</v>
      </c>
      <c r="S24" s="43">
        <f>'DIV 12'!Q24</f>
        <v>52.777999999999999</v>
      </c>
      <c r="T24" s="41">
        <f>BIC!Q24</f>
        <v>0</v>
      </c>
      <c r="U24" s="47">
        <f>'Alamar Blue'!Q24</f>
        <v>1.0771127640199529</v>
      </c>
      <c r="V24" s="44">
        <f>'Total LDH'!Q24</f>
        <v>1.0813186115870295</v>
      </c>
      <c r="W24" t="str">
        <f t="shared" si="0"/>
        <v>Benzo(a)pyrene</v>
      </c>
      <c r="X24">
        <f t="shared" si="1"/>
        <v>0.03</v>
      </c>
    </row>
    <row r="25" spans="1:24" x14ac:dyDescent="0.25">
      <c r="A25" t="s">
        <v>28</v>
      </c>
      <c r="B25" s="9" t="str">
        <f>'DIV 02'!H14</f>
        <v>Benzo(a)pyrene</v>
      </c>
      <c r="C25" s="15">
        <f>'DIV 02'!R14</f>
        <v>0.1</v>
      </c>
      <c r="D25" s="39">
        <f>'DIV 02'!H24</f>
        <v>0</v>
      </c>
      <c r="E25" s="1">
        <f>'DIV 05 '!H24</f>
        <v>5</v>
      </c>
      <c r="F25" s="1">
        <f>'DIV 07'!H24</f>
        <v>12</v>
      </c>
      <c r="G25" s="1">
        <f>'DIV 09'!H24</f>
        <v>15</v>
      </c>
      <c r="H25" s="10">
        <f>'DIV 12'!H24</f>
        <v>16</v>
      </c>
      <c r="I25" s="39">
        <f>BIC!H24</f>
        <v>0</v>
      </c>
      <c r="J25" s="2" t="str">
        <f>'DIV 02'!$C$29</f>
        <v>1139-29</v>
      </c>
      <c r="K25" s="27">
        <f>'DIV 02'!$C$30</f>
        <v>42585</v>
      </c>
      <c r="L25" s="1">
        <v>12</v>
      </c>
      <c r="M25" s="22" t="str">
        <f t="shared" si="2"/>
        <v>Benzo(a)pyrene</v>
      </c>
      <c r="N25" s="1">
        <f t="shared" si="3"/>
        <v>0.1</v>
      </c>
      <c r="O25" s="41">
        <f>'DIV 02'!R24</f>
        <v>0</v>
      </c>
      <c r="P25" s="2">
        <f>'DIV 05 '!R24</f>
        <v>12.653</v>
      </c>
      <c r="Q25" s="2">
        <f>'DIV 07'!R24</f>
        <v>119.8</v>
      </c>
      <c r="R25" s="2">
        <f>'DIV 09'!R24</f>
        <v>103</v>
      </c>
      <c r="S25" s="43">
        <f>'DIV 12'!R24</f>
        <v>80.796000000000006</v>
      </c>
      <c r="T25" s="41">
        <f>BIC!R24</f>
        <v>0</v>
      </c>
      <c r="U25" s="47">
        <f>'Alamar Blue'!R24</f>
        <v>1.1822291705280801</v>
      </c>
      <c r="V25" s="44">
        <f>'Total LDH'!R24</f>
        <v>1.0020305856970619</v>
      </c>
      <c r="W25" t="str">
        <f t="shared" si="0"/>
        <v>Benzo(a)pyrene</v>
      </c>
      <c r="X25">
        <f t="shared" si="1"/>
        <v>0.1</v>
      </c>
    </row>
    <row r="26" spans="1:24" x14ac:dyDescent="0.25">
      <c r="A26" t="s">
        <v>29</v>
      </c>
      <c r="B26" s="9" t="str">
        <f>'DIV 02'!I14</f>
        <v>Benzo(a)pyrene</v>
      </c>
      <c r="C26" s="15">
        <f>'DIV 02'!S14</f>
        <v>0.3</v>
      </c>
      <c r="D26" s="39">
        <f>'DIV 02'!I24</f>
        <v>0</v>
      </c>
      <c r="E26" s="1">
        <f>'DIV 05 '!I24</f>
        <v>1</v>
      </c>
      <c r="F26" s="1">
        <f>'DIV 07'!I24</f>
        <v>9</v>
      </c>
      <c r="G26" s="1">
        <f>'DIV 09'!I24</f>
        <v>16</v>
      </c>
      <c r="H26" s="10">
        <f>'DIV 12'!I24</f>
        <v>16</v>
      </c>
      <c r="I26" s="39">
        <f>BIC!I24</f>
        <v>0</v>
      </c>
      <c r="J26" s="2" t="str">
        <f>'DIV 02'!$C$29</f>
        <v>1139-29</v>
      </c>
      <c r="K26" s="27">
        <f>'DIV 02'!$C$30</f>
        <v>42585</v>
      </c>
      <c r="L26" s="1">
        <v>12</v>
      </c>
      <c r="M26" s="22" t="str">
        <f t="shared" si="2"/>
        <v>Benzo(a)pyrene</v>
      </c>
      <c r="N26" s="1">
        <f t="shared" si="3"/>
        <v>0.3</v>
      </c>
      <c r="O26" s="41">
        <f>'DIV 02'!S24</f>
        <v>0</v>
      </c>
      <c r="P26" s="2">
        <f>'DIV 05 '!S24</f>
        <v>5.2</v>
      </c>
      <c r="Q26" s="2">
        <f>'DIV 07'!S24</f>
        <v>68.088999999999999</v>
      </c>
      <c r="R26" s="2">
        <f>'DIV 09'!S24</f>
        <v>48.091999999999999</v>
      </c>
      <c r="S26" s="43">
        <f>'DIV 12'!S24</f>
        <v>91.108000000000004</v>
      </c>
      <c r="T26" s="41">
        <f>BIC!S24</f>
        <v>0</v>
      </c>
      <c r="U26" s="47">
        <f>'Alamar Blue'!S24</f>
        <v>1.1871126834339314</v>
      </c>
      <c r="V26" s="44">
        <f>'Total LDH'!S24</f>
        <v>1.0489561520401041</v>
      </c>
      <c r="W26" t="str">
        <f t="shared" si="0"/>
        <v>Benzo(a)pyrene</v>
      </c>
      <c r="X26">
        <f t="shared" si="1"/>
        <v>0.3</v>
      </c>
    </row>
    <row r="27" spans="1:24" x14ac:dyDescent="0.25">
      <c r="A27" t="s">
        <v>30</v>
      </c>
      <c r="B27" s="9" t="str">
        <f>'DIV 02'!J14</f>
        <v>Benzo(a)pyrene</v>
      </c>
      <c r="C27" s="1">
        <f>'DIV 02'!T14</f>
        <v>1</v>
      </c>
      <c r="D27" s="39">
        <f>'DIV 02'!J24</f>
        <v>0</v>
      </c>
      <c r="E27" s="1">
        <f>'DIV 05 '!J24</f>
        <v>2</v>
      </c>
      <c r="F27" s="1">
        <f>'DIV 07'!J24</f>
        <v>5</v>
      </c>
      <c r="G27" s="1">
        <f>'DIV 09'!J24</f>
        <v>11</v>
      </c>
      <c r="H27" s="10">
        <f>'DIV 12'!J24</f>
        <v>15</v>
      </c>
      <c r="I27" s="39">
        <f>BIC!J24</f>
        <v>0</v>
      </c>
      <c r="J27" s="2" t="str">
        <f>'DIV 02'!$C$29</f>
        <v>1139-29</v>
      </c>
      <c r="K27" s="27">
        <f>'DIV 02'!$C$30</f>
        <v>42585</v>
      </c>
      <c r="L27" s="1">
        <v>12</v>
      </c>
      <c r="M27" s="22" t="str">
        <f t="shared" si="2"/>
        <v>Benzo(a)pyrene</v>
      </c>
      <c r="N27" s="1">
        <f t="shared" si="3"/>
        <v>1</v>
      </c>
      <c r="O27" s="41">
        <f>'DIV 02'!T24</f>
        <v>0</v>
      </c>
      <c r="P27" s="2">
        <f>'DIV 05 '!T24</f>
        <v>55.332999999999998</v>
      </c>
      <c r="Q27" s="2">
        <f>'DIV 07'!T24</f>
        <v>41.64</v>
      </c>
      <c r="R27" s="2">
        <f>'DIV 09'!T24</f>
        <v>48.787999999999997</v>
      </c>
      <c r="S27" s="43">
        <f>'DIV 12'!T24</f>
        <v>70.813000000000002</v>
      </c>
      <c r="T27" s="41">
        <f>BIC!T24</f>
        <v>0</v>
      </c>
      <c r="U27" s="47">
        <f>'Alamar Blue'!T24</f>
        <v>1.2345456157174977</v>
      </c>
      <c r="V27" s="44">
        <f>'Total LDH'!T24</f>
        <v>1.0905514309283584</v>
      </c>
      <c r="W27" t="str">
        <f t="shared" si="0"/>
        <v>Benzo(a)pyrene</v>
      </c>
      <c r="X27">
        <f t="shared" si="1"/>
        <v>1</v>
      </c>
    </row>
    <row r="28" spans="1:24" x14ac:dyDescent="0.25">
      <c r="A28" t="s">
        <v>31</v>
      </c>
      <c r="B28" s="9" t="str">
        <f>'DIV 02'!C15</f>
        <v>Benzo(e)pyrene</v>
      </c>
      <c r="C28" s="21">
        <f>'DIV 02'!M15</f>
        <v>3</v>
      </c>
      <c r="D28" s="39">
        <f>'DIV 02'!C25</f>
        <v>0</v>
      </c>
      <c r="E28" s="1">
        <f>'DIV 05 '!C25</f>
        <v>0</v>
      </c>
      <c r="F28" s="1">
        <f>'DIV 07'!C25</f>
        <v>4</v>
      </c>
      <c r="G28" s="1">
        <f>'DIV 09'!C25</f>
        <v>14</v>
      </c>
      <c r="H28" s="10">
        <f>'DIV 12'!C25</f>
        <v>16</v>
      </c>
      <c r="I28" s="39">
        <f>BIC!C25</f>
        <v>0</v>
      </c>
      <c r="J28" s="2" t="str">
        <f>'DIV 02'!$C$29</f>
        <v>1139-29</v>
      </c>
      <c r="K28" s="27">
        <f>'DIV 02'!$C$30</f>
        <v>42585</v>
      </c>
      <c r="L28" s="1">
        <v>12</v>
      </c>
      <c r="M28" s="22" t="str">
        <f t="shared" si="2"/>
        <v>Benzo(e)pyrene</v>
      </c>
      <c r="N28" s="1">
        <f t="shared" si="3"/>
        <v>3</v>
      </c>
      <c r="O28" s="41">
        <f>'DIV 02'!M25</f>
        <v>0</v>
      </c>
      <c r="P28" s="2">
        <f>'DIV 05 '!M25</f>
        <v>0</v>
      </c>
      <c r="Q28" s="2">
        <f>'DIV 07'!M25</f>
        <v>15.917</v>
      </c>
      <c r="R28" s="2">
        <f>'DIV 09'!M25</f>
        <v>37.738</v>
      </c>
      <c r="S28" s="43">
        <f>'DIV 12'!M25</f>
        <v>112.063</v>
      </c>
      <c r="T28" s="41">
        <f>BIC!M25</f>
        <v>0</v>
      </c>
      <c r="U28" s="47">
        <f>'Alamar Blue'!M25</f>
        <v>0.92407990909896764</v>
      </c>
      <c r="V28" s="44">
        <f>'Total LDH'!M25</f>
        <v>0.90579986039723337</v>
      </c>
      <c r="W28" t="str">
        <f t="shared" si="0"/>
        <v>Benzo(e)pyrene</v>
      </c>
      <c r="X28">
        <f t="shared" si="1"/>
        <v>3</v>
      </c>
    </row>
    <row r="29" spans="1:24" x14ac:dyDescent="0.25">
      <c r="A29" t="s">
        <v>32</v>
      </c>
      <c r="B29" s="9" t="str">
        <f>'DIV 02'!D15</f>
        <v>Benzo(e)pyrene</v>
      </c>
      <c r="C29" s="15">
        <f>'DIV 02'!N15</f>
        <v>10</v>
      </c>
      <c r="D29" s="39">
        <f>'DIV 02'!D25</f>
        <v>0</v>
      </c>
      <c r="E29" s="1">
        <f>'DIV 05 '!D25</f>
        <v>2</v>
      </c>
      <c r="F29" s="1">
        <f>'DIV 07'!D25</f>
        <v>8</v>
      </c>
      <c r="G29" s="1">
        <f>'DIV 09'!D25</f>
        <v>14</v>
      </c>
      <c r="H29" s="10">
        <f>'DIV 12'!D25</f>
        <v>16</v>
      </c>
      <c r="I29" s="39">
        <f>BIC!D25</f>
        <v>0</v>
      </c>
      <c r="J29" s="2" t="str">
        <f>'DIV 02'!$C$29</f>
        <v>1139-29</v>
      </c>
      <c r="K29" s="27">
        <f>'DIV 02'!$C$30</f>
        <v>42585</v>
      </c>
      <c r="L29" s="1">
        <v>12</v>
      </c>
      <c r="M29" s="22" t="str">
        <f t="shared" si="2"/>
        <v>Benzo(e)pyrene</v>
      </c>
      <c r="N29" s="1">
        <f t="shared" si="3"/>
        <v>10</v>
      </c>
      <c r="O29" s="41">
        <f>'DIV 02'!N25</f>
        <v>0</v>
      </c>
      <c r="P29" s="2">
        <f>'DIV 05 '!N25</f>
        <v>13.266999999999999</v>
      </c>
      <c r="Q29" s="2">
        <f>'DIV 07'!N25</f>
        <v>51.908000000000001</v>
      </c>
      <c r="R29" s="2">
        <f>'DIV 09'!N25</f>
        <v>56.79</v>
      </c>
      <c r="S29" s="43">
        <f>'DIV 12'!N25</f>
        <v>107.35</v>
      </c>
      <c r="T29" s="41">
        <f>BIC!N25</f>
        <v>0</v>
      </c>
      <c r="U29" s="47">
        <f>'Alamar Blue'!N25</f>
        <v>0.89487553488971794</v>
      </c>
      <c r="V29" s="44">
        <f>'Total LDH'!N25</f>
        <v>0.98404086553715342</v>
      </c>
      <c r="W29" t="str">
        <f t="shared" si="0"/>
        <v>Benzo(e)pyrene</v>
      </c>
      <c r="X29">
        <f t="shared" si="1"/>
        <v>10</v>
      </c>
    </row>
    <row r="30" spans="1:24" x14ac:dyDescent="0.25">
      <c r="A30" t="s">
        <v>33</v>
      </c>
      <c r="B30" s="9" t="str">
        <f>'DIV 02'!E15</f>
        <v>Benzo(e)pyrene</v>
      </c>
      <c r="C30" s="15">
        <f>'DIV 02'!O15</f>
        <v>20</v>
      </c>
      <c r="D30" s="39">
        <f>'DIV 02'!E25</f>
        <v>0</v>
      </c>
      <c r="E30" s="1">
        <f>'DIV 05 '!E25</f>
        <v>1</v>
      </c>
      <c r="F30" s="1">
        <f>'DIV 07'!E25</f>
        <v>6</v>
      </c>
      <c r="G30" s="1">
        <f>'DIV 09'!E25</f>
        <v>12</v>
      </c>
      <c r="H30" s="10">
        <f>'DIV 12'!E25</f>
        <v>16</v>
      </c>
      <c r="I30" s="39">
        <f>BIC!E25</f>
        <v>0</v>
      </c>
      <c r="J30" s="2" t="str">
        <f>'DIV 02'!$C$29</f>
        <v>1139-29</v>
      </c>
      <c r="K30" s="27">
        <f>'DIV 02'!$C$30</f>
        <v>42585</v>
      </c>
      <c r="L30" s="1">
        <v>12</v>
      </c>
      <c r="M30" s="22" t="str">
        <f t="shared" si="2"/>
        <v>Benzo(e)pyrene</v>
      </c>
      <c r="N30" s="1">
        <f t="shared" si="3"/>
        <v>20</v>
      </c>
      <c r="O30" s="41">
        <f>'DIV 02'!O25</f>
        <v>0</v>
      </c>
      <c r="P30" s="2">
        <f>'DIV 05 '!O25</f>
        <v>7.9329999999999998</v>
      </c>
      <c r="Q30" s="2">
        <f>'DIV 07'!O25</f>
        <v>15.9</v>
      </c>
      <c r="R30" s="2">
        <f>'DIV 09'!O25</f>
        <v>37.411000000000001</v>
      </c>
      <c r="S30" s="43">
        <f>'DIV 12'!O25</f>
        <v>66.117000000000004</v>
      </c>
      <c r="T30" s="41">
        <f>BIC!O25</f>
        <v>0</v>
      </c>
      <c r="U30" s="47">
        <f>'Alamar Blue'!O25</f>
        <v>1.0079216059182374</v>
      </c>
      <c r="V30" s="44">
        <f>'Total LDH'!O25</f>
        <v>0.81851640332508424</v>
      </c>
      <c r="W30" t="str">
        <f t="shared" si="0"/>
        <v>Benzo(e)pyrene</v>
      </c>
      <c r="X30">
        <f t="shared" si="1"/>
        <v>20</v>
      </c>
    </row>
    <row r="31" spans="1:24" x14ac:dyDescent="0.25">
      <c r="A31" t="s">
        <v>34</v>
      </c>
      <c r="B31" s="9" t="str">
        <f>'DIV 02'!F15</f>
        <v>Benzo(e)pyrene</v>
      </c>
      <c r="C31" s="15">
        <f>'DIV 02'!P15</f>
        <v>0</v>
      </c>
      <c r="D31" s="39">
        <f>'DIV 02'!F25</f>
        <v>0</v>
      </c>
      <c r="E31" s="1">
        <f>'DIV 05 '!F25</f>
        <v>2</v>
      </c>
      <c r="F31" s="1">
        <f>'DIV 07'!F25</f>
        <v>11</v>
      </c>
      <c r="G31" s="1">
        <f>'DIV 09'!F25</f>
        <v>16</v>
      </c>
      <c r="H31" s="10">
        <f>'DIV 12'!F25</f>
        <v>16</v>
      </c>
      <c r="I31" s="39">
        <f>BIC!F25</f>
        <v>0</v>
      </c>
      <c r="J31" s="2" t="str">
        <f>'DIV 02'!$C$29</f>
        <v>1139-29</v>
      </c>
      <c r="K31" s="27">
        <f>'DIV 02'!$C$30</f>
        <v>42585</v>
      </c>
      <c r="L31" s="1">
        <v>12</v>
      </c>
      <c r="M31" s="22" t="str">
        <f t="shared" si="2"/>
        <v>Benzo(e)pyrene</v>
      </c>
      <c r="N31" s="1">
        <f t="shared" si="3"/>
        <v>0</v>
      </c>
      <c r="O31" s="41">
        <f>'DIV 02'!P25</f>
        <v>0</v>
      </c>
      <c r="P31" s="2">
        <f>'DIV 05 '!P25</f>
        <v>16.8</v>
      </c>
      <c r="Q31" s="2">
        <f>'DIV 07'!P25</f>
        <v>64.709000000000003</v>
      </c>
      <c r="R31" s="2">
        <f>'DIV 09'!P25</f>
        <v>63.654000000000003</v>
      </c>
      <c r="S31" s="43">
        <f>'DIV 12'!P25</f>
        <v>99.6</v>
      </c>
      <c r="T31" s="41">
        <f>BIC!P25</f>
        <v>0</v>
      </c>
      <c r="U31" s="47">
        <f>'Alamar Blue'!P25</f>
        <v>0.91489310264241563</v>
      </c>
      <c r="V31" s="44">
        <f>'Total LDH'!P25</f>
        <v>1.079795672314233</v>
      </c>
      <c r="W31" t="str">
        <f t="shared" si="0"/>
        <v>Benzo(e)pyrene</v>
      </c>
      <c r="X31">
        <f t="shared" si="1"/>
        <v>0</v>
      </c>
    </row>
    <row r="32" spans="1:24" x14ac:dyDescent="0.25">
      <c r="A32" t="s">
        <v>35</v>
      </c>
      <c r="B32" s="9" t="str">
        <f>'DIV 02'!G15</f>
        <v>Benzo(e)pyrene</v>
      </c>
      <c r="C32" s="15">
        <f>'DIV 02'!Q15</f>
        <v>0.03</v>
      </c>
      <c r="D32" s="39">
        <f>'DIV 02'!G25</f>
        <v>0</v>
      </c>
      <c r="E32" s="1">
        <f>'DIV 05 '!G25</f>
        <v>2</v>
      </c>
      <c r="F32" s="1">
        <f>'DIV 07'!G25</f>
        <v>12</v>
      </c>
      <c r="G32" s="1">
        <f>'DIV 09'!G25</f>
        <v>14</v>
      </c>
      <c r="H32" s="10">
        <f>'DIV 12'!G25</f>
        <v>15</v>
      </c>
      <c r="I32" s="39">
        <f>BIC!G25</f>
        <v>0</v>
      </c>
      <c r="J32" s="2" t="str">
        <f>'DIV 02'!$C$29</f>
        <v>1139-29</v>
      </c>
      <c r="K32" s="27">
        <f>'DIV 02'!$C$30</f>
        <v>42585</v>
      </c>
      <c r="L32" s="1">
        <v>12</v>
      </c>
      <c r="M32" s="22" t="str">
        <f t="shared" si="2"/>
        <v>Benzo(e)pyrene</v>
      </c>
      <c r="N32" s="1">
        <f t="shared" si="3"/>
        <v>0.03</v>
      </c>
      <c r="O32" s="41">
        <f>'DIV 02'!Q25</f>
        <v>0</v>
      </c>
      <c r="P32" s="2">
        <f>'DIV 05 '!Q25</f>
        <v>172.63300000000001</v>
      </c>
      <c r="Q32" s="2">
        <f>'DIV 07'!Q25</f>
        <v>24.861000000000001</v>
      </c>
      <c r="R32" s="2">
        <f>'DIV 09'!Q25</f>
        <v>57.347999999999999</v>
      </c>
      <c r="S32" s="43">
        <f>'DIV 12'!Q25</f>
        <v>75.728999999999999</v>
      </c>
      <c r="T32" s="41">
        <f>BIC!Q25</f>
        <v>0</v>
      </c>
      <c r="U32" s="47">
        <f>'Alamar Blue'!Q25</f>
        <v>1.1097501027471774</v>
      </c>
      <c r="V32" s="44">
        <f>'Total LDH'!Q25</f>
        <v>1.4384478710578081</v>
      </c>
      <c r="W32" t="str">
        <f t="shared" si="0"/>
        <v>Benzo(e)pyrene</v>
      </c>
      <c r="X32">
        <f t="shared" si="1"/>
        <v>0.03</v>
      </c>
    </row>
    <row r="33" spans="1:24" x14ac:dyDescent="0.25">
      <c r="A33" t="s">
        <v>36</v>
      </c>
      <c r="B33" s="9" t="str">
        <f>'DIV 02'!H15</f>
        <v>Benzo(e)pyrene</v>
      </c>
      <c r="C33" s="15">
        <f>'DIV 02'!R15</f>
        <v>0.1</v>
      </c>
      <c r="D33" s="39">
        <f>'DIV 02'!H25</f>
        <v>0</v>
      </c>
      <c r="E33" s="1">
        <f>'DIV 05 '!H25</f>
        <v>2</v>
      </c>
      <c r="F33" s="1">
        <f>'DIV 07'!H25</f>
        <v>9</v>
      </c>
      <c r="G33" s="1">
        <f>'DIV 09'!H25</f>
        <v>14</v>
      </c>
      <c r="H33" s="10">
        <f>'DIV 12'!H25</f>
        <v>16</v>
      </c>
      <c r="I33" s="39">
        <f>BIC!H25</f>
        <v>0</v>
      </c>
      <c r="J33" s="2" t="str">
        <f>'DIV 02'!$C$29</f>
        <v>1139-29</v>
      </c>
      <c r="K33" s="27">
        <f>'DIV 02'!$C$30</f>
        <v>42585</v>
      </c>
      <c r="L33" s="1">
        <v>12</v>
      </c>
      <c r="M33" s="22" t="str">
        <f t="shared" si="2"/>
        <v>Benzo(e)pyrene</v>
      </c>
      <c r="N33" s="1">
        <f t="shared" si="3"/>
        <v>0.1</v>
      </c>
      <c r="O33" s="41">
        <f>'DIV 02'!R25</f>
        <v>0</v>
      </c>
      <c r="P33" s="2">
        <f>'DIV 05 '!R25</f>
        <v>61.933</v>
      </c>
      <c r="Q33" s="2">
        <f>'DIV 07'!R25</f>
        <v>30.940999999999999</v>
      </c>
      <c r="R33" s="2">
        <f>'DIV 09'!R25</f>
        <v>67.8</v>
      </c>
      <c r="S33" s="43">
        <f>'DIV 12'!R25</f>
        <v>104.125</v>
      </c>
      <c r="T33" s="41">
        <f>BIC!R25</f>
        <v>0</v>
      </c>
      <c r="U33" s="47">
        <f>'Alamar Blue'!R25</f>
        <v>1.0186073123755952</v>
      </c>
      <c r="V33" s="44">
        <f>'Total LDH'!R25</f>
        <v>0.91646043530680865</v>
      </c>
      <c r="W33" t="str">
        <f t="shared" si="0"/>
        <v>Benzo(e)pyrene</v>
      </c>
      <c r="X33">
        <f t="shared" si="1"/>
        <v>0.1</v>
      </c>
    </row>
    <row r="34" spans="1:24" x14ac:dyDescent="0.25">
      <c r="A34" t="s">
        <v>37</v>
      </c>
      <c r="B34" s="9" t="str">
        <f>'DIV 02'!I15</f>
        <v>Benzo(e)pyrene</v>
      </c>
      <c r="C34" s="15">
        <f>'DIV 02'!S15</f>
        <v>0.3</v>
      </c>
      <c r="D34" s="39">
        <f>'DIV 02'!I25</f>
        <v>0</v>
      </c>
      <c r="E34" s="1">
        <f>'DIV 05 '!I25</f>
        <v>0</v>
      </c>
      <c r="F34" s="1">
        <f>'DIV 07'!I25</f>
        <v>8</v>
      </c>
      <c r="G34" s="1">
        <f>'DIV 09'!I25</f>
        <v>12</v>
      </c>
      <c r="H34" s="10">
        <f>'DIV 12'!I25</f>
        <v>16</v>
      </c>
      <c r="I34" s="39">
        <f>BIC!I25</f>
        <v>0</v>
      </c>
      <c r="J34" s="2" t="str">
        <f>'DIV 02'!$C$29</f>
        <v>1139-29</v>
      </c>
      <c r="K34" s="27">
        <f>'DIV 02'!$C$30</f>
        <v>42585</v>
      </c>
      <c r="L34" s="1">
        <v>12</v>
      </c>
      <c r="M34" s="22" t="str">
        <f t="shared" si="2"/>
        <v>Benzo(e)pyrene</v>
      </c>
      <c r="N34" s="1">
        <f t="shared" si="3"/>
        <v>0.3</v>
      </c>
      <c r="O34" s="41">
        <f>'DIV 02'!S25</f>
        <v>0</v>
      </c>
      <c r="P34" s="2">
        <f>'DIV 05 '!S25</f>
        <v>0</v>
      </c>
      <c r="Q34" s="2">
        <f>'DIV 07'!S25</f>
        <v>18.091999999999999</v>
      </c>
      <c r="R34" s="2">
        <f>'DIV 09'!S25</f>
        <v>34.15</v>
      </c>
      <c r="S34" s="43">
        <f>'DIV 12'!S25</f>
        <v>79.283000000000001</v>
      </c>
      <c r="T34" s="41">
        <f>BIC!S25</f>
        <v>0</v>
      </c>
      <c r="U34" s="47">
        <f>'Alamar Blue'!S25</f>
        <v>1.1363434898582492</v>
      </c>
      <c r="V34" s="44">
        <f>'Total LDH'!S25</f>
        <v>0.99527254267402743</v>
      </c>
      <c r="W34" t="str">
        <f t="shared" si="0"/>
        <v>Benzo(e)pyrene</v>
      </c>
      <c r="X34">
        <f t="shared" si="1"/>
        <v>0.3</v>
      </c>
    </row>
    <row r="35" spans="1:24" x14ac:dyDescent="0.25">
      <c r="A35" t="s">
        <v>38</v>
      </c>
      <c r="B35" s="9" t="str">
        <f>'DIV 02'!J15</f>
        <v>Benzo(e)pyrene</v>
      </c>
      <c r="C35" s="21">
        <f>'DIV 02'!T15</f>
        <v>1</v>
      </c>
      <c r="D35" s="39">
        <f>'DIV 02'!J25</f>
        <v>0</v>
      </c>
      <c r="E35" s="1">
        <f>'DIV 05 '!J25</f>
        <v>2</v>
      </c>
      <c r="F35" s="1">
        <f>'DIV 07'!J25</f>
        <v>8</v>
      </c>
      <c r="G35" s="1">
        <f>'DIV 09'!J25</f>
        <v>16</v>
      </c>
      <c r="H35" s="10">
        <f>'DIV 12'!J25</f>
        <v>16</v>
      </c>
      <c r="I35" s="39">
        <f>BIC!J25</f>
        <v>0</v>
      </c>
      <c r="J35" s="2" t="str">
        <f>'DIV 02'!$C$29</f>
        <v>1139-29</v>
      </c>
      <c r="K35" s="27">
        <f>'DIV 02'!$C$30</f>
        <v>42585</v>
      </c>
      <c r="L35" s="1">
        <v>12</v>
      </c>
      <c r="M35" s="22" t="str">
        <f t="shared" si="2"/>
        <v>Benzo(e)pyrene</v>
      </c>
      <c r="N35" s="1">
        <f t="shared" si="3"/>
        <v>1</v>
      </c>
      <c r="O35" s="41">
        <f>'DIV 02'!T25</f>
        <v>0</v>
      </c>
      <c r="P35" s="2">
        <f>'DIV 05 '!T25</f>
        <v>24.167000000000002</v>
      </c>
      <c r="Q35" s="2">
        <f>'DIV 07'!T25</f>
        <v>29.591999999999999</v>
      </c>
      <c r="R35" s="2">
        <f>'DIV 09'!T25</f>
        <v>46.417000000000002</v>
      </c>
      <c r="S35" s="43">
        <f>'DIV 12'!T25</f>
        <v>116.083</v>
      </c>
      <c r="T35" s="41">
        <f>BIC!T25</f>
        <v>0</v>
      </c>
      <c r="U35" s="47">
        <f>'Alamar Blue'!T25</f>
        <v>0.8378689832461661</v>
      </c>
      <c r="V35" s="44">
        <f>'Total LDH'!T25</f>
        <v>0.92721619392093402</v>
      </c>
      <c r="W35" t="str">
        <f t="shared" ref="W35:W51" si="4">B35</f>
        <v>Benzo(e)pyrene</v>
      </c>
      <c r="X35">
        <f t="shared" ref="X35:X51" si="5">C35</f>
        <v>1</v>
      </c>
    </row>
    <row r="36" spans="1:24" x14ac:dyDescent="0.25">
      <c r="A36" t="s">
        <v>39</v>
      </c>
      <c r="B36" s="9" t="str">
        <f>'DIV 02'!C16</f>
        <v>Benzo(k)fluoranthene</v>
      </c>
      <c r="C36" s="1">
        <f>'DIV 02'!M16</f>
        <v>3</v>
      </c>
      <c r="D36" s="39">
        <f>'DIV 02'!C26</f>
        <v>0</v>
      </c>
      <c r="E36" s="1">
        <f>'DIV 05 '!C26</f>
        <v>0</v>
      </c>
      <c r="F36" s="1">
        <f>'DIV 07'!C26</f>
        <v>9</v>
      </c>
      <c r="G36" s="1">
        <f>'DIV 09'!C26</f>
        <v>16</v>
      </c>
      <c r="H36" s="10">
        <f>'DIV 12'!C26</f>
        <v>16</v>
      </c>
      <c r="I36" s="39">
        <f>BIC!C26</f>
        <v>0</v>
      </c>
      <c r="J36" s="2" t="str">
        <f>'DIV 02'!$C$29</f>
        <v>1139-29</v>
      </c>
      <c r="K36" s="27">
        <f>'DIV 02'!$C$30</f>
        <v>42585</v>
      </c>
      <c r="L36" s="1">
        <v>12</v>
      </c>
      <c r="M36" s="22" t="str">
        <f t="shared" si="2"/>
        <v>Benzo(k)fluoranthene</v>
      </c>
      <c r="N36" s="1">
        <f t="shared" si="3"/>
        <v>3</v>
      </c>
      <c r="O36" s="41">
        <f>'DIV 02'!M26</f>
        <v>0</v>
      </c>
      <c r="P36" s="2">
        <f>'DIV 05 '!M26</f>
        <v>0</v>
      </c>
      <c r="Q36" s="2">
        <f>'DIV 07'!M26</f>
        <v>31.303999999999998</v>
      </c>
      <c r="R36" s="2">
        <f>'DIV 09'!M26</f>
        <v>82.417000000000002</v>
      </c>
      <c r="S36" s="43">
        <f>'DIV 12'!M26</f>
        <v>146.52099999999999</v>
      </c>
      <c r="T36" s="41">
        <f>BIC!M26</f>
        <v>0</v>
      </c>
      <c r="U36" s="47">
        <f>'Alamar Blue'!M26</f>
        <v>0.93171946394178462</v>
      </c>
      <c r="V36" s="44">
        <f>'Total LDH'!M26</f>
        <v>0.89732851069230291</v>
      </c>
      <c r="W36" t="str">
        <f t="shared" si="4"/>
        <v>Benzo(k)fluoranthene</v>
      </c>
      <c r="X36">
        <f t="shared" si="5"/>
        <v>3</v>
      </c>
    </row>
    <row r="37" spans="1:24" x14ac:dyDescent="0.25">
      <c r="A37" t="s">
        <v>40</v>
      </c>
      <c r="B37" s="9" t="str">
        <f>'DIV 02'!D16</f>
        <v>Benzo(k)fluoranthene</v>
      </c>
      <c r="C37" s="15">
        <f>'DIV 02'!N16</f>
        <v>10</v>
      </c>
      <c r="D37" s="39">
        <f>'DIV 02'!D26</f>
        <v>0</v>
      </c>
      <c r="E37" s="1">
        <f>'DIV 05 '!D26</f>
        <v>1</v>
      </c>
      <c r="F37" s="1">
        <f>'DIV 07'!D26</f>
        <v>9</v>
      </c>
      <c r="G37" s="1">
        <f>'DIV 09'!D26</f>
        <v>15</v>
      </c>
      <c r="H37" s="10">
        <f>'DIV 12'!D26</f>
        <v>16</v>
      </c>
      <c r="I37" s="39">
        <f>BIC!D26</f>
        <v>0</v>
      </c>
      <c r="J37" s="2" t="str">
        <f>'DIV 02'!$C$29</f>
        <v>1139-29</v>
      </c>
      <c r="K37" s="27">
        <f>'DIV 02'!$C$30</f>
        <v>42585</v>
      </c>
      <c r="L37" s="1">
        <v>12</v>
      </c>
      <c r="M37" s="22" t="str">
        <f t="shared" si="2"/>
        <v>Benzo(k)fluoranthene</v>
      </c>
      <c r="N37" s="1">
        <f t="shared" si="3"/>
        <v>10</v>
      </c>
      <c r="O37" s="41">
        <f>'DIV 02'!N26</f>
        <v>0</v>
      </c>
      <c r="P37" s="2">
        <f>'DIV 05 '!N26</f>
        <v>9.1999999999999993</v>
      </c>
      <c r="Q37" s="2">
        <f>'DIV 07'!N26</f>
        <v>67.911000000000001</v>
      </c>
      <c r="R37" s="2">
        <f>'DIV 09'!N26</f>
        <v>93.817999999999998</v>
      </c>
      <c r="S37" s="43">
        <f>'DIV 12'!N26</f>
        <v>152.167</v>
      </c>
      <c r="T37" s="41">
        <f>BIC!N26</f>
        <v>0</v>
      </c>
      <c r="U37" s="47">
        <f>'Alamar Blue'!N26</f>
        <v>1.0214117059254901</v>
      </c>
      <c r="V37" s="44">
        <f>'Total LDH'!N26</f>
        <v>0.89532965289675748</v>
      </c>
      <c r="W37" t="str">
        <f t="shared" si="4"/>
        <v>Benzo(k)fluoranthene</v>
      </c>
      <c r="X37">
        <f t="shared" si="5"/>
        <v>10</v>
      </c>
    </row>
    <row r="38" spans="1:24" x14ac:dyDescent="0.25">
      <c r="A38" t="s">
        <v>41</v>
      </c>
      <c r="B38" s="9" t="str">
        <f>'DIV 02'!E16</f>
        <v>Benzo(k)fluoranthene</v>
      </c>
      <c r="C38" s="15">
        <f>'DIV 02'!O16</f>
        <v>20</v>
      </c>
      <c r="D38" s="39">
        <f>'DIV 02'!E26</f>
        <v>0</v>
      </c>
      <c r="E38" s="1">
        <f>'DIV 05 '!E26</f>
        <v>0</v>
      </c>
      <c r="F38" s="1">
        <f>'DIV 07'!E26</f>
        <v>4</v>
      </c>
      <c r="G38" s="1">
        <f>'DIV 09'!E26</f>
        <v>13</v>
      </c>
      <c r="H38" s="10">
        <f>'DIV 12'!E26</f>
        <v>16</v>
      </c>
      <c r="I38" s="39">
        <f>BIC!E26</f>
        <v>0</v>
      </c>
      <c r="J38" s="2" t="str">
        <f>'DIV 02'!$C$29</f>
        <v>1139-29</v>
      </c>
      <c r="K38" s="27">
        <f>'DIV 02'!$C$30</f>
        <v>42585</v>
      </c>
      <c r="L38" s="1">
        <v>12</v>
      </c>
      <c r="M38" s="22" t="str">
        <f t="shared" si="2"/>
        <v>Benzo(k)fluoranthene</v>
      </c>
      <c r="N38" s="1">
        <f t="shared" si="3"/>
        <v>20</v>
      </c>
      <c r="O38" s="41">
        <f>'DIV 02'!O26</f>
        <v>0</v>
      </c>
      <c r="P38" s="2">
        <f>'DIV 05 '!O26</f>
        <v>0</v>
      </c>
      <c r="Q38" s="2">
        <f>'DIV 07'!O26</f>
        <v>25.55</v>
      </c>
      <c r="R38" s="2">
        <f>'DIV 09'!O26</f>
        <v>33.426000000000002</v>
      </c>
      <c r="S38" s="43">
        <f>'DIV 12'!O26</f>
        <v>141.404</v>
      </c>
      <c r="T38" s="41">
        <f>BIC!O26</f>
        <v>0</v>
      </c>
      <c r="U38" s="47">
        <f>'Alamar Blue'!O26</f>
        <v>1.008695231725105</v>
      </c>
      <c r="V38" s="44">
        <f>'Total LDH'!O26</f>
        <v>0.80204962243797195</v>
      </c>
      <c r="W38" t="str">
        <f t="shared" si="4"/>
        <v>Benzo(k)fluoranthene</v>
      </c>
      <c r="X38">
        <f t="shared" si="5"/>
        <v>20</v>
      </c>
    </row>
    <row r="39" spans="1:24" x14ac:dyDescent="0.25">
      <c r="A39" t="s">
        <v>42</v>
      </c>
      <c r="B39" s="9" t="str">
        <f>'DIV 02'!F16</f>
        <v>Benzo(k)fluoranthene</v>
      </c>
      <c r="C39" s="15">
        <f>'DIV 02'!P16</f>
        <v>0</v>
      </c>
      <c r="D39" s="39">
        <f>'DIV 02'!F26</f>
        <v>0</v>
      </c>
      <c r="E39" s="1">
        <f>'DIV 05 '!F26</f>
        <v>2</v>
      </c>
      <c r="F39" s="1">
        <f>'DIV 07'!F26</f>
        <v>12</v>
      </c>
      <c r="G39" s="1">
        <f>'DIV 09'!F26</f>
        <v>14</v>
      </c>
      <c r="H39" s="10">
        <f>'DIV 12'!F26</f>
        <v>16</v>
      </c>
      <c r="I39" s="39">
        <f>BIC!F26</f>
        <v>0</v>
      </c>
      <c r="J39" s="2" t="str">
        <f>'DIV 02'!$C$29</f>
        <v>1139-29</v>
      </c>
      <c r="K39" s="27">
        <f>'DIV 02'!$C$30</f>
        <v>42585</v>
      </c>
      <c r="L39" s="1">
        <v>12</v>
      </c>
      <c r="M39" s="22" t="str">
        <f t="shared" si="2"/>
        <v>Benzo(k)fluoranthene</v>
      </c>
      <c r="N39" s="1">
        <f t="shared" si="3"/>
        <v>0</v>
      </c>
      <c r="O39" s="41">
        <f>'DIV 02'!P26</f>
        <v>0</v>
      </c>
      <c r="P39" s="2">
        <f>'DIV 05 '!P26</f>
        <v>8.6329999999999991</v>
      </c>
      <c r="Q39" s="2">
        <f>'DIV 07'!P26</f>
        <v>54.517000000000003</v>
      </c>
      <c r="R39" s="2">
        <f>'DIV 09'!P26</f>
        <v>59.71</v>
      </c>
      <c r="S39" s="43">
        <f>'DIV 12'!P26</f>
        <v>105.783</v>
      </c>
      <c r="T39" s="41">
        <f>BIC!P26</f>
        <v>0</v>
      </c>
      <c r="U39" s="47">
        <f>'Alamar Blue'!P26</f>
        <v>1.0212182994737733</v>
      </c>
      <c r="V39" s="44">
        <f>'Total LDH'!P26</f>
        <v>0.8706770734183642</v>
      </c>
      <c r="W39" t="str">
        <f t="shared" si="4"/>
        <v>Benzo(k)fluoranthene</v>
      </c>
      <c r="X39">
        <f t="shared" si="5"/>
        <v>0</v>
      </c>
    </row>
    <row r="40" spans="1:24" x14ac:dyDescent="0.25">
      <c r="A40" t="s">
        <v>43</v>
      </c>
      <c r="B40" s="9" t="str">
        <f>'DIV 02'!G16</f>
        <v>Benzo(k)fluoranthene</v>
      </c>
      <c r="C40" s="15">
        <f>'DIV 02'!Q16</f>
        <v>0.03</v>
      </c>
      <c r="D40" s="39">
        <f>'DIV 02'!G26</f>
        <v>0</v>
      </c>
      <c r="E40" s="1">
        <f>'DIV 05 '!G26</f>
        <v>1</v>
      </c>
      <c r="F40" s="1">
        <f>'DIV 07'!G26</f>
        <v>7</v>
      </c>
      <c r="G40" s="1">
        <f>'DIV 09'!G26</f>
        <v>15</v>
      </c>
      <c r="H40" s="10">
        <f>'DIV 12'!G26</f>
        <v>16</v>
      </c>
      <c r="I40" s="39">
        <f>BIC!G26</f>
        <v>0</v>
      </c>
      <c r="J40" s="2" t="str">
        <f>'DIV 02'!$C$29</f>
        <v>1139-29</v>
      </c>
      <c r="K40" s="27">
        <f>'DIV 02'!$C$30</f>
        <v>42585</v>
      </c>
      <c r="L40" s="1">
        <v>12</v>
      </c>
      <c r="M40" s="22" t="str">
        <f t="shared" si="2"/>
        <v>Benzo(k)fluoranthene</v>
      </c>
      <c r="N40" s="1">
        <f t="shared" si="3"/>
        <v>0.03</v>
      </c>
      <c r="O40" s="41">
        <f>'DIV 02'!Q26</f>
        <v>0</v>
      </c>
      <c r="P40" s="2">
        <f>'DIV 05 '!Q26</f>
        <v>16.2</v>
      </c>
      <c r="Q40" s="2">
        <f>'DIV 07'!Q26</f>
        <v>30.571000000000002</v>
      </c>
      <c r="R40" s="2">
        <f>'DIV 09'!Q26</f>
        <v>61.356000000000002</v>
      </c>
      <c r="S40" s="43">
        <f>'DIV 12'!Q26</f>
        <v>88.971000000000004</v>
      </c>
      <c r="T40" s="41">
        <f>BIC!Q26</f>
        <v>0</v>
      </c>
      <c r="U40" s="47">
        <f>'Alamar Blue'!Q26</f>
        <v>1.0421545478721261</v>
      </c>
      <c r="V40" s="44">
        <f>'Total LDH'!Q26</f>
        <v>0.74874674789009454</v>
      </c>
      <c r="W40" t="str">
        <f t="shared" si="4"/>
        <v>Benzo(k)fluoranthene</v>
      </c>
      <c r="X40">
        <f t="shared" si="5"/>
        <v>0.03</v>
      </c>
    </row>
    <row r="41" spans="1:24" x14ac:dyDescent="0.25">
      <c r="A41" t="s">
        <v>44</v>
      </c>
      <c r="B41" s="9" t="str">
        <f>'DIV 02'!H16</f>
        <v>Benzo(k)fluoranthene</v>
      </c>
      <c r="C41" s="15">
        <f>'DIV 02'!R16</f>
        <v>0.1</v>
      </c>
      <c r="D41" s="39">
        <f>'DIV 02'!H26</f>
        <v>0</v>
      </c>
      <c r="E41" s="1">
        <f>'DIV 05 '!H26</f>
        <v>0</v>
      </c>
      <c r="F41" s="1">
        <f>'DIV 07'!H26</f>
        <v>9</v>
      </c>
      <c r="G41" s="1">
        <f>'DIV 09'!H26</f>
        <v>14</v>
      </c>
      <c r="H41" s="10">
        <f>'DIV 12'!H26</f>
        <v>16</v>
      </c>
      <c r="I41" s="39">
        <f>BIC!H26</f>
        <v>0</v>
      </c>
      <c r="J41" s="2" t="str">
        <f>'DIV 02'!$C$29</f>
        <v>1139-29</v>
      </c>
      <c r="K41" s="27">
        <f>'DIV 02'!$C$30</f>
        <v>42585</v>
      </c>
      <c r="L41" s="1">
        <v>12</v>
      </c>
      <c r="M41" s="22" t="str">
        <f t="shared" si="2"/>
        <v>Benzo(k)fluoranthene</v>
      </c>
      <c r="N41" s="1">
        <f t="shared" si="3"/>
        <v>0.1</v>
      </c>
      <c r="O41" s="41">
        <f>'DIV 02'!R26</f>
        <v>0</v>
      </c>
      <c r="P41" s="2">
        <f>'DIV 05 '!R26</f>
        <v>0</v>
      </c>
      <c r="Q41" s="2">
        <f>'DIV 07'!R26</f>
        <v>31.414999999999999</v>
      </c>
      <c r="R41" s="2">
        <f>'DIV 09'!R26</f>
        <v>60.918999999999997</v>
      </c>
      <c r="S41" s="43">
        <f>'DIV 12'!R26</f>
        <v>117.892</v>
      </c>
      <c r="T41" s="41">
        <f>BIC!R26</f>
        <v>0</v>
      </c>
      <c r="U41" s="47">
        <f>'Alamar Blue'!R26</f>
        <v>0.98833920268190278</v>
      </c>
      <c r="V41" s="44">
        <f>'Total LDH'!R26</f>
        <v>0.59616726949679555</v>
      </c>
      <c r="W41" t="str">
        <f t="shared" si="4"/>
        <v>Benzo(k)fluoranthene</v>
      </c>
      <c r="X41">
        <f t="shared" si="5"/>
        <v>0.1</v>
      </c>
    </row>
    <row r="42" spans="1:24" x14ac:dyDescent="0.25">
      <c r="A42" t="s">
        <v>45</v>
      </c>
      <c r="B42" s="9" t="str">
        <f>'DIV 02'!I16</f>
        <v>Benzo(k)fluoranthene</v>
      </c>
      <c r="C42" s="15">
        <f>'DIV 02'!S16</f>
        <v>0.3</v>
      </c>
      <c r="D42" s="39">
        <f>'DIV 02'!I26</f>
        <v>0</v>
      </c>
      <c r="E42" s="1">
        <f>'DIV 05 '!I26</f>
        <v>0</v>
      </c>
      <c r="F42" s="1">
        <f>'DIV 07'!I26</f>
        <v>9</v>
      </c>
      <c r="G42" s="1">
        <f>'DIV 09'!I26</f>
        <v>16</v>
      </c>
      <c r="H42" s="10">
        <f>'DIV 12'!I26</f>
        <v>16</v>
      </c>
      <c r="I42" s="39">
        <f>BIC!I26</f>
        <v>0</v>
      </c>
      <c r="J42" s="2" t="str">
        <f>'DIV 02'!$C$29</f>
        <v>1139-29</v>
      </c>
      <c r="K42" s="27">
        <f>'DIV 02'!$C$30</f>
        <v>42585</v>
      </c>
      <c r="L42" s="1">
        <v>12</v>
      </c>
      <c r="M42" s="22" t="str">
        <f t="shared" si="2"/>
        <v>Benzo(k)fluoranthene</v>
      </c>
      <c r="N42" s="1">
        <f t="shared" si="3"/>
        <v>0.3</v>
      </c>
      <c r="O42" s="41">
        <f>'DIV 02'!S26</f>
        <v>0</v>
      </c>
      <c r="P42" s="2">
        <f>'DIV 05 '!S26</f>
        <v>0</v>
      </c>
      <c r="Q42" s="2">
        <f>'DIV 07'!S26</f>
        <v>15.178000000000001</v>
      </c>
      <c r="R42" s="2">
        <f>'DIV 09'!S26</f>
        <v>73.150000000000006</v>
      </c>
      <c r="S42" s="43">
        <f>'DIV 12'!S26</f>
        <v>117.95399999999999</v>
      </c>
      <c r="T42" s="41">
        <f>BIC!S26</f>
        <v>0</v>
      </c>
      <c r="U42" s="47">
        <f>'Alamar Blue'!S26</f>
        <v>1.0756622156320763</v>
      </c>
      <c r="V42" s="44">
        <f>'Total LDH'!S26</f>
        <v>0.85544768069039923</v>
      </c>
      <c r="W42" t="str">
        <f t="shared" si="4"/>
        <v>Benzo(k)fluoranthene</v>
      </c>
      <c r="X42">
        <f t="shared" si="5"/>
        <v>0.3</v>
      </c>
    </row>
    <row r="43" spans="1:24" x14ac:dyDescent="0.25">
      <c r="A43" t="s">
        <v>46</v>
      </c>
      <c r="B43" s="9" t="str">
        <f>'DIV 02'!J16</f>
        <v>Benzo(k)fluoranthene</v>
      </c>
      <c r="C43" s="1">
        <f>'DIV 02'!T16</f>
        <v>1</v>
      </c>
      <c r="D43" s="39">
        <f>'DIV 02'!J26</f>
        <v>0</v>
      </c>
      <c r="E43" s="1">
        <f>'DIV 05 '!J26</f>
        <v>0</v>
      </c>
      <c r="F43" s="1">
        <f>'DIV 07'!J26</f>
        <v>5</v>
      </c>
      <c r="G43" s="1">
        <f>'DIV 09'!J26</f>
        <v>11</v>
      </c>
      <c r="H43" s="10">
        <f>'DIV 12'!J26</f>
        <v>15</v>
      </c>
      <c r="I43" s="39">
        <f>BIC!J26</f>
        <v>0</v>
      </c>
      <c r="J43" s="2" t="str">
        <f>'DIV 02'!$C$29</f>
        <v>1139-29</v>
      </c>
      <c r="K43" s="27">
        <f>'DIV 02'!$C$30</f>
        <v>42585</v>
      </c>
      <c r="L43" s="1">
        <v>12</v>
      </c>
      <c r="M43" s="22" t="str">
        <f t="shared" si="2"/>
        <v>Benzo(k)fluoranthene</v>
      </c>
      <c r="N43" s="1">
        <f t="shared" si="3"/>
        <v>1</v>
      </c>
      <c r="O43" s="41">
        <f>'DIV 02'!T26</f>
        <v>0</v>
      </c>
      <c r="P43" s="2">
        <f>'DIV 05 '!T26</f>
        <v>0</v>
      </c>
      <c r="Q43" s="2">
        <f>'DIV 07'!T26</f>
        <v>18.88</v>
      </c>
      <c r="R43" s="2">
        <f>'DIV 09'!T26</f>
        <v>39.218000000000004</v>
      </c>
      <c r="S43" s="43">
        <f>'DIV 12'!T26</f>
        <v>90.950999999999993</v>
      </c>
      <c r="T43" s="41">
        <f>BIC!T26</f>
        <v>0</v>
      </c>
      <c r="U43" s="47">
        <f>'Alamar Blue'!T26</f>
        <v>1.051776518845041</v>
      </c>
      <c r="V43" s="44">
        <f>'Total LDH'!T26</f>
        <v>0.77853924741417613</v>
      </c>
      <c r="W43" t="str">
        <f t="shared" si="4"/>
        <v>Benzo(k)fluoranthene</v>
      </c>
      <c r="X43">
        <f t="shared" si="5"/>
        <v>1</v>
      </c>
    </row>
    <row r="44" spans="1:24" x14ac:dyDescent="0.25">
      <c r="A44" t="s">
        <v>47</v>
      </c>
      <c r="B44" s="9" t="str">
        <f>'DIV 02'!C17</f>
        <v>Benzo[g,h,i]perylene</v>
      </c>
      <c r="C44" s="21">
        <f>'DIV 02'!M17</f>
        <v>0.12</v>
      </c>
      <c r="D44" s="39">
        <f>'DIV 02'!C27</f>
        <v>0</v>
      </c>
      <c r="E44" s="1">
        <f>'DIV 05 '!C27</f>
        <v>3</v>
      </c>
      <c r="F44" s="1">
        <f>'DIV 07'!C27</f>
        <v>10</v>
      </c>
      <c r="G44" s="1">
        <f>'DIV 09'!C27</f>
        <v>16</v>
      </c>
      <c r="H44" s="10">
        <f>'DIV 12'!C27</f>
        <v>16</v>
      </c>
      <c r="I44" s="39">
        <f>BIC!C27</f>
        <v>0</v>
      </c>
      <c r="J44" s="2" t="str">
        <f>'DIV 02'!$C$29</f>
        <v>1139-29</v>
      </c>
      <c r="K44" s="27">
        <f>'DIV 02'!$C$30</f>
        <v>42585</v>
      </c>
      <c r="L44" s="1">
        <v>12</v>
      </c>
      <c r="M44" s="22" t="str">
        <f t="shared" si="2"/>
        <v>Benzo[g,h,i]perylene</v>
      </c>
      <c r="N44" s="1">
        <f t="shared" si="3"/>
        <v>0.12</v>
      </c>
      <c r="O44" s="41">
        <f>'DIV 02'!M27</f>
        <v>0</v>
      </c>
      <c r="P44" s="2">
        <f>'DIV 05 '!M27</f>
        <v>15.178000000000001</v>
      </c>
      <c r="Q44" s="2">
        <f>'DIV 07'!M27</f>
        <v>53.633000000000003</v>
      </c>
      <c r="R44" s="2">
        <f>'DIV 09'!M27</f>
        <v>68.716999999999999</v>
      </c>
      <c r="S44" s="43">
        <f>'DIV 12'!M27</f>
        <v>108.867</v>
      </c>
      <c r="T44" s="41">
        <f>BIC!M27</f>
        <v>0</v>
      </c>
      <c r="U44" s="47">
        <f>'Alamar Blue'!M27</f>
        <v>1.1029325253241573</v>
      </c>
      <c r="V44" s="44">
        <f>'Total LDH'!M27</f>
        <v>0.95034583412653084</v>
      </c>
      <c r="W44" t="str">
        <f t="shared" si="4"/>
        <v>Benzo[g,h,i]perylene</v>
      </c>
      <c r="X44">
        <f t="shared" si="5"/>
        <v>0.12</v>
      </c>
    </row>
    <row r="45" spans="1:24" x14ac:dyDescent="0.25">
      <c r="A45" t="s">
        <v>48</v>
      </c>
      <c r="B45" s="9" t="str">
        <f>'DIV 02'!D17</f>
        <v>Benzo[g,h,i]perylene</v>
      </c>
      <c r="C45" s="15">
        <f>'DIV 02'!N17</f>
        <v>0.4</v>
      </c>
      <c r="D45" s="39">
        <f>'DIV 02'!D27</f>
        <v>0</v>
      </c>
      <c r="E45" s="1">
        <f>'DIV 05 '!D27</f>
        <v>0</v>
      </c>
      <c r="F45" s="1">
        <f>'DIV 07'!D27</f>
        <v>7</v>
      </c>
      <c r="G45" s="1">
        <f>'DIV 09'!D27</f>
        <v>15</v>
      </c>
      <c r="H45" s="10">
        <f>'DIV 12'!D27</f>
        <v>16</v>
      </c>
      <c r="I45" s="39">
        <f>BIC!D27</f>
        <v>0</v>
      </c>
      <c r="J45" s="2" t="str">
        <f>'DIV 02'!$C$29</f>
        <v>1139-29</v>
      </c>
      <c r="K45" s="27">
        <f>'DIV 02'!$C$30</f>
        <v>42585</v>
      </c>
      <c r="L45" s="1">
        <v>12</v>
      </c>
      <c r="M45" s="22" t="str">
        <f t="shared" si="2"/>
        <v>Benzo[g,h,i]perylene</v>
      </c>
      <c r="N45" s="1">
        <f t="shared" si="3"/>
        <v>0.4</v>
      </c>
      <c r="O45" s="41">
        <f>'DIV 02'!N27</f>
        <v>0</v>
      </c>
      <c r="P45" s="2">
        <f>'DIV 05 '!N27</f>
        <v>0</v>
      </c>
      <c r="Q45" s="2">
        <f>'DIV 07'!N27</f>
        <v>76.313999999999993</v>
      </c>
      <c r="R45" s="2">
        <f>'DIV 09'!N27</f>
        <v>55.16</v>
      </c>
      <c r="S45" s="43">
        <f>'DIV 12'!N27</f>
        <v>91.292000000000002</v>
      </c>
      <c r="T45" s="41">
        <f>BIC!N27</f>
        <v>0</v>
      </c>
      <c r="U45" s="47">
        <f>'Alamar Blue'!N27</f>
        <v>1.1047215350025383</v>
      </c>
      <c r="V45" s="44">
        <f>'Total LDH'!N27</f>
        <v>0.94768069039913705</v>
      </c>
      <c r="W45" t="str">
        <f t="shared" si="4"/>
        <v>Benzo[g,h,i]perylene</v>
      </c>
      <c r="X45">
        <f t="shared" si="5"/>
        <v>0.4</v>
      </c>
    </row>
    <row r="46" spans="1:24" x14ac:dyDescent="0.25">
      <c r="A46" t="s">
        <v>49</v>
      </c>
      <c r="B46" s="9" t="str">
        <f>'DIV 02'!E17</f>
        <v>Benzo[g,h,i]perylene</v>
      </c>
      <c r="C46" s="15">
        <f>'DIV 02'!O17</f>
        <v>0.8</v>
      </c>
      <c r="D46" s="39">
        <f>'DIV 02'!E27</f>
        <v>0</v>
      </c>
      <c r="E46" s="1">
        <f>'DIV 05 '!E27</f>
        <v>0</v>
      </c>
      <c r="F46" s="1">
        <f>'DIV 07'!E27</f>
        <v>5</v>
      </c>
      <c r="G46" s="1">
        <f>'DIV 09'!E27</f>
        <v>13</v>
      </c>
      <c r="H46" s="10">
        <f>'DIV 12'!E27</f>
        <v>16</v>
      </c>
      <c r="I46" s="39">
        <f>BIC!E27</f>
        <v>0</v>
      </c>
      <c r="J46" s="2" t="str">
        <f>'DIV 02'!$C$29</f>
        <v>1139-29</v>
      </c>
      <c r="K46" s="27">
        <f>'DIV 02'!$C$30</f>
        <v>42585</v>
      </c>
      <c r="L46" s="1">
        <v>12</v>
      </c>
      <c r="M46" s="22" t="str">
        <f t="shared" si="2"/>
        <v>Benzo[g,h,i]perylene</v>
      </c>
      <c r="N46" s="1">
        <f t="shared" si="3"/>
        <v>0.8</v>
      </c>
      <c r="O46" s="41">
        <f>'DIV 02'!O27</f>
        <v>0</v>
      </c>
      <c r="P46" s="2">
        <f>'DIV 05 '!O27</f>
        <v>0</v>
      </c>
      <c r="Q46" s="2">
        <f>'DIV 07'!O27</f>
        <v>24.613</v>
      </c>
      <c r="R46" s="2">
        <f>'DIV 09'!O27</f>
        <v>21.303000000000001</v>
      </c>
      <c r="S46" s="43">
        <f>'DIV 12'!O27</f>
        <v>89.004000000000005</v>
      </c>
      <c r="T46" s="41">
        <f>BIC!O27</f>
        <v>0</v>
      </c>
      <c r="U46" s="47">
        <f>'Alamar Blue'!O27</f>
        <v>0.93249308974865219</v>
      </c>
      <c r="V46" s="44">
        <f>'Total LDH'!O27</f>
        <v>0.89494891807855825</v>
      </c>
      <c r="W46" t="str">
        <f t="shared" si="4"/>
        <v>Benzo[g,h,i]perylene</v>
      </c>
      <c r="X46">
        <f t="shared" si="5"/>
        <v>0.8</v>
      </c>
    </row>
    <row r="47" spans="1:24" x14ac:dyDescent="0.25">
      <c r="A47" t="s">
        <v>50</v>
      </c>
      <c r="B47" s="9" t="str">
        <f>'DIV 02'!F17</f>
        <v>Benzo[g,h,i]perylene</v>
      </c>
      <c r="C47" s="15">
        <f>'DIV 02'!P17</f>
        <v>0</v>
      </c>
      <c r="D47" s="39">
        <f>'DIV 02'!F27</f>
        <v>0</v>
      </c>
      <c r="E47" s="1">
        <f>'DIV 05 '!F27</f>
        <v>4</v>
      </c>
      <c r="F47" s="1">
        <f>'DIV 07'!F27</f>
        <v>11</v>
      </c>
      <c r="G47" s="1">
        <f>'DIV 09'!F27</f>
        <v>16</v>
      </c>
      <c r="H47" s="10">
        <f>'DIV 12'!F27</f>
        <v>16</v>
      </c>
      <c r="I47" s="39">
        <f>BIC!F27</f>
        <v>0</v>
      </c>
      <c r="J47" s="2" t="str">
        <f>'DIV 02'!$C$29</f>
        <v>1139-29</v>
      </c>
      <c r="K47" s="27">
        <f>'DIV 02'!$C$30</f>
        <v>42585</v>
      </c>
      <c r="L47" s="1">
        <v>12</v>
      </c>
      <c r="M47" s="22" t="str">
        <f t="shared" si="2"/>
        <v>Benzo[g,h,i]perylene</v>
      </c>
      <c r="N47" s="1">
        <f t="shared" si="3"/>
        <v>0</v>
      </c>
      <c r="O47" s="41">
        <f>'DIV 02'!P27</f>
        <v>0</v>
      </c>
      <c r="P47" s="2">
        <f>'DIV 05 '!P27</f>
        <v>77.150000000000006</v>
      </c>
      <c r="Q47" s="2">
        <f>'DIV 07'!P27</f>
        <v>118.855</v>
      </c>
      <c r="R47" s="2">
        <f>'DIV 09'!P27</f>
        <v>119</v>
      </c>
      <c r="S47" s="43">
        <f>'DIV 12'!P27</f>
        <v>178.57900000000001</v>
      </c>
      <c r="T47" s="41">
        <f>BIC!P27</f>
        <v>0</v>
      </c>
      <c r="U47" s="47">
        <f>'Alamar Blue'!P27</f>
        <v>0.97335020267384409</v>
      </c>
      <c r="V47" s="44">
        <f>'Total LDH'!P27</f>
        <v>0.85830319182689252</v>
      </c>
      <c r="W47" t="str">
        <f t="shared" si="4"/>
        <v>Benzo[g,h,i]perylene</v>
      </c>
      <c r="X47">
        <f t="shared" si="5"/>
        <v>0</v>
      </c>
    </row>
    <row r="48" spans="1:24" x14ac:dyDescent="0.25">
      <c r="A48" t="s">
        <v>51</v>
      </c>
      <c r="B48" s="9" t="str">
        <f>'DIV 02'!G17</f>
        <v>Benzo[g,h,i]perylene</v>
      </c>
      <c r="C48" s="15">
        <f>'DIV 02'!Q17</f>
        <v>1.1999999999999999E-3</v>
      </c>
      <c r="D48" s="39">
        <f>'DIV 02'!G27</f>
        <v>0</v>
      </c>
      <c r="E48" s="1">
        <f>'DIV 05 '!G27</f>
        <v>1</v>
      </c>
      <c r="F48" s="1">
        <f>'DIV 07'!G27</f>
        <v>12</v>
      </c>
      <c r="G48" s="1">
        <f>'DIV 09'!G27</f>
        <v>16</v>
      </c>
      <c r="H48" s="10">
        <f>'DIV 12'!G27</f>
        <v>16</v>
      </c>
      <c r="I48" s="39">
        <f>BIC!G27</f>
        <v>0</v>
      </c>
      <c r="J48" s="2" t="str">
        <f>'DIV 02'!$C$29</f>
        <v>1139-29</v>
      </c>
      <c r="K48" s="27">
        <f>'DIV 02'!$C$30</f>
        <v>42585</v>
      </c>
      <c r="L48" s="1">
        <v>12</v>
      </c>
      <c r="M48" s="22" t="str">
        <f t="shared" si="2"/>
        <v>Benzo[g,h,i]perylene</v>
      </c>
      <c r="N48" s="1">
        <f t="shared" si="3"/>
        <v>1.1999999999999999E-3</v>
      </c>
      <c r="O48" s="41">
        <f>'DIV 02'!Q27</f>
        <v>0</v>
      </c>
      <c r="P48" s="2">
        <f>'DIV 05 '!Q27</f>
        <v>41.267000000000003</v>
      </c>
      <c r="Q48" s="2">
        <f>'DIV 07'!Q27</f>
        <v>58.933</v>
      </c>
      <c r="R48" s="2">
        <f>'DIV 09'!Q27</f>
        <v>75.483000000000004</v>
      </c>
      <c r="S48" s="43">
        <f>'DIV 12'!Q27</f>
        <v>124.488</v>
      </c>
      <c r="T48" s="41">
        <f>BIC!Q27</f>
        <v>0</v>
      </c>
      <c r="U48" s="47">
        <f>'Alamar Blue'!Q27</f>
        <v>0.77312617353393875</v>
      </c>
      <c r="V48" s="44">
        <f>'Total LDH'!Q27</f>
        <v>0.56989656704105596</v>
      </c>
      <c r="W48" t="str">
        <f t="shared" si="4"/>
        <v>Benzo[g,h,i]perylene</v>
      </c>
      <c r="X48">
        <f t="shared" si="5"/>
        <v>1.1999999999999999E-3</v>
      </c>
    </row>
    <row r="49" spans="1:24" x14ac:dyDescent="0.25">
      <c r="A49" t="s">
        <v>52</v>
      </c>
      <c r="B49" s="9" t="str">
        <f>'DIV 02'!H17</f>
        <v>Benzo[g,h,i]perylene</v>
      </c>
      <c r="C49" s="15">
        <f>'DIV 02'!R17</f>
        <v>4.0000000000000001E-3</v>
      </c>
      <c r="D49" s="39">
        <f>'DIV 02'!H27</f>
        <v>0</v>
      </c>
      <c r="E49" s="1">
        <f>'DIV 05 '!H27</f>
        <v>3</v>
      </c>
      <c r="F49" s="1">
        <f>'DIV 07'!H27</f>
        <v>10</v>
      </c>
      <c r="G49" s="1">
        <f>'DIV 09'!H27</f>
        <v>16</v>
      </c>
      <c r="H49" s="10">
        <f>'DIV 12'!H27</f>
        <v>16</v>
      </c>
      <c r="I49" s="39">
        <f>BIC!H27</f>
        <v>0</v>
      </c>
      <c r="J49" s="2" t="str">
        <f>'DIV 02'!$C$29</f>
        <v>1139-29</v>
      </c>
      <c r="K49" s="27">
        <f>'DIV 02'!$C$30</f>
        <v>42585</v>
      </c>
      <c r="L49" s="1">
        <v>12</v>
      </c>
      <c r="M49" s="22" t="str">
        <f t="shared" si="2"/>
        <v>Benzo[g,h,i]perylene</v>
      </c>
      <c r="N49" s="1">
        <f t="shared" si="3"/>
        <v>4.0000000000000001E-3</v>
      </c>
      <c r="O49" s="41">
        <f>'DIV 02'!R27</f>
        <v>0</v>
      </c>
      <c r="P49" s="2">
        <f>'DIV 05 '!R27</f>
        <v>51.088999999999999</v>
      </c>
      <c r="Q49" s="2">
        <f>'DIV 07'!R27</f>
        <v>34.18</v>
      </c>
      <c r="R49" s="2">
        <f>'DIV 09'!R27</f>
        <v>90.188000000000002</v>
      </c>
      <c r="S49" s="43">
        <f>'DIV 12'!R27</f>
        <v>150.25399999999999</v>
      </c>
      <c r="T49" s="41">
        <f>BIC!R27</f>
        <v>0</v>
      </c>
      <c r="U49" s="47">
        <f>'Alamar Blue'!R27</f>
        <v>1.1514291930921661</v>
      </c>
      <c r="V49" s="44">
        <f>'Total LDH'!R27</f>
        <v>0.72685449584364492</v>
      </c>
      <c r="W49" t="str">
        <f t="shared" si="4"/>
        <v>Benzo[g,h,i]perylene</v>
      </c>
      <c r="X49">
        <f t="shared" si="5"/>
        <v>4.0000000000000001E-3</v>
      </c>
    </row>
    <row r="50" spans="1:24" x14ac:dyDescent="0.25">
      <c r="A50" t="s">
        <v>53</v>
      </c>
      <c r="B50" s="9" t="str">
        <f>'DIV 02'!I17</f>
        <v>Benzo[g,h,i]perylene</v>
      </c>
      <c r="C50" s="15">
        <f>'DIV 02'!S17</f>
        <v>1.2E-2</v>
      </c>
      <c r="D50" s="39">
        <f>'DIV 02'!I27</f>
        <v>0</v>
      </c>
      <c r="E50" s="1">
        <f>'DIV 05 '!I27</f>
        <v>0</v>
      </c>
      <c r="F50" s="1">
        <f>'DIV 07'!I27</f>
        <v>8</v>
      </c>
      <c r="G50" s="1">
        <f>'DIV 09'!I27</f>
        <v>16</v>
      </c>
      <c r="H50" s="10">
        <f>'DIV 12'!I27</f>
        <v>16</v>
      </c>
      <c r="I50" s="39">
        <f>BIC!I27</f>
        <v>0</v>
      </c>
      <c r="J50" s="2" t="str">
        <f>'DIV 02'!$C$29</f>
        <v>1139-29</v>
      </c>
      <c r="K50" s="27">
        <f>'DIV 02'!$C$30</f>
        <v>42585</v>
      </c>
      <c r="L50" s="1">
        <v>12</v>
      </c>
      <c r="M50" s="22" t="str">
        <f t="shared" si="2"/>
        <v>Benzo[g,h,i]perylene</v>
      </c>
      <c r="N50" s="1">
        <f t="shared" si="3"/>
        <v>1.2E-2</v>
      </c>
      <c r="O50" s="41">
        <f>'DIV 02'!S27</f>
        <v>0</v>
      </c>
      <c r="P50" s="2">
        <f>'DIV 05 '!S27</f>
        <v>0</v>
      </c>
      <c r="Q50" s="2">
        <f>'DIV 07'!S27</f>
        <v>31.433</v>
      </c>
      <c r="R50" s="2">
        <f>'DIV 09'!S27</f>
        <v>60.15</v>
      </c>
      <c r="S50" s="43">
        <f>'DIV 12'!S27</f>
        <v>125.075</v>
      </c>
      <c r="T50" s="41">
        <f>BIC!S27</f>
        <v>0</v>
      </c>
      <c r="U50" s="47">
        <f>'Alamar Blue'!S27</f>
        <v>0.99099854139300991</v>
      </c>
      <c r="V50" s="44">
        <f>'Total LDH'!S27</f>
        <v>0.70543816231994427</v>
      </c>
      <c r="W50" t="str">
        <f t="shared" si="4"/>
        <v>Benzo[g,h,i]perylene</v>
      </c>
      <c r="X50">
        <f t="shared" si="5"/>
        <v>1.2E-2</v>
      </c>
    </row>
    <row r="51" spans="1:24" x14ac:dyDescent="0.25">
      <c r="A51" t="s">
        <v>54</v>
      </c>
      <c r="B51" s="9" t="str">
        <f>'DIV 02'!J17</f>
        <v>Benzo[g,h,i]perylene</v>
      </c>
      <c r="C51" s="21">
        <f>'DIV 02'!T17</f>
        <v>0.04</v>
      </c>
      <c r="D51" s="39">
        <f>'DIV 02'!J27</f>
        <v>0</v>
      </c>
      <c r="E51" s="1">
        <f>'DIV 05 '!J27</f>
        <v>0</v>
      </c>
      <c r="F51" s="1">
        <f>'DIV 07'!J27</f>
        <v>7</v>
      </c>
      <c r="G51" s="1">
        <f>'DIV 09'!J27</f>
        <v>14</v>
      </c>
      <c r="H51" s="10">
        <f>'DIV 12'!J27</f>
        <v>16</v>
      </c>
      <c r="I51" s="39">
        <f>BIC!J27</f>
        <v>0</v>
      </c>
      <c r="J51" s="2" t="str">
        <f>'DIV 02'!$C$29</f>
        <v>1139-29</v>
      </c>
      <c r="K51" s="27">
        <f>'DIV 02'!$C$30</f>
        <v>42585</v>
      </c>
      <c r="L51" s="1">
        <v>12</v>
      </c>
      <c r="M51" s="22" t="str">
        <f t="shared" si="2"/>
        <v>Benzo[g,h,i]perylene</v>
      </c>
      <c r="N51" s="1">
        <f t="shared" si="3"/>
        <v>0.04</v>
      </c>
      <c r="O51" s="41">
        <f>'DIV 02'!T27</f>
        <v>0</v>
      </c>
      <c r="P51" s="2">
        <f>'DIV 05 '!T27</f>
        <v>0</v>
      </c>
      <c r="Q51" s="2">
        <f>'DIV 07'!T27</f>
        <v>149.667</v>
      </c>
      <c r="R51" s="2">
        <f>'DIV 09'!T27</f>
        <v>29.632999999999999</v>
      </c>
      <c r="S51" s="43">
        <f>'DIV 12'!T27</f>
        <v>121.229</v>
      </c>
      <c r="T51" s="41">
        <f>BIC!T27</f>
        <v>0</v>
      </c>
      <c r="U51" s="47">
        <f>'Alamar Blue'!T27</f>
        <v>0.89289311875961996</v>
      </c>
      <c r="V51" s="44">
        <f>'Total LDH'!T27</f>
        <v>0.73494511073037627</v>
      </c>
      <c r="W51" s="26" t="str">
        <f t="shared" si="4"/>
        <v>Benzo[g,h,i]perylene</v>
      </c>
      <c r="X51" s="3">
        <f t="shared" si="5"/>
        <v>0.04</v>
      </c>
    </row>
    <row r="52" spans="1:24" x14ac:dyDescent="0.25">
      <c r="W52" s="16"/>
      <c r="X52" s="1"/>
    </row>
    <row r="53" spans="1:24" x14ac:dyDescent="0.25">
      <c r="W53" s="16"/>
      <c r="X53" s="1"/>
    </row>
    <row r="54" spans="1:24" x14ac:dyDescent="0.25">
      <c r="W54" s="16"/>
      <c r="X54" s="1"/>
    </row>
    <row r="55" spans="1:24" x14ac:dyDescent="0.25">
      <c r="W55" s="16"/>
      <c r="X55" s="1"/>
    </row>
    <row r="56" spans="1:24" x14ac:dyDescent="0.25">
      <c r="W56" s="16"/>
      <c r="X56" s="1"/>
    </row>
    <row r="57" spans="1:24" x14ac:dyDescent="0.25">
      <c r="W57" s="16"/>
      <c r="X57" s="1"/>
    </row>
    <row r="58" spans="1:24" x14ac:dyDescent="0.25">
      <c r="W58" s="16"/>
      <c r="X58" s="1"/>
    </row>
    <row r="59" spans="1:24" x14ac:dyDescent="0.25">
      <c r="W59" s="16"/>
      <c r="X59" s="1"/>
    </row>
    <row r="60" spans="1:24" x14ac:dyDescent="0.25">
      <c r="W60" s="16"/>
      <c r="X60" s="1"/>
    </row>
    <row r="61" spans="1:24" x14ac:dyDescent="0.25">
      <c r="W61" s="16"/>
      <c r="X61" s="1"/>
    </row>
    <row r="62" spans="1:24" x14ac:dyDescent="0.25">
      <c r="W62" s="16"/>
      <c r="X62" s="1"/>
    </row>
    <row r="63" spans="1:24" x14ac:dyDescent="0.25">
      <c r="W63" s="16"/>
      <c r="X63" s="1"/>
    </row>
    <row r="64" spans="1:24" x14ac:dyDescent="0.25">
      <c r="W64" s="16"/>
      <c r="X64" s="1"/>
    </row>
    <row r="65" spans="23:24" x14ac:dyDescent="0.25">
      <c r="W65" s="16"/>
      <c r="X65" s="1"/>
    </row>
    <row r="66" spans="23:24" x14ac:dyDescent="0.25">
      <c r="W66" s="16"/>
      <c r="X66" s="1"/>
    </row>
    <row r="67" spans="23:24" x14ac:dyDescent="0.25">
      <c r="W67" s="16"/>
      <c r="X67" s="1"/>
    </row>
    <row r="68" spans="23:24" x14ac:dyDescent="0.25">
      <c r="W68" s="16"/>
      <c r="X68" s="1"/>
    </row>
  </sheetData>
  <sortState ref="B4:U51">
    <sortCondition ref="B4:B51"/>
    <sortCondition ref="C4:C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DIV 02</vt:lpstr>
      <vt:lpstr>DIV 05 </vt:lpstr>
      <vt:lpstr>DIV 07</vt:lpstr>
      <vt:lpstr>DIV 09</vt:lpstr>
      <vt:lpstr>DIV 12</vt:lpstr>
      <vt:lpstr>BIC</vt:lpstr>
      <vt:lpstr>Alamar Blue</vt:lpstr>
      <vt:lpstr>Total LDH</vt:lpstr>
      <vt:lpstr>Summary</vt:lpstr>
      <vt:lpstr>Prism Data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Brown, Jasmine</cp:lastModifiedBy>
  <cp:lastPrinted>2014-10-09T16:10:14Z</cp:lastPrinted>
  <dcterms:created xsi:type="dcterms:W3CDTF">2012-07-13T11:20:59Z</dcterms:created>
  <dcterms:modified xsi:type="dcterms:W3CDTF">2016-10-27T15:15:02Z</dcterms:modified>
</cp:coreProperties>
</file>