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nicvedu-my.sharepoint.com/personal/keltonj_santos_student_unicv_edu_cv/Documents/MestradoMatematica/Tese/Documentos/Trabalho/Bookdown_Practice/bookdown-thesis-master/R_codes_examples/"/>
    </mc:Choice>
  </mc:AlternateContent>
  <xr:revisionPtr revIDLastSave="9" documentId="13_ncr:1_{96A23EDB-0F2F-48FE-B054-D342C1A329B3}" xr6:coauthVersionLast="47" xr6:coauthVersionMax="47" xr10:uidLastSave="{B40234B6-547E-4BDE-B433-07A2E5302CA1}"/>
  <bookViews>
    <workbookView xWindow="-25320" yWindow="-120" windowWidth="25440" windowHeight="15390" tabRatio="905" xr2:uid="{00000000-000D-0000-FFFF-FFFF00000000}"/>
  </bookViews>
  <sheets>
    <sheet name="PIBAnual_preoos_corrente_1" sheetId="13" r:id="rId1"/>
    <sheet name="PIB trimestral -preços corrente" sheetId="2" r:id="rId2"/>
    <sheet name="Encadeado" sheetId="1" r:id="rId3"/>
    <sheet name="Tx de variaçao Hom. do pib Trim" sheetId="3" r:id="rId4"/>
    <sheet name="PIBAnual_preoos_corrente" sheetId="11" r:id="rId5"/>
    <sheet name="PIB Anual_em volume" sheetId="12" r:id="rId6"/>
    <sheet name="Empregos do PIB-preço corrente " sheetId="7" r:id="rId7"/>
    <sheet name="Empregos do PIB em Volume" sheetId="8" r:id="rId8"/>
    <sheet name="Empr_N_Anual" sheetId="9" r:id="rId9"/>
    <sheet name="Empr_Vol_Anual 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2" l="1"/>
  <c r="O42" i="12"/>
  <c r="N42" i="12"/>
  <c r="I42" i="12"/>
  <c r="H42" i="12"/>
  <c r="O41" i="12"/>
  <c r="J41" i="12"/>
  <c r="I41" i="12"/>
  <c r="D41" i="12"/>
  <c r="C41" i="12"/>
  <c r="K40" i="12"/>
  <c r="J40" i="12"/>
  <c r="E40" i="12"/>
  <c r="D40" i="12"/>
  <c r="L39" i="12"/>
  <c r="F39" i="12"/>
  <c r="E39" i="12"/>
  <c r="M37" i="12"/>
  <c r="G37" i="12"/>
  <c r="N36" i="12"/>
  <c r="H36" i="12"/>
  <c r="O35" i="12"/>
  <c r="J35" i="12"/>
  <c r="I35" i="12"/>
  <c r="D35" i="12"/>
  <c r="C35" i="12"/>
  <c r="K34" i="12"/>
  <c r="J34" i="12"/>
  <c r="E34" i="12"/>
  <c r="D34" i="12"/>
  <c r="L33" i="12"/>
  <c r="K33" i="12"/>
  <c r="F33" i="12"/>
  <c r="F32" i="12"/>
  <c r="M31" i="12"/>
  <c r="N30" i="12"/>
  <c r="H30" i="12"/>
  <c r="O29" i="12"/>
  <c r="J29" i="12"/>
  <c r="I29" i="12"/>
  <c r="D29" i="12"/>
  <c r="C29" i="12"/>
  <c r="K28" i="12"/>
  <c r="J28" i="12"/>
  <c r="E28" i="12"/>
  <c r="D28" i="12"/>
  <c r="L27" i="12"/>
  <c r="F27" i="12"/>
  <c r="L26" i="12"/>
  <c r="M42" i="12"/>
  <c r="L42" i="12"/>
  <c r="K42" i="12"/>
  <c r="J42" i="12"/>
  <c r="G42" i="12"/>
  <c r="F42" i="12"/>
  <c r="E42" i="12"/>
  <c r="D42" i="12"/>
  <c r="C42" i="12"/>
  <c r="N41" i="12"/>
  <c r="M41" i="12"/>
  <c r="L41" i="12"/>
  <c r="K41" i="12"/>
  <c r="H41" i="12"/>
  <c r="G41" i="12"/>
  <c r="F41" i="12"/>
  <c r="E41" i="12"/>
  <c r="O40" i="12"/>
  <c r="N40" i="12"/>
  <c r="M40" i="12"/>
  <c r="I40" i="12"/>
  <c r="H40" i="12"/>
  <c r="G40" i="12"/>
  <c r="C40" i="12"/>
  <c r="O39" i="12"/>
  <c r="N39" i="12"/>
  <c r="M39" i="12"/>
  <c r="J39" i="12"/>
  <c r="I39" i="12"/>
  <c r="H39" i="12"/>
  <c r="G39" i="12"/>
  <c r="D39" i="12"/>
  <c r="C39" i="12"/>
  <c r="O38" i="12"/>
  <c r="N38" i="12"/>
  <c r="M38" i="12"/>
  <c r="K38" i="12"/>
  <c r="J38" i="12"/>
  <c r="I38" i="12"/>
  <c r="H38" i="12"/>
  <c r="G38" i="12"/>
  <c r="E38" i="12"/>
  <c r="D38" i="12"/>
  <c r="C38" i="12"/>
  <c r="O37" i="12"/>
  <c r="N37" i="12"/>
  <c r="L37" i="12"/>
  <c r="K37" i="12"/>
  <c r="J37" i="12"/>
  <c r="I37" i="12"/>
  <c r="H37" i="12"/>
  <c r="F37" i="12"/>
  <c r="E37" i="12"/>
  <c r="D37" i="12"/>
  <c r="C37" i="12"/>
  <c r="O36" i="12"/>
  <c r="M36" i="12"/>
  <c r="L36" i="12"/>
  <c r="K36" i="12"/>
  <c r="J36" i="12"/>
  <c r="I36" i="12"/>
  <c r="G36" i="12"/>
  <c r="F36" i="12"/>
  <c r="E36" i="12"/>
  <c r="D36" i="12"/>
  <c r="C36" i="12"/>
  <c r="N35" i="12"/>
  <c r="M35" i="12"/>
  <c r="L35" i="12"/>
  <c r="K35" i="12"/>
  <c r="H35" i="12"/>
  <c r="G35" i="12"/>
  <c r="F35" i="12"/>
  <c r="E35" i="12"/>
  <c r="O34" i="12"/>
  <c r="N34" i="12"/>
  <c r="M34" i="12"/>
  <c r="L34" i="12"/>
  <c r="I34" i="12"/>
  <c r="H34" i="12"/>
  <c r="G34" i="12"/>
  <c r="F34" i="12"/>
  <c r="C34" i="12"/>
  <c r="O33" i="12"/>
  <c r="N33" i="12"/>
  <c r="M33" i="12"/>
  <c r="J33" i="12"/>
  <c r="I33" i="12"/>
  <c r="H33" i="12"/>
  <c r="G33" i="12"/>
  <c r="D33" i="12"/>
  <c r="C33" i="12"/>
  <c r="O32" i="12"/>
  <c r="N32" i="12"/>
  <c r="M32" i="12"/>
  <c r="K32" i="12"/>
  <c r="J32" i="12"/>
  <c r="I32" i="12"/>
  <c r="H32" i="12"/>
  <c r="G32" i="12"/>
  <c r="E32" i="12"/>
  <c r="D32" i="12"/>
  <c r="C32" i="12"/>
  <c r="N31" i="12"/>
  <c r="L31" i="12"/>
  <c r="K31" i="12"/>
  <c r="J31" i="12"/>
  <c r="H31" i="12"/>
  <c r="G31" i="12"/>
  <c r="F31" i="12"/>
  <c r="E31" i="12"/>
  <c r="D31" i="12"/>
  <c r="O30" i="12"/>
  <c r="M30" i="12"/>
  <c r="L30" i="12"/>
  <c r="J30" i="12"/>
  <c r="I30" i="12"/>
  <c r="G30" i="12"/>
  <c r="F30" i="12"/>
  <c r="D30" i="12"/>
  <c r="C30" i="12"/>
  <c r="N29" i="12"/>
  <c r="L29" i="12"/>
  <c r="K29" i="12"/>
  <c r="H29" i="12"/>
  <c r="F29" i="12"/>
  <c r="E29" i="12"/>
  <c r="N28" i="12"/>
  <c r="M28" i="12"/>
  <c r="L28" i="12"/>
  <c r="H28" i="12"/>
  <c r="G28" i="12"/>
  <c r="F28" i="12"/>
  <c r="O27" i="12"/>
  <c r="N27" i="12"/>
  <c r="M27" i="12"/>
  <c r="J27" i="12"/>
  <c r="I27" i="12"/>
  <c r="H27" i="12"/>
  <c r="G27" i="12"/>
  <c r="D27" i="12"/>
  <c r="C27" i="12"/>
  <c r="O26" i="12"/>
  <c r="N26" i="12"/>
  <c r="M26" i="12"/>
  <c r="K26" i="12"/>
  <c r="I26" i="12"/>
  <c r="H26" i="12"/>
  <c r="G26" i="12"/>
  <c r="E26" i="12"/>
  <c r="D26" i="12"/>
  <c r="C26" i="12"/>
  <c r="N22" i="10"/>
  <c r="H22" i="10"/>
  <c r="O21" i="10"/>
  <c r="I21" i="10"/>
  <c r="C21" i="10"/>
  <c r="J20" i="10"/>
  <c r="D20" i="10"/>
  <c r="K19" i="10"/>
  <c r="E19" i="10"/>
  <c r="N16" i="10"/>
  <c r="H16" i="10"/>
  <c r="O22" i="10"/>
  <c r="M22" i="10"/>
  <c r="L22" i="10"/>
  <c r="K22" i="10"/>
  <c r="J22" i="10"/>
  <c r="I22" i="10"/>
  <c r="G22" i="10"/>
  <c r="F22" i="10"/>
  <c r="E22" i="10"/>
  <c r="D22" i="10"/>
  <c r="C22" i="10"/>
  <c r="N21" i="10"/>
  <c r="M21" i="10"/>
  <c r="L21" i="10"/>
  <c r="K21" i="10"/>
  <c r="J21" i="10"/>
  <c r="H21" i="10"/>
  <c r="G21" i="10"/>
  <c r="F21" i="10"/>
  <c r="E21" i="10"/>
  <c r="D21" i="10"/>
  <c r="O20" i="10"/>
  <c r="N20" i="10"/>
  <c r="M20" i="10"/>
  <c r="L20" i="10"/>
  <c r="K20" i="10"/>
  <c r="I20" i="10"/>
  <c r="H20" i="10"/>
  <c r="G20" i="10"/>
  <c r="F20" i="10"/>
  <c r="E20" i="10"/>
  <c r="C20" i="10"/>
  <c r="O19" i="10"/>
  <c r="N19" i="10"/>
  <c r="M19" i="10"/>
  <c r="L19" i="10"/>
  <c r="J19" i="10"/>
  <c r="I19" i="10"/>
  <c r="H19" i="10"/>
  <c r="G19" i="10"/>
  <c r="F19" i="10"/>
  <c r="D19" i="10"/>
  <c r="C19" i="10"/>
  <c r="O18" i="10"/>
  <c r="N18" i="10"/>
  <c r="M18" i="10"/>
  <c r="K18" i="10"/>
  <c r="J18" i="10"/>
  <c r="I18" i="10"/>
  <c r="H18" i="10"/>
  <c r="G18" i="10"/>
  <c r="E18" i="10"/>
  <c r="D18" i="10"/>
  <c r="C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O16" i="10"/>
  <c r="M16" i="10"/>
  <c r="L16" i="10"/>
  <c r="K16" i="10"/>
  <c r="J16" i="10"/>
  <c r="I16" i="10"/>
  <c r="G16" i="10"/>
  <c r="F16" i="10"/>
  <c r="E16" i="10"/>
  <c r="D16" i="10"/>
  <c r="C16" i="10"/>
  <c r="K22" i="9"/>
  <c r="E22" i="9"/>
  <c r="L21" i="9"/>
  <c r="F21" i="9"/>
  <c r="M20" i="9"/>
  <c r="G20" i="9"/>
  <c r="N19" i="9"/>
  <c r="H19" i="9"/>
  <c r="K16" i="9"/>
  <c r="E16" i="9"/>
  <c r="O22" i="9"/>
  <c r="N22" i="9"/>
  <c r="M22" i="9"/>
  <c r="L22" i="9"/>
  <c r="J22" i="9"/>
  <c r="I22" i="9"/>
  <c r="H22" i="9"/>
  <c r="G22" i="9"/>
  <c r="F22" i="9"/>
  <c r="D22" i="9"/>
  <c r="C22" i="9"/>
  <c r="O21" i="9"/>
  <c r="N21" i="9"/>
  <c r="M21" i="9"/>
  <c r="K21" i="9"/>
  <c r="J21" i="9"/>
  <c r="I21" i="9"/>
  <c r="H21" i="9"/>
  <c r="G21" i="9"/>
  <c r="E21" i="9"/>
  <c r="D21" i="9"/>
  <c r="C21" i="9"/>
  <c r="O20" i="9"/>
  <c r="N20" i="9"/>
  <c r="L20" i="9"/>
  <c r="K20" i="9"/>
  <c r="J20" i="9"/>
  <c r="I20" i="9"/>
  <c r="H20" i="9"/>
  <c r="F20" i="9"/>
  <c r="E20" i="9"/>
  <c r="D20" i="9"/>
  <c r="C20" i="9"/>
  <c r="O19" i="9"/>
  <c r="M19" i="9"/>
  <c r="L19" i="9"/>
  <c r="K19" i="9"/>
  <c r="J19" i="9"/>
  <c r="I19" i="9"/>
  <c r="G19" i="9"/>
  <c r="F19" i="9"/>
  <c r="E19" i="9"/>
  <c r="D19" i="9"/>
  <c r="C19" i="9"/>
  <c r="N18" i="9"/>
  <c r="M18" i="9"/>
  <c r="L18" i="9"/>
  <c r="K18" i="9"/>
  <c r="J18" i="9"/>
  <c r="H18" i="9"/>
  <c r="G18" i="9"/>
  <c r="F18" i="9"/>
  <c r="E18" i="9"/>
  <c r="D18" i="9"/>
  <c r="C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O16" i="9"/>
  <c r="N16" i="9"/>
  <c r="M16" i="9"/>
  <c r="L16" i="9"/>
  <c r="J16" i="9"/>
  <c r="I16" i="9"/>
  <c r="H16" i="9"/>
  <c r="G16" i="9"/>
  <c r="F16" i="9"/>
  <c r="D16" i="9"/>
  <c r="C16" i="9"/>
  <c r="F18" i="10" l="1"/>
  <c r="E27" i="12"/>
  <c r="L32" i="12"/>
  <c r="F38" i="12"/>
  <c r="K39" i="12"/>
  <c r="O18" i="9"/>
  <c r="C28" i="12"/>
  <c r="I28" i="12"/>
  <c r="O28" i="12"/>
  <c r="G29" i="12"/>
  <c r="M29" i="12"/>
  <c r="E30" i="12"/>
  <c r="K30" i="12"/>
  <c r="C31" i="12"/>
  <c r="I31" i="12"/>
  <c r="O31" i="12"/>
  <c r="F26" i="12"/>
  <c r="K27" i="12"/>
  <c r="E33" i="12"/>
  <c r="L38" i="12"/>
  <c r="I18" i="9"/>
  <c r="L18" i="10"/>
  <c r="F40" i="12"/>
  <c r="L40" i="12"/>
  <c r="BE13" i="8"/>
  <c r="BE14" i="8"/>
  <c r="BE15" i="8"/>
  <c r="BE16" i="8"/>
  <c r="BE17" i="8"/>
  <c r="BE18" i="8"/>
  <c r="BE19" i="8"/>
  <c r="BE14" i="7"/>
  <c r="BE15" i="7"/>
  <c r="BE16" i="7"/>
  <c r="BE17" i="7"/>
  <c r="BE18" i="7"/>
  <c r="BE19" i="7"/>
  <c r="BE20" i="7"/>
  <c r="BC11" i="7"/>
  <c r="BD11" i="7"/>
  <c r="BE11" i="7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11" i="7" l="1"/>
  <c r="BD13" i="8" l="1"/>
  <c r="BD14" i="8"/>
  <c r="BD15" i="8"/>
  <c r="BD16" i="8"/>
  <c r="BD17" i="8"/>
  <c r="BD18" i="8"/>
  <c r="BD19" i="8"/>
  <c r="BD14" i="7"/>
  <c r="BD15" i="7"/>
  <c r="BD16" i="7"/>
  <c r="BD17" i="7"/>
  <c r="BD18" i="7"/>
  <c r="BD19" i="7"/>
  <c r="BD20" i="7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BC13" i="8" l="1"/>
  <c r="BC14" i="8"/>
  <c r="BC15" i="8"/>
  <c r="BC16" i="8"/>
  <c r="BC17" i="8"/>
  <c r="BC18" i="8"/>
  <c r="BC19" i="8"/>
  <c r="BC14" i="7" l="1"/>
  <c r="BC15" i="7"/>
  <c r="BC16" i="7"/>
  <c r="BC17" i="7"/>
  <c r="BC18" i="7"/>
  <c r="BC19" i="7"/>
  <c r="BC20" i="7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BB13" i="8" l="1"/>
  <c r="BB14" i="8"/>
  <c r="BB15" i="8"/>
  <c r="BB16" i="8"/>
  <c r="BB17" i="8"/>
  <c r="BB18" i="8"/>
  <c r="BB19" i="8"/>
  <c r="BB14" i="7"/>
  <c r="BB15" i="7"/>
  <c r="BB16" i="7"/>
  <c r="BB17" i="7"/>
  <c r="BB18" i="7"/>
  <c r="BB19" i="7"/>
  <c r="BB20" i="7"/>
  <c r="BB11" i="7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BA13" i="8" l="1"/>
  <c r="BA14" i="8"/>
  <c r="BA15" i="8"/>
  <c r="BA16" i="8"/>
  <c r="BA17" i="8"/>
  <c r="BA18" i="8"/>
  <c r="BA19" i="8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F20" i="7"/>
  <c r="F19" i="7"/>
  <c r="F18" i="7"/>
  <c r="F17" i="7"/>
  <c r="F16" i="7"/>
  <c r="F15" i="7"/>
  <c r="F14" i="7"/>
  <c r="BA11" i="7"/>
  <c r="BE21" i="7" s="1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C11" i="7" l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Z21" i="7" s="1"/>
  <c r="AA11" i="7"/>
  <c r="AB11" i="7"/>
  <c r="AC11" i="7"/>
  <c r="AD11" i="7"/>
  <c r="AE11" i="7"/>
  <c r="AF11" i="7"/>
  <c r="AF21" i="7" s="1"/>
  <c r="AG11" i="7"/>
  <c r="AH11" i="7"/>
  <c r="AI11" i="7"/>
  <c r="AJ11" i="7"/>
  <c r="AK11" i="7"/>
  <c r="AL11" i="7"/>
  <c r="AL21" i="7" s="1"/>
  <c r="AM11" i="7"/>
  <c r="AN11" i="7"/>
  <c r="AO11" i="7"/>
  <c r="AP11" i="7"/>
  <c r="AQ11" i="7"/>
  <c r="AR11" i="7"/>
  <c r="AR21" i="7" s="1"/>
  <c r="AS11" i="7"/>
  <c r="AT11" i="7"/>
  <c r="AU11" i="7"/>
  <c r="AV11" i="7"/>
  <c r="AW11" i="7"/>
  <c r="AX11" i="7"/>
  <c r="AY11" i="7"/>
  <c r="BC21" i="7" s="1"/>
  <c r="AZ11" i="7"/>
  <c r="BD21" i="7" s="1"/>
  <c r="T21" i="7" l="1"/>
  <c r="N21" i="7"/>
  <c r="H21" i="7"/>
  <c r="AX21" i="7"/>
  <c r="BB21" i="7"/>
  <c r="AQ21" i="7"/>
  <c r="AK21" i="7"/>
  <c r="AE21" i="7"/>
  <c r="Y21" i="7"/>
  <c r="S21" i="7"/>
  <c r="M21" i="7"/>
  <c r="G21" i="7"/>
  <c r="AW21" i="7"/>
  <c r="BA21" i="7"/>
  <c r="AP21" i="7"/>
  <c r="R21" i="7"/>
  <c r="L21" i="7"/>
  <c r="F21" i="7"/>
  <c r="AV21" i="7"/>
  <c r="X21" i="7"/>
  <c r="AO21" i="7"/>
  <c r="W21" i="7"/>
  <c r="Q21" i="7"/>
  <c r="K21" i="7"/>
  <c r="AD21" i="7"/>
  <c r="AU21" i="7"/>
  <c r="AC21" i="7"/>
  <c r="AT21" i="7"/>
  <c r="AN21" i="7"/>
  <c r="AB21" i="7"/>
  <c r="V21" i="7"/>
  <c r="P21" i="7"/>
  <c r="J21" i="7"/>
  <c r="AJ21" i="7"/>
  <c r="AI21" i="7"/>
  <c r="AZ21" i="7"/>
  <c r="AH21" i="7"/>
  <c r="AY21" i="7"/>
  <c r="AS21" i="7"/>
  <c r="AM21" i="7"/>
  <c r="AG21" i="7"/>
  <c r="AA21" i="7"/>
  <c r="U21" i="7"/>
  <c r="O21" i="7"/>
  <c r="I21" i="7"/>
  <c r="F13" i="8"/>
  <c r="G13" i="8"/>
  <c r="H13" i="8"/>
  <c r="I13" i="8"/>
  <c r="J13" i="8"/>
  <c r="K13" i="8"/>
  <c r="L13" i="8"/>
  <c r="M13" i="8"/>
  <c r="N13" i="8"/>
  <c r="O13" i="8"/>
  <c r="P13" i="8"/>
  <c r="Q13" i="8"/>
  <c r="F14" i="8"/>
  <c r="G14" i="8"/>
  <c r="H14" i="8"/>
  <c r="I14" i="8"/>
  <c r="J14" i="8"/>
  <c r="K14" i="8"/>
  <c r="L14" i="8"/>
  <c r="M14" i="8"/>
  <c r="N14" i="8"/>
  <c r="O14" i="8"/>
  <c r="P14" i="8"/>
  <c r="Q14" i="8"/>
  <c r="F15" i="8"/>
  <c r="G15" i="8"/>
  <c r="H15" i="8"/>
  <c r="I15" i="8"/>
  <c r="J15" i="8"/>
  <c r="K15" i="8"/>
  <c r="L15" i="8"/>
  <c r="M15" i="8"/>
  <c r="N15" i="8"/>
  <c r="O15" i="8"/>
  <c r="P15" i="8"/>
  <c r="Q15" i="8"/>
  <c r="F16" i="8"/>
  <c r="G16" i="8"/>
  <c r="H16" i="8"/>
  <c r="I16" i="8"/>
  <c r="J16" i="8"/>
  <c r="K16" i="8"/>
  <c r="L16" i="8"/>
  <c r="M16" i="8"/>
  <c r="N16" i="8"/>
  <c r="O16" i="8"/>
  <c r="P16" i="8"/>
  <c r="Q16" i="8"/>
  <c r="F17" i="8"/>
  <c r="G17" i="8"/>
  <c r="H17" i="8"/>
  <c r="I17" i="8"/>
  <c r="J17" i="8"/>
  <c r="K17" i="8"/>
  <c r="L17" i="8"/>
  <c r="M17" i="8"/>
  <c r="N17" i="8"/>
  <c r="O17" i="8"/>
  <c r="P17" i="8"/>
  <c r="Q17" i="8"/>
  <c r="F18" i="8"/>
  <c r="G18" i="8"/>
  <c r="H18" i="8"/>
  <c r="I18" i="8"/>
  <c r="J18" i="8"/>
  <c r="K18" i="8"/>
  <c r="L18" i="8"/>
  <c r="M18" i="8"/>
  <c r="N18" i="8"/>
  <c r="O18" i="8"/>
  <c r="P18" i="8"/>
  <c r="Q18" i="8"/>
  <c r="F19" i="8"/>
  <c r="G19" i="8"/>
  <c r="H19" i="8"/>
  <c r="I19" i="8"/>
  <c r="J19" i="8"/>
  <c r="K19" i="8"/>
  <c r="L19" i="8"/>
  <c r="M19" i="8"/>
  <c r="N19" i="8"/>
  <c r="O19" i="8"/>
  <c r="P19" i="8"/>
  <c r="Q19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3" i="8"/>
  <c r="AX13" i="8"/>
  <c r="AY13" i="8"/>
  <c r="AW14" i="8"/>
  <c r="AX14" i="8"/>
  <c r="AY14" i="8"/>
  <c r="AW15" i="8"/>
  <c r="AX15" i="8"/>
  <c r="AY15" i="8"/>
  <c r="AW16" i="8"/>
  <c r="AX16" i="8"/>
  <c r="AY16" i="8"/>
  <c r="AW17" i="8"/>
  <c r="AX17" i="8"/>
  <c r="AY17" i="8"/>
  <c r="AW18" i="8"/>
  <c r="AX18" i="8"/>
  <c r="AY18" i="8"/>
  <c r="AW19" i="8"/>
  <c r="AX19" i="8"/>
  <c r="AY19" i="8"/>
  <c r="AZ19" i="8"/>
  <c r="AZ18" i="8"/>
  <c r="AZ17" i="8"/>
  <c r="AZ16" i="8"/>
  <c r="AZ15" i="8"/>
  <c r="AZ14" i="8"/>
  <c r="AZ13" i="8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<sst xmlns="http://schemas.openxmlformats.org/spreadsheetml/2006/main" count="490" uniqueCount="124">
  <si>
    <t>RAMOS</t>
  </si>
  <si>
    <t>2007:I</t>
  </si>
  <si>
    <t>2007:II</t>
  </si>
  <si>
    <t>2007:III</t>
  </si>
  <si>
    <t>2007:IV</t>
  </si>
  <si>
    <t>2008:I</t>
  </si>
  <si>
    <t>2008:II</t>
  </si>
  <si>
    <t>2008:III</t>
  </si>
  <si>
    <t>2008:IV</t>
  </si>
  <si>
    <t>2009:I</t>
  </si>
  <si>
    <t>2009:II</t>
  </si>
  <si>
    <t>2009:III</t>
  </si>
  <si>
    <t>2009:IV</t>
  </si>
  <si>
    <t>2010:I</t>
  </si>
  <si>
    <t>2010:II</t>
  </si>
  <si>
    <t>2010:III</t>
  </si>
  <si>
    <t>2010:IV</t>
  </si>
  <si>
    <t>2011:I</t>
  </si>
  <si>
    <t>2011:II</t>
  </si>
  <si>
    <t>2011:III</t>
  </si>
  <si>
    <t>2011:IV</t>
  </si>
  <si>
    <t>2012:I</t>
  </si>
  <si>
    <t>2012:II</t>
  </si>
  <si>
    <t>2012:III</t>
  </si>
  <si>
    <t>2012:IV</t>
  </si>
  <si>
    <t>2013:I</t>
  </si>
  <si>
    <t>2013:II</t>
  </si>
  <si>
    <t>2013:III</t>
  </si>
  <si>
    <t>2013:IV</t>
  </si>
  <si>
    <t>2014:I</t>
  </si>
  <si>
    <t>2014:II</t>
  </si>
  <si>
    <t>2014:III</t>
  </si>
  <si>
    <t>2014:IV</t>
  </si>
  <si>
    <t>2015:I</t>
  </si>
  <si>
    <t>2015:II</t>
  </si>
  <si>
    <t>2015:III</t>
  </si>
  <si>
    <t>2015:IV</t>
  </si>
  <si>
    <t>2016:I</t>
  </si>
  <si>
    <t>2016:II</t>
  </si>
  <si>
    <t>2016:III</t>
  </si>
  <si>
    <t>2016:IV</t>
  </si>
  <si>
    <t>2017:I</t>
  </si>
  <si>
    <t>2017:II</t>
  </si>
  <si>
    <t>1. Despesa de Consumo Final</t>
  </si>
  <si>
    <t>Privada</t>
  </si>
  <si>
    <t>Publica</t>
  </si>
  <si>
    <t>2. Investimento</t>
  </si>
  <si>
    <t>3. Exportações</t>
  </si>
  <si>
    <t>4. Importações</t>
  </si>
  <si>
    <t>Exportações liquidas</t>
  </si>
  <si>
    <t>PIB (1+2+3 - 4)</t>
  </si>
  <si>
    <t>Taxa de Variação Homóloga ( em %)</t>
  </si>
  <si>
    <t>Despesa de Consumo Final</t>
  </si>
  <si>
    <t>Investimento</t>
  </si>
  <si>
    <t>Exportações</t>
  </si>
  <si>
    <t>Importações</t>
  </si>
  <si>
    <t>PIB</t>
  </si>
  <si>
    <t>Exportações liquidas (3 - 4)</t>
  </si>
  <si>
    <t>Agricultura</t>
  </si>
  <si>
    <t>Pesca</t>
  </si>
  <si>
    <t>Indústrias Extractivas</t>
  </si>
  <si>
    <t>Indústrias Transformadores</t>
  </si>
  <si>
    <t>Electricidade e Água</t>
  </si>
  <si>
    <t>Construção</t>
  </si>
  <si>
    <t>Comércio</t>
  </si>
  <si>
    <t>Transportes</t>
  </si>
  <si>
    <t>Alojamento e Restaruração</t>
  </si>
  <si>
    <t>Telecomunicações e Correios</t>
  </si>
  <si>
    <t>Serviços Financeiros</t>
  </si>
  <si>
    <t>Imobiliária e Outros Serviços</t>
  </si>
  <si>
    <t>Serviços às Empresas</t>
  </si>
  <si>
    <t>Administração Pública</t>
  </si>
  <si>
    <t>Valor Acrescentado</t>
  </si>
  <si>
    <t>Impostos Sobre Produtos Líquidos de Subsídios</t>
  </si>
  <si>
    <t>Produto Interno Bruto</t>
  </si>
  <si>
    <t>2017:III</t>
  </si>
  <si>
    <t>2017:IV</t>
  </si>
  <si>
    <t>2018:I</t>
  </si>
  <si>
    <t>2018:II</t>
  </si>
  <si>
    <t>2018:III</t>
  </si>
  <si>
    <t>2018:IV</t>
  </si>
  <si>
    <t>2019:I</t>
  </si>
  <si>
    <t>AGRICULTURA</t>
  </si>
  <si>
    <t>PESCA</t>
  </si>
  <si>
    <t>INDÚSTRIAS EXTRACTIVAS</t>
  </si>
  <si>
    <t>INDÚSTRIAS TRANSFORMADORAS</t>
  </si>
  <si>
    <t>ELECTRICIDADE E ÁGUA</t>
  </si>
  <si>
    <t>CONSTRUÇÃO</t>
  </si>
  <si>
    <t>COMÉRCIO</t>
  </si>
  <si>
    <t>TRANSPORTES</t>
  </si>
  <si>
    <t>ALOJAMENTO E RESTAURAÇÃO</t>
  </si>
  <si>
    <t>TELECOMUNICAÇÕES E CORREIOS</t>
  </si>
  <si>
    <t>SERVIÇOS FINANCEIROS</t>
  </si>
  <si>
    <t>IMOBILIÁRIA E OUTROS SERVIÇOS</t>
  </si>
  <si>
    <t>SERVIÇOS ÀS EMPRESAS</t>
  </si>
  <si>
    <t>ADMINISTRAÇÃO PÚBLICA</t>
  </si>
  <si>
    <t>VALOR ACRESCENTADO</t>
  </si>
  <si>
    <t>PRODUTO INTERNO BRUTO</t>
  </si>
  <si>
    <t>2019:II</t>
  </si>
  <si>
    <t>2019:III</t>
  </si>
  <si>
    <t>2019:IV</t>
  </si>
  <si>
    <t>2020:I</t>
  </si>
  <si>
    <t>2020:II</t>
  </si>
  <si>
    <t>2020:III</t>
  </si>
  <si>
    <t>PIB trimestral a preços de mercado (Preços correntes - em Milhões de escudos), 1º T2007 – 4º T 2020</t>
  </si>
  <si>
    <t>PIB trimestral em volume encadeado ( em Milhões de escudos), 1º T2007 – 4º T 2020</t>
  </si>
  <si>
    <t>2020:IV</t>
  </si>
  <si>
    <t>Taxa de variação homóloga (%) do PIB trimestral em volume encadeado, 1º T 2008 - 4º T 2020</t>
  </si>
  <si>
    <r>
      <t>2018</t>
    </r>
    <r>
      <rPr>
        <b/>
        <vertAlign val="superscript"/>
        <sz val="10"/>
        <color rgb="FF000000"/>
        <rFont val="Gill Sans MT"/>
        <family val="2"/>
      </rPr>
      <t>E</t>
    </r>
  </si>
  <si>
    <r>
      <t>2019</t>
    </r>
    <r>
      <rPr>
        <b/>
        <vertAlign val="superscript"/>
        <sz val="10"/>
        <color rgb="FF000000"/>
        <rFont val="Gill Sans MT"/>
        <family val="2"/>
      </rPr>
      <t>E</t>
    </r>
  </si>
  <si>
    <r>
      <t>2020</t>
    </r>
    <r>
      <rPr>
        <b/>
        <vertAlign val="superscript"/>
        <sz val="10"/>
        <color rgb="FF000000"/>
        <rFont val="Gill Sans MT"/>
        <family val="2"/>
      </rPr>
      <t>E</t>
    </r>
  </si>
  <si>
    <t xml:space="preserve">VA CORRENTE POR SECTORES DE ACTIVIDADE </t>
  </si>
  <si>
    <t>E - estimativas</t>
  </si>
  <si>
    <t xml:space="preserve">VA ENCADEADO POR SECTORES DE ACTIVIDADE </t>
  </si>
  <si>
    <t>Taxa de Variação Encadeado em Volume ( em %)</t>
  </si>
  <si>
    <t xml:space="preserve">RAMOS DE ACTIVIDADE </t>
  </si>
  <si>
    <t xml:space="preserve">Fonte: INE - Contas Nacionais </t>
  </si>
  <si>
    <t>PIB a preços de mercado (preços correntes) na óptica da Despesa,  1º T2007 – 4º T 2020 (em Milhões de escudos)</t>
  </si>
  <si>
    <t>PIB em volume encadeado na óptica da Despesa,  1º T2007 – 4º T 2020 (em Milhões de escudos)</t>
  </si>
  <si>
    <t>PIB em volume encadeado na óptica da despesa, 2007-2020 (em Milhões de escudos)</t>
  </si>
  <si>
    <t>PIB a preços de mercado (preços correntes) na óptica da despesa, 2007 - 2020 (em Milhões de escudos)</t>
  </si>
  <si>
    <t>PIB  em volume encadeado ( em Milhões de escudos), 2007 – 2020</t>
  </si>
  <si>
    <t>PIB a preços de mercado (Preços correntes - em Milhões de escudos), 2007 – 2020</t>
  </si>
  <si>
    <t>IMPOSTOS SOBRE PRODUTOS LÍQUIDOS DE SUBSÍDIOS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</si>
</sst>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#,##0.0"/>
    <numFmt numFmtId="168" formatCode="#,##0_ ;\-#,##0\ "/>
    <numFmt numFmtId="169" formatCode="#,##0.0_ ;\-#,##0.0\ 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21E20"/>
      <name val="Gill Sans MT"/>
      <family val="2"/>
    </font>
    <font>
      <sz val="10"/>
      <color rgb="FF221E20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color theme="1"/>
      <name val="Calibri"/>
      <family val="2"/>
      <scheme val="minor"/>
    </font>
    <font>
      <sz val="9"/>
      <color rgb="FF221E20"/>
      <name val="Gill Sans MT"/>
      <family val="2"/>
    </font>
    <font>
      <b/>
      <vertAlign val="superscript"/>
      <sz val="10"/>
      <color rgb="FF000000"/>
      <name val="Gill Sans MT"/>
      <family val="2"/>
    </font>
    <font>
      <b/>
      <sz val="10"/>
      <color rgb="FF000000"/>
      <name val="Gill Sans MT"/>
      <family val="2"/>
    </font>
    <font>
      <sz val="10"/>
      <color rgb="FF221E2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165" fontId="4" fillId="0" borderId="0" xfId="1" applyNumberFormat="1" applyFont="1" applyBorder="1"/>
    <xf numFmtId="165" fontId="4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4" fillId="0" borderId="0" xfId="1" applyNumberFormat="1" applyFont="1" applyBorder="1" applyAlignment="1">
      <alignment horizontal="center" vertical="center" wrapText="1"/>
    </xf>
    <xf numFmtId="165" fontId="5" fillId="0" borderId="0" xfId="1" applyNumberFormat="1" applyFont="1" applyBorder="1"/>
    <xf numFmtId="166" fontId="5" fillId="0" borderId="0" xfId="2" applyNumberFormat="1" applyFont="1" applyBorder="1"/>
    <xf numFmtId="10" fontId="10" fillId="0" borderId="0" xfId="2" applyNumberFormat="1" applyFont="1"/>
    <xf numFmtId="165" fontId="4" fillId="0" borderId="0" xfId="1" applyNumberFormat="1" applyFont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1" fontId="8" fillId="2" borderId="1" xfId="4" applyNumberFormat="1" applyFont="1" applyFill="1" applyBorder="1" applyAlignment="1">
      <alignment horizontal="right" vertical="center"/>
    </xf>
    <xf numFmtId="165" fontId="4" fillId="2" borderId="1" xfId="1" applyNumberFormat="1" applyFont="1" applyFill="1" applyBorder="1" applyAlignment="1">
      <alignment vertical="center"/>
    </xf>
    <xf numFmtId="0" fontId="9" fillId="2" borderId="1" xfId="4" applyFont="1" applyFill="1" applyBorder="1" applyAlignment="1">
      <alignment vertical="center"/>
    </xf>
    <xf numFmtId="0" fontId="9" fillId="0" borderId="0" xfId="4" applyFont="1" applyAlignment="1">
      <alignment vertical="center"/>
    </xf>
    <xf numFmtId="0" fontId="8" fillId="4" borderId="3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3" fontId="9" fillId="5" borderId="0" xfId="4" applyNumberFormat="1" applyFont="1" applyFill="1" applyBorder="1" applyAlignment="1">
      <alignment horizontal="right" vertical="center"/>
    </xf>
    <xf numFmtId="3" fontId="9" fillId="0" borderId="0" xfId="4" applyNumberFormat="1" applyFont="1" applyBorder="1" applyAlignment="1">
      <alignment horizontal="right" vertical="center"/>
    </xf>
    <xf numFmtId="3" fontId="9" fillId="0" borderId="0" xfId="4" applyNumberFormat="1" applyFont="1" applyAlignment="1">
      <alignment vertical="center"/>
    </xf>
    <xf numFmtId="3" fontId="9" fillId="3" borderId="0" xfId="4" applyNumberFormat="1" applyFont="1" applyFill="1" applyBorder="1" applyAlignment="1">
      <alignment horizontal="right" vertical="center"/>
    </xf>
    <xf numFmtId="0" fontId="9" fillId="0" borderId="0" xfId="4" applyFont="1" applyFill="1" applyBorder="1" applyAlignment="1">
      <alignment vertical="center"/>
    </xf>
    <xf numFmtId="3" fontId="9" fillId="0" borderId="0" xfId="4" applyNumberFormat="1" applyFont="1" applyFill="1" applyBorder="1" applyAlignment="1">
      <alignment horizontal="right" vertical="center"/>
    </xf>
    <xf numFmtId="0" fontId="9" fillId="3" borderId="0" xfId="4" applyFont="1" applyFill="1" applyBorder="1" applyAlignment="1">
      <alignment vertical="center"/>
    </xf>
    <xf numFmtId="0" fontId="8" fillId="3" borderId="3" xfId="4" applyFont="1" applyFill="1" applyBorder="1" applyAlignment="1">
      <alignment vertical="center"/>
    </xf>
    <xf numFmtId="3" fontId="8" fillId="3" borderId="3" xfId="4" applyNumberFormat="1" applyFont="1" applyFill="1" applyBorder="1" applyAlignment="1">
      <alignment horizontal="right" vertical="center"/>
    </xf>
    <xf numFmtId="0" fontId="8" fillId="0" borderId="0" xfId="4" applyFont="1" applyFill="1" applyBorder="1" applyAlignment="1">
      <alignment vertical="center"/>
    </xf>
    <xf numFmtId="3" fontId="8" fillId="0" borderId="0" xfId="4" applyNumberFormat="1" applyFont="1" applyFill="1" applyBorder="1" applyAlignment="1">
      <alignment horizontal="right" vertical="center"/>
    </xf>
    <xf numFmtId="0" fontId="9" fillId="0" borderId="0" xfId="4" applyFont="1" applyFill="1" applyAlignment="1">
      <alignment vertical="center"/>
    </xf>
    <xf numFmtId="0" fontId="8" fillId="4" borderId="2" xfId="4" applyFont="1" applyFill="1" applyBorder="1" applyAlignment="1">
      <alignment vertical="center"/>
    </xf>
    <xf numFmtId="0" fontId="9" fillId="5" borderId="2" xfId="4" applyFont="1" applyFill="1" applyBorder="1" applyAlignment="1">
      <alignment vertical="center"/>
    </xf>
    <xf numFmtId="0" fontId="9" fillId="3" borderId="2" xfId="4" applyFont="1" applyFill="1" applyBorder="1" applyAlignment="1">
      <alignment vertical="center"/>
    </xf>
    <xf numFmtId="167" fontId="9" fillId="5" borderId="2" xfId="4" applyNumberFormat="1" applyFont="1" applyFill="1" applyBorder="1" applyAlignment="1">
      <alignment horizontal="right" vertical="center"/>
    </xf>
    <xf numFmtId="167" fontId="9" fillId="0" borderId="0" xfId="4" applyNumberFormat="1" applyFont="1" applyFill="1" applyBorder="1" applyAlignment="1">
      <alignment horizontal="right" vertical="center"/>
    </xf>
    <xf numFmtId="0" fontId="9" fillId="3" borderId="0" xfId="4" applyFont="1" applyFill="1" applyAlignment="1">
      <alignment vertical="center"/>
    </xf>
    <xf numFmtId="167" fontId="9" fillId="3" borderId="0" xfId="4" applyNumberFormat="1" applyFont="1" applyFill="1" applyBorder="1" applyAlignment="1">
      <alignment horizontal="right" vertical="center"/>
    </xf>
    <xf numFmtId="0" fontId="9" fillId="3" borderId="3" xfId="4" applyFont="1" applyFill="1" applyBorder="1" applyAlignment="1">
      <alignment vertical="center"/>
    </xf>
    <xf numFmtId="167" fontId="8" fillId="3" borderId="3" xfId="4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165" fontId="11" fillId="0" borderId="0" xfId="1" applyNumberFormat="1" applyFont="1" applyFill="1" applyBorder="1" applyAlignment="1">
      <alignment horizontal="left" indent="1"/>
    </xf>
    <xf numFmtId="165" fontId="11" fillId="3" borderId="0" xfId="1" applyNumberFormat="1" applyFont="1" applyFill="1" applyBorder="1" applyAlignment="1">
      <alignment horizontal="left" indent="1"/>
    </xf>
    <xf numFmtId="165" fontId="4" fillId="3" borderId="0" xfId="1" applyNumberFormat="1" applyFont="1" applyFill="1" applyBorder="1"/>
    <xf numFmtId="165" fontId="4" fillId="3" borderId="3" xfId="1" applyNumberFormat="1" applyFont="1" applyFill="1" applyBorder="1"/>
    <xf numFmtId="165" fontId="5" fillId="0" borderId="0" xfId="1" applyNumberFormat="1" applyFont="1" applyFill="1" applyBorder="1"/>
    <xf numFmtId="165" fontId="11" fillId="3" borderId="2" xfId="1" applyNumberFormat="1" applyFont="1" applyFill="1" applyBorder="1" applyAlignment="1">
      <alignment horizontal="left" indent="1"/>
    </xf>
    <xf numFmtId="0" fontId="8" fillId="4" borderId="0" xfId="4" applyFont="1" applyFill="1" applyBorder="1" applyAlignment="1">
      <alignment vertical="center"/>
    </xf>
    <xf numFmtId="168" fontId="5" fillId="3" borderId="2" xfId="1" applyNumberFormat="1" applyFont="1" applyFill="1" applyBorder="1" applyAlignment="1">
      <alignment vertical="center"/>
    </xf>
    <xf numFmtId="168" fontId="5" fillId="0" borderId="0" xfId="1" applyNumberFormat="1" applyFont="1" applyBorder="1" applyAlignment="1">
      <alignment vertical="center"/>
    </xf>
    <xf numFmtId="168" fontId="5" fillId="3" borderId="0" xfId="1" applyNumberFormat="1" applyFont="1" applyFill="1" applyBorder="1" applyAlignment="1">
      <alignment vertical="center"/>
    </xf>
    <xf numFmtId="168" fontId="4" fillId="3" borderId="0" xfId="1" applyNumberFormat="1" applyFont="1" applyFill="1" applyBorder="1" applyAlignment="1">
      <alignment vertical="center"/>
    </xf>
    <xf numFmtId="168" fontId="4" fillId="3" borderId="3" xfId="1" applyNumberFormat="1" applyFont="1" applyFill="1" applyBorder="1" applyAlignment="1">
      <alignment vertical="center"/>
    </xf>
    <xf numFmtId="169" fontId="5" fillId="3" borderId="2" xfId="1" applyNumberFormat="1" applyFont="1" applyFill="1" applyBorder="1" applyAlignment="1">
      <alignment vertical="center"/>
    </xf>
    <xf numFmtId="169" fontId="5" fillId="0" borderId="0" xfId="1" applyNumberFormat="1" applyFont="1" applyBorder="1" applyAlignment="1">
      <alignment vertical="center"/>
    </xf>
    <xf numFmtId="169" fontId="5" fillId="3" borderId="0" xfId="1" applyNumberFormat="1" applyFont="1" applyFill="1" applyBorder="1" applyAlignment="1">
      <alignment vertical="center"/>
    </xf>
    <xf numFmtId="169" fontId="4" fillId="3" borderId="0" xfId="1" applyNumberFormat="1" applyFont="1" applyFill="1" applyBorder="1" applyAlignment="1">
      <alignment vertical="center"/>
    </xf>
    <xf numFmtId="169" fontId="4" fillId="3" borderId="3" xfId="1" applyNumberFormat="1" applyFont="1" applyFill="1" applyBorder="1" applyAlignment="1">
      <alignment vertical="center"/>
    </xf>
    <xf numFmtId="164" fontId="9" fillId="0" borderId="0" xfId="1" applyFont="1" applyAlignment="1">
      <alignment vertical="center"/>
    </xf>
    <xf numFmtId="4" fontId="9" fillId="5" borderId="2" xfId="4" applyNumberFormat="1" applyFont="1" applyFill="1" applyBorder="1" applyAlignment="1">
      <alignment horizontal="right" vertical="center"/>
    </xf>
    <xf numFmtId="4" fontId="9" fillId="0" borderId="0" xfId="4" applyNumberFormat="1" applyFont="1" applyFill="1" applyBorder="1" applyAlignment="1">
      <alignment horizontal="right" vertical="center"/>
    </xf>
    <xf numFmtId="0" fontId="8" fillId="4" borderId="3" xfId="5" applyFont="1" applyFill="1" applyBorder="1" applyAlignment="1">
      <alignment vertical="center"/>
    </xf>
    <xf numFmtId="0" fontId="1" fillId="0" borderId="0" xfId="5"/>
    <xf numFmtId="0" fontId="9" fillId="2" borderId="1" xfId="5" applyFont="1" applyFill="1" applyBorder="1" applyAlignment="1">
      <alignment vertical="center"/>
    </xf>
    <xf numFmtId="1" fontId="8" fillId="2" borderId="1" xfId="5" applyNumberFormat="1" applyFont="1" applyFill="1" applyBorder="1" applyAlignment="1">
      <alignment horizontal="right" vertical="center"/>
    </xf>
    <xf numFmtId="0" fontId="9" fillId="5" borderId="0" xfId="5" applyFont="1" applyFill="1" applyBorder="1" applyAlignment="1">
      <alignment vertical="center"/>
    </xf>
    <xf numFmtId="3" fontId="9" fillId="5" borderId="0" xfId="5" applyNumberFormat="1" applyFont="1" applyFill="1" applyBorder="1" applyAlignment="1">
      <alignment horizontal="right" vertical="center"/>
    </xf>
    <xf numFmtId="0" fontId="9" fillId="0" borderId="0" xfId="5" applyFont="1" applyBorder="1" applyAlignment="1">
      <alignment horizontal="left" vertical="center"/>
    </xf>
    <xf numFmtId="3" fontId="9" fillId="0" borderId="0" xfId="5" applyNumberFormat="1" applyFont="1" applyAlignment="1">
      <alignment horizontal="right" vertical="center"/>
    </xf>
    <xf numFmtId="0" fontId="9" fillId="3" borderId="0" xfId="5" applyFont="1" applyFill="1" applyBorder="1" applyAlignment="1">
      <alignment horizontal="left" vertical="center"/>
    </xf>
    <xf numFmtId="3" fontId="9" fillId="3" borderId="0" xfId="5" applyNumberFormat="1" applyFont="1" applyFill="1" applyAlignment="1">
      <alignment horizontal="right" vertical="center"/>
    </xf>
    <xf numFmtId="0" fontId="9" fillId="0" borderId="0" xfId="5" applyFont="1" applyFill="1" applyBorder="1" applyAlignment="1">
      <alignment vertical="center"/>
    </xf>
    <xf numFmtId="3" fontId="9" fillId="0" borderId="0" xfId="5" applyNumberFormat="1" applyFont="1" applyFill="1" applyAlignment="1">
      <alignment horizontal="right" vertical="center"/>
    </xf>
    <xf numFmtId="0" fontId="9" fillId="3" borderId="0" xfId="5" applyFont="1" applyFill="1" applyBorder="1" applyAlignment="1">
      <alignment vertical="center"/>
    </xf>
    <xf numFmtId="0" fontId="8" fillId="3" borderId="3" xfId="5" applyFont="1" applyFill="1" applyBorder="1" applyAlignment="1">
      <alignment vertical="center"/>
    </xf>
    <xf numFmtId="3" fontId="8" fillId="3" borderId="3" xfId="5" applyNumberFormat="1" applyFont="1" applyFill="1" applyBorder="1" applyAlignment="1">
      <alignment horizontal="right" vertical="center"/>
    </xf>
    <xf numFmtId="0" fontId="8" fillId="0" borderId="0" xfId="5" applyFont="1" applyFill="1" applyBorder="1" applyAlignment="1">
      <alignment vertical="center"/>
    </xf>
    <xf numFmtId="167" fontId="9" fillId="5" borderId="0" xfId="5" applyNumberFormat="1" applyFont="1" applyFill="1" applyBorder="1" applyAlignment="1">
      <alignment horizontal="right" vertical="center"/>
    </xf>
    <xf numFmtId="167" fontId="9" fillId="0" borderId="0" xfId="5" applyNumberFormat="1" applyFont="1" applyFill="1" applyBorder="1" applyAlignment="1">
      <alignment horizontal="right" vertical="center"/>
    </xf>
    <xf numFmtId="167" fontId="9" fillId="3" borderId="0" xfId="5" applyNumberFormat="1" applyFont="1" applyFill="1" applyBorder="1" applyAlignment="1">
      <alignment horizontal="right" vertical="center"/>
    </xf>
    <xf numFmtId="167" fontId="8" fillId="3" borderId="3" xfId="5" applyNumberFormat="1" applyFont="1" applyFill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13" fillId="6" borderId="4" xfId="5" applyFont="1" applyFill="1" applyBorder="1" applyAlignment="1">
      <alignment horizontal="right" vertical="center"/>
    </xf>
    <xf numFmtId="3" fontId="6" fillId="0" borderId="0" xfId="5" applyNumberFormat="1" applyFont="1" applyAlignment="1">
      <alignment vertical="center"/>
    </xf>
    <xf numFmtId="0" fontId="13" fillId="6" borderId="4" xfId="5" applyFont="1" applyFill="1" applyBorder="1" applyAlignment="1">
      <alignment horizontal="left" vertical="center"/>
    </xf>
    <xf numFmtId="165" fontId="4" fillId="2" borderId="4" xfId="6" applyNumberFormat="1" applyFont="1" applyFill="1" applyBorder="1" applyAlignment="1">
      <alignment vertical="center"/>
    </xf>
    <xf numFmtId="165" fontId="5" fillId="3" borderId="0" xfId="6" applyNumberFormat="1" applyFont="1" applyFill="1" applyBorder="1" applyAlignment="1">
      <alignment horizontal="left" vertical="center"/>
    </xf>
    <xf numFmtId="168" fontId="5" fillId="3" borderId="2" xfId="6" applyNumberFormat="1" applyFont="1" applyFill="1" applyBorder="1" applyAlignment="1">
      <alignment vertical="center"/>
    </xf>
    <xf numFmtId="168" fontId="5" fillId="3" borderId="0" xfId="6" applyNumberFormat="1" applyFont="1" applyFill="1" applyBorder="1" applyAlignment="1">
      <alignment vertical="center"/>
    </xf>
    <xf numFmtId="165" fontId="5" fillId="0" borderId="0" xfId="6" applyNumberFormat="1" applyFont="1" applyBorder="1" applyAlignment="1">
      <alignment horizontal="left" vertical="center"/>
    </xf>
    <xf numFmtId="168" fontId="5" fillId="0" borderId="0" xfId="6" applyNumberFormat="1" applyFont="1" applyBorder="1" applyAlignment="1">
      <alignment vertical="center"/>
    </xf>
    <xf numFmtId="165" fontId="4" fillId="3" borderId="0" xfId="6" applyNumberFormat="1" applyFont="1" applyFill="1" applyBorder="1" applyAlignment="1">
      <alignment vertical="center"/>
    </xf>
    <xf numFmtId="168" fontId="4" fillId="3" borderId="0" xfId="6" applyNumberFormat="1" applyFont="1" applyFill="1" applyBorder="1" applyAlignment="1">
      <alignment vertical="center"/>
    </xf>
    <xf numFmtId="165" fontId="4" fillId="3" borderId="3" xfId="6" applyNumberFormat="1" applyFont="1" applyFill="1" applyBorder="1" applyAlignment="1">
      <alignment vertical="center"/>
    </xf>
    <xf numFmtId="168" fontId="4" fillId="3" borderId="3" xfId="6" applyNumberFormat="1" applyFont="1" applyFill="1" applyBorder="1" applyAlignment="1">
      <alignment vertical="center"/>
    </xf>
    <xf numFmtId="0" fontId="6" fillId="0" borderId="0" xfId="5" applyFont="1" applyAlignment="1">
      <alignment vertical="center"/>
    </xf>
    <xf numFmtId="165" fontId="5" fillId="3" borderId="2" xfId="6" applyNumberFormat="1" applyFont="1" applyFill="1" applyBorder="1" applyAlignment="1">
      <alignment horizontal="left" vertical="center"/>
    </xf>
    <xf numFmtId="169" fontId="5" fillId="3" borderId="2" xfId="6" applyNumberFormat="1" applyFont="1" applyFill="1" applyBorder="1" applyAlignment="1">
      <alignment horizontal="right" vertical="center"/>
    </xf>
    <xf numFmtId="169" fontId="5" fillId="0" borderId="0" xfId="6" applyNumberFormat="1" applyFont="1" applyBorder="1" applyAlignment="1">
      <alignment horizontal="right" vertical="center"/>
    </xf>
    <xf numFmtId="169" fontId="5" fillId="3" borderId="0" xfId="6" applyNumberFormat="1" applyFont="1" applyFill="1" applyBorder="1" applyAlignment="1">
      <alignment horizontal="right" vertical="center"/>
    </xf>
    <xf numFmtId="165" fontId="5" fillId="0" borderId="0" xfId="6" applyNumberFormat="1" applyFont="1" applyFill="1" applyBorder="1" applyAlignment="1">
      <alignment vertical="center"/>
    </xf>
    <xf numFmtId="169" fontId="4" fillId="3" borderId="0" xfId="6" applyNumberFormat="1" applyFont="1" applyFill="1" applyBorder="1" applyAlignment="1">
      <alignment horizontal="right" vertical="center"/>
    </xf>
    <xf numFmtId="169" fontId="4" fillId="3" borderId="3" xfId="6" applyNumberFormat="1" applyFont="1" applyFill="1" applyBorder="1" applyAlignment="1">
      <alignment horizontal="right" vertical="center"/>
    </xf>
    <xf numFmtId="166" fontId="6" fillId="0" borderId="0" xfId="7" applyNumberFormat="1" applyFont="1" applyAlignment="1">
      <alignment vertical="center"/>
    </xf>
    <xf numFmtId="0" fontId="7" fillId="0" borderId="0" xfId="5" applyFont="1" applyAlignment="1">
      <alignment vertical="center"/>
    </xf>
    <xf numFmtId="165" fontId="4" fillId="2" borderId="5" xfId="6" applyNumberFormat="1" applyFont="1" applyFill="1" applyBorder="1" applyAlignment="1">
      <alignment vertical="center"/>
    </xf>
    <xf numFmtId="165" fontId="6" fillId="0" borderId="0" xfId="6" applyNumberFormat="1" applyFont="1" applyAlignment="1">
      <alignment vertical="center"/>
    </xf>
    <xf numFmtId="164" fontId="6" fillId="0" borderId="0" xfId="6" applyFont="1" applyAlignment="1">
      <alignment vertical="center"/>
    </xf>
    <xf numFmtId="0" fontId="9" fillId="0" borderId="0" xfId="4" applyFont="1" applyBorder="1" applyAlignment="1">
      <alignment vertical="center"/>
    </xf>
    <xf numFmtId="0" fontId="9" fillId="0" borderId="0" xfId="4" applyFont="1" applyBorder="1" applyAlignment="1">
      <alignment horizontal="left" vertical="center"/>
    </xf>
    <xf numFmtId="0" fontId="9" fillId="3" borderId="0" xfId="4" applyFont="1" applyFill="1" applyBorder="1" applyAlignment="1">
      <alignment horizontal="left" vertical="center"/>
    </xf>
    <xf numFmtId="3" fontId="9" fillId="0" borderId="0" xfId="4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165" fontId="4" fillId="3" borderId="0" xfId="1" applyNumberFormat="1" applyFont="1" applyFill="1" applyBorder="1" applyAlignment="1">
      <alignment vertical="center"/>
    </xf>
    <xf numFmtId="165" fontId="4" fillId="3" borderId="3" xfId="1" applyNumberFormat="1" applyFont="1" applyFill="1" applyBorder="1" applyAlignment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0" borderId="0" xfId="1" applyNumberFormat="1" applyFont="1" applyFill="1" applyBorder="1" applyAlignment="1">
      <alignment horizontal="left" vertical="center"/>
    </xf>
    <xf numFmtId="165" fontId="5" fillId="3" borderId="0" xfId="1" applyNumberFormat="1" applyFont="1" applyFill="1" applyBorder="1" applyAlignment="1">
      <alignment horizontal="left" vertical="center"/>
    </xf>
    <xf numFmtId="0" fontId="7" fillId="0" borderId="0" xfId="3" applyFont="1" applyAlignment="1">
      <alignment vertical="center"/>
    </xf>
    <xf numFmtId="166" fontId="5" fillId="0" borderId="0" xfId="2" applyNumberFormat="1" applyFont="1" applyBorder="1" applyAlignment="1">
      <alignment vertical="center"/>
    </xf>
    <xf numFmtId="10" fontId="6" fillId="0" borderId="0" xfId="2" applyNumberFormat="1" applyFont="1" applyAlignment="1">
      <alignment vertical="center"/>
    </xf>
    <xf numFmtId="166" fontId="6" fillId="0" borderId="0" xfId="2" applyNumberFormat="1" applyFont="1" applyAlignment="1">
      <alignment vertical="center"/>
    </xf>
    <xf numFmtId="0" fontId="7" fillId="0" borderId="5" xfId="3" applyFont="1" applyBorder="1" applyAlignment="1">
      <alignment vertical="center"/>
    </xf>
    <xf numFmtId="0" fontId="8" fillId="4" borderId="0" xfId="5" applyFont="1" applyFill="1" applyBorder="1" applyAlignment="1">
      <alignment vertical="center"/>
    </xf>
    <xf numFmtId="0" fontId="8" fillId="2" borderId="1" xfId="5" applyFont="1" applyFill="1" applyBorder="1" applyAlignment="1">
      <alignment vertical="center"/>
    </xf>
    <xf numFmtId="0" fontId="15" fillId="4" borderId="4" xfId="5" applyFont="1" applyFill="1" applyBorder="1" applyAlignment="1">
      <alignment horizontal="right" vertical="center"/>
    </xf>
    <xf numFmtId="168" fontId="14" fillId="4" borderId="3" xfId="6" applyNumberFormat="1" applyFont="1" applyFill="1" applyBorder="1" applyAlignment="1">
      <alignment vertical="center"/>
    </xf>
  </cellXfs>
  <cellStyles count="8">
    <cellStyle name="Normal" xfId="0" builtinId="0"/>
    <cellStyle name="Normal 2" xfId="3" xr:uid="{00000000-0005-0000-0000-000001000000}"/>
    <cellStyle name="Normal 3" xfId="4" xr:uid="{00000000-0005-0000-0000-000002000000}"/>
    <cellStyle name="Normal 4" xfId="5" xr:uid="{00000000-0005-0000-0000-000003000000}"/>
    <cellStyle name="Percentagem" xfId="2" builtinId="5"/>
    <cellStyle name="Percentagem 2" xfId="7" xr:uid="{00000000-0005-0000-0000-000005000000}"/>
    <cellStyle name="Vírgula" xfId="1" builtinId="3"/>
    <cellStyle name="Vírgula 2" xfId="6" xr:uid="{00000000-0005-0000-0000-000007000000}"/>
  </cellStyles>
  <dxfs count="1"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ela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58C-C54D-442C-9E83-AE418E3B2F38}">
  <dimension ref="A1:N2"/>
  <sheetViews>
    <sheetView showGridLines="0" tabSelected="1" zoomScaleNormal="100" workbookViewId="0">
      <selection sqref="A1:A1048576"/>
    </sheetView>
  </sheetViews>
  <sheetFormatPr defaultRowHeight="15" x14ac:dyDescent="0.2"/>
  <cols>
    <col min="1" max="14" width="7.125" style="92" bestFit="1" customWidth="1"/>
    <col min="15" max="16384" width="9" style="92"/>
  </cols>
  <sheetData>
    <row r="1" spans="1:14" ht="15.75" thickBot="1" x14ac:dyDescent="0.25">
      <c r="A1" s="122">
        <v>2007</v>
      </c>
      <c r="B1" s="122">
        <v>2008</v>
      </c>
      <c r="C1" s="122">
        <v>2009</v>
      </c>
      <c r="D1" s="122">
        <v>2010</v>
      </c>
      <c r="E1" s="122">
        <v>2011</v>
      </c>
      <c r="F1" s="122">
        <v>2012</v>
      </c>
      <c r="G1" s="122">
        <v>2013</v>
      </c>
      <c r="H1" s="122">
        <v>2014</v>
      </c>
      <c r="I1" s="122">
        <v>2015</v>
      </c>
      <c r="J1" s="122">
        <v>2016</v>
      </c>
      <c r="K1" s="122">
        <v>2017</v>
      </c>
      <c r="L1" s="122">
        <v>2018</v>
      </c>
      <c r="M1" s="122">
        <v>2019</v>
      </c>
      <c r="N1" s="122">
        <v>2020</v>
      </c>
    </row>
    <row r="2" spans="1:14" x14ac:dyDescent="0.2">
      <c r="A2" s="123">
        <v>121973.72483763116</v>
      </c>
      <c r="B2" s="123">
        <v>134698.3605628637</v>
      </c>
      <c r="C2" s="123">
        <v>135879.08358508258</v>
      </c>
      <c r="D2" s="123">
        <v>138568.51746057265</v>
      </c>
      <c r="E2" s="123">
        <v>147924.17059477491</v>
      </c>
      <c r="F2" s="123">
        <v>150351.28092253453</v>
      </c>
      <c r="G2" s="123">
        <v>153723.17260477465</v>
      </c>
      <c r="H2" s="123">
        <v>154435.74309402227</v>
      </c>
      <c r="I2" s="123">
        <v>158699.11425399341</v>
      </c>
      <c r="J2" s="123">
        <v>165782.17634816738</v>
      </c>
      <c r="K2" s="123">
        <v>173097.4011730738</v>
      </c>
      <c r="L2" s="123">
        <v>183697.94882234896</v>
      </c>
      <c r="M2" s="123">
        <v>195202.29256573741</v>
      </c>
      <c r="N2" s="123">
        <v>164910.7060323162</v>
      </c>
    </row>
  </sheetData>
  <pageMargins left="0.7" right="0.7" top="0.75" bottom="0.75" header="0.3" footer="0.3"/>
  <pageSetup paperSize="9" scale="5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P24"/>
  <sheetViews>
    <sheetView showGridLines="0" view="pageLayout" zoomScaleNormal="100" workbookViewId="0">
      <selection activeCell="M24" sqref="M24"/>
    </sheetView>
  </sheetViews>
  <sheetFormatPr defaultRowHeight="15" x14ac:dyDescent="0.2"/>
  <cols>
    <col min="1" max="1" width="27.375" style="78" customWidth="1"/>
    <col min="2" max="12" width="6.625" style="92" bestFit="1" customWidth="1"/>
    <col min="13" max="15" width="6.625" style="92" customWidth="1"/>
    <col min="16" max="16384" width="9" style="92"/>
  </cols>
  <sheetData>
    <row r="3" spans="1:16" x14ac:dyDescent="0.2">
      <c r="A3" s="120" t="s">
        <v>119</v>
      </c>
    </row>
    <row r="4" spans="1:16" x14ac:dyDescent="0.2">
      <c r="A4" s="58"/>
    </row>
    <row r="5" spans="1:16" ht="16.5" x14ac:dyDescent="0.2">
      <c r="A5" s="60"/>
      <c r="B5" s="61">
        <v>2007</v>
      </c>
      <c r="C5" s="61">
        <v>2008</v>
      </c>
      <c r="D5" s="61">
        <v>2009</v>
      </c>
      <c r="E5" s="61">
        <v>2010</v>
      </c>
      <c r="F5" s="61">
        <v>2011</v>
      </c>
      <c r="G5" s="61">
        <v>2012</v>
      </c>
      <c r="H5" s="61">
        <v>2013</v>
      </c>
      <c r="I5" s="61">
        <v>2014</v>
      </c>
      <c r="J5" s="61">
        <v>2015</v>
      </c>
      <c r="K5" s="61">
        <v>2016</v>
      </c>
      <c r="L5" s="61">
        <v>2017</v>
      </c>
      <c r="M5" s="61" t="s">
        <v>108</v>
      </c>
      <c r="N5" s="61" t="s">
        <v>109</v>
      </c>
      <c r="O5" s="61" t="s">
        <v>110</v>
      </c>
    </row>
    <row r="6" spans="1:16" x14ac:dyDescent="0.2">
      <c r="A6" s="62" t="s">
        <v>43</v>
      </c>
      <c r="B6" s="63">
        <v>98066.513120885793</v>
      </c>
      <c r="C6" s="63">
        <v>100122.70317400899</v>
      </c>
      <c r="D6" s="63">
        <v>106466.27661314365</v>
      </c>
      <c r="E6" s="63">
        <v>105910.3531411796</v>
      </c>
      <c r="F6" s="63">
        <v>109130.50472233001</v>
      </c>
      <c r="G6" s="63">
        <v>110478.97834238014</v>
      </c>
      <c r="H6" s="63">
        <v>112498.49297027002</v>
      </c>
      <c r="I6" s="63">
        <v>114778.62565765236</v>
      </c>
      <c r="J6" s="63">
        <v>118579.39633021614</v>
      </c>
      <c r="K6" s="63">
        <v>119362.80922396426</v>
      </c>
      <c r="L6" s="63">
        <v>128024.96365873414</v>
      </c>
      <c r="M6" s="63">
        <v>130121.73239977105</v>
      </c>
      <c r="N6" s="63">
        <v>137459.36662846286</v>
      </c>
      <c r="O6" s="63">
        <v>125607.65762087201</v>
      </c>
    </row>
    <row r="7" spans="1:16" x14ac:dyDescent="0.2">
      <c r="A7" s="64" t="s">
        <v>44</v>
      </c>
      <c r="B7" s="65">
        <v>76770.164065748308</v>
      </c>
      <c r="C7" s="65">
        <v>78008.480041231101</v>
      </c>
      <c r="D7" s="65">
        <v>82752.529298023393</v>
      </c>
      <c r="E7" s="65">
        <v>81728.609358086294</v>
      </c>
      <c r="F7" s="65">
        <v>83496.523477600931</v>
      </c>
      <c r="G7" s="65">
        <v>86293.466643562031</v>
      </c>
      <c r="H7" s="65">
        <v>87845.766326078607</v>
      </c>
      <c r="I7" s="65">
        <v>88890.010222673372</v>
      </c>
      <c r="J7" s="65">
        <v>91717.538466545244</v>
      </c>
      <c r="K7" s="65">
        <v>93964.814307227905</v>
      </c>
      <c r="L7" s="65">
        <v>100674.73607234105</v>
      </c>
      <c r="M7" s="65">
        <v>102177.94932837866</v>
      </c>
      <c r="N7" s="65">
        <v>108184.12590893749</v>
      </c>
      <c r="O7" s="65">
        <v>95940.980518171433</v>
      </c>
    </row>
    <row r="8" spans="1:16" x14ac:dyDescent="0.2">
      <c r="A8" s="66" t="s">
        <v>45</v>
      </c>
      <c r="B8" s="67">
        <v>21296.3490551375</v>
      </c>
      <c r="C8" s="67">
        <v>22114.223132777897</v>
      </c>
      <c r="D8" s="67">
        <v>23717.829104755165</v>
      </c>
      <c r="E8" s="67">
        <v>24190.128418676421</v>
      </c>
      <c r="F8" s="67">
        <v>25651.355863566634</v>
      </c>
      <c r="G8" s="67">
        <v>24130.41061119426</v>
      </c>
      <c r="H8" s="67">
        <v>24597.919193747966</v>
      </c>
      <c r="I8" s="67">
        <v>25867.175992355704</v>
      </c>
      <c r="J8" s="67">
        <v>26842.379415512369</v>
      </c>
      <c r="K8" s="67">
        <v>25358.097696816971</v>
      </c>
      <c r="L8" s="67">
        <v>27305.927635244301</v>
      </c>
      <c r="M8" s="67">
        <v>27896.364228418704</v>
      </c>
      <c r="N8" s="67">
        <v>29238.578740259465</v>
      </c>
      <c r="O8" s="67">
        <v>29472.408138351595</v>
      </c>
    </row>
    <row r="9" spans="1:16" x14ac:dyDescent="0.2">
      <c r="A9" s="68" t="s">
        <v>46</v>
      </c>
      <c r="B9" s="69">
        <v>60730.36622364894</v>
      </c>
      <c r="C9" s="69">
        <v>63056.582680343752</v>
      </c>
      <c r="D9" s="69">
        <v>57351.215354798587</v>
      </c>
      <c r="E9" s="69">
        <v>63194.390519897068</v>
      </c>
      <c r="F9" s="69">
        <v>64281.312259477061</v>
      </c>
      <c r="G9" s="69">
        <v>51094.867339269615</v>
      </c>
      <c r="H9" s="69">
        <v>44578.475828003677</v>
      </c>
      <c r="I9" s="69">
        <v>52316.241430434355</v>
      </c>
      <c r="J9" s="69">
        <v>43003.856593966862</v>
      </c>
      <c r="K9" s="69">
        <v>52276.760774635259</v>
      </c>
      <c r="L9" s="69">
        <v>58728.536499207199</v>
      </c>
      <c r="M9" s="69">
        <v>61269.437390192943</v>
      </c>
      <c r="N9" s="69">
        <v>57379.969117206943</v>
      </c>
      <c r="O9" s="69">
        <v>68691.245404383633</v>
      </c>
    </row>
    <row r="10" spans="1:16" x14ac:dyDescent="0.2">
      <c r="A10" s="70" t="s">
        <v>47</v>
      </c>
      <c r="B10" s="67">
        <v>43931.780464670162</v>
      </c>
      <c r="C10" s="67">
        <v>47391.983409212764</v>
      </c>
      <c r="D10" s="67">
        <v>39416.089961865961</v>
      </c>
      <c r="E10" s="67">
        <v>42125.927271372188</v>
      </c>
      <c r="F10" s="67">
        <v>46726.064511247016</v>
      </c>
      <c r="G10" s="67">
        <v>53021.148571895021</v>
      </c>
      <c r="H10" s="67">
        <v>53334.25132324524</v>
      </c>
      <c r="I10" s="67">
        <v>52681.042153998307</v>
      </c>
      <c r="J10" s="67">
        <v>60453.272527270012</v>
      </c>
      <c r="K10" s="67">
        <v>63142.20979445093</v>
      </c>
      <c r="L10" s="67">
        <v>67894.346307657397</v>
      </c>
      <c r="M10" s="67">
        <v>75826.45139295308</v>
      </c>
      <c r="N10" s="67">
        <v>82431.402684973771</v>
      </c>
      <c r="O10" s="67">
        <v>34268.255594132388</v>
      </c>
    </row>
    <row r="11" spans="1:16" x14ac:dyDescent="0.2">
      <c r="A11" s="68" t="s">
        <v>48</v>
      </c>
      <c r="B11" s="65">
        <v>80754.934971573733</v>
      </c>
      <c r="C11" s="65">
        <v>80485.656850974905</v>
      </c>
      <c r="D11" s="65">
        <v>74859.189206300507</v>
      </c>
      <c r="E11" s="65">
        <v>81039.510453363866</v>
      </c>
      <c r="F11" s="65">
        <v>84837.320662900471</v>
      </c>
      <c r="G11" s="65">
        <v>78193.504970994487</v>
      </c>
      <c r="H11" s="65">
        <v>73222.48235929184</v>
      </c>
      <c r="I11" s="65">
        <v>81312.393124721741</v>
      </c>
      <c r="J11" s="65">
        <v>82813.079959820374</v>
      </c>
      <c r="K11" s="65">
        <v>88911.070572285884</v>
      </c>
      <c r="L11" s="65">
        <v>103469.17857852658</v>
      </c>
      <c r="M11" s="65">
        <v>109382.26542655268</v>
      </c>
      <c r="N11" s="65">
        <v>110274.03855336888</v>
      </c>
      <c r="O11" s="65">
        <v>85464.344382395589</v>
      </c>
    </row>
    <row r="12" spans="1:16" x14ac:dyDescent="0.2">
      <c r="A12" s="71" t="s">
        <v>50</v>
      </c>
      <c r="B12" s="72">
        <v>121973.72483763116</v>
      </c>
      <c r="C12" s="72">
        <v>130085.61241259062</v>
      </c>
      <c r="D12" s="72">
        <v>128432.97100682094</v>
      </c>
      <c r="E12" s="72">
        <v>130316.81305537923</v>
      </c>
      <c r="F12" s="72">
        <v>135488.93932652398</v>
      </c>
      <c r="G12" s="72">
        <v>136954.81894484023</v>
      </c>
      <c r="H12" s="72">
        <v>138054.28886913334</v>
      </c>
      <c r="I12" s="72">
        <v>138898.09419265419</v>
      </c>
      <c r="J12" s="72">
        <v>140296.6087288245</v>
      </c>
      <c r="K12" s="72">
        <v>146898.67456853954</v>
      </c>
      <c r="L12" s="72">
        <v>152336.92109928429</v>
      </c>
      <c r="M12" s="72">
        <v>159239.55329770385</v>
      </c>
      <c r="N12" s="72">
        <v>168264.85699632426</v>
      </c>
      <c r="O12" s="72">
        <v>143389.58165171623</v>
      </c>
      <c r="P12" s="80"/>
    </row>
    <row r="13" spans="1:16" x14ac:dyDescent="0.2">
      <c r="A13" s="73"/>
    </row>
    <row r="14" spans="1:16" x14ac:dyDescent="0.2">
      <c r="A14" s="73" t="s">
        <v>51</v>
      </c>
    </row>
    <row r="15" spans="1:16" ht="16.5" x14ac:dyDescent="0.2">
      <c r="A15" s="121"/>
      <c r="B15" s="61"/>
      <c r="C15" s="61">
        <v>2008</v>
      </c>
      <c r="D15" s="61">
        <v>2009</v>
      </c>
      <c r="E15" s="61">
        <v>2010</v>
      </c>
      <c r="F15" s="61">
        <v>2011</v>
      </c>
      <c r="G15" s="61">
        <v>2012</v>
      </c>
      <c r="H15" s="61">
        <v>2013</v>
      </c>
      <c r="I15" s="61">
        <v>2014</v>
      </c>
      <c r="J15" s="61">
        <v>2015</v>
      </c>
      <c r="K15" s="61">
        <v>2016</v>
      </c>
      <c r="L15" s="61">
        <v>2017</v>
      </c>
      <c r="M15" s="61" t="s">
        <v>108</v>
      </c>
      <c r="N15" s="61" t="s">
        <v>109</v>
      </c>
      <c r="O15" s="61" t="s">
        <v>110</v>
      </c>
    </row>
    <row r="16" spans="1:16" x14ac:dyDescent="0.2">
      <c r="A16" s="62" t="s">
        <v>52</v>
      </c>
      <c r="B16" s="74"/>
      <c r="C16" s="74">
        <f t="shared" ref="C16:O22" si="0">+(C6/B6-1)*100</f>
        <v>2.0967300536000044</v>
      </c>
      <c r="D16" s="74">
        <f t="shared" si="0"/>
        <v>6.3357992124022156</v>
      </c>
      <c r="E16" s="74">
        <f t="shared" si="0"/>
        <v>-0.52215921289711087</v>
      </c>
      <c r="F16" s="74">
        <f t="shared" si="0"/>
        <v>3.0404502351700335</v>
      </c>
      <c r="G16" s="74">
        <f t="shared" si="0"/>
        <v>1.235652326067016</v>
      </c>
      <c r="H16" s="74">
        <f t="shared" si="0"/>
        <v>1.8279628017841443</v>
      </c>
      <c r="I16" s="74">
        <f t="shared" si="0"/>
        <v>2.0268117618116976</v>
      </c>
      <c r="J16" s="74">
        <f t="shared" si="0"/>
        <v>3.3113923875515372</v>
      </c>
      <c r="K16" s="74">
        <f t="shared" si="0"/>
        <v>0.66066527406369868</v>
      </c>
      <c r="L16" s="74">
        <f t="shared" si="0"/>
        <v>7.2569961205561029</v>
      </c>
      <c r="M16" s="74">
        <f t="shared" si="0"/>
        <v>1.6377811647938501</v>
      </c>
      <c r="N16" s="74">
        <f t="shared" si="0"/>
        <v>5.6390535949433218</v>
      </c>
      <c r="O16" s="74">
        <f t="shared" si="0"/>
        <v>-8.6219726587455359</v>
      </c>
    </row>
    <row r="17" spans="1:15" x14ac:dyDescent="0.2">
      <c r="A17" s="64" t="s">
        <v>44</v>
      </c>
      <c r="B17" s="75"/>
      <c r="C17" s="75">
        <f t="shared" si="0"/>
        <v>1.6130172320880654</v>
      </c>
      <c r="D17" s="75">
        <f t="shared" si="0"/>
        <v>6.0814532654460685</v>
      </c>
      <c r="E17" s="75">
        <f t="shared" si="0"/>
        <v>-1.2373276667466793</v>
      </c>
      <c r="F17" s="75">
        <f t="shared" si="0"/>
        <v>2.1631520876229438</v>
      </c>
      <c r="G17" s="75">
        <f t="shared" si="0"/>
        <v>3.3497720018383914</v>
      </c>
      <c r="H17" s="75">
        <f t="shared" si="0"/>
        <v>1.7988611918077213</v>
      </c>
      <c r="I17" s="75">
        <f t="shared" si="0"/>
        <v>1.1887242154830613</v>
      </c>
      <c r="J17" s="75">
        <f t="shared" si="0"/>
        <v>3.1809291469185208</v>
      </c>
      <c r="K17" s="75">
        <f t="shared" si="0"/>
        <v>2.4502138612260804</v>
      </c>
      <c r="L17" s="75">
        <f t="shared" si="0"/>
        <v>7.1408875913640868</v>
      </c>
      <c r="M17" s="75">
        <f t="shared" si="0"/>
        <v>1.4931385118878815</v>
      </c>
      <c r="N17" s="75">
        <f t="shared" si="0"/>
        <v>5.8781533785300821</v>
      </c>
      <c r="O17" s="75">
        <f t="shared" si="0"/>
        <v>-11.316951805916108</v>
      </c>
    </row>
    <row r="18" spans="1:15" x14ac:dyDescent="0.2">
      <c r="A18" s="66" t="s">
        <v>45</v>
      </c>
      <c r="B18" s="76"/>
      <c r="C18" s="76">
        <f t="shared" si="0"/>
        <v>3.8404426764553579</v>
      </c>
      <c r="D18" s="76">
        <f t="shared" si="0"/>
        <v>7.2514687147222867</v>
      </c>
      <c r="E18" s="76">
        <f t="shared" si="0"/>
        <v>1.991326068820376</v>
      </c>
      <c r="F18" s="76">
        <f t="shared" si="0"/>
        <v>6.0405939960287647</v>
      </c>
      <c r="G18" s="76">
        <f t="shared" si="0"/>
        <v>-5.9292976966282556</v>
      </c>
      <c r="H18" s="76">
        <f t="shared" si="0"/>
        <v>1.9374248954422191</v>
      </c>
      <c r="I18" s="76">
        <f t="shared" si="0"/>
        <v>5.1600169453778211</v>
      </c>
      <c r="J18" s="76">
        <f t="shared" si="0"/>
        <v>3.7700420929012823</v>
      </c>
      <c r="K18" s="76">
        <f t="shared" si="0"/>
        <v>-5.5296205143334776</v>
      </c>
      <c r="L18" s="76">
        <f t="shared" si="0"/>
        <v>7.6812936116727348</v>
      </c>
      <c r="M18" s="76">
        <f t="shared" si="0"/>
        <v>2.1623019040463376</v>
      </c>
      <c r="N18" s="76">
        <f t="shared" si="0"/>
        <v>4.8114317007426077</v>
      </c>
      <c r="O18" s="76">
        <f t="shared" si="0"/>
        <v>0.79972901613771796</v>
      </c>
    </row>
    <row r="19" spans="1:15" x14ac:dyDescent="0.2">
      <c r="A19" s="68" t="s">
        <v>53</v>
      </c>
      <c r="B19" s="75"/>
      <c r="C19" s="75">
        <f t="shared" si="0"/>
        <v>3.8304008379072885</v>
      </c>
      <c r="D19" s="75">
        <f t="shared" si="0"/>
        <v>-9.0480122503112774</v>
      </c>
      <c r="E19" s="75">
        <f t="shared" si="0"/>
        <v>10.188406869758836</v>
      </c>
      <c r="F19" s="75">
        <f t="shared" si="0"/>
        <v>1.7199655390896851</v>
      </c>
      <c r="G19" s="75">
        <f t="shared" si="0"/>
        <v>-20.513652345769206</v>
      </c>
      <c r="H19" s="75">
        <f t="shared" si="0"/>
        <v>-12.753514884376028</v>
      </c>
      <c r="I19" s="75">
        <f t="shared" si="0"/>
        <v>17.357627103010785</v>
      </c>
      <c r="J19" s="75">
        <f t="shared" si="0"/>
        <v>-17.800179412449392</v>
      </c>
      <c r="K19" s="75">
        <f t="shared" si="0"/>
        <v>21.562959499705237</v>
      </c>
      <c r="L19" s="75">
        <f t="shared" si="0"/>
        <v>12.341575164508555</v>
      </c>
      <c r="M19" s="75">
        <f t="shared" si="0"/>
        <v>4.3265183204761914</v>
      </c>
      <c r="N19" s="75">
        <f t="shared" si="0"/>
        <v>-6.3481377317307741</v>
      </c>
      <c r="O19" s="75">
        <f t="shared" si="0"/>
        <v>19.712935474175254</v>
      </c>
    </row>
    <row r="20" spans="1:15" x14ac:dyDescent="0.2">
      <c r="A20" s="70" t="s">
        <v>54</v>
      </c>
      <c r="B20" s="76"/>
      <c r="C20" s="76">
        <f t="shared" si="0"/>
        <v>7.876309377730073</v>
      </c>
      <c r="D20" s="76">
        <f t="shared" si="0"/>
        <v>-16.829625758596823</v>
      </c>
      <c r="E20" s="76">
        <f t="shared" si="0"/>
        <v>6.8749521125203605</v>
      </c>
      <c r="F20" s="76">
        <f t="shared" si="0"/>
        <v>10.919966723203679</v>
      </c>
      <c r="G20" s="76">
        <f t="shared" si="0"/>
        <v>13.472318130136497</v>
      </c>
      <c r="H20" s="76">
        <f t="shared" si="0"/>
        <v>0.59052427150962927</v>
      </c>
      <c r="I20" s="76">
        <f t="shared" si="0"/>
        <v>-1.2247461116272174</v>
      </c>
      <c r="J20" s="76">
        <f t="shared" si="0"/>
        <v>14.753372476102044</v>
      </c>
      <c r="K20" s="76">
        <f t="shared" si="0"/>
        <v>4.4479598122135755</v>
      </c>
      <c r="L20" s="76">
        <f t="shared" si="0"/>
        <v>7.5260852109488408</v>
      </c>
      <c r="M20" s="76">
        <f t="shared" si="0"/>
        <v>11.683012675830229</v>
      </c>
      <c r="N20" s="76">
        <f t="shared" si="0"/>
        <v>8.7106163755337196</v>
      </c>
      <c r="O20" s="76">
        <f t="shared" si="0"/>
        <v>-58.428154225284011</v>
      </c>
    </row>
    <row r="21" spans="1:15" x14ac:dyDescent="0.2">
      <c r="A21" s="68" t="s">
        <v>55</v>
      </c>
      <c r="B21" s="75"/>
      <c r="C21" s="75">
        <f t="shared" si="0"/>
        <v>-0.33345097818927583</v>
      </c>
      <c r="D21" s="75">
        <f t="shared" si="0"/>
        <v>-6.990646364596631</v>
      </c>
      <c r="E21" s="75">
        <f t="shared" si="0"/>
        <v>8.2559286476257867</v>
      </c>
      <c r="F21" s="75">
        <f t="shared" si="0"/>
        <v>4.6863686469603483</v>
      </c>
      <c r="G21" s="75">
        <f t="shared" si="0"/>
        <v>-7.8312417695333147</v>
      </c>
      <c r="H21" s="75">
        <f t="shared" si="0"/>
        <v>-6.3573344276441119</v>
      </c>
      <c r="I21" s="75">
        <f t="shared" si="0"/>
        <v>11.048397301984259</v>
      </c>
      <c r="J21" s="75">
        <f t="shared" si="0"/>
        <v>1.8455819309078692</v>
      </c>
      <c r="K21" s="75">
        <f t="shared" si="0"/>
        <v>7.3635597364862582</v>
      </c>
      <c r="L21" s="75">
        <f t="shared" si="0"/>
        <v>16.373785528096608</v>
      </c>
      <c r="M21" s="75">
        <f t="shared" si="0"/>
        <v>5.7148292170295267</v>
      </c>
      <c r="N21" s="75">
        <f t="shared" si="0"/>
        <v>0.81528127374086434</v>
      </c>
      <c r="O21" s="75">
        <f t="shared" si="0"/>
        <v>-22.498218525810355</v>
      </c>
    </row>
    <row r="22" spans="1:15" x14ac:dyDescent="0.2">
      <c r="A22" s="71" t="s">
        <v>56</v>
      </c>
      <c r="B22" s="77"/>
      <c r="C22" s="77">
        <f t="shared" si="0"/>
        <v>6.6505205000157552</v>
      </c>
      <c r="D22" s="77">
        <f t="shared" si="0"/>
        <v>-1.2704259718807509</v>
      </c>
      <c r="E22" s="77">
        <f t="shared" si="0"/>
        <v>1.4667900569381276</v>
      </c>
      <c r="F22" s="77">
        <f t="shared" si="0"/>
        <v>3.9688864006725</v>
      </c>
      <c r="G22" s="77">
        <f t="shared" si="0"/>
        <v>1.0819182920780879</v>
      </c>
      <c r="H22" s="77">
        <f t="shared" si="0"/>
        <v>0.80279754503267409</v>
      </c>
      <c r="I22" s="77">
        <f t="shared" si="0"/>
        <v>0.61121268338191204</v>
      </c>
      <c r="J22" s="77">
        <f t="shared" si="0"/>
        <v>1.0068637329397445</v>
      </c>
      <c r="K22" s="77">
        <f t="shared" si="0"/>
        <v>4.7057914653346966</v>
      </c>
      <c r="L22" s="77">
        <f t="shared" si="0"/>
        <v>3.7020392094874843</v>
      </c>
      <c r="M22" s="77">
        <f t="shared" si="0"/>
        <v>4.5311616833327184</v>
      </c>
      <c r="N22" s="77">
        <f t="shared" si="0"/>
        <v>5.667752459558395</v>
      </c>
      <c r="O22" s="77">
        <f t="shared" si="0"/>
        <v>-14.78340503694805</v>
      </c>
    </row>
    <row r="23" spans="1:15" x14ac:dyDescent="0.2">
      <c r="A23" s="78" t="s">
        <v>116</v>
      </c>
    </row>
    <row r="24" spans="1:15" x14ac:dyDescent="0.2">
      <c r="A24" s="78" t="s">
        <v>112</v>
      </c>
    </row>
  </sheetData>
  <pageMargins left="0.7" right="0.7" top="0.75" bottom="0.75" header="0.3" footer="0.3"/>
  <pageSetup paperSize="9" orientation="landscape" horizontalDpi="4294967295" verticalDpi="4294967295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2"/>
  <sheetViews>
    <sheetView showGridLines="0" view="pageLayout" topLeftCell="A7" zoomScaleNormal="100" workbookViewId="0">
      <selection activeCell="H9" sqref="H9"/>
    </sheetView>
  </sheetViews>
  <sheetFormatPr defaultColWidth="8" defaultRowHeight="15" x14ac:dyDescent="0.2"/>
  <cols>
    <col min="1" max="1" width="32.875" style="109" customWidth="1"/>
    <col min="2" max="2" width="6.375" style="109" bestFit="1" customWidth="1"/>
    <col min="3" max="3" width="6.875" style="109" bestFit="1" customWidth="1"/>
    <col min="4" max="4" width="7.375" style="109" bestFit="1" customWidth="1"/>
    <col min="5" max="5" width="7.5" style="109" bestFit="1" customWidth="1"/>
    <col min="6" max="6" width="6.375" style="109" bestFit="1" customWidth="1"/>
    <col min="7" max="7" width="6.875" style="109" bestFit="1" customWidth="1"/>
    <col min="8" max="8" width="7.375" style="109" bestFit="1" customWidth="1"/>
    <col min="9" max="9" width="7.5" style="109" bestFit="1" customWidth="1"/>
    <col min="10" max="10" width="6.375" style="109" bestFit="1" customWidth="1"/>
    <col min="11" max="11" width="6.875" style="109" bestFit="1" customWidth="1"/>
    <col min="12" max="12" width="7.375" style="109" bestFit="1" customWidth="1"/>
    <col min="13" max="13" width="7.5" style="109" bestFit="1" customWidth="1"/>
    <col min="14" max="14" width="6.375" style="109" bestFit="1" customWidth="1"/>
    <col min="15" max="15" width="6.875" style="109" bestFit="1" customWidth="1"/>
    <col min="16" max="16" width="7.375" style="109" bestFit="1" customWidth="1"/>
    <col min="17" max="17" width="7.5" style="109" bestFit="1" customWidth="1"/>
    <col min="18" max="18" width="6.375" style="109" bestFit="1" customWidth="1"/>
    <col min="19" max="19" width="6.875" style="109" bestFit="1" customWidth="1"/>
    <col min="20" max="20" width="7.375" style="109" bestFit="1" customWidth="1"/>
    <col min="21" max="21" width="7.5" style="109" bestFit="1" customWidth="1"/>
    <col min="22" max="22" width="6.375" style="109" bestFit="1" customWidth="1"/>
    <col min="23" max="23" width="6.875" style="109" bestFit="1" customWidth="1"/>
    <col min="24" max="24" width="7.375" style="109" bestFit="1" customWidth="1"/>
    <col min="25" max="25" width="7.5" style="109" bestFit="1" customWidth="1"/>
    <col min="26" max="26" width="6.375" style="109" bestFit="1" customWidth="1"/>
    <col min="27" max="27" width="6.875" style="109" bestFit="1" customWidth="1"/>
    <col min="28" max="28" width="7.375" style="109" bestFit="1" customWidth="1"/>
    <col min="29" max="29" width="7.5" style="109" bestFit="1" customWidth="1"/>
    <col min="30" max="30" width="6.375" style="109" bestFit="1" customWidth="1"/>
    <col min="31" max="31" width="6.875" style="109" bestFit="1" customWidth="1"/>
    <col min="32" max="32" width="7.375" style="109" bestFit="1" customWidth="1"/>
    <col min="33" max="33" width="7.5" style="109" bestFit="1" customWidth="1"/>
    <col min="34" max="34" width="6.375" style="109" bestFit="1" customWidth="1"/>
    <col min="35" max="35" width="6.875" style="109" bestFit="1" customWidth="1"/>
    <col min="36" max="36" width="7.375" style="109" bestFit="1" customWidth="1"/>
    <col min="37" max="37" width="7.5" style="109" bestFit="1" customWidth="1"/>
    <col min="38" max="38" width="6.375" style="109" bestFit="1" customWidth="1"/>
    <col min="39" max="39" width="6.875" style="109" bestFit="1" customWidth="1"/>
    <col min="40" max="40" width="7.375" style="109" bestFit="1" customWidth="1"/>
    <col min="41" max="41" width="7.5" style="109" bestFit="1" customWidth="1"/>
    <col min="42" max="42" width="6.375" style="109" bestFit="1" customWidth="1"/>
    <col min="43" max="43" width="6.875" style="109" bestFit="1" customWidth="1"/>
    <col min="44" max="44" width="7.375" style="109" bestFit="1" customWidth="1"/>
    <col min="45" max="45" width="7.5" style="109" bestFit="1" customWidth="1"/>
    <col min="46" max="46" width="6.375" style="109" bestFit="1" customWidth="1"/>
    <col min="47" max="47" width="6.875" style="109" bestFit="1" customWidth="1"/>
    <col min="48" max="48" width="7.375" style="109" bestFit="1" customWidth="1"/>
    <col min="49" max="49" width="7.5" style="109" bestFit="1" customWidth="1"/>
    <col min="50" max="50" width="6.375" style="109" bestFit="1" customWidth="1"/>
    <col min="51" max="51" width="6.875" style="109" bestFit="1" customWidth="1"/>
    <col min="52" max="52" width="7.375" style="109" bestFit="1" customWidth="1"/>
    <col min="53" max="53" width="7.5" style="109" bestFit="1" customWidth="1"/>
    <col min="54" max="54" width="6.375" style="109" bestFit="1" customWidth="1"/>
    <col min="55" max="55" width="6.875" style="109" bestFit="1" customWidth="1"/>
    <col min="56" max="56" width="7.375" style="109" bestFit="1" customWidth="1"/>
    <col min="57" max="57" width="7.5" style="109" bestFit="1" customWidth="1"/>
    <col min="58" max="16384" width="8" style="109"/>
  </cols>
  <sheetData>
    <row r="1" spans="1:57" ht="16.5" customHeight="1" x14ac:dyDescent="0.2">
      <c r="A1" s="115" t="s">
        <v>104</v>
      </c>
    </row>
    <row r="2" spans="1:57" ht="16.5" customHeight="1" x14ac:dyDescent="0.2">
      <c r="A2" s="115"/>
    </row>
    <row r="3" spans="1:57" x14ac:dyDescent="0.2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75</v>
      </c>
      <c r="AS3" s="2" t="s">
        <v>76</v>
      </c>
      <c r="AT3" s="2" t="s">
        <v>77</v>
      </c>
      <c r="AU3" s="2" t="s">
        <v>78</v>
      </c>
      <c r="AV3" s="2" t="s">
        <v>79</v>
      </c>
      <c r="AW3" s="2" t="s">
        <v>80</v>
      </c>
      <c r="AX3" s="2" t="s">
        <v>81</v>
      </c>
      <c r="AY3" s="2" t="s">
        <v>98</v>
      </c>
      <c r="AZ3" s="2" t="s">
        <v>99</v>
      </c>
      <c r="BA3" s="2" t="s">
        <v>100</v>
      </c>
      <c r="BB3" s="2" t="s">
        <v>101</v>
      </c>
      <c r="BC3" s="2" t="s">
        <v>102</v>
      </c>
      <c r="BD3" s="2" t="s">
        <v>103</v>
      </c>
      <c r="BE3" s="2" t="s">
        <v>106</v>
      </c>
    </row>
    <row r="4" spans="1:57" x14ac:dyDescent="0.2">
      <c r="A4" s="114" t="s">
        <v>82</v>
      </c>
      <c r="B4" s="45">
        <v>3056.1133811268805</v>
      </c>
      <c r="C4" s="45">
        <v>2675.751198168256</v>
      </c>
      <c r="D4" s="45">
        <v>1695.8482914953443</v>
      </c>
      <c r="E4" s="45">
        <v>1958.2045833668014</v>
      </c>
      <c r="F4" s="45">
        <v>3149.1075247556846</v>
      </c>
      <c r="G4" s="45">
        <v>2378.6132674977102</v>
      </c>
      <c r="H4" s="45">
        <v>1757.2891190485936</v>
      </c>
      <c r="I4" s="45">
        <v>2370.2815241663502</v>
      </c>
      <c r="J4" s="45">
        <v>3246.2467298549223</v>
      </c>
      <c r="K4" s="45">
        <v>2790.1954260175376</v>
      </c>
      <c r="L4" s="45">
        <v>1686.0221538095514</v>
      </c>
      <c r="M4" s="45">
        <v>2320.6446955414067</v>
      </c>
      <c r="N4" s="45">
        <v>3874.5737617961586</v>
      </c>
      <c r="O4" s="45">
        <v>2463.4165702050618</v>
      </c>
      <c r="P4" s="45">
        <v>1418.5156224872528</v>
      </c>
      <c r="Q4" s="45">
        <v>1948.1348861101249</v>
      </c>
      <c r="R4" s="45">
        <v>3488.6744146305891</v>
      </c>
      <c r="S4" s="45">
        <v>3139.2621923253546</v>
      </c>
      <c r="T4" s="45">
        <v>1653.9039566444051</v>
      </c>
      <c r="U4" s="45">
        <v>2315.3275810625446</v>
      </c>
      <c r="V4" s="45">
        <v>3785.6116927385237</v>
      </c>
      <c r="W4" s="45">
        <v>3465.2500280831305</v>
      </c>
      <c r="X4" s="45">
        <v>1840.1906008528611</v>
      </c>
      <c r="Y4" s="45">
        <v>2568.5234614993242</v>
      </c>
      <c r="Z4" s="45">
        <v>3761.2460303910548</v>
      </c>
      <c r="AA4" s="45">
        <v>3342.5786723371816</v>
      </c>
      <c r="AB4" s="45">
        <v>1784.0074517334526</v>
      </c>
      <c r="AC4" s="45">
        <v>2505.0255107209382</v>
      </c>
      <c r="AD4" s="45">
        <v>3383.8334608451978</v>
      </c>
      <c r="AE4" s="45">
        <v>3344.41334508619</v>
      </c>
      <c r="AF4" s="45">
        <v>1827.8713673287004</v>
      </c>
      <c r="AG4" s="45">
        <v>2389.686102397874</v>
      </c>
      <c r="AH4" s="45">
        <v>3256.4642842792082</v>
      </c>
      <c r="AI4" s="45">
        <v>3259.6988953895434</v>
      </c>
      <c r="AJ4" s="45">
        <v>2302.6827284410588</v>
      </c>
      <c r="AK4" s="45">
        <v>3175.7803494425889</v>
      </c>
      <c r="AL4" s="45">
        <v>3532.0423918377924</v>
      </c>
      <c r="AM4" s="45">
        <v>3139.0378012271899</v>
      </c>
      <c r="AN4" s="45">
        <v>2179.9646628547689</v>
      </c>
      <c r="AO4" s="45">
        <v>3214.8721377176817</v>
      </c>
      <c r="AP4" s="45">
        <v>3344.0958570946491</v>
      </c>
      <c r="AQ4" s="45">
        <v>2849.8084621349308</v>
      </c>
      <c r="AR4" s="45">
        <v>2346.261598405988</v>
      </c>
      <c r="AS4" s="45">
        <v>1961.6810447465907</v>
      </c>
      <c r="AT4" s="45">
        <v>2220.7679855996644</v>
      </c>
      <c r="AU4" s="45">
        <v>2492.9678370420875</v>
      </c>
      <c r="AV4" s="45">
        <v>1729.7100176875208</v>
      </c>
      <c r="AW4" s="45">
        <v>1703.1419540051756</v>
      </c>
      <c r="AX4" s="45">
        <v>2167.9843959434061</v>
      </c>
      <c r="AY4" s="45">
        <v>2216.4186132409709</v>
      </c>
      <c r="AZ4" s="45">
        <v>1669.1451119785188</v>
      </c>
      <c r="BA4" s="45">
        <v>1772.834924385799</v>
      </c>
      <c r="BB4" s="45">
        <v>2314.525584305391</v>
      </c>
      <c r="BC4" s="45">
        <v>2189.2025746111944</v>
      </c>
      <c r="BD4" s="47">
        <v>1292.3722117780728</v>
      </c>
      <c r="BE4" s="47">
        <v>1141.040753643756</v>
      </c>
    </row>
    <row r="5" spans="1:57" x14ac:dyDescent="0.2">
      <c r="A5" s="113" t="s">
        <v>83</v>
      </c>
      <c r="B5" s="46">
        <v>236.80962734090022</v>
      </c>
      <c r="C5" s="46">
        <v>263.4235092462302</v>
      </c>
      <c r="D5" s="46">
        <v>294.06826266559091</v>
      </c>
      <c r="E5" s="46">
        <v>209.18302899940062</v>
      </c>
      <c r="F5" s="46">
        <v>191.14337130655224</v>
      </c>
      <c r="G5" s="46">
        <v>181.02129609089249</v>
      </c>
      <c r="H5" s="46">
        <v>197.38486103007935</v>
      </c>
      <c r="I5" s="46">
        <v>216.79350558014383</v>
      </c>
      <c r="J5" s="46">
        <v>225.53175661725123</v>
      </c>
      <c r="K5" s="46">
        <v>309.22165265028116</v>
      </c>
      <c r="L5" s="46">
        <v>385.50298680806804</v>
      </c>
      <c r="M5" s="46">
        <v>340.47819642678689</v>
      </c>
      <c r="N5" s="46">
        <v>311.52910812836569</v>
      </c>
      <c r="O5" s="46">
        <v>349.08508284530711</v>
      </c>
      <c r="P5" s="46">
        <v>395.66715604212857</v>
      </c>
      <c r="Q5" s="46">
        <v>310.39378791309247</v>
      </c>
      <c r="R5" s="46">
        <v>218.29975887111837</v>
      </c>
      <c r="S5" s="46">
        <v>235.51792245145052</v>
      </c>
      <c r="T5" s="46">
        <v>253.61294585951717</v>
      </c>
      <c r="U5" s="46">
        <v>297.34100175676303</v>
      </c>
      <c r="V5" s="46">
        <v>254.37221501090951</v>
      </c>
      <c r="W5" s="46">
        <v>283.30828265047961</v>
      </c>
      <c r="X5" s="46">
        <v>287.44914468545659</v>
      </c>
      <c r="Y5" s="46">
        <v>214.78233263098878</v>
      </c>
      <c r="Z5" s="46">
        <v>266.20642373185086</v>
      </c>
      <c r="AA5" s="46">
        <v>323.73049302485703</v>
      </c>
      <c r="AB5" s="46">
        <v>376.46863185209816</v>
      </c>
      <c r="AC5" s="46">
        <v>367.58284225598555</v>
      </c>
      <c r="AD5" s="46">
        <v>307.06823624608842</v>
      </c>
      <c r="AE5" s="46">
        <v>350.34234569497403</v>
      </c>
      <c r="AF5" s="46">
        <v>403.46674443074488</v>
      </c>
      <c r="AG5" s="46">
        <v>372.52847852474929</v>
      </c>
      <c r="AH5" s="46">
        <v>380.3858164114792</v>
      </c>
      <c r="AI5" s="46">
        <v>453.88352741121435</v>
      </c>
      <c r="AJ5" s="46">
        <v>537.54439138987323</v>
      </c>
      <c r="AK5" s="46">
        <v>499.7280878443849</v>
      </c>
      <c r="AL5" s="46">
        <v>282.22120449816788</v>
      </c>
      <c r="AM5" s="46">
        <v>256.56696543873784</v>
      </c>
      <c r="AN5" s="46">
        <v>436.25320119069443</v>
      </c>
      <c r="AO5" s="46">
        <v>214.555264313317</v>
      </c>
      <c r="AP5" s="46">
        <v>259.13387784038071</v>
      </c>
      <c r="AQ5" s="46">
        <v>214.92683871187074</v>
      </c>
      <c r="AR5" s="46">
        <v>383.80138738364843</v>
      </c>
      <c r="AS5" s="46">
        <v>304.78803477781037</v>
      </c>
      <c r="AT5" s="46">
        <v>340.91840043262971</v>
      </c>
      <c r="AU5" s="46">
        <v>285.23759312615749</v>
      </c>
      <c r="AV5" s="46">
        <v>604.30672325286992</v>
      </c>
      <c r="AW5" s="46">
        <v>344.21606095797608</v>
      </c>
      <c r="AX5" s="46">
        <v>264.61089947239907</v>
      </c>
      <c r="AY5" s="46">
        <v>261.84734179785164</v>
      </c>
      <c r="AZ5" s="46">
        <v>402.78032502967267</v>
      </c>
      <c r="BA5" s="46">
        <v>287.91718992950121</v>
      </c>
      <c r="BB5" s="46">
        <v>249.0547382396588</v>
      </c>
      <c r="BC5" s="46">
        <v>217.66277643330906</v>
      </c>
      <c r="BD5" s="46">
        <v>405.71815016205267</v>
      </c>
      <c r="BE5" s="46">
        <v>211.76267893321648</v>
      </c>
    </row>
    <row r="6" spans="1:57" x14ac:dyDescent="0.2">
      <c r="A6" s="114" t="s">
        <v>84</v>
      </c>
      <c r="B6" s="47">
        <v>176.29879045900654</v>
      </c>
      <c r="C6" s="47">
        <v>202.9157471958809</v>
      </c>
      <c r="D6" s="47">
        <v>191.27776312607529</v>
      </c>
      <c r="E6" s="47">
        <v>231.34760022156976</v>
      </c>
      <c r="F6" s="47">
        <v>276.56144307044184</v>
      </c>
      <c r="G6" s="47">
        <v>280.19874219837453</v>
      </c>
      <c r="H6" s="47">
        <v>246.06437234146321</v>
      </c>
      <c r="I6" s="47">
        <v>211.34346161611757</v>
      </c>
      <c r="J6" s="47">
        <v>227.08193226078811</v>
      </c>
      <c r="K6" s="47">
        <v>212.92903411593065</v>
      </c>
      <c r="L6" s="47">
        <v>149.06846345452612</v>
      </c>
      <c r="M6" s="47">
        <v>184.47482060327604</v>
      </c>
      <c r="N6" s="47">
        <v>201.52952981751582</v>
      </c>
      <c r="O6" s="47">
        <v>195.30257389772413</v>
      </c>
      <c r="P6" s="47">
        <v>157.25364645898915</v>
      </c>
      <c r="Q6" s="47">
        <v>153.63428588327326</v>
      </c>
      <c r="R6" s="47">
        <v>166.67791977173974</v>
      </c>
      <c r="S6" s="47">
        <v>170.36139942639326</v>
      </c>
      <c r="T6" s="47">
        <v>117.89931542221926</v>
      </c>
      <c r="U6" s="47">
        <v>156.86998196451106</v>
      </c>
      <c r="V6" s="47">
        <v>140.29012032236776</v>
      </c>
      <c r="W6" s="47">
        <v>163.45217313216321</v>
      </c>
      <c r="X6" s="47">
        <v>117.23036561059993</v>
      </c>
      <c r="Y6" s="47">
        <v>128.46285458726504</v>
      </c>
      <c r="Z6" s="47">
        <v>129.31416996956887</v>
      </c>
      <c r="AA6" s="47">
        <v>133.28061544669973</v>
      </c>
      <c r="AB6" s="47">
        <v>163.2797335934878</v>
      </c>
      <c r="AC6" s="47">
        <v>168.90907289363059</v>
      </c>
      <c r="AD6" s="47">
        <v>188.39912136782382</v>
      </c>
      <c r="AE6" s="47">
        <v>207.01993985952521</v>
      </c>
      <c r="AF6" s="47">
        <v>172.00103743591185</v>
      </c>
      <c r="AG6" s="47">
        <v>142.80602104685079</v>
      </c>
      <c r="AH6" s="47">
        <v>160.59051522599498</v>
      </c>
      <c r="AI6" s="47">
        <v>143.3045157667986</v>
      </c>
      <c r="AJ6" s="47">
        <v>135.50102462550484</v>
      </c>
      <c r="AK6" s="47">
        <v>126.74683254330152</v>
      </c>
      <c r="AL6" s="47">
        <v>143.30128415178316</v>
      </c>
      <c r="AM6" s="47">
        <v>172.14980295022755</v>
      </c>
      <c r="AN6" s="47">
        <v>159.46878265371652</v>
      </c>
      <c r="AO6" s="47">
        <v>116.70979413146584</v>
      </c>
      <c r="AP6" s="47">
        <v>128.39935204638988</v>
      </c>
      <c r="AQ6" s="47">
        <v>134.6918411139572</v>
      </c>
      <c r="AR6" s="47">
        <v>137.77017492901987</v>
      </c>
      <c r="AS6" s="47">
        <v>119.71766959094261</v>
      </c>
      <c r="AT6" s="47">
        <v>126.82984693714589</v>
      </c>
      <c r="AU6" s="47">
        <v>145.93154071020328</v>
      </c>
      <c r="AV6" s="47">
        <v>140.70206666319305</v>
      </c>
      <c r="AW6" s="47">
        <v>134.10845842423581</v>
      </c>
      <c r="AX6" s="47">
        <v>136.15591467326706</v>
      </c>
      <c r="AY6" s="47">
        <v>155.47905786521119</v>
      </c>
      <c r="AZ6" s="47">
        <v>158.7774841256614</v>
      </c>
      <c r="BA6" s="47">
        <v>157.59584492021537</v>
      </c>
      <c r="BB6" s="47">
        <v>160.97068961205227</v>
      </c>
      <c r="BC6" s="47">
        <v>105.41867769063343</v>
      </c>
      <c r="BD6" s="47">
        <v>175.22444959737572</v>
      </c>
      <c r="BE6" s="47">
        <v>173.4121561447092</v>
      </c>
    </row>
    <row r="7" spans="1:57" x14ac:dyDescent="0.2">
      <c r="A7" s="113" t="s">
        <v>85</v>
      </c>
      <c r="B7" s="46">
        <v>1342.330454474534</v>
      </c>
      <c r="C7" s="46">
        <v>1409.7594846644724</v>
      </c>
      <c r="D7" s="46">
        <v>1272.6611936652407</v>
      </c>
      <c r="E7" s="46">
        <v>1515.7756386601652</v>
      </c>
      <c r="F7" s="46">
        <v>1618.0997116813062</v>
      </c>
      <c r="G7" s="46">
        <v>1603.1301005453342</v>
      </c>
      <c r="H7" s="46">
        <v>1512.5522341004648</v>
      </c>
      <c r="I7" s="46">
        <v>1792.8562522710599</v>
      </c>
      <c r="J7" s="46">
        <v>1570.3292927956588</v>
      </c>
      <c r="K7" s="46">
        <v>1700.1686394938506</v>
      </c>
      <c r="L7" s="46">
        <v>1614.666764102891</v>
      </c>
      <c r="M7" s="46">
        <v>1803.7362899710718</v>
      </c>
      <c r="N7" s="46">
        <v>1706.6097817899049</v>
      </c>
      <c r="O7" s="46">
        <v>1986.5062526534334</v>
      </c>
      <c r="P7" s="46">
        <v>1812.0361150410104</v>
      </c>
      <c r="Q7" s="46">
        <v>2022.715964242564</v>
      </c>
      <c r="R7" s="46">
        <v>1928.0482108835026</v>
      </c>
      <c r="S7" s="46">
        <v>2072.7052753427402</v>
      </c>
      <c r="T7" s="46">
        <v>1898.3989177435249</v>
      </c>
      <c r="U7" s="46">
        <v>2154.7689643198019</v>
      </c>
      <c r="V7" s="46">
        <v>2142.0184802458648</v>
      </c>
      <c r="W7" s="46">
        <v>2030.8312404945884</v>
      </c>
      <c r="X7" s="46">
        <v>2100.2627354722777</v>
      </c>
      <c r="Y7" s="46">
        <v>2273.4367604935592</v>
      </c>
      <c r="Z7" s="46">
        <v>1878.1280267540758</v>
      </c>
      <c r="AA7" s="46">
        <v>2219.4970553069811</v>
      </c>
      <c r="AB7" s="46">
        <v>2339.3840259760645</v>
      </c>
      <c r="AC7" s="46">
        <v>2479.3433241908788</v>
      </c>
      <c r="AD7" s="46">
        <v>2062.1661931762883</v>
      </c>
      <c r="AE7" s="46">
        <v>2338.5007588632288</v>
      </c>
      <c r="AF7" s="46">
        <v>2576.5477871402932</v>
      </c>
      <c r="AG7" s="46">
        <v>2885.1449536495907</v>
      </c>
      <c r="AH7" s="46">
        <v>2554.9648615374199</v>
      </c>
      <c r="AI7" s="46">
        <v>2678.7992312214119</v>
      </c>
      <c r="AJ7" s="46">
        <v>2451.3199028012418</v>
      </c>
      <c r="AK7" s="46">
        <v>2704.1423327031152</v>
      </c>
      <c r="AL7" s="46">
        <v>2460.9217777825238</v>
      </c>
      <c r="AM7" s="46">
        <v>2575.7379402293204</v>
      </c>
      <c r="AN7" s="46">
        <v>2170.0172030587282</v>
      </c>
      <c r="AO7" s="46">
        <v>2627.889263546062</v>
      </c>
      <c r="AP7" s="46">
        <v>2619.7098711250314</v>
      </c>
      <c r="AQ7" s="46">
        <v>2656.98806496415</v>
      </c>
      <c r="AR7" s="46">
        <v>2345.2427450807836</v>
      </c>
      <c r="AS7" s="46">
        <v>2994.0350581182997</v>
      </c>
      <c r="AT7" s="46">
        <v>3235.6253598302196</v>
      </c>
      <c r="AU7" s="46">
        <v>2950.0055421118641</v>
      </c>
      <c r="AV7" s="46">
        <v>2890.7737192462855</v>
      </c>
      <c r="AW7" s="46">
        <v>3313.6239193128627</v>
      </c>
      <c r="AX7" s="46">
        <v>3297.865193556805</v>
      </c>
      <c r="AY7" s="46">
        <v>3182.1888323711855</v>
      </c>
      <c r="AZ7" s="46">
        <v>3222.1205186630991</v>
      </c>
      <c r="BA7" s="46">
        <v>3254.399320233917</v>
      </c>
      <c r="BB7" s="46">
        <v>3838.2909436579957</v>
      </c>
      <c r="BC7" s="46">
        <v>2230.3063801962808</v>
      </c>
      <c r="BD7" s="46">
        <v>2679.2683491659573</v>
      </c>
      <c r="BE7" s="46">
        <v>3368.3015176990234</v>
      </c>
    </row>
    <row r="8" spans="1:57" x14ac:dyDescent="0.2">
      <c r="A8" s="114" t="s">
        <v>86</v>
      </c>
      <c r="B8" s="47">
        <v>202.49432781070797</v>
      </c>
      <c r="C8" s="47">
        <v>215.40368373711414</v>
      </c>
      <c r="D8" s="47">
        <v>228.08597340717509</v>
      </c>
      <c r="E8" s="47">
        <v>253.83642673930873</v>
      </c>
      <c r="F8" s="47">
        <v>266.40359880714061</v>
      </c>
      <c r="G8" s="47">
        <v>290.86679966286545</v>
      </c>
      <c r="H8" s="47">
        <v>334.6561250979525</v>
      </c>
      <c r="I8" s="47">
        <v>425.72853098153718</v>
      </c>
      <c r="J8" s="47">
        <v>455.37290141507577</v>
      </c>
      <c r="K8" s="47">
        <v>509.49330768535975</v>
      </c>
      <c r="L8" s="47">
        <v>593.34587613819212</v>
      </c>
      <c r="M8" s="47">
        <v>567.02282656278942</v>
      </c>
      <c r="N8" s="47">
        <v>507.69376532193974</v>
      </c>
      <c r="O8" s="47">
        <v>499.72761976730243</v>
      </c>
      <c r="P8" s="47">
        <v>472.92540269413325</v>
      </c>
      <c r="Q8" s="47">
        <v>459.28226866499659</v>
      </c>
      <c r="R8" s="47">
        <v>438.44305294311539</v>
      </c>
      <c r="S8" s="47">
        <v>531.06159350998439</v>
      </c>
      <c r="T8" s="47">
        <v>563.09355399309311</v>
      </c>
      <c r="U8" s="47">
        <v>624.77984701424555</v>
      </c>
      <c r="V8" s="47">
        <v>697.23832333422627</v>
      </c>
      <c r="W8" s="47">
        <v>825.3976552374927</v>
      </c>
      <c r="X8" s="47">
        <v>860.39091009477045</v>
      </c>
      <c r="Y8" s="47">
        <v>884.79813787823002</v>
      </c>
      <c r="Z8" s="47">
        <v>958.59546551106428</v>
      </c>
      <c r="AA8" s="47">
        <v>989.55943851792699</v>
      </c>
      <c r="AB8" s="47">
        <v>1003.8945683403621</v>
      </c>
      <c r="AC8" s="47">
        <v>1047.1949213302198</v>
      </c>
      <c r="AD8" s="47">
        <v>887.75228179439671</v>
      </c>
      <c r="AE8" s="47">
        <v>966.98022410173269</v>
      </c>
      <c r="AF8" s="47">
        <v>1023.3207877620636</v>
      </c>
      <c r="AG8" s="47">
        <v>1193.0201214184344</v>
      </c>
      <c r="AH8" s="47">
        <v>1155.4973539454668</v>
      </c>
      <c r="AI8" s="47">
        <v>1158.4764655947806</v>
      </c>
      <c r="AJ8" s="47">
        <v>1469.6974886865794</v>
      </c>
      <c r="AK8" s="47">
        <v>1450.1202628149929</v>
      </c>
      <c r="AL8" s="47">
        <v>1202.0585288898301</v>
      </c>
      <c r="AM8" s="47">
        <v>1113.2619236539683</v>
      </c>
      <c r="AN8" s="47">
        <v>1071.5328268189385</v>
      </c>
      <c r="AO8" s="47">
        <v>1096.872187467291</v>
      </c>
      <c r="AP8" s="47">
        <v>930.4415920466738</v>
      </c>
      <c r="AQ8" s="47">
        <v>1126.9163146043816</v>
      </c>
      <c r="AR8" s="47">
        <v>1111.5613990041381</v>
      </c>
      <c r="AS8" s="47">
        <v>1145.446617998062</v>
      </c>
      <c r="AT8" s="47">
        <v>1081.387877875633</v>
      </c>
      <c r="AU8" s="47">
        <v>1193.7529815342807</v>
      </c>
      <c r="AV8" s="47">
        <v>1345.4239010527187</v>
      </c>
      <c r="AW8" s="47">
        <v>1327.6036281665451</v>
      </c>
      <c r="AX8" s="47">
        <v>1256.7111419684261</v>
      </c>
      <c r="AY8" s="47">
        <v>1268.661879037214</v>
      </c>
      <c r="AZ8" s="47">
        <v>1388.3411322299642</v>
      </c>
      <c r="BA8" s="47">
        <v>1258.171110183991</v>
      </c>
      <c r="BB8" s="47">
        <v>1274.719403662408</v>
      </c>
      <c r="BC8" s="47">
        <v>1167.5283751019754</v>
      </c>
      <c r="BD8" s="47">
        <v>1229.5383621755807</v>
      </c>
      <c r="BE8" s="47">
        <v>1208.8737256104009</v>
      </c>
    </row>
    <row r="9" spans="1:57" x14ac:dyDescent="0.2">
      <c r="A9" s="113" t="s">
        <v>87</v>
      </c>
      <c r="B9" s="46">
        <v>2904.0486270596716</v>
      </c>
      <c r="C9" s="46">
        <v>3507.5693863355418</v>
      </c>
      <c r="D9" s="46">
        <v>3240.3404239641136</v>
      </c>
      <c r="E9" s="46">
        <v>3724.0893562503747</v>
      </c>
      <c r="F9" s="46">
        <v>4189.6885292898769</v>
      </c>
      <c r="G9" s="46">
        <v>4312.6902738679737</v>
      </c>
      <c r="H9" s="46">
        <v>4028.340063024355</v>
      </c>
      <c r="I9" s="46">
        <v>3877.817276865911</v>
      </c>
      <c r="J9" s="46">
        <v>4586.6531747793797</v>
      </c>
      <c r="K9" s="46">
        <v>4499.8796174976687</v>
      </c>
      <c r="L9" s="46">
        <v>3334.9474252816831</v>
      </c>
      <c r="M9" s="46">
        <v>4162.7853425884932</v>
      </c>
      <c r="N9" s="46">
        <v>4257.2783528990185</v>
      </c>
      <c r="O9" s="46">
        <v>4042.7977836509326</v>
      </c>
      <c r="P9" s="46">
        <v>3287.553036433696</v>
      </c>
      <c r="Q9" s="46">
        <v>3385.54725904819</v>
      </c>
      <c r="R9" s="46">
        <v>4104.6579829668717</v>
      </c>
      <c r="S9" s="46">
        <v>4460.4597820567196</v>
      </c>
      <c r="T9" s="46">
        <v>3016.2928034851248</v>
      </c>
      <c r="U9" s="46">
        <v>3873.273823579716</v>
      </c>
      <c r="V9" s="46">
        <v>3326.3605302233614</v>
      </c>
      <c r="W9" s="46">
        <v>3931.5101315531706</v>
      </c>
      <c r="X9" s="46">
        <v>2759.0874643790735</v>
      </c>
      <c r="Y9" s="46">
        <v>3185.9569930844555</v>
      </c>
      <c r="Z9" s="46">
        <v>3265.9033008823803</v>
      </c>
      <c r="AA9" s="46">
        <v>3419.3761255079894</v>
      </c>
      <c r="AB9" s="46">
        <v>3661.6561486255596</v>
      </c>
      <c r="AC9" s="46">
        <v>3067.9647332738728</v>
      </c>
      <c r="AD9" s="46">
        <v>3416.9715917337771</v>
      </c>
      <c r="AE9" s="46">
        <v>3863.5990757376876</v>
      </c>
      <c r="AF9" s="46">
        <v>3716.9016742792464</v>
      </c>
      <c r="AG9" s="46">
        <v>3280.9768525102177</v>
      </c>
      <c r="AH9" s="46">
        <v>3377.4509503412864</v>
      </c>
      <c r="AI9" s="46">
        <v>3206.4183024394001</v>
      </c>
      <c r="AJ9" s="46">
        <v>3109.6799077217165</v>
      </c>
      <c r="AK9" s="46">
        <v>2875.8045098280622</v>
      </c>
      <c r="AL9" s="46">
        <v>3133.5411976471182</v>
      </c>
      <c r="AM9" s="46">
        <v>3872.6067047452652</v>
      </c>
      <c r="AN9" s="46">
        <v>3612.5471578678571</v>
      </c>
      <c r="AO9" s="46">
        <v>2870.5321087309085</v>
      </c>
      <c r="AP9" s="46">
        <v>3567.8046310119698</v>
      </c>
      <c r="AQ9" s="46">
        <v>4125.7679898848501</v>
      </c>
      <c r="AR9" s="46">
        <v>4367.0657150352572</v>
      </c>
      <c r="AS9" s="46">
        <v>3978.2559679834094</v>
      </c>
      <c r="AT9" s="46">
        <v>4085.287348801015</v>
      </c>
      <c r="AU9" s="46">
        <v>4676.9068893648509</v>
      </c>
      <c r="AV9" s="46">
        <v>4479.1307494284792</v>
      </c>
      <c r="AW9" s="46">
        <v>4288.4847006948676</v>
      </c>
      <c r="AX9" s="46">
        <v>4386.5747690373164</v>
      </c>
      <c r="AY9" s="46">
        <v>5031.8087528655196</v>
      </c>
      <c r="AZ9" s="46">
        <v>5101.0374479959564</v>
      </c>
      <c r="BA9" s="46">
        <v>5015.012658971038</v>
      </c>
      <c r="BB9" s="46">
        <v>5461.923407477354</v>
      </c>
      <c r="BC9" s="46">
        <v>3356.0497674024036</v>
      </c>
      <c r="BD9" s="46">
        <v>5869.0305567576415</v>
      </c>
      <c r="BE9" s="46">
        <v>5774.4863044251206</v>
      </c>
    </row>
    <row r="10" spans="1:57" x14ac:dyDescent="0.2">
      <c r="A10" s="114" t="s">
        <v>88</v>
      </c>
      <c r="B10" s="47">
        <v>3265.439730942509</v>
      </c>
      <c r="C10" s="47">
        <v>3814.6955417178087</v>
      </c>
      <c r="D10" s="47">
        <v>3478.5711523379277</v>
      </c>
      <c r="E10" s="47">
        <v>4830.3822121234925</v>
      </c>
      <c r="F10" s="47">
        <v>3554.0404528514869</v>
      </c>
      <c r="G10" s="47">
        <v>3621.5994852356962</v>
      </c>
      <c r="H10" s="47">
        <v>4152.5535272978996</v>
      </c>
      <c r="I10" s="47">
        <v>4211.8924017969084</v>
      </c>
      <c r="J10" s="47">
        <v>4513.0971665592715</v>
      </c>
      <c r="K10" s="47">
        <v>3754.7114629855732</v>
      </c>
      <c r="L10" s="47">
        <v>4070.5151438928601</v>
      </c>
      <c r="M10" s="47">
        <v>4495.0531155095341</v>
      </c>
      <c r="N10" s="47">
        <v>4234.1294627743346</v>
      </c>
      <c r="O10" s="47">
        <v>4449.0623606140034</v>
      </c>
      <c r="P10" s="47">
        <v>4389.0143851774892</v>
      </c>
      <c r="Q10" s="47">
        <v>4537.5036750027302</v>
      </c>
      <c r="R10" s="47">
        <v>4137.992988840404</v>
      </c>
      <c r="S10" s="47">
        <v>4818.923785272721</v>
      </c>
      <c r="T10" s="47">
        <v>5130.4179617392701</v>
      </c>
      <c r="U10" s="47">
        <v>4915.5694630623047</v>
      </c>
      <c r="V10" s="47">
        <v>4544.1145155781196</v>
      </c>
      <c r="W10" s="47">
        <v>4511.4072477020954</v>
      </c>
      <c r="X10" s="47">
        <v>4798.9694207483781</v>
      </c>
      <c r="Y10" s="47">
        <v>4930.2302148477665</v>
      </c>
      <c r="Z10" s="47">
        <v>4382.6991246493408</v>
      </c>
      <c r="AA10" s="47">
        <v>4127.2696525042575</v>
      </c>
      <c r="AB10" s="47">
        <v>4418.8603723189317</v>
      </c>
      <c r="AC10" s="47">
        <v>4349.6623114185095</v>
      </c>
      <c r="AD10" s="47">
        <v>4454.0880575552428</v>
      </c>
      <c r="AE10" s="47">
        <v>4132.1646871584317</v>
      </c>
      <c r="AF10" s="47">
        <v>4405.4002958019792</v>
      </c>
      <c r="AG10" s="47">
        <v>4728.7919444032141</v>
      </c>
      <c r="AH10" s="47">
        <v>3935.433661097396</v>
      </c>
      <c r="AI10" s="47">
        <v>3954.7643995332401</v>
      </c>
      <c r="AJ10" s="47">
        <v>4077.8642070801588</v>
      </c>
      <c r="AK10" s="47">
        <v>4210.4467761795504</v>
      </c>
      <c r="AL10" s="47">
        <v>3853.5872689340881</v>
      </c>
      <c r="AM10" s="47">
        <v>4063.893647163175</v>
      </c>
      <c r="AN10" s="47">
        <v>4201.6074566207535</v>
      </c>
      <c r="AO10" s="47">
        <v>4559.3655944864377</v>
      </c>
      <c r="AP10" s="47">
        <v>4513.0971577518731</v>
      </c>
      <c r="AQ10" s="47">
        <v>4420.9997625727647</v>
      </c>
      <c r="AR10" s="47">
        <v>4716.9842357392399</v>
      </c>
      <c r="AS10" s="47">
        <v>4970.8713362944545</v>
      </c>
      <c r="AT10" s="47">
        <v>4761.0883257497844</v>
      </c>
      <c r="AU10" s="47">
        <v>4760.1649474406368</v>
      </c>
      <c r="AV10" s="47">
        <v>5116.2690119799854</v>
      </c>
      <c r="AW10" s="47">
        <v>5335.4651881264226</v>
      </c>
      <c r="AX10" s="47">
        <v>4825.6985433793488</v>
      </c>
      <c r="AY10" s="47">
        <v>5049.3201121709235</v>
      </c>
      <c r="AZ10" s="47">
        <v>5264.6666896875404</v>
      </c>
      <c r="BA10" s="47">
        <v>5485.6351474814019</v>
      </c>
      <c r="BB10" s="47">
        <v>4856.4435932777051</v>
      </c>
      <c r="BC10" s="47">
        <v>2962.4940920347813</v>
      </c>
      <c r="BD10" s="47">
        <v>3728.4560799325345</v>
      </c>
      <c r="BE10" s="47">
        <v>4112.1484211985262</v>
      </c>
    </row>
    <row r="11" spans="1:57" x14ac:dyDescent="0.2">
      <c r="A11" s="113" t="s">
        <v>89</v>
      </c>
      <c r="B11" s="46">
        <v>3310.6982032477608</v>
      </c>
      <c r="C11" s="46">
        <v>3141.2634522413391</v>
      </c>
      <c r="D11" s="46">
        <v>3552.739448664202</v>
      </c>
      <c r="E11" s="46">
        <v>3377.2713367814194</v>
      </c>
      <c r="F11" s="46">
        <v>3759.735933736004</v>
      </c>
      <c r="G11" s="46">
        <v>3635.9749798680455</v>
      </c>
      <c r="H11" s="46">
        <v>4042.3602690592065</v>
      </c>
      <c r="I11" s="46">
        <v>3896.5905843108285</v>
      </c>
      <c r="J11" s="46">
        <v>3491.4957729840871</v>
      </c>
      <c r="K11" s="46">
        <v>3288.4802329419176</v>
      </c>
      <c r="L11" s="46">
        <v>3660.9706361484768</v>
      </c>
      <c r="M11" s="46">
        <v>3441.9391658753666</v>
      </c>
      <c r="N11" s="46">
        <v>3488.8914960514676</v>
      </c>
      <c r="O11" s="46">
        <v>3458.4878394097368</v>
      </c>
      <c r="P11" s="46">
        <v>3901.6555872841668</v>
      </c>
      <c r="Q11" s="46">
        <v>3932.555486423772</v>
      </c>
      <c r="R11" s="46">
        <v>3420.2854503023154</v>
      </c>
      <c r="S11" s="46">
        <v>3575.8362858600822</v>
      </c>
      <c r="T11" s="46">
        <v>3660.1145103399786</v>
      </c>
      <c r="U11" s="46">
        <v>3381.6542448696446</v>
      </c>
      <c r="V11" s="46">
        <v>3773.5156191279148</v>
      </c>
      <c r="W11" s="46">
        <v>3406.2036806578208</v>
      </c>
      <c r="X11" s="46">
        <v>3112.4730228300905</v>
      </c>
      <c r="Y11" s="46">
        <v>3007.7678336802514</v>
      </c>
      <c r="Z11" s="46">
        <v>2963.1792179165923</v>
      </c>
      <c r="AA11" s="46">
        <v>3839.240867094446</v>
      </c>
      <c r="AB11" s="46">
        <v>3980.209392369492</v>
      </c>
      <c r="AC11" s="46">
        <v>3881.3168664889372</v>
      </c>
      <c r="AD11" s="46">
        <v>3127.9053293003049</v>
      </c>
      <c r="AE11" s="46">
        <v>3163.4024237467079</v>
      </c>
      <c r="AF11" s="46">
        <v>3371.3425037600191</v>
      </c>
      <c r="AG11" s="46">
        <v>3442.5852595745819</v>
      </c>
      <c r="AH11" s="46">
        <v>3451.608234016911</v>
      </c>
      <c r="AI11" s="46">
        <v>3733.4766292452232</v>
      </c>
      <c r="AJ11" s="46">
        <v>3896.3196034029779</v>
      </c>
      <c r="AK11" s="46">
        <v>3917.5816644656743</v>
      </c>
      <c r="AL11" s="46">
        <v>3670.2606853287343</v>
      </c>
      <c r="AM11" s="46">
        <v>3907.6460374335275</v>
      </c>
      <c r="AN11" s="46">
        <v>3748.2126931022731</v>
      </c>
      <c r="AO11" s="46">
        <v>4111.2926166682619</v>
      </c>
      <c r="AP11" s="46">
        <v>4023.1602267787321</v>
      </c>
      <c r="AQ11" s="46">
        <v>4266.8215356494238</v>
      </c>
      <c r="AR11" s="46">
        <v>3843.1951833783164</v>
      </c>
      <c r="AS11" s="46">
        <v>4507.7825573616665</v>
      </c>
      <c r="AT11" s="46">
        <v>4072.4240017029256</v>
      </c>
      <c r="AU11" s="46">
        <v>4271.260219667799</v>
      </c>
      <c r="AV11" s="46">
        <v>4253.1017002663039</v>
      </c>
      <c r="AW11" s="46">
        <v>5026.251505487161</v>
      </c>
      <c r="AX11" s="46">
        <v>4111.7751988968539</v>
      </c>
      <c r="AY11" s="46">
        <v>4808.3525149603138</v>
      </c>
      <c r="AZ11" s="46">
        <v>5364.5821542411077</v>
      </c>
      <c r="BA11" s="46">
        <v>5359.9223633396095</v>
      </c>
      <c r="BB11" s="46">
        <v>4588.8172069937291</v>
      </c>
      <c r="BC11" s="46">
        <v>1455.5278722017933</v>
      </c>
      <c r="BD11" s="46">
        <v>3079.3869828733123</v>
      </c>
      <c r="BE11" s="46">
        <v>3860.2342306065821</v>
      </c>
    </row>
    <row r="12" spans="1:57" x14ac:dyDescent="0.2">
      <c r="A12" s="114" t="s">
        <v>90</v>
      </c>
      <c r="B12" s="47">
        <v>1021.8685998549727</v>
      </c>
      <c r="C12" s="47">
        <v>1048.7935192322693</v>
      </c>
      <c r="D12" s="47">
        <v>1017.0149962707413</v>
      </c>
      <c r="E12" s="47">
        <v>1166.9246287744907</v>
      </c>
      <c r="F12" s="47">
        <v>1276.6613655342765</v>
      </c>
      <c r="G12" s="47">
        <v>1044.6374492634693</v>
      </c>
      <c r="H12" s="47">
        <v>1156.3712659801656</v>
      </c>
      <c r="I12" s="47">
        <v>1233.9220818903491</v>
      </c>
      <c r="J12" s="47">
        <v>1364.8076474467621</v>
      </c>
      <c r="K12" s="47">
        <v>1269.7317807874017</v>
      </c>
      <c r="L12" s="47">
        <v>1229.542240811578</v>
      </c>
      <c r="M12" s="47">
        <v>788.76301832645856</v>
      </c>
      <c r="N12" s="47">
        <v>1160.2324179207483</v>
      </c>
      <c r="O12" s="47">
        <v>1190.3393966573583</v>
      </c>
      <c r="P12" s="47">
        <v>1250.4526438083271</v>
      </c>
      <c r="Q12" s="47">
        <v>1191.6551573601907</v>
      </c>
      <c r="R12" s="47">
        <v>1116.7044682090598</v>
      </c>
      <c r="S12" s="47">
        <v>1120.6015384575383</v>
      </c>
      <c r="T12" s="47">
        <v>1774.5213315605808</v>
      </c>
      <c r="U12" s="47">
        <v>1884.4551316188649</v>
      </c>
      <c r="V12" s="47">
        <v>1915.4224859224012</v>
      </c>
      <c r="W12" s="47">
        <v>1959.8979685132504</v>
      </c>
      <c r="X12" s="47">
        <v>2313.4085738820154</v>
      </c>
      <c r="Y12" s="47">
        <v>2462.4057950252395</v>
      </c>
      <c r="Z12" s="47">
        <v>3085.6767361597372</v>
      </c>
      <c r="AA12" s="47">
        <v>1833.7787261362319</v>
      </c>
      <c r="AB12" s="47">
        <v>1971.6832291873889</v>
      </c>
      <c r="AC12" s="47">
        <v>2174.0414926257245</v>
      </c>
      <c r="AD12" s="47">
        <v>2564.7195347181028</v>
      </c>
      <c r="AE12" s="47">
        <v>1741.1043149627876</v>
      </c>
      <c r="AF12" s="47">
        <v>1820.1385322591875</v>
      </c>
      <c r="AG12" s="47">
        <v>2094.9224169102918</v>
      </c>
      <c r="AH12" s="47">
        <v>2030.5100657929063</v>
      </c>
      <c r="AI12" s="47">
        <v>1399.5336569705648</v>
      </c>
      <c r="AJ12" s="47">
        <v>1755.6096371892615</v>
      </c>
      <c r="AK12" s="47">
        <v>2074.0731833785521</v>
      </c>
      <c r="AL12" s="47">
        <v>2356.6850448100204</v>
      </c>
      <c r="AM12" s="47">
        <v>1837.2968234067771</v>
      </c>
      <c r="AN12" s="47">
        <v>2301.404817227959</v>
      </c>
      <c r="AO12" s="47">
        <v>2405.4528969797534</v>
      </c>
      <c r="AP12" s="47">
        <v>3070.6292670915795</v>
      </c>
      <c r="AQ12" s="47">
        <v>2380.651778893056</v>
      </c>
      <c r="AR12" s="47">
        <v>2817.4866045568419</v>
      </c>
      <c r="AS12" s="47">
        <v>3207.0084953214791</v>
      </c>
      <c r="AT12" s="47">
        <v>3726.3200863154111</v>
      </c>
      <c r="AU12" s="47">
        <v>2501.500146688797</v>
      </c>
      <c r="AV12" s="47">
        <v>2869.8630475399186</v>
      </c>
      <c r="AW12" s="47">
        <v>3300.9951714325862</v>
      </c>
      <c r="AX12" s="47">
        <v>4008.4121358356551</v>
      </c>
      <c r="AY12" s="47">
        <v>2948.3973957381045</v>
      </c>
      <c r="AZ12" s="47">
        <v>3296.9800515095649</v>
      </c>
      <c r="BA12" s="47">
        <v>3870.270356921601</v>
      </c>
      <c r="BB12" s="47">
        <v>3861.3946532163573</v>
      </c>
      <c r="BC12" s="47">
        <v>129.26288509775432</v>
      </c>
      <c r="BD12" s="47">
        <v>140.18420656247034</v>
      </c>
      <c r="BE12" s="47">
        <v>188.26884454615836</v>
      </c>
    </row>
    <row r="13" spans="1:57" x14ac:dyDescent="0.2">
      <c r="A13" s="113" t="s">
        <v>91</v>
      </c>
      <c r="B13" s="46">
        <v>1930.6720980618957</v>
      </c>
      <c r="C13" s="46">
        <v>2015.5241467609974</v>
      </c>
      <c r="D13" s="46">
        <v>1188.6234811819249</v>
      </c>
      <c r="E13" s="46">
        <v>1412.1437892036529</v>
      </c>
      <c r="F13" s="46">
        <v>1598.5220195821523</v>
      </c>
      <c r="G13" s="46">
        <v>1614.9093555009504</v>
      </c>
      <c r="H13" s="46">
        <v>1730.3577272557691</v>
      </c>
      <c r="I13" s="46">
        <v>1804.9517585885494</v>
      </c>
      <c r="J13" s="46">
        <v>1715.6195155599246</v>
      </c>
      <c r="K13" s="46">
        <v>1699.9553590962564</v>
      </c>
      <c r="L13" s="46">
        <v>1837.2719948369063</v>
      </c>
      <c r="M13" s="46">
        <v>1781.4652557966549</v>
      </c>
      <c r="N13" s="46">
        <v>1480.3931924273791</v>
      </c>
      <c r="O13" s="46">
        <v>1490.4591572533081</v>
      </c>
      <c r="P13" s="46">
        <v>1563.0314338974379</v>
      </c>
      <c r="Q13" s="46">
        <v>1719.3808410327752</v>
      </c>
      <c r="R13" s="46">
        <v>1311.3400591460997</v>
      </c>
      <c r="S13" s="46">
        <v>1544.1873107764131</v>
      </c>
      <c r="T13" s="46">
        <v>1496.6423824032668</v>
      </c>
      <c r="U13" s="46">
        <v>1892.7083195280431</v>
      </c>
      <c r="V13" s="46">
        <v>1466.2075067616754</v>
      </c>
      <c r="W13" s="46">
        <v>1680.7212161588334</v>
      </c>
      <c r="X13" s="46">
        <v>1612.3456682587537</v>
      </c>
      <c r="Y13" s="46">
        <v>1570.9604456275079</v>
      </c>
      <c r="Z13" s="46">
        <v>1437.0488064486258</v>
      </c>
      <c r="AA13" s="46">
        <v>1390.653429273953</v>
      </c>
      <c r="AB13" s="46">
        <v>1682.3999691705394</v>
      </c>
      <c r="AC13" s="46">
        <v>1620.3521414498787</v>
      </c>
      <c r="AD13" s="46">
        <v>1511.4582773424443</v>
      </c>
      <c r="AE13" s="46">
        <v>1446.351929128926</v>
      </c>
      <c r="AF13" s="46">
        <v>1525.988393122233</v>
      </c>
      <c r="AG13" s="46">
        <v>1637.8077607902992</v>
      </c>
      <c r="AH13" s="46">
        <v>1498.3585510246241</v>
      </c>
      <c r="AI13" s="46">
        <v>1466.1592802475143</v>
      </c>
      <c r="AJ13" s="46">
        <v>1534.6609829694908</v>
      </c>
      <c r="AK13" s="46">
        <v>1513.619957831597</v>
      </c>
      <c r="AL13" s="46">
        <v>1605.6562528232396</v>
      </c>
      <c r="AM13" s="46">
        <v>1467.5578903605408</v>
      </c>
      <c r="AN13" s="46">
        <v>1548.3227433957932</v>
      </c>
      <c r="AO13" s="46">
        <v>1546.7607409618731</v>
      </c>
      <c r="AP13" s="46">
        <v>1487.3575579217791</v>
      </c>
      <c r="AQ13" s="46">
        <v>1433.4102030945662</v>
      </c>
      <c r="AR13" s="46">
        <v>1384.8451017663401</v>
      </c>
      <c r="AS13" s="46">
        <v>1492.467843342828</v>
      </c>
      <c r="AT13" s="46">
        <v>1309.8776325997392</v>
      </c>
      <c r="AU13" s="46">
        <v>1325.398441074545</v>
      </c>
      <c r="AV13" s="46">
        <v>1275.3137228783226</v>
      </c>
      <c r="AW13" s="46">
        <v>1402.1356423867469</v>
      </c>
      <c r="AX13" s="46">
        <v>1208.0928765595461</v>
      </c>
      <c r="AY13" s="46">
        <v>1226.5358673263493</v>
      </c>
      <c r="AZ13" s="46">
        <v>1247.2396698725729</v>
      </c>
      <c r="BA13" s="46">
        <v>1451.4950659345102</v>
      </c>
      <c r="BB13" s="46">
        <v>1216.9806522982656</v>
      </c>
      <c r="BC13" s="46">
        <v>1125.3502639392834</v>
      </c>
      <c r="BD13" s="46">
        <v>1161.6107655066926</v>
      </c>
      <c r="BE13" s="46">
        <v>1342.8077255667986</v>
      </c>
    </row>
    <row r="14" spans="1:57" x14ac:dyDescent="0.2">
      <c r="A14" s="114" t="s">
        <v>92</v>
      </c>
      <c r="B14" s="47">
        <v>1111.4026583148054</v>
      </c>
      <c r="C14" s="47">
        <v>1164.9177647267265</v>
      </c>
      <c r="D14" s="47">
        <v>1226.9569361001663</v>
      </c>
      <c r="E14" s="47">
        <v>1340.6916539055353</v>
      </c>
      <c r="F14" s="47">
        <v>1332.0770808614222</v>
      </c>
      <c r="G14" s="47">
        <v>1557.7568985963355</v>
      </c>
      <c r="H14" s="47">
        <v>1577.9948063142799</v>
      </c>
      <c r="I14" s="47">
        <v>1548.0698000023092</v>
      </c>
      <c r="J14" s="47">
        <v>1402.1224977550712</v>
      </c>
      <c r="K14" s="47">
        <v>1309.4732656611836</v>
      </c>
      <c r="L14" s="47">
        <v>1313.6840943196735</v>
      </c>
      <c r="M14" s="47">
        <v>1290.7139592240137</v>
      </c>
      <c r="N14" s="47">
        <v>1283.6578451403936</v>
      </c>
      <c r="O14" s="47">
        <v>1324.4498413078163</v>
      </c>
      <c r="P14" s="47">
        <v>1252.1235914803176</v>
      </c>
      <c r="Q14" s="47">
        <v>1259.0829244603426</v>
      </c>
      <c r="R14" s="47">
        <v>1340.9312354138258</v>
      </c>
      <c r="S14" s="47">
        <v>1264.3356683736647</v>
      </c>
      <c r="T14" s="47">
        <v>1245.9862019827037</v>
      </c>
      <c r="U14" s="47">
        <v>1226.1684751566427</v>
      </c>
      <c r="V14" s="47">
        <v>1300.8190484751719</v>
      </c>
      <c r="W14" s="47">
        <v>1317.7179276175307</v>
      </c>
      <c r="X14" s="47">
        <v>1312.8198828428565</v>
      </c>
      <c r="Y14" s="47">
        <v>1305.9179399410696</v>
      </c>
      <c r="Z14" s="47">
        <v>1295.7816346020863</v>
      </c>
      <c r="AA14" s="47">
        <v>1299.4074237041743</v>
      </c>
      <c r="AB14" s="47">
        <v>1361.4644865526475</v>
      </c>
      <c r="AC14" s="47">
        <v>1420.8253279329717</v>
      </c>
      <c r="AD14" s="47">
        <v>1460.8656226041655</v>
      </c>
      <c r="AE14" s="47">
        <v>1477.4973532727536</v>
      </c>
      <c r="AF14" s="47">
        <v>1498.9698608114679</v>
      </c>
      <c r="AG14" s="47">
        <v>1548.33605836487</v>
      </c>
      <c r="AH14" s="47">
        <v>1544.4487009745133</v>
      </c>
      <c r="AI14" s="47">
        <v>1522.6793436092225</v>
      </c>
      <c r="AJ14" s="47">
        <v>1546.1467730625893</v>
      </c>
      <c r="AK14" s="47">
        <v>1524.2908460752299</v>
      </c>
      <c r="AL14" s="47">
        <v>1568.2160760726456</v>
      </c>
      <c r="AM14" s="47">
        <v>1568.3440672263027</v>
      </c>
      <c r="AN14" s="47">
        <v>1612.5660454971539</v>
      </c>
      <c r="AO14" s="47">
        <v>1690.2312619947079</v>
      </c>
      <c r="AP14" s="47">
        <v>1787.7056316287833</v>
      </c>
      <c r="AQ14" s="47">
        <v>1795.4832565822644</v>
      </c>
      <c r="AR14" s="47">
        <v>1814.1308523681689</v>
      </c>
      <c r="AS14" s="47">
        <v>1885.5288729532163</v>
      </c>
      <c r="AT14" s="47">
        <v>1846.5404830145933</v>
      </c>
      <c r="AU14" s="47">
        <v>1950.0865004163777</v>
      </c>
      <c r="AV14" s="47">
        <v>2064.9058603375101</v>
      </c>
      <c r="AW14" s="47">
        <v>1955.2704874286069</v>
      </c>
      <c r="AX14" s="47">
        <v>2066.8477691538696</v>
      </c>
      <c r="AY14" s="47">
        <v>2121.1325692347314</v>
      </c>
      <c r="AZ14" s="47">
        <v>2152.0426588250684</v>
      </c>
      <c r="BA14" s="47">
        <v>2212.8676347468158</v>
      </c>
      <c r="BB14" s="47">
        <v>2237.9507215012864</v>
      </c>
      <c r="BC14" s="47">
        <v>2023.0818360716805</v>
      </c>
      <c r="BD14" s="47">
        <v>2112.694511674868</v>
      </c>
      <c r="BE14" s="47">
        <v>2174.4130384373498</v>
      </c>
    </row>
    <row r="15" spans="1:57" x14ac:dyDescent="0.2">
      <c r="A15" s="113" t="s">
        <v>93</v>
      </c>
      <c r="B15" s="46">
        <v>2990.3091387814097</v>
      </c>
      <c r="C15" s="46">
        <v>3171.3390983656204</v>
      </c>
      <c r="D15" s="46">
        <v>2879.2694417883845</v>
      </c>
      <c r="E15" s="46">
        <v>3298.9781142351035</v>
      </c>
      <c r="F15" s="46">
        <v>3404.3571346625577</v>
      </c>
      <c r="G15" s="46">
        <v>3221.9781434424149</v>
      </c>
      <c r="H15" s="46">
        <v>3445.3226354134163</v>
      </c>
      <c r="I15" s="46">
        <v>3399.1746284288433</v>
      </c>
      <c r="J15" s="46">
        <v>3508.7614151685534</v>
      </c>
      <c r="K15" s="46">
        <v>3322.8848719106927</v>
      </c>
      <c r="L15" s="46">
        <v>3206.1126328850996</v>
      </c>
      <c r="M15" s="46">
        <v>3479.6076915137187</v>
      </c>
      <c r="N15" s="46">
        <v>3762.5994611137921</v>
      </c>
      <c r="O15" s="46">
        <v>3705.587857478718</v>
      </c>
      <c r="P15" s="46">
        <v>3506.4613021970727</v>
      </c>
      <c r="Q15" s="46">
        <v>3630.4011802823752</v>
      </c>
      <c r="R15" s="46">
        <v>3634.685976361644</v>
      </c>
      <c r="S15" s="46">
        <v>3775.2785926728748</v>
      </c>
      <c r="T15" s="46">
        <v>3477.0917516102131</v>
      </c>
      <c r="U15" s="46">
        <v>3808.8865399946349</v>
      </c>
      <c r="V15" s="46">
        <v>3970.9065807317925</v>
      </c>
      <c r="W15" s="46">
        <v>4149.5546531851933</v>
      </c>
      <c r="X15" s="46">
        <v>3702.320766708905</v>
      </c>
      <c r="Y15" s="46">
        <v>4062.6296176549081</v>
      </c>
      <c r="Z15" s="46">
        <v>4025.7736980610907</v>
      </c>
      <c r="AA15" s="46">
        <v>3938.4070720464415</v>
      </c>
      <c r="AB15" s="46">
        <v>3757.8397990240792</v>
      </c>
      <c r="AC15" s="46">
        <v>4174.8912598373918</v>
      </c>
      <c r="AD15" s="46">
        <v>4030.7606826285178</v>
      </c>
      <c r="AE15" s="46">
        <v>4050.6489313270199</v>
      </c>
      <c r="AF15" s="46">
        <v>3827.8001449999888</v>
      </c>
      <c r="AG15" s="46">
        <v>4039.0404505382826</v>
      </c>
      <c r="AH15" s="46">
        <v>3901.3469924656088</v>
      </c>
      <c r="AI15" s="46">
        <v>3916.3741028641502</v>
      </c>
      <c r="AJ15" s="46">
        <v>3923.6272821619355</v>
      </c>
      <c r="AK15" s="46">
        <v>4468.7587944580146</v>
      </c>
      <c r="AL15" s="46">
        <v>4813.8063999647775</v>
      </c>
      <c r="AM15" s="46">
        <v>4977.1748745597488</v>
      </c>
      <c r="AN15" s="46">
        <v>4552.2044094100738</v>
      </c>
      <c r="AO15" s="46">
        <v>4724.0624082674221</v>
      </c>
      <c r="AP15" s="46">
        <v>4178.0777575777192</v>
      </c>
      <c r="AQ15" s="46">
        <v>3833.0062153101831</v>
      </c>
      <c r="AR15" s="46">
        <v>3613.8824544260929</v>
      </c>
      <c r="AS15" s="46">
        <v>3687.4649965552289</v>
      </c>
      <c r="AT15" s="46">
        <v>3828.1058838159638</v>
      </c>
      <c r="AU15" s="46">
        <v>4043.6125325178236</v>
      </c>
      <c r="AV15" s="46">
        <v>3988.4304832918383</v>
      </c>
      <c r="AW15" s="46">
        <v>4192.1007572192611</v>
      </c>
      <c r="AX15" s="46">
        <v>4041.9985101283169</v>
      </c>
      <c r="AY15" s="46">
        <v>4091.0886124875124</v>
      </c>
      <c r="AZ15" s="46">
        <v>4072.1088410285147</v>
      </c>
      <c r="BA15" s="46">
        <v>4223.6008091563799</v>
      </c>
      <c r="BB15" s="46">
        <v>4099.384340247906</v>
      </c>
      <c r="BC15" s="46">
        <v>2889.4864557702604</v>
      </c>
      <c r="BD15" s="46">
        <v>3380.6000182587127</v>
      </c>
      <c r="BE15" s="46">
        <v>3606.9125863644153</v>
      </c>
    </row>
    <row r="16" spans="1:57" x14ac:dyDescent="0.2">
      <c r="A16" s="114" t="s">
        <v>94</v>
      </c>
      <c r="B16" s="47">
        <v>429.63574015275793</v>
      </c>
      <c r="C16" s="47">
        <v>520.97626868582722</v>
      </c>
      <c r="D16" s="47">
        <v>510.42433257696956</v>
      </c>
      <c r="E16" s="47">
        <v>633.46935487187079</v>
      </c>
      <c r="F16" s="47">
        <v>622.18513257248958</v>
      </c>
      <c r="G16" s="47">
        <v>648.40627197658807</v>
      </c>
      <c r="H16" s="47">
        <v>626.18847553664352</v>
      </c>
      <c r="I16" s="47">
        <v>611.57807336301403</v>
      </c>
      <c r="J16" s="47">
        <v>558.98108054842726</v>
      </c>
      <c r="K16" s="47">
        <v>630.84129680631531</v>
      </c>
      <c r="L16" s="47">
        <v>604.64034807892324</v>
      </c>
      <c r="M16" s="47">
        <v>803.85717656133613</v>
      </c>
      <c r="N16" s="47">
        <v>539.69885593141669</v>
      </c>
      <c r="O16" s="47">
        <v>572.73484282073741</v>
      </c>
      <c r="P16" s="47">
        <v>618.03951500411688</v>
      </c>
      <c r="Q16" s="47">
        <v>839.94607227794427</v>
      </c>
      <c r="R16" s="47">
        <v>763.2767288861811</v>
      </c>
      <c r="S16" s="47">
        <v>765.32345458981717</v>
      </c>
      <c r="T16" s="47">
        <v>746.28350604307309</v>
      </c>
      <c r="U16" s="47">
        <v>900.89586074529359</v>
      </c>
      <c r="V16" s="47">
        <v>859.86531950233973</v>
      </c>
      <c r="W16" s="47">
        <v>855.17361267834656</v>
      </c>
      <c r="X16" s="47">
        <v>768.33881667923151</v>
      </c>
      <c r="Y16" s="47">
        <v>909.44195445732271</v>
      </c>
      <c r="Z16" s="47">
        <v>813.72444479518583</v>
      </c>
      <c r="AA16" s="47">
        <v>953.7167357365621</v>
      </c>
      <c r="AB16" s="47">
        <v>808.84911722849586</v>
      </c>
      <c r="AC16" s="47">
        <v>912.39139363769107</v>
      </c>
      <c r="AD16" s="47">
        <v>707.4852710888922</v>
      </c>
      <c r="AE16" s="47">
        <v>757.41329589174245</v>
      </c>
      <c r="AF16" s="47">
        <v>699.67120731729437</v>
      </c>
      <c r="AG16" s="47">
        <v>786.57991584226943</v>
      </c>
      <c r="AH16" s="47">
        <v>835.60499085368451</v>
      </c>
      <c r="AI16" s="47">
        <v>1007.6721577253302</v>
      </c>
      <c r="AJ16" s="47">
        <v>1047.4971161139672</v>
      </c>
      <c r="AK16" s="47">
        <v>1165.7456555403671</v>
      </c>
      <c r="AL16" s="47">
        <v>995.61071617850496</v>
      </c>
      <c r="AM16" s="47">
        <v>1135.7290192825124</v>
      </c>
      <c r="AN16" s="47">
        <v>1085.7330916072874</v>
      </c>
      <c r="AO16" s="47">
        <v>1254.2934147137555</v>
      </c>
      <c r="AP16" s="47">
        <v>998.45919727039848</v>
      </c>
      <c r="AQ16" s="47">
        <v>1104.8824275633056</v>
      </c>
      <c r="AR16" s="47">
        <v>1056.3299076581236</v>
      </c>
      <c r="AS16" s="47">
        <v>1138.8942789811324</v>
      </c>
      <c r="AT16" s="47">
        <v>1065.2422919275227</v>
      </c>
      <c r="AU16" s="47">
        <v>1063.177074571805</v>
      </c>
      <c r="AV16" s="47">
        <v>989.10644803615219</v>
      </c>
      <c r="AW16" s="47">
        <v>1100.1064160852879</v>
      </c>
      <c r="AX16" s="47">
        <v>1056.1878035557818</v>
      </c>
      <c r="AY16" s="47">
        <v>1029.9276156627848</v>
      </c>
      <c r="AZ16" s="47">
        <v>1008.0030601856807</v>
      </c>
      <c r="BA16" s="47">
        <v>1088.2664074232955</v>
      </c>
      <c r="BB16" s="47">
        <v>958.84613211404246</v>
      </c>
      <c r="BC16" s="47">
        <v>722.90206610605833</v>
      </c>
      <c r="BD16" s="47">
        <v>797.78512964486492</v>
      </c>
      <c r="BE16" s="47">
        <v>923.65025194162922</v>
      </c>
    </row>
    <row r="17" spans="1:57" x14ac:dyDescent="0.2">
      <c r="A17" s="113" t="s">
        <v>95</v>
      </c>
      <c r="B17" s="46">
        <v>3522.9456090030126</v>
      </c>
      <c r="C17" s="46">
        <v>3895.2806872678502</v>
      </c>
      <c r="D17" s="46">
        <v>3829.64992399312</v>
      </c>
      <c r="E17" s="46">
        <v>4255.6554822842254</v>
      </c>
      <c r="F17" s="46">
        <v>3704.8941505512612</v>
      </c>
      <c r="G17" s="46">
        <v>3180.0274228214939</v>
      </c>
      <c r="H17" s="46">
        <v>5106.5750109031451</v>
      </c>
      <c r="I17" s="46">
        <v>4189.0805397278327</v>
      </c>
      <c r="J17" s="46">
        <v>4249.0927522263464</v>
      </c>
      <c r="K17" s="46">
        <v>4347.5649969603419</v>
      </c>
      <c r="L17" s="46">
        <v>4728.820107145395</v>
      </c>
      <c r="M17" s="46">
        <v>4621.8122052860135</v>
      </c>
      <c r="N17" s="46">
        <v>4354.0889892634286</v>
      </c>
      <c r="O17" s="46">
        <v>4704.6215198616064</v>
      </c>
      <c r="P17" s="46">
        <v>4982.4087372026652</v>
      </c>
      <c r="Q17" s="46">
        <v>4977.3681748625659</v>
      </c>
      <c r="R17" s="46">
        <v>5016.0311858970526</v>
      </c>
      <c r="S17" s="46">
        <v>5295.4406831268043</v>
      </c>
      <c r="T17" s="46">
        <v>5566.6885414393973</v>
      </c>
      <c r="U17" s="46">
        <v>5635.9891364694822</v>
      </c>
      <c r="V17" s="46">
        <v>5147.1721763721007</v>
      </c>
      <c r="W17" s="46">
        <v>5535.3036355210097</v>
      </c>
      <c r="X17" s="46">
        <v>5010.0352786561798</v>
      </c>
      <c r="Y17" s="46">
        <v>6189.558685893312</v>
      </c>
      <c r="Z17" s="46">
        <v>5493.2928494834969</v>
      </c>
      <c r="AA17" s="46">
        <v>5416.0281432534557</v>
      </c>
      <c r="AB17" s="46">
        <v>4858.1115013912904</v>
      </c>
      <c r="AC17" s="46">
        <v>7376.6604061067965</v>
      </c>
      <c r="AD17" s="46">
        <v>5879.7012931159634</v>
      </c>
      <c r="AE17" s="46">
        <v>6255.7500211605084</v>
      </c>
      <c r="AF17" s="46">
        <v>5946.4315433530737</v>
      </c>
      <c r="AG17" s="46">
        <v>6428.3671507391464</v>
      </c>
      <c r="AH17" s="46">
        <v>6300.1880332673845</v>
      </c>
      <c r="AI17" s="46">
        <v>6449.3410385839497</v>
      </c>
      <c r="AJ17" s="46">
        <v>5903.5248200494325</v>
      </c>
      <c r="AK17" s="46">
        <v>6535.2496303559319</v>
      </c>
      <c r="AL17" s="46">
        <v>6398.5226165836866</v>
      </c>
      <c r="AM17" s="46">
        <v>6304.8163127916941</v>
      </c>
      <c r="AN17" s="46">
        <v>5592.2134145491209</v>
      </c>
      <c r="AO17" s="46">
        <v>6977.1852143614415</v>
      </c>
      <c r="AP17" s="46">
        <v>6270.6120483008372</v>
      </c>
      <c r="AQ17" s="46">
        <v>6583.9853072390533</v>
      </c>
      <c r="AR17" s="46">
        <v>6931.8317450731729</v>
      </c>
      <c r="AS17" s="46">
        <v>6782.3814254380113</v>
      </c>
      <c r="AT17" s="46">
        <v>6519.275640224565</v>
      </c>
      <c r="AU17" s="46">
        <v>7418.0663581215476</v>
      </c>
      <c r="AV17" s="46">
        <v>7003.2335306310924</v>
      </c>
      <c r="AW17" s="46">
        <v>7537.9683981134567</v>
      </c>
      <c r="AX17" s="46">
        <v>7504.2238476905004</v>
      </c>
      <c r="AY17" s="46">
        <v>7688.2275249041295</v>
      </c>
      <c r="AZ17" s="46">
        <v>7578.287990593496</v>
      </c>
      <c r="BA17" s="46">
        <v>8365.4966936286364</v>
      </c>
      <c r="BB17" s="46">
        <v>7839.6314713320189</v>
      </c>
      <c r="BC17" s="46">
        <v>8016.5166768558374</v>
      </c>
      <c r="BD17" s="46">
        <v>8512.6744209809367</v>
      </c>
      <c r="BE17" s="46">
        <v>8963.1146674281517</v>
      </c>
    </row>
    <row r="18" spans="1:57" s="115" customFormat="1" x14ac:dyDescent="0.2">
      <c r="A18" s="110" t="s">
        <v>96</v>
      </c>
      <c r="B18" s="48">
        <v>25501.066986630824</v>
      </c>
      <c r="C18" s="48">
        <v>27047.613488345938</v>
      </c>
      <c r="D18" s="48">
        <v>24605.53162123698</v>
      </c>
      <c r="E18" s="48">
        <v>28207.953206417413</v>
      </c>
      <c r="F18" s="48">
        <v>28943.477449262653</v>
      </c>
      <c r="G18" s="48">
        <v>27571.810486568149</v>
      </c>
      <c r="H18" s="48">
        <v>29914.010492403439</v>
      </c>
      <c r="I18" s="48">
        <v>29790.080419589751</v>
      </c>
      <c r="J18" s="48">
        <v>31115.193635971518</v>
      </c>
      <c r="K18" s="48">
        <v>29645.530944610313</v>
      </c>
      <c r="L18" s="48">
        <v>28415.110867713822</v>
      </c>
      <c r="M18" s="48">
        <v>30082.353759786922</v>
      </c>
      <c r="N18" s="48">
        <v>31162.906020375867</v>
      </c>
      <c r="O18" s="48">
        <v>30432.578698423044</v>
      </c>
      <c r="P18" s="48">
        <v>29007.138175208809</v>
      </c>
      <c r="Q18" s="48">
        <v>30367.601963564935</v>
      </c>
      <c r="R18" s="48">
        <v>31086.04943312352</v>
      </c>
      <c r="S18" s="48">
        <v>32769.295484242553</v>
      </c>
      <c r="T18" s="48">
        <v>30600.94768026637</v>
      </c>
      <c r="U18" s="48">
        <v>33068.688371142496</v>
      </c>
      <c r="V18" s="48">
        <v>33323.914614346766</v>
      </c>
      <c r="W18" s="48">
        <v>34115.729453185108</v>
      </c>
      <c r="X18" s="48">
        <v>30595.322651701448</v>
      </c>
      <c r="Y18" s="48">
        <v>33694.873027301197</v>
      </c>
      <c r="Z18" s="48">
        <v>33756.569929356156</v>
      </c>
      <c r="AA18" s="48">
        <v>33226.524449891156</v>
      </c>
      <c r="AB18" s="48">
        <v>32168.108427363884</v>
      </c>
      <c r="AC18" s="48">
        <v>35546.161604163433</v>
      </c>
      <c r="AD18" s="48">
        <v>33983.174953517206</v>
      </c>
      <c r="AE18" s="48">
        <v>34095.188645992217</v>
      </c>
      <c r="AF18" s="48">
        <v>32815.851879802205</v>
      </c>
      <c r="AG18" s="48">
        <v>34970.59348671067</v>
      </c>
      <c r="AH18" s="48">
        <v>34382.853011233885</v>
      </c>
      <c r="AI18" s="48">
        <v>34350.581546602341</v>
      </c>
      <c r="AJ18" s="48">
        <v>33691.675865695783</v>
      </c>
      <c r="AK18" s="48">
        <v>36242.088883461358</v>
      </c>
      <c r="AL18" s="48">
        <v>36016.431445502909</v>
      </c>
      <c r="AM18" s="48">
        <v>36391.819810468987</v>
      </c>
      <c r="AN18" s="48">
        <v>34272.04850585512</v>
      </c>
      <c r="AO18" s="48">
        <v>37410.074904340378</v>
      </c>
      <c r="AP18" s="48">
        <v>37178.684025486793</v>
      </c>
      <c r="AQ18" s="48">
        <v>36928.339998318756</v>
      </c>
      <c r="AR18" s="48">
        <v>36870.38910480513</v>
      </c>
      <c r="AS18" s="48">
        <v>38176.324199463132</v>
      </c>
      <c r="AT18" s="48">
        <v>38219.691164826814</v>
      </c>
      <c r="AU18" s="48">
        <v>39078.068604388776</v>
      </c>
      <c r="AV18" s="48">
        <v>38750.27098229219</v>
      </c>
      <c r="AW18" s="48">
        <v>40961.472287841199</v>
      </c>
      <c r="AX18" s="48">
        <v>40333.138999851493</v>
      </c>
      <c r="AY18" s="48">
        <v>41079.386689662795</v>
      </c>
      <c r="AZ18" s="48">
        <v>41926.113135966414</v>
      </c>
      <c r="BA18" s="48">
        <v>43803.485527256715</v>
      </c>
      <c r="BB18" s="48">
        <v>42958.933537936166</v>
      </c>
      <c r="BC18" s="48">
        <v>28590.790699513243</v>
      </c>
      <c r="BD18" s="48">
        <v>34564.544195071066</v>
      </c>
      <c r="BE18" s="48">
        <v>37049.426902545834</v>
      </c>
    </row>
    <row r="19" spans="1:57" x14ac:dyDescent="0.2">
      <c r="A19" s="113" t="s">
        <v>73</v>
      </c>
      <c r="B19" s="46">
        <v>3877.5044977033422</v>
      </c>
      <c r="C19" s="46">
        <v>4074.8137443714973</v>
      </c>
      <c r="D19" s="46">
        <v>4092.502922489612</v>
      </c>
      <c r="E19" s="46">
        <v>4566.7383704355489</v>
      </c>
      <c r="F19" s="46">
        <v>4346.7365084542198</v>
      </c>
      <c r="G19" s="46">
        <v>4423.8784109460803</v>
      </c>
      <c r="H19" s="46">
        <v>4787.1896728188531</v>
      </c>
      <c r="I19" s="46">
        <v>4921.1771228205662</v>
      </c>
      <c r="J19" s="46">
        <v>4189.2093779642355</v>
      </c>
      <c r="K19" s="46">
        <v>3744.6737026182968</v>
      </c>
      <c r="L19" s="46">
        <v>4482.801745274498</v>
      </c>
      <c r="M19" s="46">
        <v>4204.2095511429716</v>
      </c>
      <c r="N19" s="46">
        <v>3913.0954921597117</v>
      </c>
      <c r="O19" s="46">
        <v>4539.0915704978261</v>
      </c>
      <c r="P19" s="46">
        <v>4666.4825261659071</v>
      </c>
      <c r="Q19" s="46">
        <v>4479.6230141765545</v>
      </c>
      <c r="R19" s="46">
        <v>4664.5138965115293</v>
      </c>
      <c r="S19" s="46">
        <v>5048.6745463274874</v>
      </c>
      <c r="T19" s="46">
        <v>4796.8407048626968</v>
      </c>
      <c r="U19" s="46">
        <v>5889.1604782982831</v>
      </c>
      <c r="V19" s="46">
        <v>4653.8055413142374</v>
      </c>
      <c r="W19" s="46">
        <v>4276.712894385566</v>
      </c>
      <c r="X19" s="46">
        <v>4710.096600202789</v>
      </c>
      <c r="Y19" s="46">
        <v>4980.8261400974079</v>
      </c>
      <c r="Z19" s="46">
        <v>4341.8471654133382</v>
      </c>
      <c r="AA19" s="46">
        <v>4617.2821778613743</v>
      </c>
      <c r="AB19" s="46">
        <v>4995.235063016843</v>
      </c>
      <c r="AC19" s="46">
        <v>5071.4437877084456</v>
      </c>
      <c r="AD19" s="46">
        <v>4413.4838791771008</v>
      </c>
      <c r="AE19" s="46">
        <v>4496.086620736015</v>
      </c>
      <c r="AF19" s="46">
        <v>4541.8497330374139</v>
      </c>
      <c r="AG19" s="46">
        <v>5119.5138950494702</v>
      </c>
      <c r="AH19" s="46">
        <v>4662.6817570000003</v>
      </c>
      <c r="AI19" s="46">
        <v>4982.941116</v>
      </c>
      <c r="AJ19" s="46">
        <v>4607.0164199999999</v>
      </c>
      <c r="AK19" s="46">
        <v>5779.275654</v>
      </c>
      <c r="AL19" s="46">
        <v>5261.7408554293679</v>
      </c>
      <c r="AM19" s="46">
        <v>5262.648478600624</v>
      </c>
      <c r="AN19" s="46">
        <v>5339.007639428185</v>
      </c>
      <c r="AO19" s="46">
        <v>5828.4047085418224</v>
      </c>
      <c r="AP19" s="46">
        <v>5909.4036660000002</v>
      </c>
      <c r="AQ19" s="46">
        <v>5768.8520049999997</v>
      </c>
      <c r="AR19" s="46">
        <v>5776.0758900000001</v>
      </c>
      <c r="AS19" s="46">
        <v>6489.3322840000001</v>
      </c>
      <c r="AT19" s="46">
        <v>6200.6588410000004</v>
      </c>
      <c r="AU19" s="46">
        <v>6353.3178870000002</v>
      </c>
      <c r="AV19" s="46">
        <v>6785.2092869999997</v>
      </c>
      <c r="AW19" s="46">
        <v>7349.2597679999999</v>
      </c>
      <c r="AX19" s="46">
        <v>6582.6054770000001</v>
      </c>
      <c r="AY19" s="46">
        <v>6840.1270839999997</v>
      </c>
      <c r="AZ19" s="46">
        <v>7033.3967910000001</v>
      </c>
      <c r="BA19" s="46">
        <v>7604.038861</v>
      </c>
      <c r="BB19" s="46">
        <v>6996.513884</v>
      </c>
      <c r="BC19" s="46">
        <v>3889.811224</v>
      </c>
      <c r="BD19" s="46">
        <v>4840.4986710000003</v>
      </c>
      <c r="BE19" s="46">
        <v>6020.1869182498986</v>
      </c>
    </row>
    <row r="20" spans="1:57" s="115" customFormat="1" x14ac:dyDescent="0.2">
      <c r="A20" s="111" t="s">
        <v>97</v>
      </c>
      <c r="B20" s="49">
        <v>29378.571484334167</v>
      </c>
      <c r="C20" s="49">
        <v>31122.427232717437</v>
      </c>
      <c r="D20" s="49">
        <v>28698.034543726593</v>
      </c>
      <c r="E20" s="49">
        <v>32774.691576852958</v>
      </c>
      <c r="F20" s="49">
        <v>33290.213957716871</v>
      </c>
      <c r="G20" s="49">
        <v>31995.688897514228</v>
      </c>
      <c r="H20" s="49">
        <v>34701.20016522229</v>
      </c>
      <c r="I20" s="49">
        <v>34711.25754241032</v>
      </c>
      <c r="J20" s="49">
        <v>35304.403013935756</v>
      </c>
      <c r="K20" s="49">
        <v>33390.204647228609</v>
      </c>
      <c r="L20" s="49">
        <v>32897.912612988323</v>
      </c>
      <c r="M20" s="49">
        <v>34286.563310929894</v>
      </c>
      <c r="N20" s="49">
        <v>35076.001512535579</v>
      </c>
      <c r="O20" s="49">
        <v>34971.670268920869</v>
      </c>
      <c r="P20" s="49">
        <v>33673.620701374719</v>
      </c>
      <c r="Q20" s="49">
        <v>34847.224977741491</v>
      </c>
      <c r="R20" s="49">
        <v>35750.56332963505</v>
      </c>
      <c r="S20" s="49">
        <v>37817.970030570039</v>
      </c>
      <c r="T20" s="49">
        <v>35397.788385129068</v>
      </c>
      <c r="U20" s="49">
        <v>38957.848849440779</v>
      </c>
      <c r="V20" s="49">
        <v>37977.720155661002</v>
      </c>
      <c r="W20" s="49">
        <v>38392.442347570672</v>
      </c>
      <c r="X20" s="49">
        <v>35305.419251904241</v>
      </c>
      <c r="Y20" s="49">
        <v>38675.699167398605</v>
      </c>
      <c r="Z20" s="49">
        <v>38098.417094769495</v>
      </c>
      <c r="AA20" s="49">
        <v>37843.806627752529</v>
      </c>
      <c r="AB20" s="49">
        <v>37163.343490380728</v>
      </c>
      <c r="AC20" s="49">
        <v>40617.605391871883</v>
      </c>
      <c r="AD20" s="49">
        <v>38396.658832694309</v>
      </c>
      <c r="AE20" s="49">
        <v>38591.275266728233</v>
      </c>
      <c r="AF20" s="49">
        <v>37357.701612839621</v>
      </c>
      <c r="AG20" s="49">
        <v>40090.107381760143</v>
      </c>
      <c r="AH20" s="49">
        <v>39045.534768233883</v>
      </c>
      <c r="AI20" s="49">
        <v>39333.522662602343</v>
      </c>
      <c r="AJ20" s="49">
        <v>38298.692285695783</v>
      </c>
      <c r="AK20" s="49">
        <v>42021.364537461355</v>
      </c>
      <c r="AL20" s="49">
        <v>41278.172300932274</v>
      </c>
      <c r="AM20" s="49">
        <v>41654.468289069613</v>
      </c>
      <c r="AN20" s="49">
        <v>39611.056145283306</v>
      </c>
      <c r="AO20" s="49">
        <v>43238.479612882198</v>
      </c>
      <c r="AP20" s="49">
        <v>43088.087691486791</v>
      </c>
      <c r="AQ20" s="49">
        <v>42697.192003318756</v>
      </c>
      <c r="AR20" s="49">
        <v>42646.46499480513</v>
      </c>
      <c r="AS20" s="49">
        <v>44665.656483463128</v>
      </c>
      <c r="AT20" s="49">
        <v>44420.350005826811</v>
      </c>
      <c r="AU20" s="49">
        <v>45431.386491388774</v>
      </c>
      <c r="AV20" s="49">
        <v>45535.480269292188</v>
      </c>
      <c r="AW20" s="49">
        <v>48310.732055841203</v>
      </c>
      <c r="AX20" s="49">
        <v>46915.744476851491</v>
      </c>
      <c r="AY20" s="49">
        <v>47919.513773662795</v>
      </c>
      <c r="AZ20" s="49">
        <v>48959.509926966413</v>
      </c>
      <c r="BA20" s="49">
        <v>51407.524388256716</v>
      </c>
      <c r="BB20" s="49">
        <v>49955.447421936165</v>
      </c>
      <c r="BC20" s="49">
        <v>32480.601923513244</v>
      </c>
      <c r="BD20" s="49">
        <v>39405.042866071068</v>
      </c>
      <c r="BE20" s="48">
        <v>43069.613820795734</v>
      </c>
    </row>
    <row r="21" spans="1:57" x14ac:dyDescent="0.2">
      <c r="A21" s="109" t="s">
        <v>116</v>
      </c>
      <c r="AC21" s="116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</row>
    <row r="22" spans="1:57" x14ac:dyDescent="0.2">
      <c r="AG22" s="118"/>
      <c r="AH22" s="117"/>
      <c r="AI22" s="117"/>
      <c r="AJ22" s="117"/>
      <c r="AK22" s="118"/>
      <c r="AO22" s="118"/>
      <c r="AT22" s="118"/>
    </row>
  </sheetData>
  <pageMargins left="0.11811023622047245" right="0.11811023622047245" top="0.62322916666666661" bottom="0.74803149606299213" header="0.31496062992125984" footer="0.31496062992125984"/>
  <pageSetup paperSize="9" scale="31" orientation="landscape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"/>
  <sheetViews>
    <sheetView showGridLines="0" view="pageLayout" zoomScaleNormal="100" workbookViewId="0">
      <selection activeCell="I9" sqref="I9"/>
    </sheetView>
  </sheetViews>
  <sheetFormatPr defaultColWidth="7.75" defaultRowHeight="15" x14ac:dyDescent="0.3"/>
  <cols>
    <col min="1" max="1" width="33.125" style="5" customWidth="1"/>
    <col min="2" max="2" width="6.375" style="5" bestFit="1" customWidth="1"/>
    <col min="3" max="3" width="6.875" style="5" bestFit="1" customWidth="1"/>
    <col min="4" max="4" width="7.375" style="5" bestFit="1" customWidth="1"/>
    <col min="5" max="5" width="7.5" style="5" bestFit="1" customWidth="1"/>
    <col min="6" max="6" width="6.375" style="5" bestFit="1" customWidth="1"/>
    <col min="7" max="7" width="6.875" style="5" bestFit="1" customWidth="1"/>
    <col min="8" max="8" width="7.375" style="5" bestFit="1" customWidth="1"/>
    <col min="9" max="9" width="7.5" style="5" bestFit="1" customWidth="1"/>
    <col min="10" max="10" width="6.375" style="5" bestFit="1" customWidth="1"/>
    <col min="11" max="11" width="6.875" style="5" bestFit="1" customWidth="1"/>
    <col min="12" max="12" width="7.375" style="5" bestFit="1" customWidth="1"/>
    <col min="13" max="13" width="7.5" style="5" bestFit="1" customWidth="1"/>
    <col min="14" max="14" width="6.375" style="5" bestFit="1" customWidth="1"/>
    <col min="15" max="15" width="6.875" style="5" bestFit="1" customWidth="1"/>
    <col min="16" max="16" width="7.375" style="5" bestFit="1" customWidth="1"/>
    <col min="17" max="17" width="7.5" style="5" bestFit="1" customWidth="1"/>
    <col min="18" max="18" width="6.375" style="5" bestFit="1" customWidth="1"/>
    <col min="19" max="19" width="6.875" style="5" bestFit="1" customWidth="1"/>
    <col min="20" max="20" width="7.375" style="5" bestFit="1" customWidth="1"/>
    <col min="21" max="21" width="7.5" style="5" bestFit="1" customWidth="1"/>
    <col min="22" max="22" width="6.375" style="5" bestFit="1" customWidth="1"/>
    <col min="23" max="23" width="6.875" style="5" bestFit="1" customWidth="1"/>
    <col min="24" max="24" width="7.375" style="5" bestFit="1" customWidth="1"/>
    <col min="25" max="25" width="7.5" style="5" bestFit="1" customWidth="1"/>
    <col min="26" max="26" width="6.375" style="5" bestFit="1" customWidth="1"/>
    <col min="27" max="27" width="6.875" style="5" bestFit="1" customWidth="1"/>
    <col min="28" max="28" width="7.375" style="5" bestFit="1" customWidth="1"/>
    <col min="29" max="29" width="7.5" style="5" bestFit="1" customWidth="1"/>
    <col min="30" max="30" width="6.375" style="5" bestFit="1" customWidth="1"/>
    <col min="31" max="31" width="6.875" style="5" bestFit="1" customWidth="1"/>
    <col min="32" max="32" width="7.375" style="5" bestFit="1" customWidth="1"/>
    <col min="33" max="33" width="7.5" style="5" bestFit="1" customWidth="1"/>
    <col min="34" max="34" width="6.375" style="5" bestFit="1" customWidth="1"/>
    <col min="35" max="35" width="6.875" style="5" bestFit="1" customWidth="1"/>
    <col min="36" max="36" width="7.375" style="5" bestFit="1" customWidth="1"/>
    <col min="37" max="37" width="7.5" style="5" bestFit="1" customWidth="1"/>
    <col min="38" max="38" width="6.375" style="5" bestFit="1" customWidth="1"/>
    <col min="39" max="39" width="6.875" style="5" bestFit="1" customWidth="1"/>
    <col min="40" max="40" width="7.375" style="5" bestFit="1" customWidth="1"/>
    <col min="41" max="41" width="7.5" style="5" bestFit="1" customWidth="1"/>
    <col min="42" max="42" width="6.375" style="5" bestFit="1" customWidth="1"/>
    <col min="43" max="43" width="6.875" style="5" bestFit="1" customWidth="1"/>
    <col min="44" max="44" width="7.375" style="5" bestFit="1" customWidth="1"/>
    <col min="45" max="45" width="7.5" style="5" bestFit="1" customWidth="1"/>
    <col min="46" max="46" width="6.375" style="5" bestFit="1" customWidth="1"/>
    <col min="47" max="47" width="6.875" style="5" bestFit="1" customWidth="1"/>
    <col min="48" max="48" width="7.375" style="5" bestFit="1" customWidth="1"/>
    <col min="49" max="49" width="7.5" style="5" bestFit="1" customWidth="1"/>
    <col min="50" max="50" width="6.375" style="5" bestFit="1" customWidth="1"/>
    <col min="51" max="51" width="6.875" style="5" bestFit="1" customWidth="1"/>
    <col min="52" max="52" width="7.375" style="5" bestFit="1" customWidth="1"/>
    <col min="53" max="53" width="7.5" style="5" bestFit="1" customWidth="1"/>
    <col min="54" max="54" width="6.375" style="5" bestFit="1" customWidth="1"/>
    <col min="55" max="55" width="6.875" style="5" customWidth="1"/>
    <col min="56" max="56" width="7.375" style="5" bestFit="1" customWidth="1"/>
    <col min="57" max="57" width="7.5" style="5" bestFit="1" customWidth="1"/>
    <col min="58" max="16384" width="7.75" style="5"/>
  </cols>
  <sheetData>
    <row r="1" spans="1:57" ht="15" customHeight="1" x14ac:dyDescent="0.3">
      <c r="A1" s="9" t="s">
        <v>105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4"/>
    </row>
    <row r="2" spans="1:57" ht="15" customHeight="1" x14ac:dyDescent="0.3">
      <c r="A2" s="9"/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4"/>
    </row>
    <row r="3" spans="1:57" x14ac:dyDescent="0.3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75</v>
      </c>
      <c r="AS3" s="2" t="s">
        <v>76</v>
      </c>
      <c r="AT3" s="2" t="s">
        <v>77</v>
      </c>
      <c r="AU3" s="2" t="s">
        <v>78</v>
      </c>
      <c r="AV3" s="2" t="s">
        <v>79</v>
      </c>
      <c r="AW3" s="2" t="s">
        <v>80</v>
      </c>
      <c r="AX3" s="2" t="s">
        <v>81</v>
      </c>
      <c r="AY3" s="2" t="s">
        <v>98</v>
      </c>
      <c r="AZ3" s="2" t="s">
        <v>99</v>
      </c>
      <c r="BA3" s="2" t="s">
        <v>100</v>
      </c>
      <c r="BB3" s="2" t="s">
        <v>101</v>
      </c>
      <c r="BC3" s="2" t="s">
        <v>102</v>
      </c>
      <c r="BD3" s="2" t="s">
        <v>103</v>
      </c>
      <c r="BE3" s="2" t="s">
        <v>106</v>
      </c>
    </row>
    <row r="4" spans="1:57" ht="15.75" x14ac:dyDescent="0.35">
      <c r="A4" s="43" t="s">
        <v>82</v>
      </c>
      <c r="B4" s="45">
        <v>3134.0403882254104</v>
      </c>
      <c r="C4" s="45">
        <v>2661.7096561862454</v>
      </c>
      <c r="D4" s="45">
        <v>1639.3672697649913</v>
      </c>
      <c r="E4" s="45">
        <v>1950.8001399806308</v>
      </c>
      <c r="F4" s="45">
        <v>3231.6685715747162</v>
      </c>
      <c r="G4" s="45">
        <v>2381.1893390010996</v>
      </c>
      <c r="H4" s="45">
        <v>1724.2779333791718</v>
      </c>
      <c r="I4" s="45">
        <v>2366.7743742863522</v>
      </c>
      <c r="J4" s="45">
        <v>3388.0882448013372</v>
      </c>
      <c r="K4" s="45">
        <v>2957.4118555369396</v>
      </c>
      <c r="L4" s="45">
        <v>1746.7881607861793</v>
      </c>
      <c r="M4" s="45">
        <v>2408.9956811044617</v>
      </c>
      <c r="N4" s="45">
        <v>4151.2396119328623</v>
      </c>
      <c r="O4" s="45">
        <v>2556.0966684620303</v>
      </c>
      <c r="P4" s="45">
        <v>1374.7633814780261</v>
      </c>
      <c r="Q4" s="45">
        <v>1914.5591359118912</v>
      </c>
      <c r="R4" s="45">
        <v>3666.5559082054538</v>
      </c>
      <c r="S4" s="45">
        <v>3312.4149996722172</v>
      </c>
      <c r="T4" s="45">
        <v>1652.0096423279288</v>
      </c>
      <c r="U4" s="45">
        <v>2315.1040705817304</v>
      </c>
      <c r="V4" s="45">
        <v>3934.674007036353</v>
      </c>
      <c r="W4" s="45">
        <v>3634.6313545093503</v>
      </c>
      <c r="X4" s="45">
        <v>1778.0572316849916</v>
      </c>
      <c r="Y4" s="45">
        <v>2404.699270832466</v>
      </c>
      <c r="Z4" s="45">
        <v>3826.5340474044042</v>
      </c>
      <c r="AA4" s="45">
        <v>3450.0552108968109</v>
      </c>
      <c r="AB4" s="45">
        <v>1711.6850241935465</v>
      </c>
      <c r="AC4" s="45">
        <v>2382.7117939344494</v>
      </c>
      <c r="AD4" s="45">
        <v>3427.2123496719728</v>
      </c>
      <c r="AE4" s="45">
        <v>3591.8353514454925</v>
      </c>
      <c r="AF4" s="45">
        <v>1920.5893759358896</v>
      </c>
      <c r="AG4" s="45">
        <v>2404.32283170243</v>
      </c>
      <c r="AH4" s="45">
        <v>3354.8368980238147</v>
      </c>
      <c r="AI4" s="45">
        <v>3429.2294223657896</v>
      </c>
      <c r="AJ4" s="45">
        <v>2276.3129285700306</v>
      </c>
      <c r="AK4" s="45">
        <v>3071.2964751124614</v>
      </c>
      <c r="AL4" s="45">
        <v>3637.1637055986816</v>
      </c>
      <c r="AM4" s="45">
        <v>3291.1815601782941</v>
      </c>
      <c r="AN4" s="45">
        <v>2188.2297655720472</v>
      </c>
      <c r="AO4" s="45">
        <v>3130.9036313037591</v>
      </c>
      <c r="AP4" s="45">
        <v>3395.500886236428</v>
      </c>
      <c r="AQ4" s="45">
        <v>2958.7045388029646</v>
      </c>
      <c r="AR4" s="45">
        <v>2328.4985797770205</v>
      </c>
      <c r="AS4" s="45">
        <v>1906.1033901715969</v>
      </c>
      <c r="AT4" s="45">
        <v>2180.2317293804076</v>
      </c>
      <c r="AU4" s="45">
        <v>2545.7663678008416</v>
      </c>
      <c r="AV4" s="45">
        <v>1730.953261221023</v>
      </c>
      <c r="AW4" s="45">
        <v>1670.1008966263391</v>
      </c>
      <c r="AX4" s="45">
        <v>2165.65993555247</v>
      </c>
      <c r="AY4" s="45">
        <v>2217.3834852274595</v>
      </c>
      <c r="AZ4" s="47">
        <v>1629.9767216277637</v>
      </c>
      <c r="BA4" s="47">
        <v>1704.2612951294518</v>
      </c>
      <c r="BB4" s="47">
        <v>2402.4664110119734</v>
      </c>
      <c r="BC4" s="47">
        <v>2271.6720245279589</v>
      </c>
      <c r="BD4" s="47">
        <v>1326.9571823174708</v>
      </c>
      <c r="BE4" s="47">
        <v>1155.7797466560733</v>
      </c>
    </row>
    <row r="5" spans="1:57" ht="15.75" x14ac:dyDescent="0.35">
      <c r="A5" s="38" t="s">
        <v>83</v>
      </c>
      <c r="B5" s="46">
        <v>232.00115060040824</v>
      </c>
      <c r="C5" s="46">
        <v>262.62647709001072</v>
      </c>
      <c r="D5" s="46">
        <v>292.84617562664727</v>
      </c>
      <c r="E5" s="46">
        <v>216.0106249350554</v>
      </c>
      <c r="F5" s="46">
        <v>198.21386759436285</v>
      </c>
      <c r="G5" s="46">
        <v>195.32652211198121</v>
      </c>
      <c r="H5" s="46">
        <v>184.04773003123799</v>
      </c>
      <c r="I5" s="46">
        <v>207.01875908407186</v>
      </c>
      <c r="J5" s="46">
        <v>202.66839509251975</v>
      </c>
      <c r="K5" s="46">
        <v>266.72254454277709</v>
      </c>
      <c r="L5" s="46">
        <v>314.61833255944606</v>
      </c>
      <c r="M5" s="46">
        <v>306.17303376523864</v>
      </c>
      <c r="N5" s="46">
        <v>267.46317831099361</v>
      </c>
      <c r="O5" s="46">
        <v>293.67106382471883</v>
      </c>
      <c r="P5" s="46">
        <v>325.94504977681601</v>
      </c>
      <c r="Q5" s="46">
        <v>265.90450882325081</v>
      </c>
      <c r="R5" s="46">
        <v>163.9517701292059</v>
      </c>
      <c r="S5" s="46">
        <v>180.83272245177176</v>
      </c>
      <c r="T5" s="46">
        <v>187.2214646825544</v>
      </c>
      <c r="U5" s="46">
        <v>252.67040361277009</v>
      </c>
      <c r="V5" s="46">
        <v>231.15725398049062</v>
      </c>
      <c r="W5" s="46">
        <v>283.18395337506701</v>
      </c>
      <c r="X5" s="46">
        <v>291.49690755492026</v>
      </c>
      <c r="Y5" s="46">
        <v>221.46475414163973</v>
      </c>
      <c r="Z5" s="46">
        <v>269.71265823763144</v>
      </c>
      <c r="AA5" s="46">
        <v>304.52431767837095</v>
      </c>
      <c r="AB5" s="46">
        <v>337.89085368106237</v>
      </c>
      <c r="AC5" s="46">
        <v>327.45510785247762</v>
      </c>
      <c r="AD5" s="46">
        <v>258.6374531919592</v>
      </c>
      <c r="AE5" s="46">
        <v>304.14378918336155</v>
      </c>
      <c r="AF5" s="46">
        <v>354.31185479735734</v>
      </c>
      <c r="AG5" s="46">
        <v>328.28777102258306</v>
      </c>
      <c r="AH5" s="46">
        <v>310.77364924811195</v>
      </c>
      <c r="AI5" s="46">
        <v>356.67235610714977</v>
      </c>
      <c r="AJ5" s="46">
        <v>419.43976223356947</v>
      </c>
      <c r="AK5" s="46">
        <v>389.97771970540856</v>
      </c>
      <c r="AL5" s="46">
        <v>202.2177776323044</v>
      </c>
      <c r="AM5" s="46">
        <v>183.79020338157486</v>
      </c>
      <c r="AN5" s="46">
        <v>334.29221120507572</v>
      </c>
      <c r="AO5" s="46">
        <v>164.4893543561044</v>
      </c>
      <c r="AP5" s="46">
        <v>192.70992657143736</v>
      </c>
      <c r="AQ5" s="46">
        <v>165.09250381861474</v>
      </c>
      <c r="AR5" s="46">
        <v>292.73977087719169</v>
      </c>
      <c r="AS5" s="46">
        <v>247.50763226324275</v>
      </c>
      <c r="AT5" s="46">
        <v>257.20409515867334</v>
      </c>
      <c r="AU5" s="46">
        <v>210.00208623177238</v>
      </c>
      <c r="AV5" s="46">
        <v>451.1955523901359</v>
      </c>
      <c r="AW5" s="46">
        <v>253.94676721175119</v>
      </c>
      <c r="AX5" s="46">
        <v>199.80467823063017</v>
      </c>
      <c r="AY5" s="46">
        <v>190.39201317933637</v>
      </c>
      <c r="AZ5" s="46">
        <v>296.76681529935672</v>
      </c>
      <c r="BA5" s="46">
        <v>215.73344299800087</v>
      </c>
      <c r="BB5" s="46">
        <v>187.38896182082277</v>
      </c>
      <c r="BC5" s="46">
        <v>167.27734818964427</v>
      </c>
      <c r="BD5" s="46">
        <v>354.48011404555842</v>
      </c>
      <c r="BE5" s="46">
        <v>189.61020590418033</v>
      </c>
    </row>
    <row r="6" spans="1:57" ht="15.75" x14ac:dyDescent="0.35">
      <c r="A6" s="39" t="s">
        <v>84</v>
      </c>
      <c r="B6" s="47">
        <v>167.842489404426</v>
      </c>
      <c r="C6" s="47">
        <v>205.40574095532082</v>
      </c>
      <c r="D6" s="47">
        <v>195.85207028359605</v>
      </c>
      <c r="E6" s="47">
        <v>232.73960035918972</v>
      </c>
      <c r="F6" s="47">
        <v>272.93365293396567</v>
      </c>
      <c r="G6" s="47">
        <v>276.020790418145</v>
      </c>
      <c r="H6" s="47">
        <v>237.59586687396876</v>
      </c>
      <c r="I6" s="47">
        <v>207.12082886932728</v>
      </c>
      <c r="J6" s="47">
        <v>221.76560680175427</v>
      </c>
      <c r="K6" s="47">
        <v>207.84480831335659</v>
      </c>
      <c r="L6" s="47">
        <v>146.80739473868636</v>
      </c>
      <c r="M6" s="47">
        <v>182.05462648259743</v>
      </c>
      <c r="N6" s="47">
        <v>196.64783968877333</v>
      </c>
      <c r="O6" s="47">
        <v>190.33369471363389</v>
      </c>
      <c r="P6" s="47">
        <v>155.40509658875814</v>
      </c>
      <c r="Q6" s="47">
        <v>155.87734299252179</v>
      </c>
      <c r="R6" s="47">
        <v>176.43589194764712</v>
      </c>
      <c r="S6" s="47">
        <v>176.69488578143159</v>
      </c>
      <c r="T6" s="47">
        <v>113.69551647770652</v>
      </c>
      <c r="U6" s="47">
        <v>136.53706656786954</v>
      </c>
      <c r="V6" s="47">
        <v>106.89488804100348</v>
      </c>
      <c r="W6" s="47">
        <v>115.58530794837269</v>
      </c>
      <c r="X6" s="47">
        <v>80.562988360392652</v>
      </c>
      <c r="Y6" s="47">
        <v>89.765929828488922</v>
      </c>
      <c r="Z6" s="47">
        <v>95.457931768137996</v>
      </c>
      <c r="AA6" s="47">
        <v>103.49303737994504</v>
      </c>
      <c r="AB6" s="47">
        <v>114.09240106011349</v>
      </c>
      <c r="AC6" s="47">
        <v>95.424433302900255</v>
      </c>
      <c r="AD6" s="47">
        <v>107.22903886641542</v>
      </c>
      <c r="AE6" s="47">
        <v>122.60180327296699</v>
      </c>
      <c r="AF6" s="47">
        <v>113.7687434013836</v>
      </c>
      <c r="AG6" s="47">
        <v>95.066973118818311</v>
      </c>
      <c r="AH6" s="47">
        <v>92.133035153288546</v>
      </c>
      <c r="AI6" s="47">
        <v>82.520763087039526</v>
      </c>
      <c r="AJ6" s="47">
        <v>77.592747462102494</v>
      </c>
      <c r="AK6" s="47">
        <v>72.099553268441753</v>
      </c>
      <c r="AL6" s="47">
        <v>80.468662175781049</v>
      </c>
      <c r="AM6" s="47">
        <v>99.709673484190773</v>
      </c>
      <c r="AN6" s="47">
        <v>89.04719697310523</v>
      </c>
      <c r="AO6" s="47">
        <v>64.590040324040132</v>
      </c>
      <c r="AP6" s="47">
        <v>71.184801462125776</v>
      </c>
      <c r="AQ6" s="47">
        <v>75.36211299654812</v>
      </c>
      <c r="AR6" s="47">
        <v>76.278427184753212</v>
      </c>
      <c r="AS6" s="47">
        <v>66.320756375612618</v>
      </c>
      <c r="AT6" s="47">
        <v>69.306182734429839</v>
      </c>
      <c r="AU6" s="47">
        <v>79.367478646850046</v>
      </c>
      <c r="AV6" s="47">
        <v>74.897669799043825</v>
      </c>
      <c r="AW6" s="47">
        <v>70.849787190942592</v>
      </c>
      <c r="AX6" s="47">
        <v>72.89670297193787</v>
      </c>
      <c r="AY6" s="47">
        <v>82.924194021343439</v>
      </c>
      <c r="AZ6" s="47">
        <v>83.100204290084079</v>
      </c>
      <c r="BA6" s="47">
        <v>80.142089978673368</v>
      </c>
      <c r="BB6" s="47">
        <v>83.809373756363826</v>
      </c>
      <c r="BC6" s="47">
        <v>54.829902110826467</v>
      </c>
      <c r="BD6" s="47">
        <v>92.458799210399036</v>
      </c>
      <c r="BE6" s="47">
        <v>90.416385097825781</v>
      </c>
    </row>
    <row r="7" spans="1:57" ht="15.75" x14ac:dyDescent="0.35">
      <c r="A7" s="38" t="s">
        <v>85</v>
      </c>
      <c r="B7" s="46">
        <v>1345.7214909901234</v>
      </c>
      <c r="C7" s="46">
        <v>1407.2730762330309</v>
      </c>
      <c r="D7" s="46">
        <v>1271.2326708729011</v>
      </c>
      <c r="E7" s="46">
        <v>1516.2995333683571</v>
      </c>
      <c r="F7" s="46">
        <v>1618.2135479655997</v>
      </c>
      <c r="G7" s="46">
        <v>1550.6967422940863</v>
      </c>
      <c r="H7" s="46">
        <v>1402.0190261240796</v>
      </c>
      <c r="I7" s="46">
        <v>1645.2422896554326</v>
      </c>
      <c r="J7" s="46">
        <v>1432.1199364700503</v>
      </c>
      <c r="K7" s="46">
        <v>1553.1300006277313</v>
      </c>
      <c r="L7" s="46">
        <v>1503.5078621593207</v>
      </c>
      <c r="M7" s="46">
        <v>1664.3368979479801</v>
      </c>
      <c r="N7" s="46">
        <v>1550.1700716732685</v>
      </c>
      <c r="O7" s="46">
        <v>1792.7849002838136</v>
      </c>
      <c r="P7" s="46">
        <v>1630.6325395610727</v>
      </c>
      <c r="Q7" s="46">
        <v>1814.0662913853259</v>
      </c>
      <c r="R7" s="46">
        <v>1717.4611736070535</v>
      </c>
      <c r="S7" s="46">
        <v>1824.5269632112506</v>
      </c>
      <c r="T7" s="46">
        <v>1674.0339679583162</v>
      </c>
      <c r="U7" s="46">
        <v>1904.6970161979821</v>
      </c>
      <c r="V7" s="46">
        <v>1888.8572492989556</v>
      </c>
      <c r="W7" s="46">
        <v>1775.9483336985675</v>
      </c>
      <c r="X7" s="46">
        <v>1803.2960126028158</v>
      </c>
      <c r="Y7" s="46">
        <v>1941.7946589722069</v>
      </c>
      <c r="Z7" s="46">
        <v>1600.3652142014137</v>
      </c>
      <c r="AA7" s="46">
        <v>1889.4645306118714</v>
      </c>
      <c r="AB7" s="46">
        <v>1969.1362400970286</v>
      </c>
      <c r="AC7" s="46">
        <v>2082.846864668451</v>
      </c>
      <c r="AD7" s="46">
        <v>1717.3922944596522</v>
      </c>
      <c r="AE7" s="46">
        <v>1932.5992399806871</v>
      </c>
      <c r="AF7" s="46">
        <v>2118.2851024571723</v>
      </c>
      <c r="AG7" s="46">
        <v>2357.6538396389133</v>
      </c>
      <c r="AH7" s="46">
        <v>2068.4026857524595</v>
      </c>
      <c r="AI7" s="46">
        <v>2159.4790973800532</v>
      </c>
      <c r="AJ7" s="46">
        <v>1967.9473489525822</v>
      </c>
      <c r="AK7" s="46">
        <v>2152.1487146625473</v>
      </c>
      <c r="AL7" s="46">
        <v>1943.1256005693358</v>
      </c>
      <c r="AM7" s="46">
        <v>2022.7757596229173</v>
      </c>
      <c r="AN7" s="46">
        <v>1705.6096149294365</v>
      </c>
      <c r="AO7" s="46">
        <v>2055.0585058069905</v>
      </c>
      <c r="AP7" s="46">
        <v>2050.0207379296521</v>
      </c>
      <c r="AQ7" s="46">
        <v>2076.0383196972407</v>
      </c>
      <c r="AR7" s="46">
        <v>1828.058131903121</v>
      </c>
      <c r="AS7" s="46">
        <v>2337.7029005198478</v>
      </c>
      <c r="AT7" s="46">
        <v>2501.0397966358182</v>
      </c>
      <c r="AU7" s="46">
        <v>2263.0881167083403</v>
      </c>
      <c r="AV7" s="46">
        <v>2209.5272367139273</v>
      </c>
      <c r="AW7" s="46">
        <v>2514.6655745531561</v>
      </c>
      <c r="AX7" s="46">
        <v>2540.6183929994431</v>
      </c>
      <c r="AY7" s="46">
        <v>2429.8169576287205</v>
      </c>
      <c r="AZ7" s="46">
        <v>2428.1977602770062</v>
      </c>
      <c r="BA7" s="46">
        <v>2411.9471545940646</v>
      </c>
      <c r="BB7" s="46">
        <v>2857.065372586369</v>
      </c>
      <c r="BC7" s="46">
        <v>1626.8773289803339</v>
      </c>
      <c r="BD7" s="46">
        <v>2025.9916228463385</v>
      </c>
      <c r="BE7" s="46">
        <v>2565.1696786386578</v>
      </c>
    </row>
    <row r="8" spans="1:57" ht="15.75" x14ac:dyDescent="0.35">
      <c r="A8" s="39" t="s">
        <v>86</v>
      </c>
      <c r="B8" s="47">
        <v>203.6014934670736</v>
      </c>
      <c r="C8" s="47">
        <v>210.56171953219052</v>
      </c>
      <c r="D8" s="47">
        <v>226.69777834085184</v>
      </c>
      <c r="E8" s="47">
        <v>258.95942035418994</v>
      </c>
      <c r="F8" s="47">
        <v>281.51127442180291</v>
      </c>
      <c r="G8" s="47">
        <v>304.04229162547841</v>
      </c>
      <c r="H8" s="47">
        <v>321.74508857343199</v>
      </c>
      <c r="I8" s="47">
        <v>364.58275511899802</v>
      </c>
      <c r="J8" s="47">
        <v>334.71790426212112</v>
      </c>
      <c r="K8" s="47">
        <v>346.28687899331624</v>
      </c>
      <c r="L8" s="47">
        <v>394.07528042006948</v>
      </c>
      <c r="M8" s="47">
        <v>392.67066378538863</v>
      </c>
      <c r="N8" s="47">
        <v>397.58095852988635</v>
      </c>
      <c r="O8" s="47">
        <v>428.10200738391654</v>
      </c>
      <c r="P8" s="47">
        <v>424.3571747654106</v>
      </c>
      <c r="Q8" s="47">
        <v>409.44418086636165</v>
      </c>
      <c r="R8" s="47">
        <v>371.26708940053044</v>
      </c>
      <c r="S8" s="47">
        <v>385.21770360068302</v>
      </c>
      <c r="T8" s="47">
        <v>406.20115379627288</v>
      </c>
      <c r="U8" s="47">
        <v>458.56413135441267</v>
      </c>
      <c r="V8" s="47">
        <v>526.03626557877089</v>
      </c>
      <c r="W8" s="47">
        <v>627.14111156078638</v>
      </c>
      <c r="X8" s="47">
        <v>677.11936672607544</v>
      </c>
      <c r="Y8" s="47">
        <v>706.3045383965059</v>
      </c>
      <c r="Z8" s="47">
        <v>686.75334589119416</v>
      </c>
      <c r="AA8" s="47">
        <v>708.29032583701542</v>
      </c>
      <c r="AB8" s="47">
        <v>716.67118656020193</v>
      </c>
      <c r="AC8" s="47">
        <v>751.27979964626559</v>
      </c>
      <c r="AD8" s="47">
        <v>639.23825710544759</v>
      </c>
      <c r="AE8" s="47">
        <v>689.20408803542466</v>
      </c>
      <c r="AF8" s="47">
        <v>723.09028870450459</v>
      </c>
      <c r="AG8" s="47">
        <v>829.22328050376404</v>
      </c>
      <c r="AH8" s="47">
        <v>781.78772013845241</v>
      </c>
      <c r="AI8" s="47">
        <v>871.02696449320126</v>
      </c>
      <c r="AJ8" s="47">
        <v>1119.7273513796122</v>
      </c>
      <c r="AK8" s="47">
        <v>1160.6542057837039</v>
      </c>
      <c r="AL8" s="47">
        <v>1080.1738931844532</v>
      </c>
      <c r="AM8" s="47">
        <v>1099.6609602292242</v>
      </c>
      <c r="AN8" s="47">
        <v>1221.2179630171379</v>
      </c>
      <c r="AO8" s="47">
        <v>1191.6672061271829</v>
      </c>
      <c r="AP8" s="47">
        <v>1052.9995935121419</v>
      </c>
      <c r="AQ8" s="47">
        <v>1270.8453571607115</v>
      </c>
      <c r="AR8" s="47">
        <v>1211.684019228614</v>
      </c>
      <c r="AS8" s="47">
        <v>1248.6972763874019</v>
      </c>
      <c r="AT8" s="47">
        <v>1157.3971753635769</v>
      </c>
      <c r="AU8" s="47">
        <v>1251.9094497881736</v>
      </c>
      <c r="AV8" s="47">
        <v>1405.9741867962109</v>
      </c>
      <c r="AW8" s="47">
        <v>1395.0940867143406</v>
      </c>
      <c r="AX8" s="47">
        <v>1308.1941116849096</v>
      </c>
      <c r="AY8" s="47">
        <v>1336.8673861251848</v>
      </c>
      <c r="AZ8" s="47">
        <v>1461.2174494036822</v>
      </c>
      <c r="BA8" s="47">
        <v>1436.0768609669119</v>
      </c>
      <c r="BB8" s="47">
        <v>1356.8332096132237</v>
      </c>
      <c r="BC8" s="47">
        <v>1248.3816915609762</v>
      </c>
      <c r="BD8" s="47">
        <v>1317.4246510372498</v>
      </c>
      <c r="BE8" s="47">
        <v>1296.4407496116705</v>
      </c>
    </row>
    <row r="9" spans="1:57" ht="15.75" x14ac:dyDescent="0.35">
      <c r="A9" s="38" t="s">
        <v>87</v>
      </c>
      <c r="B9" s="46">
        <v>2862.654292905102</v>
      </c>
      <c r="C9" s="46">
        <v>3476.4292071182849</v>
      </c>
      <c r="D9" s="46">
        <v>3259.3400411813755</v>
      </c>
      <c r="E9" s="46">
        <v>3777.6242524049435</v>
      </c>
      <c r="F9" s="46">
        <v>4282.7199501458217</v>
      </c>
      <c r="G9" s="46">
        <v>4316.3186905569873</v>
      </c>
      <c r="H9" s="46">
        <v>3816.6422293424844</v>
      </c>
      <c r="I9" s="46">
        <v>3518.6397087404298</v>
      </c>
      <c r="J9" s="46">
        <v>4113.2987437713846</v>
      </c>
      <c r="K9" s="46">
        <v>4075.4998695029308</v>
      </c>
      <c r="L9" s="46">
        <v>2930.3967853995578</v>
      </c>
      <c r="M9" s="46">
        <v>3594.6037505439876</v>
      </c>
      <c r="N9" s="46">
        <v>3712.2564184866387</v>
      </c>
      <c r="O9" s="46">
        <v>3526.0442672408126</v>
      </c>
      <c r="P9" s="46">
        <v>2892.1618506452992</v>
      </c>
      <c r="Q9" s="46">
        <v>2971.3971338072188</v>
      </c>
      <c r="R9" s="46">
        <v>3519.6041276143396</v>
      </c>
      <c r="S9" s="46">
        <v>3729.983634252601</v>
      </c>
      <c r="T9" s="46">
        <v>2574.6416969175129</v>
      </c>
      <c r="U9" s="46">
        <v>3360.1034989624554</v>
      </c>
      <c r="V9" s="46">
        <v>2912.5842054961954</v>
      </c>
      <c r="W9" s="46">
        <v>3391.5115320347663</v>
      </c>
      <c r="X9" s="46">
        <v>2442.0491878945763</v>
      </c>
      <c r="Y9" s="46">
        <v>2720.1532899258468</v>
      </c>
      <c r="Z9" s="46">
        <v>2788.1183934943579</v>
      </c>
      <c r="AA9" s="46">
        <v>2938.550542713886</v>
      </c>
      <c r="AB9" s="46">
        <v>3175.269660489907</v>
      </c>
      <c r="AC9" s="46">
        <v>2624.9270454080456</v>
      </c>
      <c r="AD9" s="46">
        <v>2935.0214066548187</v>
      </c>
      <c r="AE9" s="46">
        <v>3388.0790741940759</v>
      </c>
      <c r="AF9" s="46">
        <v>3229.5732648365679</v>
      </c>
      <c r="AG9" s="46">
        <v>2822.1715873815779</v>
      </c>
      <c r="AH9" s="46">
        <v>2912.3376148150314</v>
      </c>
      <c r="AI9" s="46">
        <v>2717.7116729150771</v>
      </c>
      <c r="AJ9" s="46">
        <v>2602.0714517209981</v>
      </c>
      <c r="AK9" s="46">
        <v>2405.633400681555</v>
      </c>
      <c r="AL9" s="46">
        <v>2615.4983591632545</v>
      </c>
      <c r="AM9" s="46">
        <v>3251.8144028985912</v>
      </c>
      <c r="AN9" s="46">
        <v>3024.4275161844898</v>
      </c>
      <c r="AO9" s="46">
        <v>2376.0465262267298</v>
      </c>
      <c r="AP9" s="46">
        <v>2952.6283752888162</v>
      </c>
      <c r="AQ9" s="46">
        <v>3450.7257254730257</v>
      </c>
      <c r="AR9" s="46">
        <v>3718.8481606906698</v>
      </c>
      <c r="AS9" s="46">
        <v>3283.6086639097498</v>
      </c>
      <c r="AT9" s="46">
        <v>3335.3272861982427</v>
      </c>
      <c r="AU9" s="46">
        <v>3750.7997510783571</v>
      </c>
      <c r="AV9" s="46">
        <v>3513.9088100140802</v>
      </c>
      <c r="AW9" s="46">
        <v>3332.9842796710309</v>
      </c>
      <c r="AX9" s="46">
        <v>3471.4940009613242</v>
      </c>
      <c r="AY9" s="46">
        <v>3991.0330770341629</v>
      </c>
      <c r="AZ9" s="46">
        <v>4034.0518045541185</v>
      </c>
      <c r="BA9" s="46">
        <v>3915.9986556042813</v>
      </c>
      <c r="BB9" s="46">
        <v>4113.7083235615128</v>
      </c>
      <c r="BC9" s="46">
        <v>2700.7367349240953</v>
      </c>
      <c r="BD9" s="46">
        <v>4564.8925772222865</v>
      </c>
      <c r="BE9" s="46">
        <v>4469.2180261039694</v>
      </c>
    </row>
    <row r="10" spans="1:57" ht="15.75" x14ac:dyDescent="0.35">
      <c r="A10" s="39" t="s">
        <v>88</v>
      </c>
      <c r="B10" s="47">
        <v>3282.2193377383687</v>
      </c>
      <c r="C10" s="47">
        <v>3827.8808996020275</v>
      </c>
      <c r="D10" s="47">
        <v>3459.6264423370171</v>
      </c>
      <c r="E10" s="47">
        <v>4819.3619574443219</v>
      </c>
      <c r="F10" s="47">
        <v>3514.6827845165367</v>
      </c>
      <c r="G10" s="47">
        <v>3493.1972562569904</v>
      </c>
      <c r="H10" s="47">
        <v>3881.3287583276219</v>
      </c>
      <c r="I10" s="47">
        <v>3929.3025320723405</v>
      </c>
      <c r="J10" s="47">
        <v>4220.9524666952211</v>
      </c>
      <c r="K10" s="47">
        <v>3520.2537671345708</v>
      </c>
      <c r="L10" s="47">
        <v>3775.0303541568992</v>
      </c>
      <c r="M10" s="47">
        <v>4175.7679440385209</v>
      </c>
      <c r="N10" s="47">
        <v>3918.5791156585306</v>
      </c>
      <c r="O10" s="47">
        <v>4086.4795463542705</v>
      </c>
      <c r="P10" s="47">
        <v>3975.7331674514362</v>
      </c>
      <c r="Q10" s="47">
        <v>4086.9473862579298</v>
      </c>
      <c r="R10" s="47">
        <v>3641.4833962372763</v>
      </c>
      <c r="S10" s="47">
        <v>4155.772817798209</v>
      </c>
      <c r="T10" s="47">
        <v>4380.3039523622929</v>
      </c>
      <c r="U10" s="47">
        <v>4237.4670942623843</v>
      </c>
      <c r="V10" s="47">
        <v>3956.4355137119687</v>
      </c>
      <c r="W10" s="47">
        <v>3893.9889771398571</v>
      </c>
      <c r="X10" s="47">
        <v>4083.542753476122</v>
      </c>
      <c r="Y10" s="47">
        <v>4134.9507615550028</v>
      </c>
      <c r="Z10" s="47">
        <v>3758.5721897286262</v>
      </c>
      <c r="AA10" s="47">
        <v>3565.7318905116908</v>
      </c>
      <c r="AB10" s="47">
        <v>3764.7725732861281</v>
      </c>
      <c r="AC10" s="47">
        <v>3692.9394250930281</v>
      </c>
      <c r="AD10" s="47">
        <v>3786.4256885350364</v>
      </c>
      <c r="AE10" s="47">
        <v>3554.8858909915652</v>
      </c>
      <c r="AF10" s="47">
        <v>3774.110000016251</v>
      </c>
      <c r="AG10" s="47">
        <v>4022.706334064284</v>
      </c>
      <c r="AH10" s="47">
        <v>3353.0672824869457</v>
      </c>
      <c r="AI10" s="47">
        <v>3367.7990425556486</v>
      </c>
      <c r="AJ10" s="47">
        <v>3458.3897602468014</v>
      </c>
      <c r="AK10" s="47">
        <v>3578.8302794654169</v>
      </c>
      <c r="AL10" s="47">
        <v>3314.9871896294153</v>
      </c>
      <c r="AM10" s="47">
        <v>3526.7808050191798</v>
      </c>
      <c r="AN10" s="47">
        <v>3628.7169006027098</v>
      </c>
      <c r="AO10" s="47">
        <v>3877.8921462442963</v>
      </c>
      <c r="AP10" s="47">
        <v>3804.0190862928362</v>
      </c>
      <c r="AQ10" s="47">
        <v>3727.3952806829234</v>
      </c>
      <c r="AR10" s="47">
        <v>3962.2016917717206</v>
      </c>
      <c r="AS10" s="47">
        <v>4192.3067322269935</v>
      </c>
      <c r="AT10" s="47">
        <v>4023.2351784143484</v>
      </c>
      <c r="AU10" s="47">
        <v>4057.7202899308004</v>
      </c>
      <c r="AV10" s="47">
        <v>4374.5494183612382</v>
      </c>
      <c r="AW10" s="47">
        <v>4562.4056117274149</v>
      </c>
      <c r="AX10" s="47">
        <v>4188.7400916218812</v>
      </c>
      <c r="AY10" s="47">
        <v>4373.0275344682132</v>
      </c>
      <c r="AZ10" s="47">
        <v>4539.5674011067531</v>
      </c>
      <c r="BA10" s="47">
        <v>4709.4314997225065</v>
      </c>
      <c r="BB10" s="47">
        <v>4273.4852393620013</v>
      </c>
      <c r="BC10" s="47">
        <v>2659.3796585589498</v>
      </c>
      <c r="BD10" s="47">
        <v>3375.6159099330443</v>
      </c>
      <c r="BE10" s="47">
        <v>3745.8657961879553</v>
      </c>
    </row>
    <row r="11" spans="1:57" ht="15.75" x14ac:dyDescent="0.35">
      <c r="A11" s="38" t="s">
        <v>89</v>
      </c>
      <c r="B11" s="46">
        <v>3368.4088256322352</v>
      </c>
      <c r="C11" s="46">
        <v>3192.7072597623151</v>
      </c>
      <c r="D11" s="46">
        <v>3496.7925130387871</v>
      </c>
      <c r="E11" s="46">
        <v>3324.063842501384</v>
      </c>
      <c r="F11" s="46">
        <v>3717.6928142464485</v>
      </c>
      <c r="G11" s="46">
        <v>3490.5508549192118</v>
      </c>
      <c r="H11" s="46">
        <v>3672.3266755838449</v>
      </c>
      <c r="I11" s="46">
        <v>3560.293710502413</v>
      </c>
      <c r="J11" s="46">
        <v>3216.0452207481417</v>
      </c>
      <c r="K11" s="46">
        <v>3132.251731121281</v>
      </c>
      <c r="L11" s="46">
        <v>3430.3700116739751</v>
      </c>
      <c r="M11" s="46">
        <v>3340.4690424519599</v>
      </c>
      <c r="N11" s="46">
        <v>3522.2945160224672</v>
      </c>
      <c r="O11" s="46">
        <v>3505.7650852513643</v>
      </c>
      <c r="P11" s="46">
        <v>3674.3863516186038</v>
      </c>
      <c r="Q11" s="46">
        <v>3771.1669687838798</v>
      </c>
      <c r="R11" s="46">
        <v>3242.7740725906829</v>
      </c>
      <c r="S11" s="46">
        <v>3284.3052914707641</v>
      </c>
      <c r="T11" s="46">
        <v>3229.9616609947652</v>
      </c>
      <c r="U11" s="46">
        <v>3063.8725244368993</v>
      </c>
      <c r="V11" s="46">
        <v>3489.9173367699782</v>
      </c>
      <c r="W11" s="46">
        <v>3118.6710598587124</v>
      </c>
      <c r="X11" s="46">
        <v>2715.9535817194055</v>
      </c>
      <c r="Y11" s="46">
        <v>2700.9430169945804</v>
      </c>
      <c r="Z11" s="46">
        <v>2679.775702901979</v>
      </c>
      <c r="AA11" s="46">
        <v>3468.2973051801741</v>
      </c>
      <c r="AB11" s="46">
        <v>3360.7960087377196</v>
      </c>
      <c r="AC11" s="46">
        <v>3418.846796351072</v>
      </c>
      <c r="AD11" s="46">
        <v>2846.2007441191377</v>
      </c>
      <c r="AE11" s="46">
        <v>2868.3701111665573</v>
      </c>
      <c r="AF11" s="46">
        <v>2926.324430241189</v>
      </c>
      <c r="AG11" s="46">
        <v>3035.2047993425931</v>
      </c>
      <c r="AH11" s="46">
        <v>3015.956903749312</v>
      </c>
      <c r="AI11" s="46">
        <v>3110.5175817425211</v>
      </c>
      <c r="AJ11" s="46">
        <v>3125.082976250801</v>
      </c>
      <c r="AK11" s="46">
        <v>3197.8116849863559</v>
      </c>
      <c r="AL11" s="46">
        <v>3167.4592287969645</v>
      </c>
      <c r="AM11" s="46">
        <v>3366.9856593801537</v>
      </c>
      <c r="AN11" s="46">
        <v>3038.1943341104634</v>
      </c>
      <c r="AO11" s="46">
        <v>3446.4886248277203</v>
      </c>
      <c r="AP11" s="46">
        <v>3424.5417459503701</v>
      </c>
      <c r="AQ11" s="46">
        <v>3636.1465188576385</v>
      </c>
      <c r="AR11" s="46">
        <v>3213.1495162953456</v>
      </c>
      <c r="AS11" s="46">
        <v>3721.5135126184896</v>
      </c>
      <c r="AT11" s="46">
        <v>3463.5202446564408</v>
      </c>
      <c r="AU11" s="46">
        <v>3372.4081053198465</v>
      </c>
      <c r="AV11" s="46">
        <v>3087.57200546582</v>
      </c>
      <c r="AW11" s="46">
        <v>3757.0133661322052</v>
      </c>
      <c r="AX11" s="46">
        <v>3358.2079258937424</v>
      </c>
      <c r="AY11" s="46">
        <v>3824.9729294530675</v>
      </c>
      <c r="AZ11" s="46">
        <v>3908.6625166024478</v>
      </c>
      <c r="BA11" s="46">
        <v>3960.1295235250254</v>
      </c>
      <c r="BB11" s="46">
        <v>3667.0912936235413</v>
      </c>
      <c r="BC11" s="46">
        <v>1128.360408738939</v>
      </c>
      <c r="BD11" s="46">
        <v>2342.2174904108319</v>
      </c>
      <c r="BE11" s="46">
        <v>2966.820306081921</v>
      </c>
    </row>
    <row r="12" spans="1:57" ht="15.75" x14ac:dyDescent="0.35">
      <c r="A12" s="39" t="s">
        <v>90</v>
      </c>
      <c r="B12" s="47">
        <v>1024.5789710777599</v>
      </c>
      <c r="C12" s="47">
        <v>1036.6788247897575</v>
      </c>
      <c r="D12" s="47">
        <v>1028.7476820115112</v>
      </c>
      <c r="E12" s="47">
        <v>1164.5962662534457</v>
      </c>
      <c r="F12" s="47">
        <v>1245.6376904529232</v>
      </c>
      <c r="G12" s="47">
        <v>995.1605629461551</v>
      </c>
      <c r="H12" s="47">
        <v>1097.9928945168435</v>
      </c>
      <c r="I12" s="47">
        <v>1167.1648949641749</v>
      </c>
      <c r="J12" s="47">
        <v>1274.6904763459379</v>
      </c>
      <c r="K12" s="47">
        <v>1179.5357194684075</v>
      </c>
      <c r="L12" s="47">
        <v>1134.2910857152638</v>
      </c>
      <c r="M12" s="47">
        <v>715.57897600720321</v>
      </c>
      <c r="N12" s="47">
        <v>1019.005573574722</v>
      </c>
      <c r="O12" s="47">
        <v>1026.910068650313</v>
      </c>
      <c r="P12" s="47">
        <v>1062.123131927442</v>
      </c>
      <c r="Q12" s="47">
        <v>1009.4296509358402</v>
      </c>
      <c r="R12" s="47">
        <v>952.01517413617466</v>
      </c>
      <c r="S12" s="47">
        <v>960.33057063119304</v>
      </c>
      <c r="T12" s="47">
        <v>1493.4462853939872</v>
      </c>
      <c r="U12" s="47">
        <v>1562.7539519401121</v>
      </c>
      <c r="V12" s="47">
        <v>1530.465508980664</v>
      </c>
      <c r="W12" s="47">
        <v>1554.7548934053532</v>
      </c>
      <c r="X12" s="47">
        <v>1760.3745641056314</v>
      </c>
      <c r="Y12" s="47">
        <v>1834.0392325028827</v>
      </c>
      <c r="Z12" s="47">
        <v>2323.7278247341706</v>
      </c>
      <c r="AA12" s="47">
        <v>1398.7943526942099</v>
      </c>
      <c r="AB12" s="47">
        <v>1522.7785198339941</v>
      </c>
      <c r="AC12" s="47">
        <v>1682.1624756463382</v>
      </c>
      <c r="AD12" s="47">
        <v>1958.205811743095</v>
      </c>
      <c r="AE12" s="47">
        <v>1308.0099326553343</v>
      </c>
      <c r="AF12" s="47">
        <v>1345.8588776729455</v>
      </c>
      <c r="AG12" s="47">
        <v>1542.8411529350908</v>
      </c>
      <c r="AH12" s="47">
        <v>1477.5186813748414</v>
      </c>
      <c r="AI12" s="47">
        <v>1010.1801597349305</v>
      </c>
      <c r="AJ12" s="47">
        <v>1240.924814656172</v>
      </c>
      <c r="AK12" s="47">
        <v>1413.587571881463</v>
      </c>
      <c r="AL12" s="47">
        <v>1517.2082019264853</v>
      </c>
      <c r="AM12" s="47">
        <v>1139.1157190867104</v>
      </c>
      <c r="AN12" s="47">
        <v>1398.2711800564864</v>
      </c>
      <c r="AO12" s="47">
        <v>1432.878386353294</v>
      </c>
      <c r="AP12" s="47">
        <v>1765.9415099153955</v>
      </c>
      <c r="AQ12" s="47">
        <v>1349.2839801563903</v>
      </c>
      <c r="AR12" s="47">
        <v>1587.7899823749183</v>
      </c>
      <c r="AS12" s="47">
        <v>1777.8479205451217</v>
      </c>
      <c r="AT12" s="47">
        <v>2048.637019878081</v>
      </c>
      <c r="AU12" s="47">
        <v>1376.1324422250786</v>
      </c>
      <c r="AV12" s="47">
        <v>1566.3414341280529</v>
      </c>
      <c r="AW12" s="47">
        <v>1784.0849420590762</v>
      </c>
      <c r="AX12" s="47">
        <v>2151.7470813648911</v>
      </c>
      <c r="AY12" s="47">
        <v>1531.5168737099925</v>
      </c>
      <c r="AZ12" s="47">
        <v>1702.5166362492275</v>
      </c>
      <c r="BA12" s="47">
        <v>1968.8102293708678</v>
      </c>
      <c r="BB12" s="47">
        <v>1932.0278154361383</v>
      </c>
      <c r="BC12" s="47">
        <v>63.418045577929767</v>
      </c>
      <c r="BD12" s="47">
        <v>67.311546756016611</v>
      </c>
      <c r="BE12" s="47">
        <v>89.924260713424502</v>
      </c>
    </row>
    <row r="13" spans="1:57" ht="15.75" x14ac:dyDescent="0.35">
      <c r="A13" s="38" t="s">
        <v>91</v>
      </c>
      <c r="B13" s="46">
        <v>1924.0405086707774</v>
      </c>
      <c r="C13" s="46">
        <v>2012.6230100390005</v>
      </c>
      <c r="D13" s="46">
        <v>1190.6617162537023</v>
      </c>
      <c r="E13" s="46">
        <v>1419.6382802449916</v>
      </c>
      <c r="F13" s="46">
        <v>1609.8806058684536</v>
      </c>
      <c r="G13" s="46">
        <v>1632.4969217419173</v>
      </c>
      <c r="H13" s="46">
        <v>1748.7436298912664</v>
      </c>
      <c r="I13" s="46">
        <v>1824.6090230331411</v>
      </c>
      <c r="J13" s="46">
        <v>1729.8196996591971</v>
      </c>
      <c r="K13" s="46">
        <v>1719.2002909152575</v>
      </c>
      <c r="L13" s="46">
        <v>1868.7234667292796</v>
      </c>
      <c r="M13" s="46">
        <v>2015.5464853012184</v>
      </c>
      <c r="N13" s="46">
        <v>1704.3514477254246</v>
      </c>
      <c r="O13" s="46">
        <v>1736.5626871389454</v>
      </c>
      <c r="P13" s="46">
        <v>1831.1316797023721</v>
      </c>
      <c r="Q13" s="46">
        <v>2013.8385585205835</v>
      </c>
      <c r="R13" s="46">
        <v>1525.7160593909775</v>
      </c>
      <c r="S13" s="46">
        <v>1804.6473334058512</v>
      </c>
      <c r="T13" s="46">
        <v>1778.3700125741643</v>
      </c>
      <c r="U13" s="46">
        <v>2312.3027160780971</v>
      </c>
      <c r="V13" s="46">
        <v>2101.8992293282581</v>
      </c>
      <c r="W13" s="46">
        <v>2469.742397673524</v>
      </c>
      <c r="X13" s="46">
        <v>2406.2819546267247</v>
      </c>
      <c r="Y13" s="46">
        <v>2350.3830007248789</v>
      </c>
      <c r="Z13" s="46">
        <v>2101.0112670936846</v>
      </c>
      <c r="AA13" s="46">
        <v>1976.5397443560507</v>
      </c>
      <c r="AB13" s="46">
        <v>2381.3474809265003</v>
      </c>
      <c r="AC13" s="46">
        <v>2287.1900250421563</v>
      </c>
      <c r="AD13" s="46">
        <v>2132.2390210507174</v>
      </c>
      <c r="AE13" s="46">
        <v>2039.2019066995508</v>
      </c>
      <c r="AF13" s="46">
        <v>2150.6061496291841</v>
      </c>
      <c r="AG13" s="46">
        <v>2309.3111629020691</v>
      </c>
      <c r="AH13" s="46">
        <v>2104.8753455068545</v>
      </c>
      <c r="AI13" s="46">
        <v>2054.4610437707274</v>
      </c>
      <c r="AJ13" s="46">
        <v>2140.6450697826472</v>
      </c>
      <c r="AK13" s="46">
        <v>2099.5903515597124</v>
      </c>
      <c r="AL13" s="46">
        <v>2212.5766771118174</v>
      </c>
      <c r="AM13" s="46">
        <v>2009.5866800046444</v>
      </c>
      <c r="AN13" s="46">
        <v>2115.1029963276205</v>
      </c>
      <c r="AO13" s="46">
        <v>2100.2469435491644</v>
      </c>
      <c r="AP13" s="46">
        <v>2019.915064598147</v>
      </c>
      <c r="AQ13" s="46">
        <v>1953.7346147133926</v>
      </c>
      <c r="AR13" s="46">
        <v>1894.7898600989929</v>
      </c>
      <c r="AS13" s="46">
        <v>2052.9268053490928</v>
      </c>
      <c r="AT13" s="46">
        <v>1811.8437293377669</v>
      </c>
      <c r="AU13" s="46">
        <v>1844.3550302334422</v>
      </c>
      <c r="AV13" s="46">
        <v>1779.4502215761552</v>
      </c>
      <c r="AW13" s="46">
        <v>1964.9162270206803</v>
      </c>
      <c r="AX13" s="46">
        <v>1697.3249551485826</v>
      </c>
      <c r="AY13" s="46">
        <v>1721.5883613026608</v>
      </c>
      <c r="AZ13" s="46">
        <v>1767.3990225111691</v>
      </c>
      <c r="BA13" s="46">
        <v>2064.0838368286713</v>
      </c>
      <c r="BB13" s="46">
        <v>1745.1545422165236</v>
      </c>
      <c r="BC13" s="46">
        <v>1623.9590493402095</v>
      </c>
      <c r="BD13" s="46">
        <v>1681.5299664607517</v>
      </c>
      <c r="BE13" s="46">
        <v>1951.1725175666443</v>
      </c>
    </row>
    <row r="14" spans="1:57" ht="15.75" x14ac:dyDescent="0.35">
      <c r="A14" s="39" t="s">
        <v>92</v>
      </c>
      <c r="B14" s="47">
        <v>1101.0653828493482</v>
      </c>
      <c r="C14" s="47">
        <v>1165.5054175391856</v>
      </c>
      <c r="D14" s="47">
        <v>1228.8904488115345</v>
      </c>
      <c r="E14" s="47">
        <v>1348.5077638471657</v>
      </c>
      <c r="F14" s="47">
        <v>1338.923655080243</v>
      </c>
      <c r="G14" s="47">
        <v>1541.695932132094</v>
      </c>
      <c r="H14" s="47">
        <v>1524.0352221794017</v>
      </c>
      <c r="I14" s="47">
        <v>1499.8585810920597</v>
      </c>
      <c r="J14" s="47">
        <v>1372.7905451875931</v>
      </c>
      <c r="K14" s="47">
        <v>1285.3570167945936</v>
      </c>
      <c r="L14" s="47">
        <v>1297.562386835878</v>
      </c>
      <c r="M14" s="47">
        <v>1275.9811761349201</v>
      </c>
      <c r="N14" s="47">
        <v>1275.8244110680068</v>
      </c>
      <c r="O14" s="47">
        <v>1317.1523643108701</v>
      </c>
      <c r="P14" s="47">
        <v>1242.278246923705</v>
      </c>
      <c r="Q14" s="47">
        <v>1247.7749666554002</v>
      </c>
      <c r="R14" s="47">
        <v>1323.8855823712727</v>
      </c>
      <c r="S14" s="47">
        <v>1239.7212559064685</v>
      </c>
      <c r="T14" s="47">
        <v>1213.6341520543008</v>
      </c>
      <c r="U14" s="47">
        <v>1191.6828301871174</v>
      </c>
      <c r="V14" s="47">
        <v>1258.8521102924617</v>
      </c>
      <c r="W14" s="47">
        <v>1264.8057179488085</v>
      </c>
      <c r="X14" s="47">
        <v>1241.866903507819</v>
      </c>
      <c r="Y14" s="47">
        <v>1222.3370117272129</v>
      </c>
      <c r="Z14" s="47">
        <v>1212.2577966913777</v>
      </c>
      <c r="AA14" s="47">
        <v>1214.9003067265646</v>
      </c>
      <c r="AB14" s="47">
        <v>1263.4618674170429</v>
      </c>
      <c r="AC14" s="47">
        <v>1319.9030743725623</v>
      </c>
      <c r="AD14" s="47">
        <v>1366.2538559186753</v>
      </c>
      <c r="AE14" s="47">
        <v>1383.2752405548333</v>
      </c>
      <c r="AF14" s="47">
        <v>1409.2870101887142</v>
      </c>
      <c r="AG14" s="47">
        <v>1454.7278256681122</v>
      </c>
      <c r="AH14" s="47">
        <v>1436.049727413965</v>
      </c>
      <c r="AI14" s="47">
        <v>1410.0324667555994</v>
      </c>
      <c r="AJ14" s="47">
        <v>1426.077890089158</v>
      </c>
      <c r="AK14" s="47">
        <v>1398.3685177039008</v>
      </c>
      <c r="AL14" s="47">
        <v>1436.2917427960506</v>
      </c>
      <c r="AM14" s="47">
        <v>1434.5573854254578</v>
      </c>
      <c r="AN14" s="47">
        <v>1470.0678842197156</v>
      </c>
      <c r="AO14" s="47">
        <v>1524.5668169660364</v>
      </c>
      <c r="AP14" s="47">
        <v>1609.8069557105357</v>
      </c>
      <c r="AQ14" s="47">
        <v>1618.9300534566421</v>
      </c>
      <c r="AR14" s="47">
        <v>1641.1051342412457</v>
      </c>
      <c r="AS14" s="47">
        <v>1710.8876915497074</v>
      </c>
      <c r="AT14" s="47">
        <v>1682.7135751456103</v>
      </c>
      <c r="AU14" s="47">
        <v>1783.9370349762528</v>
      </c>
      <c r="AV14" s="47">
        <v>1893.6820369880104</v>
      </c>
      <c r="AW14" s="47">
        <v>1794.545990829195</v>
      </c>
      <c r="AX14" s="47">
        <v>1879.5485014917112</v>
      </c>
      <c r="AY14" s="47">
        <v>1935.8078812195981</v>
      </c>
      <c r="AZ14" s="47">
        <v>1961.6912158065493</v>
      </c>
      <c r="BA14" s="47">
        <v>2027.0814201184232</v>
      </c>
      <c r="BB14" s="47">
        <v>2062.5820365514032</v>
      </c>
      <c r="BC14" s="47">
        <v>1874.1185582763394</v>
      </c>
      <c r="BD14" s="47">
        <v>1965.0560665384589</v>
      </c>
      <c r="BE14" s="47">
        <v>2033.2459617848301</v>
      </c>
    </row>
    <row r="15" spans="1:57" ht="15.75" x14ac:dyDescent="0.35">
      <c r="A15" s="38" t="s">
        <v>93</v>
      </c>
      <c r="B15" s="46">
        <v>3005.1846823222763</v>
      </c>
      <c r="C15" s="46">
        <v>3176.7011546611539</v>
      </c>
      <c r="D15" s="46">
        <v>2868.5375542553497</v>
      </c>
      <c r="E15" s="46">
        <v>3289.4724019317409</v>
      </c>
      <c r="F15" s="46">
        <v>3361.5335871179077</v>
      </c>
      <c r="G15" s="46">
        <v>3111.6348404455211</v>
      </c>
      <c r="H15" s="46">
        <v>3232.364010528348</v>
      </c>
      <c r="I15" s="46">
        <v>3165.7868542239335</v>
      </c>
      <c r="J15" s="46">
        <v>3276.0381302359706</v>
      </c>
      <c r="K15" s="46">
        <v>3117.7312517061769</v>
      </c>
      <c r="L15" s="46">
        <v>2951.3066448206287</v>
      </c>
      <c r="M15" s="46">
        <v>3176.5620016686225</v>
      </c>
      <c r="N15" s="46">
        <v>3370.0752749229719</v>
      </c>
      <c r="O15" s="46">
        <v>3280.2545340936003</v>
      </c>
      <c r="P15" s="46">
        <v>3078.9681022176701</v>
      </c>
      <c r="Q15" s="46">
        <v>3225.0888970620858</v>
      </c>
      <c r="R15" s="46">
        <v>3258.4066570236209</v>
      </c>
      <c r="S15" s="46">
        <v>3358.0167811991646</v>
      </c>
      <c r="T15" s="46">
        <v>3084.2269577570451</v>
      </c>
      <c r="U15" s="46">
        <v>3382.5557607706883</v>
      </c>
      <c r="V15" s="46">
        <v>3491.4781254832478</v>
      </c>
      <c r="W15" s="46">
        <v>3573.8497442056264</v>
      </c>
      <c r="X15" s="46">
        <v>3130.5903458158932</v>
      </c>
      <c r="Y15" s="46">
        <v>3401.8389090283235</v>
      </c>
      <c r="Z15" s="46">
        <v>3412.9567995717407</v>
      </c>
      <c r="AA15" s="46">
        <v>3372.5758079997836</v>
      </c>
      <c r="AB15" s="46">
        <v>3209.6935418764456</v>
      </c>
      <c r="AC15" s="46">
        <v>3586.1068370368607</v>
      </c>
      <c r="AD15" s="46">
        <v>3500.1702916323356</v>
      </c>
      <c r="AE15" s="46">
        <v>3566.8866673433886</v>
      </c>
      <c r="AF15" s="46">
        <v>3366.1562975636007</v>
      </c>
      <c r="AG15" s="46">
        <v>3533.5854151324452</v>
      </c>
      <c r="AH15" s="46">
        <v>3403.3258116837569</v>
      </c>
      <c r="AI15" s="46">
        <v>3432.7653662393068</v>
      </c>
      <c r="AJ15" s="46">
        <v>3427.440412436205</v>
      </c>
      <c r="AK15" s="46">
        <v>3918.3390132873851</v>
      </c>
      <c r="AL15" s="46">
        <v>4294.4620829056257</v>
      </c>
      <c r="AM15" s="46">
        <v>4501.0335695668946</v>
      </c>
      <c r="AN15" s="46">
        <v>4147.5101762817294</v>
      </c>
      <c r="AO15" s="46">
        <v>4278.4112830372706</v>
      </c>
      <c r="AP15" s="46">
        <v>3803.0603096407353</v>
      </c>
      <c r="AQ15" s="46">
        <v>3512.2458283385076</v>
      </c>
      <c r="AR15" s="46">
        <v>3314.3712122237293</v>
      </c>
      <c r="AS15" s="46">
        <v>3393.5688178902637</v>
      </c>
      <c r="AT15" s="46">
        <v>3523.0771683426883</v>
      </c>
      <c r="AU15" s="46">
        <v>3731.8401576699621</v>
      </c>
      <c r="AV15" s="46">
        <v>3674.8907428549433</v>
      </c>
      <c r="AW15" s="46">
        <v>3872.1686454236751</v>
      </c>
      <c r="AX15" s="46">
        <v>3780.4089900455415</v>
      </c>
      <c r="AY15" s="46">
        <v>3824.6332866774032</v>
      </c>
      <c r="AZ15" s="46">
        <v>3793.034351996022</v>
      </c>
      <c r="BA15" s="46">
        <v>3943.9836970120732</v>
      </c>
      <c r="BB15" s="46">
        <v>3882.7583915275859</v>
      </c>
      <c r="BC15" s="46">
        <v>2768.1846968188779</v>
      </c>
      <c r="BD15" s="46">
        <v>3261.5899659438578</v>
      </c>
      <c r="BE15" s="46">
        <v>3495.1182480013331</v>
      </c>
    </row>
    <row r="16" spans="1:57" ht="15.75" x14ac:dyDescent="0.35">
      <c r="A16" s="39" t="s">
        <v>94</v>
      </c>
      <c r="B16" s="47">
        <v>426.8037102923675</v>
      </c>
      <c r="C16" s="47">
        <v>531.38342380391032</v>
      </c>
      <c r="D16" s="47">
        <v>513.56814118122554</v>
      </c>
      <c r="E16" s="47">
        <v>622.75042100992232</v>
      </c>
      <c r="F16" s="47">
        <v>606.69831430991997</v>
      </c>
      <c r="G16" s="47">
        <v>616.54751821864591</v>
      </c>
      <c r="H16" s="47">
        <v>593.06791234465584</v>
      </c>
      <c r="I16" s="47">
        <v>584.43940130012209</v>
      </c>
      <c r="J16" s="47">
        <v>528.52611797650843</v>
      </c>
      <c r="K16" s="47">
        <v>613.42732427702504</v>
      </c>
      <c r="L16" s="47">
        <v>590.74073599567623</v>
      </c>
      <c r="M16" s="47">
        <v>788.08543556866084</v>
      </c>
      <c r="N16" s="47">
        <v>528.35741741501977</v>
      </c>
      <c r="O16" s="47">
        <v>558.85842620363678</v>
      </c>
      <c r="P16" s="47">
        <v>602.34328322356282</v>
      </c>
      <c r="Q16" s="47">
        <v>816.73039537516661</v>
      </c>
      <c r="R16" s="47">
        <v>734.52358933816663</v>
      </c>
      <c r="S16" s="47">
        <v>730.3402147881344</v>
      </c>
      <c r="T16" s="47">
        <v>713.56616621777539</v>
      </c>
      <c r="U16" s="47">
        <v>855.63695290092608</v>
      </c>
      <c r="V16" s="47">
        <v>813.36540733399033</v>
      </c>
      <c r="W16" s="47">
        <v>809.07694767618409</v>
      </c>
      <c r="X16" s="47">
        <v>711.45894251292702</v>
      </c>
      <c r="Y16" s="47">
        <v>838.95040449911141</v>
      </c>
      <c r="Z16" s="47">
        <v>751.60891755744944</v>
      </c>
      <c r="AA16" s="47">
        <v>884.37435840000421</v>
      </c>
      <c r="AB16" s="47">
        <v>761.98664220345711</v>
      </c>
      <c r="AC16" s="47">
        <v>875.20319971111405</v>
      </c>
      <c r="AD16" s="47">
        <v>685.28751475126921</v>
      </c>
      <c r="AE16" s="47">
        <v>740.15675066657172</v>
      </c>
      <c r="AF16" s="47">
        <v>685.00773532363303</v>
      </c>
      <c r="AG16" s="47">
        <v>772.86081147739753</v>
      </c>
      <c r="AH16" s="47">
        <v>812.92364989178895</v>
      </c>
      <c r="AI16" s="47">
        <v>971.56910411819683</v>
      </c>
      <c r="AJ16" s="47">
        <v>1007.2212163512727</v>
      </c>
      <c r="AK16" s="47">
        <v>1117.0612521047699</v>
      </c>
      <c r="AL16" s="47">
        <v>948.96852476518143</v>
      </c>
      <c r="AM16" s="47">
        <v>1079.1331042870499</v>
      </c>
      <c r="AN16" s="47">
        <v>1038.25556641509</v>
      </c>
      <c r="AO16" s="47">
        <v>1213.5991320669523</v>
      </c>
      <c r="AP16" s="47">
        <v>981.07158305335679</v>
      </c>
      <c r="AQ16" s="47">
        <v>1097.3053902031752</v>
      </c>
      <c r="AR16" s="47">
        <v>1062.5213598223579</v>
      </c>
      <c r="AS16" s="47">
        <v>1134.9398695104674</v>
      </c>
      <c r="AT16" s="47">
        <v>1066.4386872203995</v>
      </c>
      <c r="AU16" s="47">
        <v>1057.253024248073</v>
      </c>
      <c r="AV16" s="47">
        <v>980.14503026231478</v>
      </c>
      <c r="AW16" s="47">
        <v>1084.6795827015596</v>
      </c>
      <c r="AX16" s="47">
        <v>1015.537303784457</v>
      </c>
      <c r="AY16" s="47">
        <v>1011.4324975778966</v>
      </c>
      <c r="AZ16" s="47">
        <v>1003.9209814543842</v>
      </c>
      <c r="BA16" s="47">
        <v>1076.4740758341125</v>
      </c>
      <c r="BB16" s="47">
        <v>912.77741232893652</v>
      </c>
      <c r="BC16" s="47">
        <v>684.03191827118837</v>
      </c>
      <c r="BD16" s="47">
        <v>714.30278577074546</v>
      </c>
      <c r="BE16" s="47">
        <v>820.73114233468391</v>
      </c>
    </row>
    <row r="17" spans="1:57" ht="15.75" x14ac:dyDescent="0.35">
      <c r="A17" s="38" t="s">
        <v>95</v>
      </c>
      <c r="B17" s="46">
        <v>3491.4742337365296</v>
      </c>
      <c r="C17" s="46">
        <v>3897.8997907086587</v>
      </c>
      <c r="D17" s="46">
        <v>3835.6644657234183</v>
      </c>
      <c r="E17" s="46">
        <v>4278.4932123796025</v>
      </c>
      <c r="F17" s="46">
        <v>3719.7510226137606</v>
      </c>
      <c r="G17" s="46">
        <v>3137.0491643882247</v>
      </c>
      <c r="H17" s="46">
        <v>4908.6996414221594</v>
      </c>
      <c r="I17" s="46">
        <v>4021.1373156268892</v>
      </c>
      <c r="J17" s="46">
        <v>4096.706411327049</v>
      </c>
      <c r="K17" s="46">
        <v>4173.093090598255</v>
      </c>
      <c r="L17" s="46">
        <v>4533.4751888981264</v>
      </c>
      <c r="M17" s="46">
        <v>4401.2747260741726</v>
      </c>
      <c r="N17" s="46">
        <v>4137.0019940257671</v>
      </c>
      <c r="O17" s="46">
        <v>4452.2484658085878</v>
      </c>
      <c r="P17" s="46">
        <v>4697.1646786111214</v>
      </c>
      <c r="Q17" s="46">
        <v>4694.8180735841397</v>
      </c>
      <c r="R17" s="46">
        <v>4735.6715004853686</v>
      </c>
      <c r="S17" s="46">
        <v>4990.4509666819149</v>
      </c>
      <c r="T17" s="46">
        <v>5239.4649866500949</v>
      </c>
      <c r="U17" s="46">
        <v>5323.1656969279366</v>
      </c>
      <c r="V17" s="46">
        <v>4869.9129751797727</v>
      </c>
      <c r="W17" s="46">
        <v>5222.2893688916138</v>
      </c>
      <c r="X17" s="46">
        <v>4680.0823276377278</v>
      </c>
      <c r="Y17" s="46">
        <v>5744.3495911944819</v>
      </c>
      <c r="Z17" s="46">
        <v>5112.5873910446608</v>
      </c>
      <c r="AA17" s="46">
        <v>5040.6677187309779</v>
      </c>
      <c r="AB17" s="46">
        <v>4478.5349475335424</v>
      </c>
      <c r="AC17" s="46">
        <v>6775.2998349033433</v>
      </c>
      <c r="AD17" s="46">
        <v>5394.3856972756275</v>
      </c>
      <c r="AE17" s="46">
        <v>5713.8890607735984</v>
      </c>
      <c r="AF17" s="46">
        <v>5437.1359463792342</v>
      </c>
      <c r="AG17" s="46">
        <v>5869.1586415813381</v>
      </c>
      <c r="AH17" s="46">
        <v>5701.9388319681429</v>
      </c>
      <c r="AI17" s="46">
        <v>5815.7068509868432</v>
      </c>
      <c r="AJ17" s="46">
        <v>5298.0167313577285</v>
      </c>
      <c r="AK17" s="46">
        <v>5822.4817026621968</v>
      </c>
      <c r="AL17" s="46">
        <v>5672.9987745290218</v>
      </c>
      <c r="AM17" s="46">
        <v>5572.2261884846284</v>
      </c>
      <c r="AN17" s="46">
        <v>4923.1514996799569</v>
      </c>
      <c r="AO17" s="46">
        <v>6080.288574122801</v>
      </c>
      <c r="AP17" s="46">
        <v>5466.2100298164241</v>
      </c>
      <c r="AQ17" s="46">
        <v>5754.5103860926502</v>
      </c>
      <c r="AR17" s="46">
        <v>6082.7107869981119</v>
      </c>
      <c r="AS17" s="46">
        <v>5970.4837151982465</v>
      </c>
      <c r="AT17" s="46">
        <v>5760.58893563522</v>
      </c>
      <c r="AU17" s="46">
        <v>6577.7807081609035</v>
      </c>
      <c r="AV17" s="46">
        <v>6224.1324046545124</v>
      </c>
      <c r="AW17" s="46">
        <v>6704.4808661259995</v>
      </c>
      <c r="AX17" s="46">
        <v>6613.9844891728462</v>
      </c>
      <c r="AY17" s="46">
        <v>6800.9288975387644</v>
      </c>
      <c r="AZ17" s="46">
        <v>6696.0566690143751</v>
      </c>
      <c r="BA17" s="46">
        <v>7428.0768072854144</v>
      </c>
      <c r="BB17" s="46">
        <v>7003.5779388496867</v>
      </c>
      <c r="BC17" s="46">
        <v>7198.3119890434418</v>
      </c>
      <c r="BD17" s="46">
        <v>7674.8086172840422</v>
      </c>
      <c r="BE17" s="46">
        <v>8124.4720000600337</v>
      </c>
    </row>
    <row r="18" spans="1:57" s="1" customFormat="1" x14ac:dyDescent="0.3">
      <c r="A18" s="40" t="s">
        <v>96</v>
      </c>
      <c r="B18" s="48">
        <v>25501.066986630824</v>
      </c>
      <c r="C18" s="48">
        <v>27047.613488345934</v>
      </c>
      <c r="D18" s="48">
        <v>24605.531621236973</v>
      </c>
      <c r="E18" s="48">
        <v>28207.953206417413</v>
      </c>
      <c r="F18" s="48">
        <v>29000.061338842464</v>
      </c>
      <c r="G18" s="48">
        <v>27041.927427056544</v>
      </c>
      <c r="H18" s="48">
        <v>28344.886619118519</v>
      </c>
      <c r="I18" s="48">
        <v>28061.971028569682</v>
      </c>
      <c r="J18" s="48">
        <v>29373.978575635545</v>
      </c>
      <c r="K18" s="48">
        <v>28117.395600235472</v>
      </c>
      <c r="L18" s="48">
        <v>26630.495345913281</v>
      </c>
      <c r="M18" s="48">
        <v>28425.480877415521</v>
      </c>
      <c r="N18" s="48">
        <v>29619.676527458294</v>
      </c>
      <c r="O18" s="48">
        <v>28776.635966726135</v>
      </c>
      <c r="P18" s="48">
        <v>27048.423135876343</v>
      </c>
      <c r="Q18" s="48">
        <v>28398.752742274126</v>
      </c>
      <c r="R18" s="48">
        <v>28972.191015804077</v>
      </c>
      <c r="S18" s="48">
        <v>30101.061979693448</v>
      </c>
      <c r="T18" s="48">
        <v>27813.990136527984</v>
      </c>
      <c r="U18" s="48">
        <v>30376.138403094592</v>
      </c>
      <c r="V18" s="48">
        <v>30963.653760413446</v>
      </c>
      <c r="W18" s="48">
        <v>31599.201052514687</v>
      </c>
      <c r="X18" s="48">
        <v>27868.091063040014</v>
      </c>
      <c r="Y18" s="48">
        <v>30331.285790791721</v>
      </c>
      <c r="Z18" s="48">
        <v>30676.013853488228</v>
      </c>
      <c r="AA18" s="48">
        <v>30284.295323449449</v>
      </c>
      <c r="AB18" s="48">
        <v>28800.737116179942</v>
      </c>
      <c r="AC18" s="48">
        <v>31881.350851156476</v>
      </c>
      <c r="AD18" s="48">
        <v>30744.699833890074</v>
      </c>
      <c r="AE18" s="48">
        <v>31136.95462615494</v>
      </c>
      <c r="AF18" s="48">
        <v>29633.643934948104</v>
      </c>
      <c r="AG18" s="48">
        <v>31420.738531962761</v>
      </c>
      <c r="AH18" s="48">
        <v>30757.763870453658</v>
      </c>
      <c r="AI18" s="48">
        <v>30651.934202127428</v>
      </c>
      <c r="AJ18" s="48">
        <v>29664.169411328658</v>
      </c>
      <c r="AK18" s="48">
        <v>31859.88136728208</v>
      </c>
      <c r="AL18" s="48">
        <v>32025.967991682817</v>
      </c>
      <c r="AM18" s="48">
        <v>32573.090607820744</v>
      </c>
      <c r="AN18" s="48">
        <v>30453.904363621154</v>
      </c>
      <c r="AO18" s="48">
        <v>32960.61779781455</v>
      </c>
      <c r="AP18" s="48">
        <v>32828.097581284768</v>
      </c>
      <c r="AQ18" s="48">
        <v>32807.790069639617</v>
      </c>
      <c r="AR18" s="48">
        <v>32585.001165560134</v>
      </c>
      <c r="AS18" s="48">
        <v>33541.481564699643</v>
      </c>
      <c r="AT18" s="48">
        <v>33617.6736869784</v>
      </c>
      <c r="AU18" s="48">
        <v>34165.88497394244</v>
      </c>
      <c r="AV18" s="48">
        <v>33436.473752417369</v>
      </c>
      <c r="AW18" s="48">
        <v>35351.705268124155</v>
      </c>
      <c r="AX18" s="48">
        <v>35245.285493460222</v>
      </c>
      <c r="AY18" s="48">
        <v>35803.347653106437</v>
      </c>
      <c r="AZ18" s="48">
        <v>36018.114567556957</v>
      </c>
      <c r="BA18" s="48">
        <v>37643.178753603337</v>
      </c>
      <c r="BB18" s="48">
        <v>37262.872816520539</v>
      </c>
      <c r="BC18" s="48">
        <v>25143.519262107951</v>
      </c>
      <c r="BD18" s="48">
        <v>30261.529584629399</v>
      </c>
      <c r="BE18" s="48">
        <v>32534.134262128511</v>
      </c>
    </row>
    <row r="19" spans="1:57" ht="15.75" x14ac:dyDescent="0.35">
      <c r="A19" s="38" t="s">
        <v>73</v>
      </c>
      <c r="B19" s="46">
        <v>3877.5044977033422</v>
      </c>
      <c r="C19" s="46">
        <v>4074.8137443714973</v>
      </c>
      <c r="D19" s="46">
        <v>4092.502922489612</v>
      </c>
      <c r="E19" s="46">
        <v>4566.7383704355489</v>
      </c>
      <c r="F19" s="46">
        <v>4148.6254946904282</v>
      </c>
      <c r="G19" s="46">
        <v>4222.2515041723009</v>
      </c>
      <c r="H19" s="46">
        <v>4569.0041450517328</v>
      </c>
      <c r="I19" s="46">
        <v>4696.8848550889143</v>
      </c>
      <c r="J19" s="46">
        <v>4009.1120598584635</v>
      </c>
      <c r="K19" s="46">
        <v>3583.6873134990915</v>
      </c>
      <c r="L19" s="46">
        <v>4290.0826665455797</v>
      </c>
      <c r="M19" s="46">
        <v>4023.467364109229</v>
      </c>
      <c r="N19" s="46">
        <v>3668.7381983783757</v>
      </c>
      <c r="O19" s="46">
        <v>4255.6433043834804</v>
      </c>
      <c r="P19" s="46">
        <v>4375.079200114581</v>
      </c>
      <c r="Q19" s="46">
        <v>4199.8883235465973</v>
      </c>
      <c r="R19" s="46">
        <v>4172.7315443667576</v>
      </c>
      <c r="S19" s="46">
        <v>4516.3899184559223</v>
      </c>
      <c r="T19" s="46">
        <v>4291.1070620783112</v>
      </c>
      <c r="U19" s="46">
        <v>5268.2629407560435</v>
      </c>
      <c r="V19" s="46">
        <v>4067.7192231546164</v>
      </c>
      <c r="W19" s="46">
        <v>3738.1164936884325</v>
      </c>
      <c r="X19" s="46">
        <v>4116.9211548425528</v>
      </c>
      <c r="Y19" s="46">
        <v>4353.5558281069952</v>
      </c>
      <c r="Z19" s="46">
        <v>3763.6411276736635</v>
      </c>
      <c r="AA19" s="46">
        <v>4002.3963167343177</v>
      </c>
      <c r="AB19" s="46">
        <v>4330.0170202508671</v>
      </c>
      <c r="AC19" s="46">
        <v>4396.0769895702988</v>
      </c>
      <c r="AD19" s="46">
        <v>3817.9041538519173</v>
      </c>
      <c r="AE19" s="46">
        <v>3889.3600283381129</v>
      </c>
      <c r="AF19" s="46">
        <v>3928.947615226793</v>
      </c>
      <c r="AG19" s="46">
        <v>4428.658606374318</v>
      </c>
      <c r="AH19" s="46">
        <v>4052.9054905009543</v>
      </c>
      <c r="AI19" s="46">
        <v>4331.2819661261183</v>
      </c>
      <c r="AJ19" s="46">
        <v>4004.5199557989154</v>
      </c>
      <c r="AK19" s="46">
        <v>5023.4734536730439</v>
      </c>
      <c r="AL19" s="46">
        <v>4590.1084813144516</v>
      </c>
      <c r="AM19" s="46">
        <v>4590.9002513636924</v>
      </c>
      <c r="AN19" s="46">
        <v>4657.5125839302036</v>
      </c>
      <c r="AO19" s="46">
        <v>5084.4408001594365</v>
      </c>
      <c r="AP19" s="46">
        <v>5083.1624109012628</v>
      </c>
      <c r="AQ19" s="46">
        <v>4962.2624080641644</v>
      </c>
      <c r="AR19" s="46">
        <v>4968.4762636015612</v>
      </c>
      <c r="AS19" s="46">
        <v>5582.0065445291966</v>
      </c>
      <c r="AT19" s="46">
        <v>5293.7246164789412</v>
      </c>
      <c r="AU19" s="46">
        <v>5413.3523671206694</v>
      </c>
      <c r="AV19" s="46">
        <v>5746.3644717067182</v>
      </c>
      <c r="AW19" s="46">
        <v>6206.185081651467</v>
      </c>
      <c r="AX19" s="46">
        <v>5577.0244577552448</v>
      </c>
      <c r="AY19" s="46">
        <v>5789.40739746291</v>
      </c>
      <c r="AZ19" s="46">
        <v>5873.5060154831381</v>
      </c>
      <c r="BA19" s="46">
        <v>6317.8006303159946</v>
      </c>
      <c r="BB19" s="46">
        <v>5921.8974034642715</v>
      </c>
      <c r="BC19" s="46">
        <v>3293.3738856312693</v>
      </c>
      <c r="BD19" s="46">
        <v>4036.257149964089</v>
      </c>
      <c r="BE19" s="46">
        <v>5002.0567215261681</v>
      </c>
    </row>
    <row r="20" spans="1:57" s="1" customFormat="1" x14ac:dyDescent="0.3">
      <c r="A20" s="41" t="s">
        <v>97</v>
      </c>
      <c r="B20" s="49">
        <v>29378.571484334167</v>
      </c>
      <c r="C20" s="49">
        <v>31122.427232717433</v>
      </c>
      <c r="D20" s="49">
        <v>28698.034543726586</v>
      </c>
      <c r="E20" s="49">
        <v>32774.691576852965</v>
      </c>
      <c r="F20" s="49">
        <v>33148.686833532891</v>
      </c>
      <c r="G20" s="49">
        <v>31264.178931228846</v>
      </c>
      <c r="H20" s="49">
        <v>32913.890764170254</v>
      </c>
      <c r="I20" s="49">
        <v>32758.855883658594</v>
      </c>
      <c r="J20" s="49">
        <v>33375.990796716549</v>
      </c>
      <c r="K20" s="49">
        <v>31691.271988900386</v>
      </c>
      <c r="L20" s="49">
        <v>30921.923081416946</v>
      </c>
      <c r="M20" s="49">
        <v>32443.785139787004</v>
      </c>
      <c r="N20" s="49">
        <v>33289.34398893849</v>
      </c>
      <c r="O20" s="49">
        <v>33024.65164283006</v>
      </c>
      <c r="P20" s="49">
        <v>31411.705407696922</v>
      </c>
      <c r="Q20" s="49">
        <v>32591.112015913681</v>
      </c>
      <c r="R20" s="49">
        <v>33138.21861332866</v>
      </c>
      <c r="S20" s="49">
        <v>34611.046128568676</v>
      </c>
      <c r="T20" s="49">
        <v>32099.542280026886</v>
      </c>
      <c r="U20" s="49">
        <v>35640.132304599654</v>
      </c>
      <c r="V20" s="49">
        <v>35007.384546356108</v>
      </c>
      <c r="W20" s="49">
        <v>35302.970476706148</v>
      </c>
      <c r="X20" s="49">
        <v>31974.309845199874</v>
      </c>
      <c r="Y20" s="49">
        <v>34670.154076578001</v>
      </c>
      <c r="Z20" s="49">
        <v>34402.757499624568</v>
      </c>
      <c r="AA20" s="49">
        <v>34262.352665785162</v>
      </c>
      <c r="AB20" s="49">
        <v>33129.677463924912</v>
      </c>
      <c r="AC20" s="49">
        <v>36259.501239798577</v>
      </c>
      <c r="AD20" s="49">
        <v>34529.694022562173</v>
      </c>
      <c r="AE20" s="49">
        <v>34993.804570556109</v>
      </c>
      <c r="AF20" s="49">
        <v>33539.845621692744</v>
      </c>
      <c r="AG20" s="49">
        <v>35834.749977843036</v>
      </c>
      <c r="AH20" s="49">
        <v>34786.279237781193</v>
      </c>
      <c r="AI20" s="49">
        <v>34970.512989993389</v>
      </c>
      <c r="AJ20" s="49">
        <v>33648.965653684136</v>
      </c>
      <c r="AK20" s="49">
        <v>36890.850847365713</v>
      </c>
      <c r="AL20" s="49">
        <v>36604.148164205581</v>
      </c>
      <c r="AM20" s="49">
        <v>37150.535336387053</v>
      </c>
      <c r="AN20" s="49">
        <v>35105.064802215413</v>
      </c>
      <c r="AO20" s="49">
        <v>38038.926265731403</v>
      </c>
      <c r="AP20" s="49">
        <v>37905.179403988055</v>
      </c>
      <c r="AQ20" s="49">
        <v>37762.121079554287</v>
      </c>
      <c r="AR20" s="49">
        <v>37546.228466568238</v>
      </c>
      <c r="AS20" s="49">
        <v>39123.392149173567</v>
      </c>
      <c r="AT20" s="49">
        <v>38906.848778476138</v>
      </c>
      <c r="AU20" s="49">
        <v>39575.383383562526</v>
      </c>
      <c r="AV20" s="49">
        <v>39189.435363140154</v>
      </c>
      <c r="AW20" s="49">
        <v>41567.885772524831</v>
      </c>
      <c r="AX20" s="49">
        <v>40787.440443285639</v>
      </c>
      <c r="AY20" s="49">
        <v>41570.862308696662</v>
      </c>
      <c r="AZ20" s="49">
        <v>41906.831042586724</v>
      </c>
      <c r="BA20" s="49">
        <v>43999.723201755041</v>
      </c>
      <c r="BB20" s="49">
        <v>43124.979707395614</v>
      </c>
      <c r="BC20" s="49">
        <v>28387.661924274318</v>
      </c>
      <c r="BD20" s="49">
        <v>34295.499930766404</v>
      </c>
      <c r="BE20" s="49">
        <v>37581.440089279749</v>
      </c>
    </row>
    <row r="21" spans="1:57" x14ac:dyDescent="0.3">
      <c r="A21" s="42" t="s">
        <v>116</v>
      </c>
      <c r="I21" s="6"/>
      <c r="M21" s="6"/>
      <c r="Q21" s="6"/>
      <c r="U21" s="6"/>
      <c r="Y21" s="6"/>
      <c r="AC21" s="6"/>
      <c r="AG21" s="6"/>
      <c r="AH21" s="6"/>
      <c r="AI21" s="6"/>
      <c r="AJ21" s="7"/>
      <c r="AK21" s="6"/>
    </row>
    <row r="22" spans="1:57" x14ac:dyDescent="0.3">
      <c r="A22" s="42"/>
      <c r="AG22" s="6"/>
      <c r="AH22" s="6"/>
      <c r="AI22" s="6"/>
      <c r="AJ22" s="7"/>
      <c r="AK22" s="6"/>
    </row>
  </sheetData>
  <pageMargins left="0.31496062992125984" right="0.31496062992125984" top="0.55000000000000004" bottom="0.74803149606299213" header="0.31496062992125984" footer="0.31496062992125984"/>
  <pageSetup paperSize="9" scale="30" orientation="landscape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1"/>
  <sheetViews>
    <sheetView showGridLines="0" view="pageLayout" zoomScaleNormal="100" workbookViewId="0">
      <selection sqref="A1:XFD2"/>
    </sheetView>
  </sheetViews>
  <sheetFormatPr defaultRowHeight="15" x14ac:dyDescent="0.2"/>
  <cols>
    <col min="1" max="1" width="32.625" style="3" customWidth="1"/>
    <col min="2" max="2" width="6.375" style="3" bestFit="1" customWidth="1"/>
    <col min="3" max="3" width="6.875" style="3" bestFit="1" customWidth="1"/>
    <col min="4" max="4" width="7.375" style="3" bestFit="1" customWidth="1"/>
    <col min="5" max="5" width="7.5" style="3" bestFit="1" customWidth="1"/>
    <col min="6" max="6" width="6.375" style="3" bestFit="1" customWidth="1"/>
    <col min="7" max="7" width="6.875" style="3" bestFit="1" customWidth="1"/>
    <col min="8" max="8" width="7.375" style="3" bestFit="1" customWidth="1"/>
    <col min="9" max="9" width="7.5" style="3" bestFit="1" customWidth="1"/>
    <col min="10" max="10" width="6.375" style="3" bestFit="1" customWidth="1"/>
    <col min="11" max="11" width="6.875" style="3" bestFit="1" customWidth="1"/>
    <col min="12" max="12" width="7.375" style="3" bestFit="1" customWidth="1"/>
    <col min="13" max="13" width="7.5" style="3" bestFit="1" customWidth="1"/>
    <col min="14" max="14" width="6.375" style="3" bestFit="1" customWidth="1"/>
    <col min="15" max="15" width="6.875" style="3" bestFit="1" customWidth="1"/>
    <col min="16" max="16" width="7.375" style="3" bestFit="1" customWidth="1"/>
    <col min="17" max="17" width="7.5" style="3" bestFit="1" customWidth="1"/>
    <col min="18" max="18" width="6.375" style="3" bestFit="1" customWidth="1"/>
    <col min="19" max="19" width="6.875" style="3" bestFit="1" customWidth="1"/>
    <col min="20" max="20" width="7.375" style="3" bestFit="1" customWidth="1"/>
    <col min="21" max="21" width="7.5" style="3" bestFit="1" customWidth="1"/>
    <col min="22" max="22" width="6.375" style="3" bestFit="1" customWidth="1"/>
    <col min="23" max="23" width="6.875" style="3" bestFit="1" customWidth="1"/>
    <col min="24" max="24" width="7.375" style="3" bestFit="1" customWidth="1"/>
    <col min="25" max="25" width="7.5" style="3" bestFit="1" customWidth="1"/>
    <col min="26" max="26" width="6.375" style="3" bestFit="1" customWidth="1"/>
    <col min="27" max="27" width="6.875" style="3" bestFit="1" customWidth="1"/>
    <col min="28" max="28" width="7.375" style="3" bestFit="1" customWidth="1"/>
    <col min="29" max="29" width="7.5" style="3" bestFit="1" customWidth="1"/>
    <col min="30" max="30" width="6.375" style="3" bestFit="1" customWidth="1"/>
    <col min="31" max="31" width="6.875" style="3" bestFit="1" customWidth="1"/>
    <col min="32" max="32" width="7.375" style="3" bestFit="1" customWidth="1"/>
    <col min="33" max="33" width="7.5" style="3" bestFit="1" customWidth="1"/>
    <col min="34" max="34" width="6.375" style="3" bestFit="1" customWidth="1"/>
    <col min="35" max="35" width="6.875" style="3" bestFit="1" customWidth="1"/>
    <col min="36" max="36" width="7.375" style="3" bestFit="1" customWidth="1"/>
    <col min="37" max="37" width="7.5" style="3" bestFit="1" customWidth="1"/>
    <col min="38" max="38" width="6.375" style="3" bestFit="1" customWidth="1"/>
    <col min="39" max="39" width="6.875" style="3" bestFit="1" customWidth="1"/>
    <col min="40" max="40" width="7.375" style="3" bestFit="1" customWidth="1"/>
    <col min="41" max="41" width="7.5" style="3" bestFit="1" customWidth="1"/>
    <col min="42" max="42" width="6.375" style="3" bestFit="1" customWidth="1"/>
    <col min="43" max="43" width="6.875" style="3" bestFit="1" customWidth="1"/>
    <col min="44" max="44" width="7.375" style="3" bestFit="1" customWidth="1"/>
    <col min="45" max="45" width="7.5" style="3" bestFit="1" customWidth="1"/>
    <col min="46" max="46" width="6.375" style="3" bestFit="1" customWidth="1"/>
    <col min="47" max="47" width="6.875" style="3" bestFit="1" customWidth="1"/>
    <col min="48" max="48" width="7.375" style="3" bestFit="1" customWidth="1"/>
    <col min="49" max="49" width="7.5" style="3" bestFit="1" customWidth="1"/>
    <col min="50" max="50" width="6.375" style="3" bestFit="1" customWidth="1"/>
    <col min="51" max="51" width="6.875" style="3" bestFit="1" customWidth="1"/>
    <col min="52" max="52" width="7.375" style="3" customWidth="1"/>
    <col min="53" max="53" width="7.5" style="3" bestFit="1" customWidth="1"/>
    <col min="54" max="16384" width="9" style="3"/>
  </cols>
  <sheetData>
    <row r="1" spans="1:53" x14ac:dyDescent="0.2">
      <c r="A1" s="37" t="s">
        <v>107</v>
      </c>
    </row>
    <row r="2" spans="1:53" x14ac:dyDescent="0.2">
      <c r="A2" s="37"/>
    </row>
    <row r="3" spans="1:53" x14ac:dyDescent="0.2">
      <c r="A3" s="11" t="s">
        <v>0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27</v>
      </c>
      <c r="Y3" s="2" t="s">
        <v>28</v>
      </c>
      <c r="Z3" s="2" t="s">
        <v>29</v>
      </c>
      <c r="AA3" s="2" t="s">
        <v>30</v>
      </c>
      <c r="AB3" s="2" t="s">
        <v>31</v>
      </c>
      <c r="AC3" s="2" t="s">
        <v>32</v>
      </c>
      <c r="AD3" s="2" t="s">
        <v>33</v>
      </c>
      <c r="AE3" s="2" t="s">
        <v>34</v>
      </c>
      <c r="AF3" s="2" t="s">
        <v>35</v>
      </c>
      <c r="AG3" s="2" t="s">
        <v>36</v>
      </c>
      <c r="AH3" s="2" t="s">
        <v>37</v>
      </c>
      <c r="AI3" s="2" t="s">
        <v>38</v>
      </c>
      <c r="AJ3" s="2" t="s">
        <v>39</v>
      </c>
      <c r="AK3" s="2" t="s">
        <v>40</v>
      </c>
      <c r="AL3" s="2" t="s">
        <v>41</v>
      </c>
      <c r="AM3" s="2" t="s">
        <v>42</v>
      </c>
      <c r="AN3" s="2" t="s">
        <v>75</v>
      </c>
      <c r="AO3" s="2" t="s">
        <v>76</v>
      </c>
      <c r="AP3" s="2" t="s">
        <v>77</v>
      </c>
      <c r="AQ3" s="2" t="s">
        <v>78</v>
      </c>
      <c r="AR3" s="2" t="s">
        <v>79</v>
      </c>
      <c r="AS3" s="2" t="s">
        <v>80</v>
      </c>
      <c r="AT3" s="2" t="s">
        <v>81</v>
      </c>
      <c r="AU3" s="2" t="s">
        <v>98</v>
      </c>
      <c r="AV3" s="2" t="s">
        <v>99</v>
      </c>
      <c r="AW3" s="2" t="s">
        <v>100</v>
      </c>
      <c r="AX3" s="2" t="s">
        <v>101</v>
      </c>
      <c r="AY3" s="2" t="s">
        <v>102</v>
      </c>
      <c r="AZ3" s="2" t="s">
        <v>103</v>
      </c>
      <c r="BA3" s="2" t="s">
        <v>106</v>
      </c>
    </row>
    <row r="4" spans="1:53" x14ac:dyDescent="0.2">
      <c r="A4" s="112" t="s">
        <v>58</v>
      </c>
      <c r="B4" s="50">
        <f>(Encadeado!F4/Encadeado!B4-1)*100</f>
        <v>3.1150901474050752</v>
      </c>
      <c r="C4" s="50">
        <f>(Encadeado!G4/Encadeado!C4-1)*100</f>
        <v>-10.539102810600365</v>
      </c>
      <c r="D4" s="50">
        <f>(Encadeado!H4/Encadeado!D4-1)*100</f>
        <v>5.1794777887905985</v>
      </c>
      <c r="E4" s="50">
        <f>(Encadeado!I4/Encadeado!E4-1)*100</f>
        <v>21.323262479868976</v>
      </c>
      <c r="F4" s="50">
        <f>(Encadeado!J4/Encadeado!F4-1)*100</f>
        <v>4.8402139564206914</v>
      </c>
      <c r="G4" s="50">
        <f>(Encadeado!K4/Encadeado!G4-1)*100</f>
        <v>24.198937358654703</v>
      </c>
      <c r="H4" s="50">
        <f>(Encadeado!L4/Encadeado!H4-1)*100</f>
        <v>1.3054871822718805</v>
      </c>
      <c r="I4" s="50">
        <f>(Encadeado!M4/Encadeado!I4-1)*100</f>
        <v>1.7839176930771083</v>
      </c>
      <c r="J4" s="50">
        <f>(Encadeado!N4/Encadeado!J4-1)*100</f>
        <v>22.524542219421239</v>
      </c>
      <c r="K4" s="50">
        <f>(Encadeado!O4/Encadeado!K4-1)*100</f>
        <v>-13.569810587035992</v>
      </c>
      <c r="L4" s="50">
        <f>(Encadeado!P4/Encadeado!L4-1)*100</f>
        <v>-21.297647170949197</v>
      </c>
      <c r="M4" s="50">
        <f>(Encadeado!Q4/Encadeado!M4-1)*100</f>
        <v>-20.524592429567335</v>
      </c>
      <c r="N4" s="50">
        <f>(Encadeado!R4/Encadeado!N4-1)*100</f>
        <v>-11.675637858488596</v>
      </c>
      <c r="O4" s="50">
        <f>(Encadeado!S4/Encadeado!O4-1)*100</f>
        <v>29.588800006740492</v>
      </c>
      <c r="P4" s="50">
        <f>(Encadeado!T4/Encadeado!P4-1)*100</f>
        <v>20.166834859380067</v>
      </c>
      <c r="Q4" s="50">
        <f>(Encadeado!U4/Encadeado!Q4-1)*100</f>
        <v>20.921000932105581</v>
      </c>
      <c r="R4" s="50">
        <f>(Encadeado!V4/Encadeado!R4-1)*100</f>
        <v>7.312532674897243</v>
      </c>
      <c r="S4" s="50">
        <f>(Encadeado!W4/Encadeado!S4-1)*100</f>
        <v>9.7275357969643927</v>
      </c>
      <c r="T4" s="50">
        <f>(Encadeado!X4/Encadeado!T4-1)*100</f>
        <v>7.6299548215374102</v>
      </c>
      <c r="U4" s="50">
        <f>(Encadeado!Y4/Encadeado!U4-1)*100</f>
        <v>3.870029057839397</v>
      </c>
      <c r="V4" s="50">
        <f>(Encadeado!Z4/Encadeado!V4-1)*100</f>
        <v>-2.7483842229003685</v>
      </c>
      <c r="W4" s="50">
        <f>(Encadeado!AA4/Encadeado!W4-1)*100</f>
        <v>-5.0782631196845562</v>
      </c>
      <c r="X4" s="50">
        <f>(Encadeado!AB4/Encadeado!X4-1)*100</f>
        <v>-3.7328498941818</v>
      </c>
      <c r="Y4" s="50">
        <f>(Encadeado!AC4/Encadeado!Y4-1)*100</f>
        <v>-0.9143545375802864</v>
      </c>
      <c r="Z4" s="50">
        <f>(Encadeado!AD4/Encadeado!Z4-1)*100</f>
        <v>-10.435597665811891</v>
      </c>
      <c r="AA4" s="50">
        <f>(Encadeado!AE4/Encadeado!AA4-1)*100</f>
        <v>4.109503526229874</v>
      </c>
      <c r="AB4" s="50">
        <f>(Encadeado!AF4/Encadeado!AB4-1)*100</f>
        <v>12.204602411636301</v>
      </c>
      <c r="AC4" s="50">
        <f>(Encadeado!AG4/Encadeado!AC4-1)*100</f>
        <v>0.90699336038015943</v>
      </c>
      <c r="AD4" s="50">
        <f>(Encadeado!AH4/Encadeado!AD4-1)*100</f>
        <v>-2.1117877815503672</v>
      </c>
      <c r="AE4" s="50">
        <f>(Encadeado!AI4/Encadeado!AE4-1)*100</f>
        <v>-4.5270986325769087</v>
      </c>
      <c r="AF4" s="50">
        <f>(Encadeado!AJ4/Encadeado!AF4-1)*100</f>
        <v>18.521582858428509</v>
      </c>
      <c r="AG4" s="50">
        <f>(Encadeado!AK4/Encadeado!AG4-1)*100</f>
        <v>27.740602660158032</v>
      </c>
      <c r="AH4" s="50">
        <f>(Encadeado!AL4/Encadeado!AH4-1)*100</f>
        <v>8.415515154884968</v>
      </c>
      <c r="AI4" s="50">
        <f>(Encadeado!AM4/Encadeado!AI4-1)*100</f>
        <v>-4.0256234035300427</v>
      </c>
      <c r="AJ4" s="50">
        <f>(Encadeado!AN4/Encadeado!AJ4-1)*100</f>
        <v>-3.8695542204435385</v>
      </c>
      <c r="AK4" s="50">
        <f>(Encadeado!AO4/Encadeado!AK4-1)*100</f>
        <v>1.9407815778877291</v>
      </c>
      <c r="AL4" s="50">
        <f>(Encadeado!AP4/Encadeado!AL4-1)*100</f>
        <v>-6.6442656675107177</v>
      </c>
      <c r="AM4" s="50">
        <f>(Encadeado!AQ4/Encadeado!AM4-1)*100</f>
        <v>-10.102056519705283</v>
      </c>
      <c r="AN4" s="50">
        <f>(Encadeado!AR4/Encadeado!AN4-1)*100</f>
        <v>6.4101501776393288</v>
      </c>
      <c r="AO4" s="50">
        <f>(Encadeado!AS4/Encadeado!AO4-1)*100</f>
        <v>-39.119704256822999</v>
      </c>
      <c r="AP4" s="50">
        <f>(Encadeado!AT4/Encadeado!AP4-1)*100</f>
        <v>-35.790571040110208</v>
      </c>
      <c r="AQ4" s="50">
        <f>(Encadeado!AU4/Encadeado!AQ4-1)*100</f>
        <v>-13.95672212573108</v>
      </c>
      <c r="AR4" s="50">
        <f>(Encadeado!AV4/Encadeado!AR4-1)*100</f>
        <v>-25.662258235657553</v>
      </c>
      <c r="AS4" s="50">
        <f>(Encadeado!AW4/Encadeado!AS4-1)*100</f>
        <v>-12.38141093301406</v>
      </c>
      <c r="AT4" s="50">
        <f>(Encadeado!AX4/Encadeado!AT4-1)*100</f>
        <v>-0.66835986430116012</v>
      </c>
      <c r="AU4" s="50">
        <f>(Encadeado!AY4/Encadeado!AU4-1)*100</f>
        <v>-12.899175930941986</v>
      </c>
      <c r="AV4" s="50">
        <f>(Encadeado!AZ4/Encadeado!AV4-1)*100</f>
        <v>-5.8335797884010994</v>
      </c>
      <c r="AW4" s="50">
        <f>(Encadeado!BA4/Encadeado!AW4-1)*100</f>
        <v>2.0454092667166357</v>
      </c>
      <c r="AX4" s="50">
        <f>(Encadeado!BB4/Encadeado!AX4-1)*100</f>
        <v>10.934610350035999</v>
      </c>
      <c r="AY4" s="50">
        <f>(Encadeado!BC4/Encadeado!AY4-1)*100</f>
        <v>2.4483153077569986</v>
      </c>
      <c r="AZ4" s="50">
        <f>(Encadeado!BD4/Encadeado!AZ4-1)*100</f>
        <v>-18.590421279617097</v>
      </c>
      <c r="BA4" s="50">
        <f>(Encadeado!BE4/Encadeado!BA4-1)*100</f>
        <v>-32.182949295443407</v>
      </c>
    </row>
    <row r="5" spans="1:53" x14ac:dyDescent="0.2">
      <c r="A5" s="113" t="s">
        <v>59</v>
      </c>
      <c r="B5" s="51">
        <f>(Encadeado!F5/Encadeado!B5-1)*100</f>
        <v>-14.563411827314422</v>
      </c>
      <c r="C5" s="51">
        <f>(Encadeado!G5/Encadeado!C5-1)*100</f>
        <v>-25.625731161509513</v>
      </c>
      <c r="D5" s="51">
        <f>(Encadeado!H5/Encadeado!D5-1)*100</f>
        <v>-37.152080051104228</v>
      </c>
      <c r="E5" s="51">
        <f>(Encadeado!I5/Encadeado!E5-1)*100</f>
        <v>-4.1626960959383341</v>
      </c>
      <c r="F5" s="51">
        <f>(Encadeado!J5/Encadeado!F5-1)*100</f>
        <v>2.2473339288615835</v>
      </c>
      <c r="G5" s="51">
        <f>(Encadeado!K5/Encadeado!G5-1)*100</f>
        <v>36.552139289033335</v>
      </c>
      <c r="H5" s="51">
        <f>(Encadeado!L5/Encadeado!H5-1)*100</f>
        <v>70.943880973727104</v>
      </c>
      <c r="I5" s="51">
        <f>(Encadeado!M5/Encadeado!I5-1)*100</f>
        <v>47.896275255374078</v>
      </c>
      <c r="J5" s="51">
        <f>(Encadeado!N5/Encadeado!J5-1)*100</f>
        <v>31.970837480059245</v>
      </c>
      <c r="K5" s="51">
        <f>(Encadeado!O5/Encadeado!K5-1)*100</f>
        <v>10.103577606511527</v>
      </c>
      <c r="L5" s="51">
        <f>(Encadeado!P5/Encadeado!L5-1)*100</f>
        <v>3.6001453333078803</v>
      </c>
      <c r="M5" s="51">
        <f>(Encadeado!Q5/Encadeado!M5-1)*100</f>
        <v>-13.152211495171763</v>
      </c>
      <c r="N5" s="51">
        <f>(Encadeado!R5/Encadeado!N5-1)*100</f>
        <v>-38.701180788867141</v>
      </c>
      <c r="O5" s="51">
        <f>(Encadeado!S5/Encadeado!O5-1)*100</f>
        <v>-38.423377469799348</v>
      </c>
      <c r="P5" s="51">
        <f>(Encadeado!T5/Encadeado!P5-1)*100</f>
        <v>-42.560420902004694</v>
      </c>
      <c r="Q5" s="51">
        <f>(Encadeado!U5/Encadeado!Q5-1)*100</f>
        <v>-4.9770142180167181</v>
      </c>
      <c r="R5" s="51">
        <f>(Encadeado!V5/Encadeado!R5-1)*100</f>
        <v>40.991008391261595</v>
      </c>
      <c r="S5" s="51">
        <f>(Encadeado!W5/Encadeado!S5-1)*100</f>
        <v>56.599950238869191</v>
      </c>
      <c r="T5" s="51">
        <f>(Encadeado!X5/Encadeado!T5-1)*100</f>
        <v>55.696307605098227</v>
      </c>
      <c r="U5" s="51">
        <f>(Encadeado!Y5/Encadeado!U5-1)*100</f>
        <v>-12.350338237063397</v>
      </c>
      <c r="V5" s="51">
        <f>(Encadeado!Z5/Encadeado!V5-1)*100</f>
        <v>16.679296709587522</v>
      </c>
      <c r="W5" s="51">
        <f>(Encadeado!AA5/Encadeado!W5-1)*100</f>
        <v>7.5358663684730098</v>
      </c>
      <c r="X5" s="51">
        <f>(Encadeado!AB5/Encadeado!X5-1)*100</f>
        <v>15.91575928379314</v>
      </c>
      <c r="Y5" s="51">
        <f>(Encadeado!AC5/Encadeado!Y5-1)*100</f>
        <v>47.858790949213905</v>
      </c>
      <c r="Z5" s="51">
        <f>(Encadeado!AD5/Encadeado!Z5-1)*100</f>
        <v>-4.1062978349033941</v>
      </c>
      <c r="AA5" s="51">
        <f>(Encadeado!AE5/Encadeado!AA5-1)*100</f>
        <v>-0.12495832776524551</v>
      </c>
      <c r="AB5" s="51">
        <f>(Encadeado!AF5/Encadeado!AB5-1)*100</f>
        <v>4.8598536886692134</v>
      </c>
      <c r="AC5" s="51">
        <f>(Encadeado!AG5/Encadeado!AC5-1)*100</f>
        <v>0.25428315214448549</v>
      </c>
      <c r="AD5" s="51">
        <f>(Encadeado!AH5/Encadeado!AD5-1)*100</f>
        <v>20.158022518671181</v>
      </c>
      <c r="AE5" s="51">
        <f>(Encadeado!AI5/Encadeado!AE5-1)*100</f>
        <v>17.270964850155114</v>
      </c>
      <c r="AF5" s="51">
        <f>(Encadeado!AJ5/Encadeado!AF5-1)*100</f>
        <v>18.381520842270692</v>
      </c>
      <c r="AG5" s="51">
        <f>(Encadeado!AK5/Encadeado!AG5-1)*100</f>
        <v>18.791424514738274</v>
      </c>
      <c r="AH5" s="51">
        <f>(Encadeado!AL5/Encadeado!AH5-1)*100</f>
        <v>-34.93084818434523</v>
      </c>
      <c r="AI5" s="51">
        <f>(Encadeado!AM5/Encadeado!AI5-1)*100</f>
        <v>-48.470858412598282</v>
      </c>
      <c r="AJ5" s="51">
        <f>(Encadeado!AN5/Encadeado!AJ5-1)*100</f>
        <v>-20.300305000907002</v>
      </c>
      <c r="AK5" s="51">
        <f>(Encadeado!AO5/Encadeado!AK5-1)*100</f>
        <v>-57.820832820818424</v>
      </c>
      <c r="AL5" s="51">
        <f>(Encadeado!AP5/Encadeado!AL5-1)*100</f>
        <v>-4.7017879299194547</v>
      </c>
      <c r="AM5" s="51">
        <f>(Encadeado!AQ5/Encadeado!AM5-1)*100</f>
        <v>-10.173392933322456</v>
      </c>
      <c r="AN5" s="51">
        <f>(Encadeado!AR5/Encadeado!AN5-1)*100</f>
        <v>-12.429975612681321</v>
      </c>
      <c r="AO5" s="51">
        <f>(Encadeado!AS5/Encadeado!AO5-1)*100</f>
        <v>50.470304435271473</v>
      </c>
      <c r="AP5" s="51">
        <f>(Encadeado!AT5/Encadeado!AP5-1)*100</f>
        <v>33.466967547895401</v>
      </c>
      <c r="AQ5" s="51">
        <f>(Encadeado!AU5/Encadeado!AQ5-1)*100</f>
        <v>27.202678119473724</v>
      </c>
      <c r="AR5" s="51">
        <f>(Encadeado!AV5/Encadeado!AR5-1)*100</f>
        <v>54.128545990909636</v>
      </c>
      <c r="AS5" s="51">
        <f>(Encadeado!AW5/Encadeado!AS5-1)*100</f>
        <v>2.6015904599095085</v>
      </c>
      <c r="AT5" s="51">
        <f>(Encadeado!AX5/Encadeado!AT5-1)*100</f>
        <v>-22.316680802703605</v>
      </c>
      <c r="AU5" s="51">
        <f>(Encadeado!AY5/Encadeado!AU5-1)*100</f>
        <v>-9.3380372568265919</v>
      </c>
      <c r="AV5" s="51">
        <f>(Encadeado!AZ5/Encadeado!AV5-1)*100</f>
        <v>-34.226564573324758</v>
      </c>
      <c r="AW5" s="51">
        <f>(Encadeado!BA5/Encadeado!AW5-1)*100</f>
        <v>-15.047769512216902</v>
      </c>
      <c r="AX5" s="51">
        <f>(Encadeado!BB5/Encadeado!AX5-1)*100</f>
        <v>-6.2139267807714731</v>
      </c>
      <c r="AY5" s="51">
        <f>(Encadeado!BC5/Encadeado!AY5-1)*100</f>
        <v>-12.140564409033095</v>
      </c>
      <c r="AZ5" s="51">
        <f>(Encadeado!BD5/Encadeado!AZ5-1)*100</f>
        <v>19.447355893880758</v>
      </c>
      <c r="BA5" s="51">
        <f>(Encadeado!BE5/Encadeado!BA5-1)*100</f>
        <v>-12.109034524639096</v>
      </c>
    </row>
    <row r="6" spans="1:53" x14ac:dyDescent="0.2">
      <c r="A6" s="114" t="s">
        <v>60</v>
      </c>
      <c r="B6" s="52">
        <f>(Encadeado!F6/Encadeado!B6-1)*100</f>
        <v>62.612967611744928</v>
      </c>
      <c r="C6" s="52">
        <f>(Encadeado!G6/Encadeado!C6-1)*100</f>
        <v>34.378323183373993</v>
      </c>
      <c r="D6" s="52">
        <f>(Encadeado!H6/Encadeado!D6-1)*100</f>
        <v>21.31394196136258</v>
      </c>
      <c r="E6" s="52">
        <f>(Encadeado!I6/Encadeado!E6-1)*100</f>
        <v>-11.00748280495657</v>
      </c>
      <c r="F6" s="52">
        <f>(Encadeado!J6/Encadeado!F6-1)*100</f>
        <v>-18.747430220556616</v>
      </c>
      <c r="G6" s="52">
        <f>(Encadeado!K6/Encadeado!G6-1)*100</f>
        <v>-24.699582231290741</v>
      </c>
      <c r="H6" s="52">
        <f>(Encadeado!L6/Encadeado!H6-1)*100</f>
        <v>-38.211301118062202</v>
      </c>
      <c r="I6" s="52">
        <f>(Encadeado!M6/Encadeado!I6-1)*100</f>
        <v>-12.102212280419245</v>
      </c>
      <c r="J6" s="52">
        <f>(Encadeado!N6/Encadeado!J6-1)*100</f>
        <v>-11.326268069798029</v>
      </c>
      <c r="K6" s="52">
        <f>(Encadeado!O6/Encadeado!K6-1)*100</f>
        <v>-8.4250906923410529</v>
      </c>
      <c r="L6" s="52">
        <f>(Encadeado!P6/Encadeado!L6-1)*100</f>
        <v>5.8564501232213129</v>
      </c>
      <c r="M6" s="52">
        <f>(Encadeado!Q6/Encadeado!M6-1)*100</f>
        <v>-14.378807062383514</v>
      </c>
      <c r="N6" s="52">
        <f>(Encadeado!R6/Encadeado!N6-1)*100</f>
        <v>-10.278245503797478</v>
      </c>
      <c r="O6" s="52">
        <f>(Encadeado!S6/Encadeado!O6-1)*100</f>
        <v>-7.1657353957860881</v>
      </c>
      <c r="P6" s="52">
        <f>(Encadeado!T6/Encadeado!P6-1)*100</f>
        <v>-26.839261405580473</v>
      </c>
      <c r="Q6" s="52">
        <f>(Encadeado!U6/Encadeado!Q6-1)*100</f>
        <v>-12.407368545908625</v>
      </c>
      <c r="R6" s="52">
        <f>(Encadeado!V6/Encadeado!R6-1)*100</f>
        <v>-39.414318220058178</v>
      </c>
      <c r="S6" s="52">
        <f>(Encadeado!W6/Encadeado!S6-1)*100</f>
        <v>-34.584802815770431</v>
      </c>
      <c r="T6" s="52">
        <f>(Encadeado!X6/Encadeado!T6-1)*100</f>
        <v>-29.141455304273599</v>
      </c>
      <c r="U6" s="52">
        <f>(Encadeado!Y6/Encadeado!U6-1)*100</f>
        <v>-34.255267023868377</v>
      </c>
      <c r="V6" s="52">
        <f>(Encadeado!Z6/Encadeado!V6-1)*100</f>
        <v>-10.6992546439437</v>
      </c>
      <c r="W6" s="52">
        <f>(Encadeado!AA6/Encadeado!W6-1)*100</f>
        <v>-10.461771295214085</v>
      </c>
      <c r="X6" s="52">
        <f>(Encadeado!AB6/Encadeado!X6-1)*100</f>
        <v>41.618879068548779</v>
      </c>
      <c r="Y6" s="52">
        <f>(Encadeado!AC6/Encadeado!Y6-1)*100</f>
        <v>6.3036204105753058</v>
      </c>
      <c r="Z6" s="52">
        <f>(Encadeado!AD6/Encadeado!Z6-1)*100</f>
        <v>12.3311985502355</v>
      </c>
      <c r="AA6" s="52">
        <f>(Encadeado!AE6/Encadeado!AA6-1)*100</f>
        <v>18.463817834304731</v>
      </c>
      <c r="AB6" s="52">
        <f>(Encadeado!AF6/Encadeado!AB6-1)*100</f>
        <v>-0.28368029397448646</v>
      </c>
      <c r="AC6" s="52">
        <f>(Encadeado!AG6/Encadeado!AC6-1)*100</f>
        <v>-0.37460026924894807</v>
      </c>
      <c r="AD6" s="52">
        <f>(Encadeado!AH6/Encadeado!AD6-1)*100</f>
        <v>-14.078279421988748</v>
      </c>
      <c r="AE6" s="52">
        <f>(Encadeado!AI6/Encadeado!AE6-1)*100</f>
        <v>-32.692047845894209</v>
      </c>
      <c r="AF6" s="52">
        <f>(Encadeado!AJ6/Encadeado!AF6-1)*100</f>
        <v>-31.79783379662533</v>
      </c>
      <c r="AG6" s="52">
        <f>(Encadeado!AK6/Encadeado!AG6-1)*100</f>
        <v>-24.159199664084184</v>
      </c>
      <c r="AH6" s="52">
        <f>(Encadeado!AL6/Encadeado!AH6-1)*100</f>
        <v>-12.660358966901086</v>
      </c>
      <c r="AI6" s="52">
        <f>(Encadeado!AM6/Encadeado!AI6-1)*100</f>
        <v>20.829800590938664</v>
      </c>
      <c r="AJ6" s="52">
        <f>(Encadeado!AN6/Encadeado!AJ6-1)*100</f>
        <v>14.76226823466622</v>
      </c>
      <c r="AK6" s="52">
        <f>(Encadeado!AO6/Encadeado!AK6-1)*100</f>
        <v>-10.415477772021875</v>
      </c>
      <c r="AL6" s="52">
        <f>(Encadeado!AP6/Encadeado!AL6-1)*100</f>
        <v>-11.537237556373181</v>
      </c>
      <c r="AM6" s="52">
        <f>(Encadeado!AQ6/Encadeado!AM6-1)*100</f>
        <v>-24.418453733581845</v>
      </c>
      <c r="AN6" s="52">
        <f>(Encadeado!AR6/Encadeado!AN6-1)*100</f>
        <v>-14.339328156739784</v>
      </c>
      <c r="AO6" s="52">
        <f>(Encadeado!AS6/Encadeado!AO6-1)*100</f>
        <v>2.6795401317133427</v>
      </c>
      <c r="AP6" s="52">
        <f>(Encadeado!AT6/Encadeado!AP6-1)*100</f>
        <v>-2.6390727923789492</v>
      </c>
      <c r="AQ6" s="52">
        <f>(Encadeado!AU6/Encadeado!AQ6-1)*100</f>
        <v>5.3148266297753377</v>
      </c>
      <c r="AR6" s="52">
        <f>(Encadeado!AV6/Encadeado!AR6-1)*100</f>
        <v>-1.8101545045823619</v>
      </c>
      <c r="AS6" s="52">
        <f>(Encadeado!AW6/Encadeado!AS6-1)*100</f>
        <v>6.8289794369646106</v>
      </c>
      <c r="AT6" s="52">
        <f>(Encadeado!AX6/Encadeado!AT6-1)*100</f>
        <v>5.1806636808527262</v>
      </c>
      <c r="AU6" s="52">
        <f>(Encadeado!AY6/Encadeado!AU6-1)*100</f>
        <v>4.4813258971211578</v>
      </c>
      <c r="AV6" s="52">
        <f>(Encadeado!AZ6/Encadeado!AV6-1)*100</f>
        <v>10.951655122313264</v>
      </c>
      <c r="AW6" s="52">
        <f>(Encadeado!BA6/Encadeado!AW6-1)*100</f>
        <v>13.115498516160251</v>
      </c>
      <c r="AX6" s="52">
        <f>(Encadeado!BB6/Encadeado!AX6-1)*100</f>
        <v>14.97004712082366</v>
      </c>
      <c r="AY6" s="52">
        <f>(Encadeado!BC6/Encadeado!AY6-1)*100</f>
        <v>-33.879487454874656</v>
      </c>
      <c r="AZ6" s="52">
        <f>(Encadeado!BD6/Encadeado!AZ6-1)*100</f>
        <v>11.261819390535077</v>
      </c>
      <c r="BA6" s="52">
        <f>(Encadeado!BE6/Encadeado!BA6-1)*100</f>
        <v>12.820098804369229</v>
      </c>
    </row>
    <row r="7" spans="1:53" x14ac:dyDescent="0.2">
      <c r="A7" s="113" t="s">
        <v>61</v>
      </c>
      <c r="B7" s="51">
        <f>(Encadeado!F7/Encadeado!B7-1)*100</f>
        <v>20.248770551697781</v>
      </c>
      <c r="C7" s="51">
        <f>(Encadeado!G7/Encadeado!C7-1)*100</f>
        <v>10.191601650261784</v>
      </c>
      <c r="D7" s="51">
        <f>(Encadeado!H7/Encadeado!D7-1)*100</f>
        <v>10.288152456101773</v>
      </c>
      <c r="E7" s="51">
        <f>(Encadeado!I7/Encadeado!E7-1)*100</f>
        <v>8.5037786696826387</v>
      </c>
      <c r="F7" s="51">
        <f>(Encadeado!J7/Encadeado!F7-1)*100</f>
        <v>-11.499941508307366</v>
      </c>
      <c r="G7" s="51">
        <f>(Encadeado!K7/Encadeado!G7-1)*100</f>
        <v>0.15691387408509616</v>
      </c>
      <c r="H7" s="51">
        <f>(Encadeado!L7/Encadeado!H7-1)*100</f>
        <v>7.2387631083588033</v>
      </c>
      <c r="I7" s="51">
        <f>(Encadeado!M7/Encadeado!I7-1)*100</f>
        <v>1.16059551912846</v>
      </c>
      <c r="J7" s="51">
        <f>(Encadeado!N7/Encadeado!J7-1)*100</f>
        <v>8.2430341340120616</v>
      </c>
      <c r="K7" s="51">
        <f>(Encadeado!O7/Encadeado!K7-1)*100</f>
        <v>15.430446875613789</v>
      </c>
      <c r="L7" s="51">
        <f>(Encadeado!P7/Encadeado!L7-1)*100</f>
        <v>8.4552053634875612</v>
      </c>
      <c r="M7" s="51">
        <f>(Encadeado!Q7/Encadeado!M7-1)*100</f>
        <v>8.9963392400872912</v>
      </c>
      <c r="N7" s="51">
        <f>(Encadeado!R7/Encadeado!N7-1)*100</f>
        <v>10.791790203587759</v>
      </c>
      <c r="O7" s="51">
        <f>(Encadeado!S7/Encadeado!O7-1)*100</f>
        <v>1.7705449729307654</v>
      </c>
      <c r="P7" s="51">
        <f>(Encadeado!T7/Encadeado!P7-1)*100</f>
        <v>2.6616314432757582</v>
      </c>
      <c r="Q7" s="51">
        <f>(Encadeado!U7/Encadeado!Q7-1)*100</f>
        <v>4.9959985058454004</v>
      </c>
      <c r="R7" s="51">
        <f>(Encadeado!V7/Encadeado!R7-1)*100</f>
        <v>9.9796186560614952</v>
      </c>
      <c r="S7" s="51">
        <f>(Encadeado!W7/Encadeado!S7-1)*100</f>
        <v>-2.6625328368500845</v>
      </c>
      <c r="T7" s="51">
        <f>(Encadeado!X7/Encadeado!T7-1)*100</f>
        <v>7.7215903093143412</v>
      </c>
      <c r="U7" s="51">
        <f>(Encadeado!Y7/Encadeado!U7-1)*100</f>
        <v>1.947692596708972</v>
      </c>
      <c r="V7" s="51">
        <f>(Encadeado!Z7/Encadeado!V7-1)*100</f>
        <v>-15.273363574966559</v>
      </c>
      <c r="W7" s="51">
        <f>(Encadeado!AA7/Encadeado!W7-1)*100</f>
        <v>6.3918637023013147</v>
      </c>
      <c r="X7" s="51">
        <f>(Encadeado!AB7/Encadeado!X7-1)*100</f>
        <v>9.1965060830387237</v>
      </c>
      <c r="Y7" s="51">
        <f>(Encadeado!AC7/Encadeado!Y7-1)*100</f>
        <v>7.2640124456261113</v>
      </c>
      <c r="Z7" s="51">
        <f>(Encadeado!AD7/Encadeado!Z7-1)*100</f>
        <v>7.3125233677761026</v>
      </c>
      <c r="AA7" s="51">
        <f>(Encadeado!AE7/Encadeado!AA7-1)*100</f>
        <v>2.2829065415082006</v>
      </c>
      <c r="AB7" s="51">
        <f>(Encadeado!AF7/Encadeado!AB7-1)*100</f>
        <v>7.574329257826995</v>
      </c>
      <c r="AC7" s="51">
        <f>(Encadeado!AG7/Encadeado!AC7-1)*100</f>
        <v>13.193815619959469</v>
      </c>
      <c r="AD7" s="51">
        <f>(Encadeado!AH7/Encadeado!AD7-1)*100</f>
        <v>20.438567962903708</v>
      </c>
      <c r="AE7" s="51">
        <f>(Encadeado!AI7/Encadeado!AE7-1)*100</f>
        <v>11.739622613203204</v>
      </c>
      <c r="AF7" s="51">
        <f>(Encadeado!AJ7/Encadeado!AF7-1)*100</f>
        <v>-7.0971444462410211</v>
      </c>
      <c r="AG7" s="51">
        <f>(Encadeado!AK7/Encadeado!AG7-1)*100</f>
        <v>-8.7165096725073106</v>
      </c>
      <c r="AH7" s="51">
        <f>(Encadeado!AL7/Encadeado!AH7-1)*100</f>
        <v>-6.0567067547366626</v>
      </c>
      <c r="AI7" s="51">
        <f>(Encadeado!AM7/Encadeado!AI7-1)*100</f>
        <v>-6.3303848563752485</v>
      </c>
      <c r="AJ7" s="51">
        <f>(Encadeado!AN7/Encadeado!AJ7-1)*100</f>
        <v>-13.330526051053749</v>
      </c>
      <c r="AK7" s="51">
        <f>(Encadeado!AO7/Encadeado!AK7-1)*100</f>
        <v>-4.5113150496563286</v>
      </c>
      <c r="AL7" s="51">
        <f>(Encadeado!AP7/Encadeado!AL7-1)*100</f>
        <v>5.5011954620430181</v>
      </c>
      <c r="AM7" s="51">
        <f>(Encadeado!AQ7/Encadeado!AM7-1)*100</f>
        <v>2.6331420979778919</v>
      </c>
      <c r="AN7" s="51">
        <f>(Encadeado!AR7/Encadeado!AN7-1)*100</f>
        <v>7.1791643235284086</v>
      </c>
      <c r="AO7" s="51">
        <f>(Encadeado!AS7/Encadeado!AO7-1)*100</f>
        <v>13.75359357965662</v>
      </c>
      <c r="AP7" s="51">
        <f>(Encadeado!AT7/Encadeado!AP7-1)*100</f>
        <v>22.000707132438933</v>
      </c>
      <c r="AQ7" s="51">
        <f>(Encadeado!AU7/Encadeado!AQ7-1)*100</f>
        <v>9.0099395197280394</v>
      </c>
      <c r="AR7" s="51">
        <f>(Encadeado!AV7/Encadeado!AR7-1)*100</f>
        <v>20.867449352591084</v>
      </c>
      <c r="AS7" s="51">
        <f>(Encadeado!AW7/Encadeado!AS7-1)*100</f>
        <v>7.5699385920236617</v>
      </c>
      <c r="AT7" s="51">
        <f>(Encadeado!AX7/Encadeado!AT7-1)*100</f>
        <v>1.5824856692349565</v>
      </c>
      <c r="AU7" s="51">
        <f>(Encadeado!AY7/Encadeado!AU7-1)*100</f>
        <v>7.367315469929081</v>
      </c>
      <c r="AV7" s="51">
        <f>(Encadeado!AZ7/Encadeado!AV7-1)*100</f>
        <v>9.8967109311715049</v>
      </c>
      <c r="AW7" s="51">
        <f>(Encadeado!BA7/Encadeado!AW7-1)*100</f>
        <v>-4.0847745719565172</v>
      </c>
      <c r="AX7" s="51">
        <f>(Encadeado!BB7/Encadeado!AX7-1)*100</f>
        <v>12.455510062387987</v>
      </c>
      <c r="AY7" s="51">
        <f>(Encadeado!BC7/Encadeado!AY7-1)*100</f>
        <v>-33.04527224272821</v>
      </c>
      <c r="AZ7" s="51">
        <f>(Encadeado!BD7/Encadeado!AZ7-1)*100</f>
        <v>-16.563977778514406</v>
      </c>
      <c r="BA7" s="51">
        <f>(Encadeado!BE7/Encadeado!BA7-1)*100</f>
        <v>6.3526484712879583</v>
      </c>
    </row>
    <row r="8" spans="1:53" x14ac:dyDescent="0.2">
      <c r="A8" s="114" t="s">
        <v>62</v>
      </c>
      <c r="B8" s="52">
        <f>(Encadeado!F8/Encadeado!B8-1)*100</f>
        <v>38.265819974119623</v>
      </c>
      <c r="C8" s="52">
        <f>(Encadeado!G8/Encadeado!C8-1)*100</f>
        <v>44.395805800302</v>
      </c>
      <c r="D8" s="52">
        <f>(Encadeado!H8/Encadeado!D8-1)*100</f>
        <v>41.926882093070894</v>
      </c>
      <c r="E8" s="52">
        <f>(Encadeado!I8/Encadeado!E8-1)*100</f>
        <v>40.787600860529615</v>
      </c>
      <c r="F8" s="52">
        <f>(Encadeado!J8/Encadeado!F8-1)*100</f>
        <v>18.900354861310454</v>
      </c>
      <c r="G8" s="52">
        <f>(Encadeado!K8/Encadeado!G8-1)*100</f>
        <v>13.894312906927775</v>
      </c>
      <c r="H8" s="52">
        <f>(Encadeado!L8/Encadeado!H8-1)*100</f>
        <v>22.480589266284802</v>
      </c>
      <c r="I8" s="52">
        <f>(Encadeado!M8/Encadeado!I8-1)*100</f>
        <v>7.7041243097806023</v>
      </c>
      <c r="J8" s="52">
        <f>(Encadeado!N8/Encadeado!J8-1)*100</f>
        <v>18.78090579180267</v>
      </c>
      <c r="K8" s="52">
        <f>(Encadeado!O8/Encadeado!K8-1)*100</f>
        <v>23.626401505146099</v>
      </c>
      <c r="L8" s="52">
        <f>(Encadeado!P8/Encadeado!L8-1)*100</f>
        <v>7.6842917711209324</v>
      </c>
      <c r="M8" s="52">
        <f>(Encadeado!Q8/Encadeado!M8-1)*100</f>
        <v>4.2716501709790133</v>
      </c>
      <c r="N8" s="52">
        <f>(Encadeado!R8/Encadeado!N8-1)*100</f>
        <v>-6.6184933067859442</v>
      </c>
      <c r="O8" s="52">
        <f>(Encadeado!S8/Encadeado!O8-1)*100</f>
        <v>-10.017309670023433</v>
      </c>
      <c r="P8" s="52">
        <f>(Encadeado!T8/Encadeado!P8-1)*100</f>
        <v>-4.2784762574533115</v>
      </c>
      <c r="Q8" s="52">
        <f>(Encadeado!U8/Encadeado!Q8-1)*100</f>
        <v>11.996739185330686</v>
      </c>
      <c r="R8" s="52">
        <f>(Encadeado!V8/Encadeado!R8-1)*100</f>
        <v>41.686748057345937</v>
      </c>
      <c r="S8" s="52">
        <f>(Encadeado!W8/Encadeado!S8-1)*100</f>
        <v>62.801736705974797</v>
      </c>
      <c r="T8" s="52">
        <f>(Encadeado!X8/Encadeado!T8-1)*100</f>
        <v>66.695579369446989</v>
      </c>
      <c r="U8" s="52">
        <f>(Encadeado!Y8/Encadeado!U8-1)*100</f>
        <v>54.025247528708455</v>
      </c>
      <c r="V8" s="52">
        <f>(Encadeado!Z8/Encadeado!V8-1)*100</f>
        <v>30.552471536462299</v>
      </c>
      <c r="W8" s="52">
        <f>(Encadeado!AA8/Encadeado!W8-1)*100</f>
        <v>12.939546264838286</v>
      </c>
      <c r="X8" s="52">
        <f>(Encadeado!AB8/Encadeado!X8-1)*100</f>
        <v>5.8411886851446271</v>
      </c>
      <c r="Y8" s="52">
        <f>(Encadeado!AC8/Encadeado!Y8-1)*100</f>
        <v>6.3676868552855703</v>
      </c>
      <c r="Z8" s="52">
        <f>(Encadeado!AD8/Encadeado!Z8-1)*100</f>
        <v>-6.9187997510353094</v>
      </c>
      <c r="AA8" s="52">
        <f>(Encadeado!AE8/Encadeado!AA8-1)*100</f>
        <v>-2.6946913017675045</v>
      </c>
      <c r="AB8" s="52">
        <f>(Encadeado!AF8/Encadeado!AB8-1)*100</f>
        <v>0.89568302237910125</v>
      </c>
      <c r="AC8" s="52">
        <f>(Encadeado!AG8/Encadeado!AC8-1)*100</f>
        <v>10.374760627691249</v>
      </c>
      <c r="AD8" s="52">
        <f>(Encadeado!AH8/Encadeado!AD8-1)*100</f>
        <v>22.299895453455342</v>
      </c>
      <c r="AE8" s="52">
        <f>(Encadeado!AI8/Encadeado!AE8-1)*100</f>
        <v>26.381572543491782</v>
      </c>
      <c r="AF8" s="52">
        <f>(Encadeado!AJ8/Encadeado!AF8-1)*100</f>
        <v>54.853047934819642</v>
      </c>
      <c r="AG8" s="52">
        <f>(Encadeado!AK8/Encadeado!AG8-1)*100</f>
        <v>39.968839885753241</v>
      </c>
      <c r="AH8" s="52">
        <f>(Encadeado!AL8/Encadeado!AH8-1)*100</f>
        <v>38.167160388904222</v>
      </c>
      <c r="AI8" s="52">
        <f>(Encadeado!AM8/Encadeado!AI8-1)*100</f>
        <v>26.248785061327172</v>
      </c>
      <c r="AJ8" s="52">
        <f>(Encadeado!AN8/Encadeado!AJ8-1)*100</f>
        <v>9.063868227607319</v>
      </c>
      <c r="AK8" s="52">
        <f>(Encadeado!AO8/Encadeado!AK8-1)*100</f>
        <v>2.6720275676370031</v>
      </c>
      <c r="AL8" s="52">
        <f>(Encadeado!AP8/Encadeado!AL8-1)*100</f>
        <v>-2.5157337946947522</v>
      </c>
      <c r="AM8" s="52">
        <f>(Encadeado!AQ8/Encadeado!AM8-1)*100</f>
        <v>15.567015936966966</v>
      </c>
      <c r="AN8" s="52">
        <f>(Encadeado!AR8/Encadeado!AN8-1)*100</f>
        <v>-0.7806914144113386</v>
      </c>
      <c r="AO8" s="52">
        <f>(Encadeado!AS8/Encadeado!AO8-1)*100</f>
        <v>4.785737995221151</v>
      </c>
      <c r="AP8" s="52">
        <f>(Encadeado!AT8/Encadeado!AP8-1)*100</f>
        <v>9.9143040979940533</v>
      </c>
      <c r="AQ8" s="52">
        <f>(Encadeado!AU8/Encadeado!AQ8-1)*100</f>
        <v>-1.4900245152442482</v>
      </c>
      <c r="AR8" s="52">
        <f>(Encadeado!AV8/Encadeado!AR8-1)*100</f>
        <v>16.034722294289772</v>
      </c>
      <c r="AS8" s="52">
        <f>(Encadeado!AW8/Encadeado!AS8-1)*100</f>
        <v>11.72396329320733</v>
      </c>
      <c r="AT8" s="52">
        <f>(Encadeado!AX8/Encadeado!AT8-1)*100</f>
        <v>13.028970480592573</v>
      </c>
      <c r="AU8" s="52">
        <f>(Encadeado!AY8/Encadeado!AU8-1)*100</f>
        <v>6.7862684758379643</v>
      </c>
      <c r="AV8" s="52">
        <f>(Encadeado!AZ8/Encadeado!AV8-1)*100</f>
        <v>3.9291804306417433</v>
      </c>
      <c r="AW8" s="52">
        <f>(Encadeado!BA8/Encadeado!AW8-1)*100</f>
        <v>2.9376351489734942</v>
      </c>
      <c r="AX8" s="52">
        <f>(Encadeado!BB8/Encadeado!AX8-1)*100</f>
        <v>3.7180336995760177</v>
      </c>
      <c r="AY8" s="52">
        <f>(Encadeado!BC8/Encadeado!AY8-1)*100</f>
        <v>-6.6188834795856692</v>
      </c>
      <c r="AZ8" s="52">
        <f>(Encadeado!BD8/Encadeado!AZ8-1)*100</f>
        <v>-9.8406160168093884</v>
      </c>
      <c r="BA8" s="52">
        <f>(Encadeado!BE8/Encadeado!BA8-1)*100</f>
        <v>-9.7234427453433252</v>
      </c>
    </row>
    <row r="9" spans="1:53" x14ac:dyDescent="0.2">
      <c r="A9" s="113" t="s">
        <v>63</v>
      </c>
      <c r="B9" s="51">
        <f>(Encadeado!F9/Encadeado!B9-1)*100</f>
        <v>49.606606734185753</v>
      </c>
      <c r="C9" s="51">
        <f>(Encadeado!G9/Encadeado!C9-1)*100</f>
        <v>24.159545136686724</v>
      </c>
      <c r="D9" s="51">
        <f>(Encadeado!H9/Encadeado!D9-1)*100</f>
        <v>17.098620613978955</v>
      </c>
      <c r="E9" s="51">
        <f>(Encadeado!I9/Encadeado!E9-1)*100</f>
        <v>-6.855751826022316</v>
      </c>
      <c r="F9" s="51">
        <f>(Encadeado!J9/Encadeado!F9-1)*100</f>
        <v>-3.9559254013017742</v>
      </c>
      <c r="G9" s="51">
        <f>(Encadeado!K9/Encadeado!G9-1)*100</f>
        <v>-5.57926414425578</v>
      </c>
      <c r="H9" s="51">
        <f>(Encadeado!L9/Encadeado!H9-1)*100</f>
        <v>-23.220553321174286</v>
      </c>
      <c r="I9" s="51">
        <f>(Encadeado!M9/Encadeado!I9-1)*100</f>
        <v>2.1589036699284803</v>
      </c>
      <c r="J9" s="51">
        <f>(Encadeado!N9/Encadeado!J9-1)*100</f>
        <v>-9.7498954067469441</v>
      </c>
      <c r="K9" s="51">
        <f>(Encadeado!O9/Encadeado!K9-1)*100</f>
        <v>-13.481919270166308</v>
      </c>
      <c r="L9" s="51">
        <f>(Encadeado!P9/Encadeado!L9-1)*100</f>
        <v>-1.3047698845685574</v>
      </c>
      <c r="M9" s="51">
        <f>(Encadeado!Q9/Encadeado!M9-1)*100</f>
        <v>-17.337282771222174</v>
      </c>
      <c r="N9" s="51">
        <f>(Encadeado!R9/Encadeado!N9-1)*100</f>
        <v>-5.1896277938375039</v>
      </c>
      <c r="O9" s="51">
        <f>(Encadeado!S9/Encadeado!O9-1)*100</f>
        <v>5.78380052986045</v>
      </c>
      <c r="P9" s="51">
        <f>(Encadeado!T9/Encadeado!P9-1)*100</f>
        <v>-10.978644008354554</v>
      </c>
      <c r="Q9" s="51">
        <f>(Encadeado!U9/Encadeado!Q9-1)*100</f>
        <v>13.081602614901611</v>
      </c>
      <c r="R9" s="51">
        <f>(Encadeado!V9/Encadeado!R9-1)*100</f>
        <v>-17.246823793492794</v>
      </c>
      <c r="S9" s="51">
        <f>(Encadeado!W9/Encadeado!S9-1)*100</f>
        <v>-9.0743589089676053</v>
      </c>
      <c r="T9" s="51">
        <f>(Encadeado!X9/Encadeado!T9-1)*100</f>
        <v>-5.1499402492270256</v>
      </c>
      <c r="U9" s="51">
        <f>(Encadeado!Y9/Encadeado!U9-1)*100</f>
        <v>-19.045550508614241</v>
      </c>
      <c r="V9" s="51">
        <f>(Encadeado!Z9/Encadeado!V9-1)*100</f>
        <v>-4.2733807237903765</v>
      </c>
      <c r="W9" s="51">
        <f>(Encadeado!AA9/Encadeado!W9-1)*100</f>
        <v>-13.355726054368521</v>
      </c>
      <c r="X9" s="51">
        <f>(Encadeado!AB9/Encadeado!X9-1)*100</f>
        <v>30.02480360469233</v>
      </c>
      <c r="Y9" s="51">
        <f>(Encadeado!AC9/Encadeado!Y9-1)*100</f>
        <v>-3.5007675806534078</v>
      </c>
      <c r="Z9" s="51">
        <f>(Encadeado!AD9/Encadeado!Z9-1)*100</f>
        <v>5.268894373468358</v>
      </c>
      <c r="AA9" s="51">
        <f>(Encadeado!AE9/Encadeado!AA9-1)*100</f>
        <v>15.297628029396758</v>
      </c>
      <c r="AB9" s="51">
        <f>(Encadeado!AF9/Encadeado!AB9-1)*100</f>
        <v>1.7102044913653858</v>
      </c>
      <c r="AC9" s="51">
        <f>(Encadeado!AG9/Encadeado!AC9-1)*100</f>
        <v>7.5142866282163823</v>
      </c>
      <c r="AD9" s="51">
        <f>(Encadeado!AH9/Encadeado!AD9-1)*100</f>
        <v>-0.77286631669378769</v>
      </c>
      <c r="AE9" s="51">
        <f>(Encadeado!AI9/Encadeado!AE9-1)*100</f>
        <v>-19.786061263592536</v>
      </c>
      <c r="AF9" s="51">
        <f>(Encadeado!AJ9/Encadeado!AF9-1)*100</f>
        <v>-19.4298677149634</v>
      </c>
      <c r="AG9" s="51">
        <f>(Encadeado!AK9/Encadeado!AG9-1)*100</f>
        <v>-14.759491894909505</v>
      </c>
      <c r="AH9" s="51">
        <f>(Encadeado!AL9/Encadeado!AH9-1)*100</f>
        <v>-10.192474050458944</v>
      </c>
      <c r="AI9" s="51">
        <f>(Encadeado!AM9/Encadeado!AI9-1)*100</f>
        <v>19.652663500194766</v>
      </c>
      <c r="AJ9" s="51">
        <f>(Encadeado!AN9/Encadeado!AJ9-1)*100</f>
        <v>16.231532158125294</v>
      </c>
      <c r="AK9" s="51">
        <f>(Encadeado!AO9/Encadeado!AK9-1)*100</f>
        <v>-1.2298995535414026</v>
      </c>
      <c r="AL9" s="51">
        <f>(Encadeado!AP9/Encadeado!AL9-1)*100</f>
        <v>12.889704745730214</v>
      </c>
      <c r="AM9" s="51">
        <f>(Encadeado!AQ9/Encadeado!AM9-1)*100</f>
        <v>6.1169334386713237</v>
      </c>
      <c r="AN9" s="51">
        <f>(Encadeado!AR9/Encadeado!AN9-1)*100</f>
        <v>22.960399638945095</v>
      </c>
      <c r="AO9" s="51">
        <f>(Encadeado!AS9/Encadeado!AO9-1)*100</f>
        <v>38.196311716347985</v>
      </c>
      <c r="AP9" s="51">
        <f>(Encadeado!AT9/Encadeado!AP9-1)*100</f>
        <v>12.961296250903654</v>
      </c>
      <c r="AQ9" s="51">
        <f>(Encadeado!AU9/Encadeado!AQ9-1)*100</f>
        <v>8.6959686013352133</v>
      </c>
      <c r="AR9" s="51">
        <f>(Encadeado!AV9/Encadeado!AR9-1)*100</f>
        <v>-5.5108286711691878</v>
      </c>
      <c r="AS9" s="51">
        <f>(Encadeado!AW9/Encadeado!AS9-1)*100</f>
        <v>1.503699764955857</v>
      </c>
      <c r="AT9" s="51">
        <f>(Encadeado!AX9/Encadeado!AT9-1)*100</f>
        <v>4.0825593136405658</v>
      </c>
      <c r="AU9" s="51">
        <f>(Encadeado!AY9/Encadeado!AU9-1)*100</f>
        <v>6.4048560813394273</v>
      </c>
      <c r="AV9" s="51">
        <f>(Encadeado!AZ9/Encadeado!AV9-1)*100</f>
        <v>14.802404463590912</v>
      </c>
      <c r="AW9" s="51">
        <f>(Encadeado!BA9/Encadeado!AW9-1)*100</f>
        <v>17.492262999536102</v>
      </c>
      <c r="AX9" s="51">
        <f>(Encadeado!BB9/Encadeado!AX9-1)*100</f>
        <v>18.499652380858134</v>
      </c>
      <c r="AY9" s="51">
        <f>(Encadeado!BC9/Encadeado!AY9-1)*100</f>
        <v>-32.329883446341142</v>
      </c>
      <c r="AZ9" s="51">
        <f>(Encadeado!BD9/Encadeado!AZ9-1)*100</f>
        <v>13.158997414680984</v>
      </c>
      <c r="BA9" s="51">
        <f>(Encadeado!BE9/Encadeado!BA9-1)*100</f>
        <v>14.127159357114749</v>
      </c>
    </row>
    <row r="10" spans="1:53" x14ac:dyDescent="0.2">
      <c r="A10" s="114" t="s">
        <v>64</v>
      </c>
      <c r="B10" s="52">
        <f>(Encadeado!F10/Encadeado!B10-1)*100</f>
        <v>7.0825079879746289</v>
      </c>
      <c r="C10" s="52">
        <f>(Encadeado!G10/Encadeado!C10-1)*100</f>
        <v>-8.7433139150132178</v>
      </c>
      <c r="D10" s="52">
        <f>(Encadeado!H10/Encadeado!D10-1)*100</f>
        <v>12.189244215214746</v>
      </c>
      <c r="E10" s="52">
        <f>(Encadeado!I10/Encadeado!E10-1)*100</f>
        <v>-18.46840791854477</v>
      </c>
      <c r="F10" s="52">
        <f>(Encadeado!J10/Encadeado!F10-1)*100</f>
        <v>20.094834313072596</v>
      </c>
      <c r="G10" s="52">
        <f>(Encadeado!K10/Encadeado!G10-1)*100</f>
        <v>0.77454861242425288</v>
      </c>
      <c r="H10" s="52">
        <f>(Encadeado!L10/Encadeado!H10-1)*100</f>
        <v>-2.7387116832773617</v>
      </c>
      <c r="I10" s="52">
        <f>(Encadeado!M10/Encadeado!I10-1)*100</f>
        <v>6.2724977258544978</v>
      </c>
      <c r="J10" s="52">
        <f>(Encadeado!N10/Encadeado!J10-1)*100</f>
        <v>-7.163628432741687</v>
      </c>
      <c r="K10" s="52">
        <f>(Encadeado!O10/Encadeado!K10-1)*100</f>
        <v>16.084800036464376</v>
      </c>
      <c r="L10" s="52">
        <f>(Encadeado!P10/Encadeado!L10-1)*100</f>
        <v>5.3165880659352016</v>
      </c>
      <c r="M10" s="52">
        <f>(Encadeado!Q10/Encadeado!M10-1)*100</f>
        <v>-2.1270472634235982</v>
      </c>
      <c r="N10" s="52">
        <f>(Encadeado!R10/Encadeado!N10-1)*100</f>
        <v>-7.0713315016146421</v>
      </c>
      <c r="O10" s="52">
        <f>(Encadeado!S10/Encadeado!O10-1)*100</f>
        <v>1.6956715592950422</v>
      </c>
      <c r="P10" s="52">
        <f>(Encadeado!T10/Encadeado!P10-1)*100</f>
        <v>10.176004471904697</v>
      </c>
      <c r="Q10" s="52">
        <f>(Encadeado!U10/Encadeado!Q10-1)*100</f>
        <v>3.6829372580270192</v>
      </c>
      <c r="R10" s="52">
        <f>(Encadeado!V10/Encadeado!R10-1)*100</f>
        <v>8.6490060012392345</v>
      </c>
      <c r="S10" s="52">
        <f>(Encadeado!W10/Encadeado!S10-1)*100</f>
        <v>-6.2992817975321636</v>
      </c>
      <c r="T10" s="52">
        <f>(Encadeado!X10/Encadeado!T10-1)*100</f>
        <v>-6.7748996899205549</v>
      </c>
      <c r="U10" s="52">
        <f>(Encadeado!Y10/Encadeado!U10-1)*100</f>
        <v>-2.4192832752893967</v>
      </c>
      <c r="V10" s="52">
        <f>(Encadeado!Z10/Encadeado!V10-1)*100</f>
        <v>-5.0010501446971727</v>
      </c>
      <c r="W10" s="52">
        <f>(Encadeado!AA10/Encadeado!W10-1)*100</f>
        <v>-8.4298411874106467</v>
      </c>
      <c r="X10" s="52">
        <f>(Encadeado!AB10/Encadeado!X10-1)*100</f>
        <v>-7.8062163036897392</v>
      </c>
      <c r="Y10" s="52">
        <f>(Encadeado!AC10/Encadeado!Y10-1)*100</f>
        <v>-10.689639658387385</v>
      </c>
      <c r="Z10" s="52">
        <f>(Encadeado!AD10/Encadeado!Z10-1)*100</f>
        <v>0.74106595271810072</v>
      </c>
      <c r="AA10" s="52">
        <f>(Encadeado!AE10/Encadeado!AA10-1)*100</f>
        <v>-0.30417316425237484</v>
      </c>
      <c r="AB10" s="52">
        <f>(Encadeado!AF10/Encadeado!AB10-1)*100</f>
        <v>0.24802100388159332</v>
      </c>
      <c r="AC10" s="52">
        <f>(Encadeado!AG10/Encadeado!AC10-1)*100</f>
        <v>8.9296593041990882</v>
      </c>
      <c r="AD10" s="52">
        <f>(Encadeado!AH10/Encadeado!AD10-1)*100</f>
        <v>-11.445052450395677</v>
      </c>
      <c r="AE10" s="52">
        <f>(Encadeado!AI10/Encadeado!AE10-1)*100</f>
        <v>-5.2628088262977268</v>
      </c>
      <c r="AF10" s="52">
        <f>(Encadeado!AJ10/Encadeado!AF10-1)*100</f>
        <v>-8.3654223053405978</v>
      </c>
      <c r="AG10" s="52">
        <f>(Encadeado!AK10/Encadeado!AG10-1)*100</f>
        <v>-11.034264441332041</v>
      </c>
      <c r="AH10" s="52">
        <f>(Encadeado!AL10/Encadeado!AH10-1)*100</f>
        <v>-1.1356793541371091</v>
      </c>
      <c r="AI10" s="52">
        <f>(Encadeado!AM10/Encadeado!AI10-1)*100</f>
        <v>4.7206427834508791</v>
      </c>
      <c r="AJ10" s="52">
        <f>(Encadeado!AN10/Encadeado!AJ10-1)*100</f>
        <v>4.925041772728167</v>
      </c>
      <c r="AK10" s="52">
        <f>(Encadeado!AO10/Encadeado!AK10-1)*100</f>
        <v>8.3564137839906572</v>
      </c>
      <c r="AL10" s="52">
        <f>(Encadeado!AP10/Encadeado!AL10-1)*100</f>
        <v>14.752150421374321</v>
      </c>
      <c r="AM10" s="52">
        <f>(Encadeado!AQ10/Encadeado!AM10-1)*100</f>
        <v>5.6883171014834977</v>
      </c>
      <c r="AN10" s="52">
        <f>(Encadeado!AR10/Encadeado!AN10-1)*100</f>
        <v>9.1901573008801307</v>
      </c>
      <c r="AO10" s="52">
        <f>(Encadeado!AS10/Encadeado!AO10-1)*100</f>
        <v>8.1078734045557432</v>
      </c>
      <c r="AP10" s="52">
        <f>(Encadeado!AT10/Encadeado!AP10-1)*100</f>
        <v>5.7627495327618572</v>
      </c>
      <c r="AQ10" s="52">
        <f>(Encadeado!AU10/Encadeado!AQ10-1)*100</f>
        <v>8.8620869098529287</v>
      </c>
      <c r="AR10" s="52">
        <f>(Encadeado!AV10/Encadeado!AR10-1)*100</f>
        <v>10.407035246232855</v>
      </c>
      <c r="AS10" s="52">
        <f>(Encadeado!AW10/Encadeado!AS10-1)*100</f>
        <v>8.8280486886946221</v>
      </c>
      <c r="AT10" s="52">
        <f>(Encadeado!AX10/Encadeado!AT10-1)*100</f>
        <v>4.1137270347880062</v>
      </c>
      <c r="AU10" s="52">
        <f>(Encadeado!AY10/Encadeado!AU10-1)*100</f>
        <v>7.770551492172717</v>
      </c>
      <c r="AV10" s="52">
        <f>(Encadeado!AZ10/Encadeado!AV10-1)*100</f>
        <v>3.7722281077197772</v>
      </c>
      <c r="AW10" s="52">
        <f>(Encadeado!BA10/Encadeado!AW10-1)*100</f>
        <v>3.2225518839703593</v>
      </c>
      <c r="AX10" s="52">
        <f>(Encadeado!BB10/Encadeado!AX10-1)*100</f>
        <v>2.0231655793020664</v>
      </c>
      <c r="AY10" s="52">
        <f>(Encadeado!BC10/Encadeado!AY10-1)*100</f>
        <v>-39.1867616291525</v>
      </c>
      <c r="AZ10" s="52">
        <f>(Encadeado!BD10/Encadeado!AZ10-1)*100</f>
        <v>-25.640141192527189</v>
      </c>
      <c r="BA10" s="52">
        <f>(Encadeado!BE10/Encadeado!BA10-1)*100</f>
        <v>-20.460340140658751</v>
      </c>
    </row>
    <row r="11" spans="1:53" x14ac:dyDescent="0.2">
      <c r="A11" s="113" t="s">
        <v>65</v>
      </c>
      <c r="B11" s="51">
        <f>(Encadeado!F11/Encadeado!B11-1)*100</f>
        <v>10.36940605179224</v>
      </c>
      <c r="C11" s="51">
        <f>(Encadeado!G11/Encadeado!C11-1)*100</f>
        <v>9.3288726752564841</v>
      </c>
      <c r="D11" s="51">
        <f>(Encadeado!H11/Encadeado!D11-1)*100</f>
        <v>5.0198621133661359</v>
      </c>
      <c r="E11" s="51">
        <f>(Encadeado!I11/Encadeado!E11-1)*100</f>
        <v>7.1066585719744779</v>
      </c>
      <c r="F11" s="51">
        <f>(Encadeado!J11/Encadeado!F11-1)*100</f>
        <v>-13.493519194914638</v>
      </c>
      <c r="G11" s="51">
        <f>(Encadeado!K11/Encadeado!G11-1)*100</f>
        <v>-10.264830357448652</v>
      </c>
      <c r="H11" s="51">
        <f>(Encadeado!L11/Encadeado!H11-1)*100</f>
        <v>-6.5886476145644686</v>
      </c>
      <c r="I11" s="51">
        <f>(Encadeado!M11/Encadeado!I11-1)*100</f>
        <v>-6.1743408248032488</v>
      </c>
      <c r="J11" s="51">
        <f>(Encadeado!N11/Encadeado!J11-1)*100</f>
        <v>9.5225431936893923</v>
      </c>
      <c r="K11" s="51">
        <f>(Encadeado!O11/Encadeado!K11-1)*100</f>
        <v>11.92475529405721</v>
      </c>
      <c r="L11" s="51">
        <f>(Encadeado!P11/Encadeado!L11-1)*100</f>
        <v>7.113411646971346</v>
      </c>
      <c r="M11" s="51">
        <f>(Encadeado!Q11/Encadeado!M11-1)*100</f>
        <v>12.893336859538152</v>
      </c>
      <c r="N11" s="51">
        <f>(Encadeado!R11/Encadeado!N11-1)*100</f>
        <v>-7.9357487615042244</v>
      </c>
      <c r="O11" s="51">
        <f>(Encadeado!S11/Encadeado!O11-1)*100</f>
        <v>-6.3170174953328768</v>
      </c>
      <c r="P11" s="51">
        <f>(Encadeado!T11/Encadeado!P11-1)*100</f>
        <v>-12.095208508165323</v>
      </c>
      <c r="Q11" s="51">
        <f>(Encadeado!U11/Encadeado!Q11-1)*100</f>
        <v>-18.75532030805488</v>
      </c>
      <c r="R11" s="51">
        <f>(Encadeado!V11/Encadeado!R11-1)*100</f>
        <v>7.6213531577255411</v>
      </c>
      <c r="S11" s="51">
        <f>(Encadeado!W11/Encadeado!S11-1)*100</f>
        <v>-5.0432044804786695</v>
      </c>
      <c r="T11" s="51">
        <f>(Encadeado!X11/Encadeado!T11-1)*100</f>
        <v>-15.913751716701652</v>
      </c>
      <c r="U11" s="51">
        <f>(Encadeado!Y11/Encadeado!U11-1)*100</f>
        <v>-11.845450636332222</v>
      </c>
      <c r="V11" s="51">
        <f>(Encadeado!Z11/Encadeado!V11-1)*100</f>
        <v>-23.213777166934534</v>
      </c>
      <c r="W11" s="51">
        <f>(Encadeado!AA11/Encadeado!W11-1)*100</f>
        <v>11.210744532233585</v>
      </c>
      <c r="X11" s="51">
        <f>(Encadeado!AB11/Encadeado!X11-1)*100</f>
        <v>23.742763181176297</v>
      </c>
      <c r="Y11" s="51">
        <f>(Encadeado!AC11/Encadeado!Y11-1)*100</f>
        <v>26.579745475538562</v>
      </c>
      <c r="Z11" s="51">
        <f>(Encadeado!AD11/Encadeado!Z11-1)*100</f>
        <v>6.2104093651171643</v>
      </c>
      <c r="AA11" s="51">
        <f>(Encadeado!AE11/Encadeado!AA11-1)*100</f>
        <v>-17.297455818380346</v>
      </c>
      <c r="AB11" s="51">
        <f>(Encadeado!AF11/Encadeado!AB11-1)*100</f>
        <v>-12.927639088089538</v>
      </c>
      <c r="AC11" s="51">
        <f>(Encadeado!AG11/Encadeado!AC11-1)*100</f>
        <v>-11.221386036307312</v>
      </c>
      <c r="AD11" s="51">
        <f>(Encadeado!AH11/Encadeado!AD11-1)*100</f>
        <v>5.964307330778662</v>
      </c>
      <c r="AE11" s="51">
        <f>(Encadeado!AI11/Encadeado!AE11-1)*100</f>
        <v>8.4419883484800007</v>
      </c>
      <c r="AF11" s="51">
        <f>(Encadeado!AJ11/Encadeado!AF11-1)*100</f>
        <v>6.7920885311144374</v>
      </c>
      <c r="AG11" s="51">
        <f>(Encadeado!AK11/Encadeado!AG11-1)*100</f>
        <v>5.3573612455733555</v>
      </c>
      <c r="AH11" s="51">
        <f>(Encadeado!AL11/Encadeado!AH11-1)*100</f>
        <v>5.023358419323265</v>
      </c>
      <c r="AI11" s="51">
        <f>(Encadeado!AM11/Encadeado!AI11-1)*100</f>
        <v>8.2451897762287665</v>
      </c>
      <c r="AJ11" s="51">
        <f>(Encadeado!AN11/Encadeado!AJ11-1)*100</f>
        <v>-2.7803627231869243</v>
      </c>
      <c r="AK11" s="51">
        <f>(Encadeado!AO11/Encadeado!AK11-1)*100</f>
        <v>7.7764722985063983</v>
      </c>
      <c r="AL11" s="51">
        <f>(Encadeado!AP11/Encadeado!AL11-1)*100</f>
        <v>8.1163638924264259</v>
      </c>
      <c r="AM11" s="51">
        <f>(Encadeado!AQ11/Encadeado!AM11-1)*100</f>
        <v>7.9941195688679079</v>
      </c>
      <c r="AN11" s="51">
        <f>(Encadeado!AR11/Encadeado!AN11-1)*100</f>
        <v>5.7585250627526507</v>
      </c>
      <c r="AO11" s="51">
        <f>(Encadeado!AS11/Encadeado!AO11-1)*100</f>
        <v>7.9798576966003232</v>
      </c>
      <c r="AP11" s="51">
        <f>(Encadeado!AT11/Encadeado!AP11-1)*100</f>
        <v>1.138210645326887</v>
      </c>
      <c r="AQ11" s="51">
        <f>(Encadeado!AU11/Encadeado!AQ11-1)*100</f>
        <v>-7.2532394437353487</v>
      </c>
      <c r="AR11" s="51">
        <f>(Encadeado!AV11/Encadeado!AR11-1)*100</f>
        <v>-3.9082373911536017</v>
      </c>
      <c r="AS11" s="51">
        <f>(Encadeado!AW11/Encadeado!AS11-1)*100</f>
        <v>0.95390903172449804</v>
      </c>
      <c r="AT11" s="51">
        <f>(Encadeado!AX11/Encadeado!AT11-1)*100</f>
        <v>-3.0406150772519847</v>
      </c>
      <c r="AU11" s="51">
        <f>(Encadeado!AY11/Encadeado!AU11-1)*100</f>
        <v>13.419633982592938</v>
      </c>
      <c r="AV11" s="51">
        <f>(Encadeado!AZ11/Encadeado!AV11-1)*100</f>
        <v>26.593404451234836</v>
      </c>
      <c r="AW11" s="51">
        <f>(Encadeado!BA11/Encadeado!AW11-1)*100</f>
        <v>5.4063197970979138</v>
      </c>
      <c r="AX11" s="51">
        <f>(Encadeado!BB11/Encadeado!AX11-1)*100</f>
        <v>9.1978631027616728</v>
      </c>
      <c r="AY11" s="51">
        <f>(Encadeado!BC11/Encadeado!AY11-1)*100</f>
        <v>-70.500172692718039</v>
      </c>
      <c r="AZ11" s="51">
        <f>(Encadeado!BD11/Encadeado!AZ11-1)*100</f>
        <v>-40.076241413475302</v>
      </c>
      <c r="BA11" s="51">
        <f>(Encadeado!BE11/Encadeado!BA11-1)*100</f>
        <v>-25.082745691583629</v>
      </c>
    </row>
    <row r="12" spans="1:53" x14ac:dyDescent="0.2">
      <c r="A12" s="114" t="s">
        <v>66</v>
      </c>
      <c r="B12" s="52">
        <f>(Encadeado!F12/Encadeado!B12-1)*100</f>
        <v>21.575566707428173</v>
      </c>
      <c r="C12" s="52">
        <f>(Encadeado!G12/Encadeado!C12-1)*100</f>
        <v>-4.0049300565218493</v>
      </c>
      <c r="D12" s="52">
        <f>(Encadeado!H12/Encadeado!D12-1)*100</f>
        <v>6.7310200271787801</v>
      </c>
      <c r="E12" s="52">
        <f>(Encadeado!I12/Encadeado!E12-1)*100</f>
        <v>0.2205595866276111</v>
      </c>
      <c r="F12" s="52">
        <f>(Encadeado!J12/Encadeado!F12-1)*100</f>
        <v>2.3323624610660953</v>
      </c>
      <c r="G12" s="52">
        <f>(Encadeado!K12/Encadeado!G12-1)*100</f>
        <v>18.527176757930697</v>
      </c>
      <c r="H12" s="52">
        <f>(Encadeado!L12/Encadeado!H12-1)*100</f>
        <v>3.305867586182587</v>
      </c>
      <c r="I12" s="52">
        <f>(Encadeado!M12/Encadeado!I12-1)*100</f>
        <v>-38.690841448828252</v>
      </c>
      <c r="J12" s="52">
        <f>(Encadeado!N12/Encadeado!J12-1)*100</f>
        <v>-20.058587360295434</v>
      </c>
      <c r="K12" s="52">
        <f>(Encadeado!O12/Encadeado!K12-1)*100</f>
        <v>-12.939468326307214</v>
      </c>
      <c r="L12" s="52">
        <f>(Encadeado!P12/Encadeado!L12-1)*100</f>
        <v>-6.3623839327198723</v>
      </c>
      <c r="M12" s="52">
        <f>(Encadeado!Q12/Encadeado!M12-1)*100</f>
        <v>41.064744043804758</v>
      </c>
      <c r="N12" s="52">
        <f>(Encadeado!R12/Encadeado!N12-1)*100</f>
        <v>-6.5740954883633957</v>
      </c>
      <c r="O12" s="52">
        <f>(Encadeado!S12/Encadeado!O12-1)*100</f>
        <v>-6.4834789385818992</v>
      </c>
      <c r="P12" s="52">
        <f>(Encadeado!T12/Encadeado!P12-1)*100</f>
        <v>40.609524498710428</v>
      </c>
      <c r="Q12" s="52">
        <f>(Encadeado!U12/Encadeado!Q12-1)*100</f>
        <v>54.815538704582934</v>
      </c>
      <c r="R12" s="52">
        <f>(Encadeado!V12/Encadeado!R12-1)*100</f>
        <v>60.760621317759458</v>
      </c>
      <c r="S12" s="52">
        <f>(Encadeado!W12/Encadeado!S12-1)*100</f>
        <v>61.897886098061527</v>
      </c>
      <c r="T12" s="52">
        <f>(Encadeado!X12/Encadeado!T12-1)*100</f>
        <v>17.873309627686119</v>
      </c>
      <c r="U12" s="52">
        <f>(Encadeado!Y12/Encadeado!U12-1)*100</f>
        <v>17.359436539960637</v>
      </c>
      <c r="V12" s="52">
        <f>(Encadeado!Z12/Encadeado!V12-1)*100</f>
        <v>51.831440244729407</v>
      </c>
      <c r="W12" s="52">
        <f>(Encadeado!AA12/Encadeado!W12-1)*100</f>
        <v>-10.031197931755376</v>
      </c>
      <c r="X12" s="52">
        <f>(Encadeado!AB12/Encadeado!X12-1)*100</f>
        <v>-13.496902824902456</v>
      </c>
      <c r="Y12" s="52">
        <f>(Encadeado!AC12/Encadeado!Y12-1)*100</f>
        <v>-8.2809982559250308</v>
      </c>
      <c r="Z12" s="52">
        <f>(Encadeado!AD12/Encadeado!Z12-1)*100</f>
        <v>-15.729983912074152</v>
      </c>
      <c r="AA12" s="52">
        <f>(Encadeado!AE12/Encadeado!AA12-1)*100</f>
        <v>-6.4901906319550289</v>
      </c>
      <c r="AB12" s="52">
        <f>(Encadeado!AF12/Encadeado!AB12-1)*100</f>
        <v>-11.61821235699697</v>
      </c>
      <c r="AC12" s="52">
        <f>(Encadeado!AG12/Encadeado!AC12-1)*100</f>
        <v>-8.2822750315908582</v>
      </c>
      <c r="AD12" s="52">
        <f>(Encadeado!AH12/Encadeado!AD12-1)*100</f>
        <v>-24.54732426416253</v>
      </c>
      <c r="AE12" s="52">
        <f>(Encadeado!AI12/Encadeado!AE12-1)*100</f>
        <v>-22.769687407173777</v>
      </c>
      <c r="AF12" s="52">
        <f>(Encadeado!AJ12/Encadeado!AF12-1)*100</f>
        <v>-7.7968102568234716</v>
      </c>
      <c r="AG12" s="52">
        <f>(Encadeado!AK12/Encadeado!AG12-1)*100</f>
        <v>-8.3776337445845677</v>
      </c>
      <c r="AH12" s="52">
        <f>(Encadeado!AL12/Encadeado!AH12-1)*100</f>
        <v>2.6862280018491891</v>
      </c>
      <c r="AI12" s="52">
        <f>(Encadeado!AM12/Encadeado!AI12-1)*100</f>
        <v>12.763620242315232</v>
      </c>
      <c r="AJ12" s="52">
        <f>(Encadeado!AN12/Encadeado!AJ12-1)*100</f>
        <v>12.679766214837995</v>
      </c>
      <c r="AK12" s="52">
        <f>(Encadeado!AO12/Encadeado!AK12-1)*100</f>
        <v>1.3646706334688119</v>
      </c>
      <c r="AL12" s="52">
        <f>(Encadeado!AP12/Encadeado!AL12-1)*100</f>
        <v>16.394144697680879</v>
      </c>
      <c r="AM12" s="52">
        <f>(Encadeado!AQ12/Encadeado!AM12-1)*100</f>
        <v>18.450123859074029</v>
      </c>
      <c r="AN12" s="52">
        <f>(Encadeado!AR12/Encadeado!AN12-1)*100</f>
        <v>13.55379450149119</v>
      </c>
      <c r="AO12" s="52">
        <f>(Encadeado!AS12/Encadeado!AO12-1)*100</f>
        <v>24.075283532595005</v>
      </c>
      <c r="AP12" s="52">
        <f>(Encadeado!AT12/Encadeado!AP12-1)*100</f>
        <v>16.008203464011061</v>
      </c>
      <c r="AQ12" s="52">
        <f>(Encadeado!AU12/Encadeado!AQ12-1)*100</f>
        <v>1.9898303443561582</v>
      </c>
      <c r="AR12" s="52">
        <f>(Encadeado!AV12/Encadeado!AR12-1)*100</f>
        <v>-1.3508429001916178</v>
      </c>
      <c r="AS12" s="52">
        <f>(Encadeado!AW12/Encadeado!AS12-1)*100</f>
        <v>0.35081861850376761</v>
      </c>
      <c r="AT12" s="52">
        <f>(Encadeado!AX12/Encadeado!AT12-1)*100</f>
        <v>5.0331054494439531</v>
      </c>
      <c r="AU12" s="52">
        <f>(Encadeado!AY12/Encadeado!AU12-1)*100</f>
        <v>11.291386404180081</v>
      </c>
      <c r="AV12" s="52">
        <f>(Encadeado!AZ12/Encadeado!AV12-1)*100</f>
        <v>8.6938389775138791</v>
      </c>
      <c r="AW12" s="52">
        <f>(Encadeado!BA12/Encadeado!AW12-1)*100</f>
        <v>10.354063472930463</v>
      </c>
      <c r="AX12" s="52">
        <f>(Encadeado!BB12/Encadeado!AX12-1)*100</f>
        <v>-10.211203158197424</v>
      </c>
      <c r="AY12" s="52">
        <f>(Encadeado!BC12/Encadeado!AY12-1)*100</f>
        <v>-95.859135040131548</v>
      </c>
      <c r="AZ12" s="52">
        <f>(Encadeado!BD12/Encadeado!AZ12-1)*100</f>
        <v>-96.046350131161773</v>
      </c>
      <c r="BA12" s="52">
        <f>(Encadeado!BE12/Encadeado!BA12-1)*100</f>
        <v>-95.432558233803988</v>
      </c>
    </row>
    <row r="13" spans="1:53" x14ac:dyDescent="0.2">
      <c r="A13" s="113" t="s">
        <v>67</v>
      </c>
      <c r="B13" s="51">
        <f>(Encadeado!F13/Encadeado!B13-1)*100</f>
        <v>-16.328133497530207</v>
      </c>
      <c r="C13" s="51">
        <f>(Encadeado!G13/Encadeado!C13-1)*100</f>
        <v>-18.887098398508183</v>
      </c>
      <c r="D13" s="51">
        <f>(Encadeado!H13/Encadeado!D13-1)*100</f>
        <v>46.871576201636266</v>
      </c>
      <c r="E13" s="51">
        <f>(Encadeado!I13/Encadeado!E13-1)*100</f>
        <v>28.526332969709877</v>
      </c>
      <c r="F13" s="51">
        <f>(Encadeado!J13/Encadeado!F13-1)*100</f>
        <v>7.4501856444218806</v>
      </c>
      <c r="G13" s="51">
        <f>(Encadeado!K13/Encadeado!G13-1)*100</f>
        <v>5.3110892901914619</v>
      </c>
      <c r="H13" s="51">
        <f>(Encadeado!L13/Encadeado!H13-1)*100</f>
        <v>6.8609163051231992</v>
      </c>
      <c r="I13" s="51">
        <f>(Encadeado!M13/Encadeado!I13-1)*100</f>
        <v>10.464568565526001</v>
      </c>
      <c r="J13" s="51">
        <f>(Encadeado!N13/Encadeado!J13-1)*100</f>
        <v>-1.4723067345567942</v>
      </c>
      <c r="K13" s="51">
        <f>(Encadeado!O13/Encadeado!K13-1)*100</f>
        <v>1.0099111962367457</v>
      </c>
      <c r="L13" s="51">
        <f>(Encadeado!P13/Encadeado!L13-1)*100</f>
        <v>-2.011629205507981</v>
      </c>
      <c r="M13" s="51">
        <f>(Encadeado!Q13/Encadeado!M13-1)*100</f>
        <v>-8.4737652695698884E-2</v>
      </c>
      <c r="N13" s="51">
        <f>(Encadeado!R13/Encadeado!N13-1)*100</f>
        <v>-10.48113571721656</v>
      </c>
      <c r="O13" s="51">
        <f>(Encadeado!S13/Encadeado!O13-1)*100</f>
        <v>3.9206558318420237</v>
      </c>
      <c r="P13" s="51">
        <f>(Encadeado!T13/Encadeado!P13-1)*100</f>
        <v>-2.8813693582530053</v>
      </c>
      <c r="Q13" s="51">
        <f>(Encadeado!U13/Encadeado!Q13-1)*100</f>
        <v>14.820659595313979</v>
      </c>
      <c r="R13" s="51">
        <f>(Encadeado!V13/Encadeado!R13-1)*100</f>
        <v>37.764770606614476</v>
      </c>
      <c r="S13" s="51">
        <f>(Encadeado!W13/Encadeado!S13-1)*100</f>
        <v>36.854572744274684</v>
      </c>
      <c r="T13" s="51">
        <f>(Encadeado!X13/Encadeado!T13-1)*100</f>
        <v>35.308284418475267</v>
      </c>
      <c r="U13" s="51">
        <f>(Encadeado!Y13/Encadeado!U13-1)*100</f>
        <v>1.646855508234224</v>
      </c>
      <c r="V13" s="51">
        <f>(Encadeado!Z13/Encadeado!V13-1)*100</f>
        <v>-4.2245709127419762E-2</v>
      </c>
      <c r="W13" s="51">
        <f>(Encadeado!AA13/Encadeado!W13-1)*100</f>
        <v>-19.969801457110105</v>
      </c>
      <c r="X13" s="51">
        <f>(Encadeado!AB13/Encadeado!X13-1)*100</f>
        <v>-1.0362241071658729</v>
      </c>
      <c r="Y13" s="51">
        <f>(Encadeado!AC13/Encadeado!Y13-1)*100</f>
        <v>-2.688624605574208</v>
      </c>
      <c r="Z13" s="51">
        <f>(Encadeado!AD13/Encadeado!Z13-1)*100</f>
        <v>1.4863201566848172</v>
      </c>
      <c r="AA13" s="51">
        <f>(Encadeado!AE13/Encadeado!AA13-1)*100</f>
        <v>3.1702960956100146</v>
      </c>
      <c r="AB13" s="51">
        <f>(Encadeado!AF13/Encadeado!AB13-1)*100</f>
        <v>-9.6895280149347567</v>
      </c>
      <c r="AC13" s="51">
        <f>(Encadeado!AG13/Encadeado!AC13-1)*100</f>
        <v>0.96717533819714596</v>
      </c>
      <c r="AD13" s="51">
        <f>(Encadeado!AH13/Encadeado!AD13-1)*100</f>
        <v>-1.2833305869422995</v>
      </c>
      <c r="AE13" s="51">
        <f>(Encadeado!AI13/Encadeado!AE13-1)*100</f>
        <v>0.74828966278643883</v>
      </c>
      <c r="AF13" s="51">
        <f>(Encadeado!AJ13/Encadeado!AF13-1)*100</f>
        <v>-0.46317545628958845</v>
      </c>
      <c r="AG13" s="51">
        <f>(Encadeado!AK13/Encadeado!AG13-1)*100</f>
        <v>-9.0815310951341992</v>
      </c>
      <c r="AH13" s="51">
        <f>(Encadeado!AL13/Encadeado!AH13-1)*100</f>
        <v>5.1167558133485835</v>
      </c>
      <c r="AI13" s="51">
        <f>(Encadeado!AM13/Encadeado!AI13-1)*100</f>
        <v>-2.1842401880602824</v>
      </c>
      <c r="AJ13" s="51">
        <f>(Encadeado!AN13/Encadeado!AJ13-1)*100</f>
        <v>-1.193195164185723</v>
      </c>
      <c r="AK13" s="51">
        <f>(Encadeado!AO13/Encadeado!AK13-1)*100</f>
        <v>3.1272385537683967E-2</v>
      </c>
      <c r="AL13" s="51">
        <f>(Encadeado!AP13/Encadeado!AL13-1)*100</f>
        <v>-8.7075677198749535</v>
      </c>
      <c r="AM13" s="51">
        <f>(Encadeado!AQ13/Encadeado!AM13-1)*100</f>
        <v>-2.7792812246905774</v>
      </c>
      <c r="AN13" s="51">
        <f>(Encadeado!AR13/Encadeado!AN13-1)*100</f>
        <v>-10.416189500518403</v>
      </c>
      <c r="AO13" s="51">
        <f>(Encadeado!AS13/Encadeado!AO13-1)*100</f>
        <v>-2.2530749703225994</v>
      </c>
      <c r="AP13" s="51">
        <f>(Encadeado!AT13/Encadeado!AP13-1)*100</f>
        <v>-10.300994279765662</v>
      </c>
      <c r="AQ13" s="51">
        <f>(Encadeado!AU13/Encadeado!AQ13-1)*100</f>
        <v>-5.5984873102120964</v>
      </c>
      <c r="AR13" s="51">
        <f>(Encadeado!AV13/Encadeado!AR13-1)*100</f>
        <v>-6.0871994806227185</v>
      </c>
      <c r="AS13" s="51">
        <f>(Encadeado!AW13/Encadeado!AS13-1)*100</f>
        <v>-4.2870782386928097</v>
      </c>
      <c r="AT13" s="51">
        <f>(Encadeado!AX13/Encadeado!AT13-1)*100</f>
        <v>-6.3205657494005418</v>
      </c>
      <c r="AU13" s="51">
        <f>(Encadeado!AY13/Encadeado!AU13-1)*100</f>
        <v>-6.6563469027567157</v>
      </c>
      <c r="AV13" s="51">
        <f>(Encadeado!AZ13/Encadeado!AV13-1)*100</f>
        <v>-0.67724283145789155</v>
      </c>
      <c r="AW13" s="51">
        <f>(Encadeado!BA13/Encadeado!AW13-1)*100</f>
        <v>5.0469128629648807</v>
      </c>
      <c r="AX13" s="51">
        <f>(Encadeado!BB13/Encadeado!AX13-1)*100</f>
        <v>2.8179393063689551</v>
      </c>
      <c r="AY13" s="51">
        <f>(Encadeado!BC13/Encadeado!AY13-1)*100</f>
        <v>-5.6708859188952072</v>
      </c>
      <c r="AZ13" s="51">
        <f>(Encadeado!BD13/Encadeado!AZ13-1)*100</f>
        <v>-4.8584985595619639</v>
      </c>
      <c r="BA13" s="51">
        <f>(Encadeado!BE13/Encadeado!BA13-1)*100</f>
        <v>-5.4702874586483823</v>
      </c>
    </row>
    <row r="14" spans="1:53" x14ac:dyDescent="0.2">
      <c r="A14" s="114" t="s">
        <v>68</v>
      </c>
      <c r="B14" s="52">
        <f>(Encadeado!F14/Encadeado!B14-1)*100</f>
        <v>21.602556572559095</v>
      </c>
      <c r="C14" s="52">
        <f>(Encadeado!G14/Encadeado!C14-1)*100</f>
        <v>32.277028397447197</v>
      </c>
      <c r="D14" s="52">
        <f>(Encadeado!H14/Encadeado!D14-1)*100</f>
        <v>24.017175302591287</v>
      </c>
      <c r="E14" s="52">
        <f>(Encadeado!I14/Encadeado!E14-1)*100</f>
        <v>11.223577742934477</v>
      </c>
      <c r="F14" s="52">
        <f>(Encadeado!J14/Encadeado!F14-1)*100</f>
        <v>2.5294115895891478</v>
      </c>
      <c r="G14" s="52">
        <f>(Encadeado!K14/Encadeado!G14-1)*100</f>
        <v>-16.627073471160781</v>
      </c>
      <c r="H14" s="52">
        <f>(Encadeado!L14/Encadeado!H14-1)*100</f>
        <v>-14.860078825452794</v>
      </c>
      <c r="I14" s="52">
        <f>(Encadeado!M14/Encadeado!I14-1)*100</f>
        <v>-14.92656759640183</v>
      </c>
      <c r="J14" s="52">
        <f>(Encadeado!N14/Encadeado!J14-1)*100</f>
        <v>-7.0634325432606833</v>
      </c>
      <c r="K14" s="52">
        <f>(Encadeado!O14/Encadeado!K14-1)*100</f>
        <v>2.473658843483606</v>
      </c>
      <c r="L14" s="52">
        <f>(Encadeado!P14/Encadeado!L14-1)*100</f>
        <v>-4.2606151714203229</v>
      </c>
      <c r="M14" s="52">
        <f>(Encadeado!Q14/Encadeado!M14-1)*100</f>
        <v>-2.2105505948731508</v>
      </c>
      <c r="N14" s="52">
        <f>(Encadeado!R14/Encadeado!N14-1)*100</f>
        <v>3.7670678571695593</v>
      </c>
      <c r="O14" s="52">
        <f>(Encadeado!S14/Encadeado!O14-1)*100</f>
        <v>-5.8786751254030767</v>
      </c>
      <c r="P14" s="52">
        <f>(Encadeado!T14/Encadeado!P14-1)*100</f>
        <v>-2.3057712666495256</v>
      </c>
      <c r="Q14" s="52">
        <f>(Encadeado!U14/Encadeado!Q14-1)*100</f>
        <v>-4.4953728009654803</v>
      </c>
      <c r="R14" s="52">
        <f>(Encadeado!V14/Encadeado!R14-1)*100</f>
        <v>-4.9123181749835538</v>
      </c>
      <c r="S14" s="52">
        <f>(Encadeado!W14/Encadeado!S14-1)*100</f>
        <v>2.0233953336549426</v>
      </c>
      <c r="T14" s="52">
        <f>(Encadeado!X14/Encadeado!T14-1)*100</f>
        <v>2.3262983664170234</v>
      </c>
      <c r="U14" s="52">
        <f>(Encadeado!Y14/Encadeado!U14-1)*100</f>
        <v>2.5723439797552761</v>
      </c>
      <c r="V14" s="52">
        <f>(Encadeado!Z14/Encadeado!V14-1)*100</f>
        <v>-3.7013333989056929</v>
      </c>
      <c r="W14" s="52">
        <f>(Encadeado!AA14/Encadeado!W14-1)*100</f>
        <v>-3.9456977869437249</v>
      </c>
      <c r="X14" s="52">
        <f>(Encadeado!AB14/Encadeado!X14-1)*100</f>
        <v>1.7389112994497191</v>
      </c>
      <c r="Y14" s="52">
        <f>(Encadeado!AC14/Encadeado!Y14-1)*100</f>
        <v>7.9819282005937575</v>
      </c>
      <c r="Z14" s="52">
        <f>(Encadeado!AD14/Encadeado!Z14-1)*100</f>
        <v>12.703243455938162</v>
      </c>
      <c r="AA14" s="52">
        <f>(Encadeado!AE14/Encadeado!AA14-1)*100</f>
        <v>13.859156417693175</v>
      </c>
      <c r="AB14" s="52">
        <f>(Encadeado!AF14/Encadeado!AB14-1)*100</f>
        <v>11.541713013451593</v>
      </c>
      <c r="AC14" s="52">
        <f>(Encadeado!AG14/Encadeado!AC14-1)*100</f>
        <v>10.214746363829864</v>
      </c>
      <c r="AD14" s="52">
        <f>(Encadeado!AH14/Encadeado!AD14-1)*100</f>
        <v>5.1085580613683623</v>
      </c>
      <c r="AE14" s="52">
        <f>(Encadeado!AI14/Encadeado!AE14-1)*100</f>
        <v>1.9343385478390873</v>
      </c>
      <c r="AF14" s="52">
        <f>(Encadeado!AJ14/Encadeado!AF14-1)*100</f>
        <v>1.1914450200030791</v>
      </c>
      <c r="AG14" s="52">
        <f>(Encadeado!AK14/Encadeado!AG14-1)*100</f>
        <v>-3.8742166726842719</v>
      </c>
      <c r="AH14" s="52">
        <f>(Encadeado!AL14/Encadeado!AH14-1)*100</f>
        <v>1.6852855264382072E-2</v>
      </c>
      <c r="AI14" s="52">
        <f>(Encadeado!AM14/Encadeado!AI14-1)*100</f>
        <v>1.7393158844270173</v>
      </c>
      <c r="AJ14" s="52">
        <f>(Encadeado!AN14/Encadeado!AJ14-1)*100</f>
        <v>3.0846838336303861</v>
      </c>
      <c r="AK14" s="52">
        <f>(Encadeado!AO14/Encadeado!AK14-1)*100</f>
        <v>9.0246810954633929</v>
      </c>
      <c r="AL14" s="52">
        <f>(Encadeado!AP14/Encadeado!AL14-1)*100</f>
        <v>12.080777723939317</v>
      </c>
      <c r="AM14" s="52">
        <f>(Encadeado!AQ14/Encadeado!AM14-1)*100</f>
        <v>12.852233720612261</v>
      </c>
      <c r="AN14" s="52">
        <f>(Encadeado!AR14/Encadeado!AN14-1)*100</f>
        <v>11.634649791177054</v>
      </c>
      <c r="AO14" s="52">
        <f>(Encadeado!AS14/Encadeado!AO14-1)*100</f>
        <v>12.221233763598427</v>
      </c>
      <c r="AP14" s="52">
        <f>(Encadeado!AT14/Encadeado!AP14-1)*100</f>
        <v>4.5289044861217542</v>
      </c>
      <c r="AQ14" s="52">
        <f>(Encadeado!AU14/Encadeado!AQ14-1)*100</f>
        <v>10.192347789658829</v>
      </c>
      <c r="AR14" s="52">
        <f>(Encadeado!AV14/Encadeado!AR14-1)*100</f>
        <v>15.390659469452084</v>
      </c>
      <c r="AS14" s="52">
        <f>(Encadeado!AW14/Encadeado!AS14-1)*100</f>
        <v>4.8897598417877886</v>
      </c>
      <c r="AT14" s="52">
        <f>(Encadeado!AX14/Encadeado!AT14-1)*100</f>
        <v>11.697470636324315</v>
      </c>
      <c r="AU14" s="52">
        <f>(Encadeado!AY14/Encadeado!AU14-1)*100</f>
        <v>8.5132402806675778</v>
      </c>
      <c r="AV14" s="52">
        <f>(Encadeado!AZ14/Encadeado!AV14-1)*100</f>
        <v>3.591372653389624</v>
      </c>
      <c r="AW14" s="52">
        <f>(Encadeado!BA14/Encadeado!AW14-1)*100</f>
        <v>12.957897455822899</v>
      </c>
      <c r="AX14" s="52">
        <f>(Encadeado!BB14/Encadeado!AX14-1)*100</f>
        <v>9.7381650388072885</v>
      </c>
      <c r="AY14" s="52">
        <f>(Encadeado!BC14/Encadeado!AY14-1)*100</f>
        <v>-3.1867482068723252</v>
      </c>
      <c r="AZ14" s="52">
        <f>(Encadeado!BD14/Encadeado!AZ14-1)*100</f>
        <v>0.17152805216218425</v>
      </c>
      <c r="BA14" s="52">
        <f>(Encadeado!BE14/Encadeado!BA14-1)*100</f>
        <v>0.30410922843182586</v>
      </c>
    </row>
    <row r="15" spans="1:53" x14ac:dyDescent="0.2">
      <c r="A15" s="113" t="s">
        <v>69</v>
      </c>
      <c r="B15" s="51">
        <f>(Encadeado!F15/Encadeado!B15-1)*100</f>
        <v>11.857803844529791</v>
      </c>
      <c r="C15" s="51">
        <f>(Encadeado!G15/Encadeado!C15-1)*100</f>
        <v>-2.0482352934005577</v>
      </c>
      <c r="D15" s="51">
        <f>(Encadeado!H15/Encadeado!D15-1)*100</f>
        <v>12.683342971517941</v>
      </c>
      <c r="E15" s="51">
        <f>(Encadeado!I15/Encadeado!E15-1)*100</f>
        <v>-3.7600421160297048</v>
      </c>
      <c r="F15" s="51">
        <f>(Encadeado!J15/Encadeado!F15-1)*100</f>
        <v>-2.5433467989007585</v>
      </c>
      <c r="G15" s="51">
        <f>(Encadeado!K15/Encadeado!G15-1)*100</f>
        <v>0.19592309423372978</v>
      </c>
      <c r="H15" s="51">
        <f>(Encadeado!L15/Encadeado!H15-1)*100</f>
        <v>-8.6951025562798208</v>
      </c>
      <c r="I15" s="51">
        <f>(Encadeado!M15/Encadeado!I15-1)*100</f>
        <v>0.34036237879730979</v>
      </c>
      <c r="J15" s="51">
        <f>(Encadeado!N15/Encadeado!J15-1)*100</f>
        <v>2.8704533020874168</v>
      </c>
      <c r="K15" s="51">
        <f>(Encadeado!O15/Encadeado!K15-1)*100</f>
        <v>5.2128701695658641</v>
      </c>
      <c r="L15" s="51">
        <f>(Encadeado!P15/Encadeado!L15-1)*100</f>
        <v>4.3255910944082876</v>
      </c>
      <c r="M15" s="51">
        <f>(Encadeado!Q15/Encadeado!M15-1)*100</f>
        <v>1.5276545953761378</v>
      </c>
      <c r="N15" s="51">
        <f>(Encadeado!R15/Encadeado!N15-1)*100</f>
        <v>-3.3135348260701192</v>
      </c>
      <c r="O15" s="51">
        <f>(Encadeado!S15/Encadeado!O15-1)*100</f>
        <v>2.3706162524077312</v>
      </c>
      <c r="P15" s="51">
        <f>(Encadeado!T15/Encadeado!P15-1)*100</f>
        <v>0.17079928615002515</v>
      </c>
      <c r="Q15" s="51">
        <f>(Encadeado!U15/Encadeado!Q15-1)*100</f>
        <v>4.8825588606890236</v>
      </c>
      <c r="R15" s="51">
        <f>(Encadeado!V15/Encadeado!R15-1)*100</f>
        <v>7.1529275806392123</v>
      </c>
      <c r="S15" s="51">
        <f>(Encadeado!W15/Encadeado!S15-1)*100</f>
        <v>6.4273938181269807</v>
      </c>
      <c r="T15" s="51">
        <f>(Encadeado!X15/Encadeado!T15-1)*100</f>
        <v>1.5032417748065185</v>
      </c>
      <c r="U15" s="51">
        <f>(Encadeado!Y15/Encadeado!U15-1)*100</f>
        <v>0.57007628614056394</v>
      </c>
      <c r="V15" s="51">
        <f>(Encadeado!Z15/Encadeado!V15-1)*100</f>
        <v>-2.2489422270299708</v>
      </c>
      <c r="W15" s="51">
        <f>(Encadeado!AA15/Encadeado!W15-1)*100</f>
        <v>-5.6318522213244515</v>
      </c>
      <c r="X15" s="51">
        <f>(Encadeado!AB15/Encadeado!X15-1)*100</f>
        <v>2.5267820865248591</v>
      </c>
      <c r="Y15" s="51">
        <f>(Encadeado!AC15/Encadeado!Y15-1)*100</f>
        <v>5.4167152806530172</v>
      </c>
      <c r="Z15" s="51">
        <f>(Encadeado!AD15/Encadeado!Z15-1)*100</f>
        <v>2.5553646641978789</v>
      </c>
      <c r="AA15" s="51">
        <f>(Encadeado!AE15/Encadeado!AA15-1)*100</f>
        <v>5.7614971584240671</v>
      </c>
      <c r="AB15" s="51">
        <f>(Encadeado!AF15/Encadeado!AB15-1)*100</f>
        <v>4.8746945353444593</v>
      </c>
      <c r="AC15" s="51">
        <f>(Encadeado!AG15/Encadeado!AC15-1)*100</f>
        <v>-1.4645805128274736</v>
      </c>
      <c r="AD15" s="51">
        <f>(Encadeado!AH15/Encadeado!AD15-1)*100</f>
        <v>-2.7668505209617833</v>
      </c>
      <c r="AE15" s="51">
        <f>(Encadeado!AI15/Encadeado!AE15-1)*100</f>
        <v>-3.7601783743797856</v>
      </c>
      <c r="AF15" s="51">
        <f>(Encadeado!AJ15/Encadeado!AF15-1)*100</f>
        <v>1.8205962366323103</v>
      </c>
      <c r="AG15" s="51">
        <f>(Encadeado!AK15/Encadeado!AG15-1)*100</f>
        <v>10.888475951571653</v>
      </c>
      <c r="AH15" s="51">
        <f>(Encadeado!AL15/Encadeado!AH15-1)*100</f>
        <v>26.184277396027177</v>
      </c>
      <c r="AI15" s="51">
        <f>(Encadeado!AM15/Encadeado!AI15-1)*100</f>
        <v>31.11975592138727</v>
      </c>
      <c r="AJ15" s="51">
        <f>(Encadeado!AN15/Encadeado!AJ15-1)*100</f>
        <v>21.008965210096918</v>
      </c>
      <c r="AK15" s="51">
        <f>(Encadeado!AO15/Encadeado!AK15-1)*100</f>
        <v>9.1894108327240875</v>
      </c>
      <c r="AL15" s="51">
        <f>(Encadeado!AP15/Encadeado!AL15-1)*100</f>
        <v>-11.442685108827622</v>
      </c>
      <c r="AM15" s="51">
        <f>(Encadeado!AQ15/Encadeado!AM15-1)*100</f>
        <v>-21.968015255738948</v>
      </c>
      <c r="AN15" s="51">
        <f>(Encadeado!AR15/Encadeado!AN15-1)*100</f>
        <v>-20.08768944853837</v>
      </c>
      <c r="AO15" s="51">
        <f>(Encadeado!AS15/Encadeado!AO15-1)*100</f>
        <v>-20.681566278005224</v>
      </c>
      <c r="AP15" s="51">
        <f>(Encadeado!AT15/Encadeado!AP15-1)*100</f>
        <v>-7.3620484163317457</v>
      </c>
      <c r="AQ15" s="51">
        <f>(Encadeado!AU15/Encadeado!AQ15-1)*100</f>
        <v>6.2522482782856548</v>
      </c>
      <c r="AR15" s="51">
        <f>(Encadeado!AV15/Encadeado!AR15-1)*100</f>
        <v>10.877463855031744</v>
      </c>
      <c r="AS15" s="51">
        <f>(Encadeado!AW15/Encadeado!AS15-1)*100</f>
        <v>14.1031419492754</v>
      </c>
      <c r="AT15" s="51">
        <f>(Encadeado!AX15/Encadeado!AT15-1)*100</f>
        <v>7.3041778367831212</v>
      </c>
      <c r="AU15" s="51">
        <f>(Encadeado!AY15/Encadeado!AU15-1)*100</f>
        <v>2.4865247461557383</v>
      </c>
      <c r="AV15" s="51">
        <f>(Encadeado!AZ15/Encadeado!AV15-1)*100</f>
        <v>3.214887663552557</v>
      </c>
      <c r="AW15" s="51">
        <f>(Encadeado!BA15/Encadeado!AW15-1)*100</f>
        <v>1.85464679265126</v>
      </c>
      <c r="AX15" s="51">
        <f>(Encadeado!BB15/Encadeado!AX15-1)*100</f>
        <v>2.7073631914310781</v>
      </c>
      <c r="AY15" s="51">
        <f>(Encadeado!BC15/Encadeado!AY15-1)*100</f>
        <v>-27.622219195197673</v>
      </c>
      <c r="AZ15" s="51">
        <f>(Encadeado!BD15/Encadeado!AZ15-1)*100</f>
        <v>-14.011061770967093</v>
      </c>
      <c r="BA15" s="51">
        <f>(Encadeado!BE15/Encadeado!BA15-1)*100</f>
        <v>-11.381016847275427</v>
      </c>
    </row>
    <row r="16" spans="1:53" x14ac:dyDescent="0.2">
      <c r="A16" s="114" t="s">
        <v>70</v>
      </c>
      <c r="B16" s="52">
        <f>(Encadeado!F16/Encadeado!B16-1)*100</f>
        <v>42.149259643108941</v>
      </c>
      <c r="C16" s="52">
        <f>(Encadeado!G16/Encadeado!C16-1)*100</f>
        <v>16.026863202673525</v>
      </c>
      <c r="D16" s="52">
        <f>(Encadeado!H16/Encadeado!D16-1)*100</f>
        <v>15.47988763099244</v>
      </c>
      <c r="E16" s="52">
        <f>(Encadeado!I16/Encadeado!E16-1)*100</f>
        <v>-6.1519058706810288</v>
      </c>
      <c r="F16" s="52">
        <f>(Encadeado!J16/Encadeado!F16-1)*100</f>
        <v>-12.884854711081129</v>
      </c>
      <c r="G16" s="52">
        <f>(Encadeado!K16/Encadeado!G16-1)*100</f>
        <v>-0.50607517659561063</v>
      </c>
      <c r="H16" s="52">
        <f>(Encadeado!L16/Encadeado!H16-1)*100</f>
        <v>-0.39239626702770591</v>
      </c>
      <c r="I16" s="52">
        <f>(Encadeado!M16/Encadeado!I16-1)*100</f>
        <v>34.844679160151657</v>
      </c>
      <c r="J16" s="52">
        <f>(Encadeado!N16/Encadeado!J16-1)*100</f>
        <v>-3.1919058633189668E-2</v>
      </c>
      <c r="K16" s="52">
        <f>(Encadeado!O16/Encadeado!K16-1)*100</f>
        <v>-8.8957397092968122</v>
      </c>
      <c r="L16" s="52">
        <f>(Encadeado!P16/Encadeado!L16-1)*100</f>
        <v>1.9640675715939748</v>
      </c>
      <c r="M16" s="52">
        <f>(Encadeado!Q16/Encadeado!M16-1)*100</f>
        <v>3.6347531008279921</v>
      </c>
      <c r="N16" s="52">
        <f>(Encadeado!R16/Encadeado!N16-1)*100</f>
        <v>39.020209639870586</v>
      </c>
      <c r="O16" s="52">
        <f>(Encadeado!S16/Encadeado!O16-1)*100</f>
        <v>30.684298660285947</v>
      </c>
      <c r="P16" s="52">
        <f>(Encadeado!T16/Encadeado!P16-1)*100</f>
        <v>18.465032497578559</v>
      </c>
      <c r="Q16" s="52">
        <f>(Encadeado!U16/Encadeado!Q16-1)*100</f>
        <v>4.7636965326713021</v>
      </c>
      <c r="R16" s="52">
        <f>(Encadeado!V16/Encadeado!R16-1)*100</f>
        <v>10.733735327256566</v>
      </c>
      <c r="S16" s="52">
        <f>(Encadeado!W16/Encadeado!S16-1)*100</f>
        <v>10.780829440001538</v>
      </c>
      <c r="T16" s="52">
        <f>(Encadeado!X16/Encadeado!T16-1)*100</f>
        <v>-0.29530880310898455</v>
      </c>
      <c r="U16" s="52">
        <f>(Encadeado!Y16/Encadeado!U16-1)*100</f>
        <v>-1.9501902466041332</v>
      </c>
      <c r="V16" s="52">
        <f>(Encadeado!Z16/Encadeado!V16-1)*100</f>
        <v>-7.592711617643455</v>
      </c>
      <c r="W16" s="52">
        <f>(Encadeado!AA16/Encadeado!W16-1)*100</f>
        <v>9.3065821415488248</v>
      </c>
      <c r="X16" s="52">
        <f>(Encadeado!AB16/Encadeado!X16-1)*100</f>
        <v>7.1019839194180978</v>
      </c>
      <c r="Y16" s="52">
        <f>(Encadeado!AC16/Encadeado!Y16-1)*100</f>
        <v>4.3212083834260895</v>
      </c>
      <c r="Z16" s="52">
        <f>(Encadeado!AD16/Encadeado!Z16-1)*100</f>
        <v>-8.8239244182611642</v>
      </c>
      <c r="AA16" s="52">
        <f>(Encadeado!AE16/Encadeado!AA16-1)*100</f>
        <v>-16.307303164504749</v>
      </c>
      <c r="AB16" s="52">
        <f>(Encadeado!AF16/Encadeado!AB16-1)*100</f>
        <v>-10.102395844790946</v>
      </c>
      <c r="AC16" s="52">
        <f>(Encadeado!AG16/Encadeado!AC16-1)*100</f>
        <v>-11.693557366734675</v>
      </c>
      <c r="AD16" s="52">
        <f>(Encadeado!AH16/Encadeado!AD16-1)*100</f>
        <v>18.625194884346662</v>
      </c>
      <c r="AE16" s="52">
        <f>(Encadeado!AI16/Encadeado!AE16-1)*100</f>
        <v>31.26531687284071</v>
      </c>
      <c r="AF16" s="52">
        <f>(Encadeado!AJ16/Encadeado!AF16-1)*100</f>
        <v>47.037933210405193</v>
      </c>
      <c r="AG16" s="52">
        <f>(Encadeado!AK16/Encadeado!AG16-1)*100</f>
        <v>44.535889970847428</v>
      </c>
      <c r="AH16" s="52">
        <f>(Encadeado!AL16/Encadeado!AH16-1)*100</f>
        <v>16.735258580741473</v>
      </c>
      <c r="AI16" s="52">
        <f>(Encadeado!AM16/Encadeado!AI16-1)*100</f>
        <v>11.071163102338355</v>
      </c>
      <c r="AJ16" s="52">
        <f>(Encadeado!AN16/Encadeado!AJ16-1)*100</f>
        <v>3.0811851021408598</v>
      </c>
      <c r="AK16" s="52">
        <f>(Encadeado!AO16/Encadeado!AK16-1)*100</f>
        <v>8.6421294965057136</v>
      </c>
      <c r="AL16" s="52">
        <f>(Encadeado!AP16/Encadeado!AL16-1)*100</f>
        <v>3.3829423685173499</v>
      </c>
      <c r="AM16" s="52">
        <f>(Encadeado!AQ16/Encadeado!AM16-1)*100</f>
        <v>1.6839707580031282</v>
      </c>
      <c r="AN16" s="52">
        <f>(Encadeado!AR16/Encadeado!AN16-1)*100</f>
        <v>2.3371695940965109</v>
      </c>
      <c r="AO16" s="52">
        <f>(Encadeado!AS16/Encadeado!AO16-1)*100</f>
        <v>-6.4814863885503726</v>
      </c>
      <c r="AP16" s="52">
        <f>(Encadeado!AT16/Encadeado!AP16-1)*100</f>
        <v>8.701414416811204</v>
      </c>
      <c r="AQ16" s="52">
        <f>(Encadeado!AU16/Encadeado!AQ16-1)*100</f>
        <v>-3.650065543529879</v>
      </c>
      <c r="AR16" s="52">
        <f>(Encadeado!AV16/Encadeado!AR16-1)*100</f>
        <v>-7.7529104519663994</v>
      </c>
      <c r="AS16" s="52">
        <f>(Encadeado!AW16/Encadeado!AS16-1)*100</f>
        <v>-4.4284537145202645</v>
      </c>
      <c r="AT16" s="52">
        <f>(Encadeado!AX16/Encadeado!AT16-1)*100</f>
        <v>-4.7730248392069852</v>
      </c>
      <c r="AU16" s="52">
        <f>(Encadeado!AY16/Encadeado!AU16-1)*100</f>
        <v>-4.3339224971963848</v>
      </c>
      <c r="AV16" s="52">
        <f>(Encadeado!AZ16/Encadeado!AV16-1)*100</f>
        <v>2.4257584804267429</v>
      </c>
      <c r="AW16" s="52">
        <f>(Encadeado!BA16/Encadeado!AW16-1)*100</f>
        <v>-0.75649131764885524</v>
      </c>
      <c r="AX16" s="52">
        <f>(Encadeado!BB16/Encadeado!AX16-1)*100</f>
        <v>-10.1187707307826</v>
      </c>
      <c r="AY16" s="52">
        <f>(Encadeado!BC16/Encadeado!AY16-1)*100</f>
        <v>-32.369988119893598</v>
      </c>
      <c r="AZ16" s="52">
        <f>(Encadeado!BD16/Encadeado!AZ16-1)*100</f>
        <v>-28.848704333688467</v>
      </c>
      <c r="BA16" s="52">
        <f>(Encadeado!BE16/Encadeado!BA16-1)*100</f>
        <v>-23.757463299918726</v>
      </c>
    </row>
    <row r="17" spans="1:53" x14ac:dyDescent="0.2">
      <c r="A17" s="113" t="s">
        <v>71</v>
      </c>
      <c r="B17" s="51">
        <f>(Encadeado!F17/Encadeado!B17-1)*100</f>
        <v>6.5381203925693132</v>
      </c>
      <c r="C17" s="51">
        <f>(Encadeado!G17/Encadeado!C17-1)*100</f>
        <v>-19.519501967035112</v>
      </c>
      <c r="D17" s="51">
        <f>(Encadeado!H17/Encadeado!D17-1)*100</f>
        <v>27.975209648489496</v>
      </c>
      <c r="E17" s="51">
        <f>(Encadeado!I17/Encadeado!E17-1)*100</f>
        <v>-6.0151058790526291</v>
      </c>
      <c r="F17" s="51">
        <f>(Encadeado!J17/Encadeado!F17-1)*100</f>
        <v>10.133887629081496</v>
      </c>
      <c r="G17" s="51">
        <f>(Encadeado!K17/Encadeado!G17-1)*100</f>
        <v>33.026065959411753</v>
      </c>
      <c r="H17" s="51">
        <f>(Encadeado!L17/Encadeado!H17-1)*100</f>
        <v>-7.6440703227733442</v>
      </c>
      <c r="I17" s="51">
        <f>(Encadeado!M17/Encadeado!I17-1)*100</f>
        <v>9.4534799637405733</v>
      </c>
      <c r="J17" s="51">
        <f>(Encadeado!N17/Encadeado!J17-1)*100</f>
        <v>0.98360923758911145</v>
      </c>
      <c r="K17" s="51">
        <f>(Encadeado!O17/Encadeado!K17-1)*100</f>
        <v>6.6894116462260067</v>
      </c>
      <c r="L17" s="51">
        <f>(Encadeado!P17/Encadeado!L17-1)*100</f>
        <v>3.6106845828526524</v>
      </c>
      <c r="M17" s="51">
        <f>(Encadeado!Q17/Encadeado!M17-1)*100</f>
        <v>6.6695074899766782</v>
      </c>
      <c r="N17" s="51">
        <f>(Encadeado!R17/Encadeado!N17-1)*100</f>
        <v>14.471095429108782</v>
      </c>
      <c r="O17" s="51">
        <f>(Encadeado!S17/Encadeado!O17-1)*100</f>
        <v>12.088330312346617</v>
      </c>
      <c r="P17" s="51">
        <f>(Encadeado!T17/Encadeado!P17-1)*100</f>
        <v>11.54526922397201</v>
      </c>
      <c r="Q17" s="51">
        <f>(Encadeado!U17/Encadeado!Q17-1)*100</f>
        <v>13.383854571048381</v>
      </c>
      <c r="R17" s="51">
        <f>(Encadeado!V17/Encadeado!R17-1)*100</f>
        <v>2.8346872176553184</v>
      </c>
      <c r="S17" s="51">
        <f>(Encadeado!W17/Encadeado!S17-1)*100</f>
        <v>4.6456403190320295</v>
      </c>
      <c r="T17" s="51">
        <f>(Encadeado!X17/Encadeado!T17-1)*100</f>
        <v>-10.676331656717764</v>
      </c>
      <c r="U17" s="51">
        <f>(Encadeado!Y17/Encadeado!U17-1)*100</f>
        <v>7.912282244184432</v>
      </c>
      <c r="V17" s="51">
        <f>(Encadeado!Z17/Encadeado!V17-1)*100</f>
        <v>4.9831366002167643</v>
      </c>
      <c r="W17" s="51">
        <f>(Encadeado!AA17/Encadeado!W17-1)*100</f>
        <v>-3.4778166687301604</v>
      </c>
      <c r="X17" s="51">
        <f>(Encadeado!AB17/Encadeado!X17-1)*100</f>
        <v>-4.3064921938225087</v>
      </c>
      <c r="Y17" s="51">
        <f>(Encadeado!AC17/Encadeado!Y17-1)*100</f>
        <v>17.947205812285617</v>
      </c>
      <c r="Z17" s="51">
        <f>(Encadeado!AD17/Encadeado!Z17-1)*100</f>
        <v>5.5118530927133369</v>
      </c>
      <c r="AA17" s="51">
        <f>(Encadeado!AE17/Encadeado!AA17-1)*100</f>
        <v>13.355796882642146</v>
      </c>
      <c r="AB17" s="51">
        <f>(Encadeado!AF17/Encadeado!AB17-1)*100</f>
        <v>21.404343386303616</v>
      </c>
      <c r="AC17" s="51">
        <f>(Encadeado!AG17/Encadeado!AC17-1)*100</f>
        <v>-13.374185872246825</v>
      </c>
      <c r="AD17" s="51">
        <f>(Encadeado!AH17/Encadeado!AD17-1)*100</f>
        <v>5.7013560385168915</v>
      </c>
      <c r="AE17" s="51">
        <f>(Encadeado!AI17/Encadeado!AE17-1)*100</f>
        <v>1.7819350206190299</v>
      </c>
      <c r="AF17" s="51">
        <f>(Encadeado!AJ17/Encadeado!AF17-1)*100</f>
        <v>-2.558685609362954</v>
      </c>
      <c r="AG17" s="51">
        <f>(Encadeado!AK17/Encadeado!AG17-1)*100</f>
        <v>-0.79529182578995661</v>
      </c>
      <c r="AH17" s="51">
        <f>(Encadeado!AL17/Encadeado!AH17-1)*100</f>
        <v>-0.50754766566185605</v>
      </c>
      <c r="AI17" s="51">
        <f>(Encadeado!AM17/Encadeado!AI17-1)*100</f>
        <v>-4.1866048055860912</v>
      </c>
      <c r="AJ17" s="51">
        <f>(Encadeado!AN17/Encadeado!AJ17-1)*100</f>
        <v>-7.0755765918788294</v>
      </c>
      <c r="AK17" s="51">
        <f>(Encadeado!AO17/Encadeado!AK17-1)*100</f>
        <v>4.4277832825602159</v>
      </c>
      <c r="AL17" s="51">
        <f>(Encadeado!AP17/Encadeado!AL17-1)*100</f>
        <v>-3.6451399503389714</v>
      </c>
      <c r="AM17" s="51">
        <f>(Encadeado!AQ17/Encadeado!AM17-1)*100</f>
        <v>3.2712993235042065</v>
      </c>
      <c r="AN17" s="51">
        <f>(Encadeado!AR17/Encadeado!AN17-1)*100</f>
        <v>23.553191231135905</v>
      </c>
      <c r="AO17" s="51">
        <f>(Encadeado!AS17/Encadeado!AO17-1)*100</f>
        <v>-1.8059152552705293</v>
      </c>
      <c r="AP17" s="51">
        <f>(Encadeado!AT17/Encadeado!AP17-1)*100</f>
        <v>5.3854298355360264</v>
      </c>
      <c r="AQ17" s="51">
        <f>(Encadeado!AU17/Encadeado!AQ17-1)*100</f>
        <v>14.306522481181227</v>
      </c>
      <c r="AR17" s="51">
        <f>(Encadeado!AV17/Encadeado!AR17-1)*100</f>
        <v>2.3249768501026224</v>
      </c>
      <c r="AS17" s="51">
        <f>(Encadeado!AW17/Encadeado!AS17-1)*100</f>
        <v>12.293763553182746</v>
      </c>
      <c r="AT17" s="51">
        <f>(Encadeado!AX17/Encadeado!AT17-1)*100</f>
        <v>14.814380318972065</v>
      </c>
      <c r="AU17" s="51">
        <f>(Encadeado!AY17/Encadeado!AU17-1)*100</f>
        <v>3.3924540704284301</v>
      </c>
      <c r="AV17" s="51">
        <f>(Encadeado!AZ17/Encadeado!AV17-1)*100</f>
        <v>7.5821694282555807</v>
      </c>
      <c r="AW17" s="51">
        <f>(Encadeado!BA17/Encadeado!AW17-1)*100</f>
        <v>10.792721399435145</v>
      </c>
      <c r="AX17" s="51">
        <f>(Encadeado!BB17/Encadeado!AX17-1)*100</f>
        <v>5.8904500050553255</v>
      </c>
      <c r="AY17" s="51">
        <f>(Encadeado!BC17/Encadeado!AY17-1)*100</f>
        <v>5.8430708141720133</v>
      </c>
      <c r="AZ17" s="51">
        <f>(Encadeado!BD17/Encadeado!AZ17-1)*100</f>
        <v>14.616840875896209</v>
      </c>
      <c r="BA17" s="51">
        <f>(Encadeado!BE17/Encadeado!BA17-1)*100</f>
        <v>9.375174905186757</v>
      </c>
    </row>
    <row r="18" spans="1:53" s="37" customFormat="1" x14ac:dyDescent="0.2">
      <c r="A18" s="110" t="s">
        <v>72</v>
      </c>
      <c r="B18" s="53">
        <f>(Encadeado!F18/Encadeado!B18-1)*100</f>
        <v>13.720972357925355</v>
      </c>
      <c r="C18" s="53">
        <f>(Encadeado!G18/Encadeado!C18-1)*100</f>
        <v>-2.1022414017568547E-2</v>
      </c>
      <c r="D18" s="53">
        <f>(Encadeado!H18/Encadeado!D18-1)*100</f>
        <v>15.197212787120273</v>
      </c>
      <c r="E18" s="53">
        <f>(Encadeado!I18/Encadeado!E18-1)*100</f>
        <v>-0.5175213415148483</v>
      </c>
      <c r="F18" s="53">
        <f>(Encadeado!J18/Encadeado!F18-1)*100</f>
        <v>1.2893670548629554</v>
      </c>
      <c r="G18" s="53">
        <f>(Encadeado!K18/Encadeado!G18-1)*100</f>
        <v>3.9770396399440022</v>
      </c>
      <c r="H18" s="53">
        <f>(Encadeado!L18/Encadeado!H18-1)*100</f>
        <v>-6.0483264450558298</v>
      </c>
      <c r="I18" s="53">
        <f>(Encadeado!M18/Encadeado!I18-1)*100</f>
        <v>1.2953824536264813</v>
      </c>
      <c r="J18" s="53">
        <f>(Encadeado!N18/Encadeado!J18-1)*100</f>
        <v>0.83644764426480389</v>
      </c>
      <c r="K18" s="53">
        <f>(Encadeado!O18/Encadeado!K18-1)*100</f>
        <v>2.3445996772373245</v>
      </c>
      <c r="L18" s="53">
        <f>(Encadeado!P18/Encadeado!L18-1)*100</f>
        <v>1.569357927948567</v>
      </c>
      <c r="M18" s="53">
        <f>(Encadeado!Q18/Encadeado!M18-1)*100</f>
        <v>-9.40287879619639E-2</v>
      </c>
      <c r="N18" s="53">
        <f>(Encadeado!R18/Encadeado!N18-1)*100</f>
        <v>-2.1859979161284238</v>
      </c>
      <c r="O18" s="53">
        <f>(Encadeado!S18/Encadeado!O18-1)*100</f>
        <v>4.6024351647590889</v>
      </c>
      <c r="P18" s="53">
        <f>(Encadeado!T18/Encadeado!P18-1)*100</f>
        <v>2.8303572330477644</v>
      </c>
      <c r="Q18" s="53">
        <f>(Encadeado!U18/Encadeado!Q18-1)*100</f>
        <v>6.9629313609852472</v>
      </c>
      <c r="R18" s="53">
        <f>(Encadeado!V18/Encadeado!R18-1)*100</f>
        <v>6.8737043170916667</v>
      </c>
      <c r="S18" s="53">
        <f>(Encadeado!W18/Encadeado!S18-1)*100</f>
        <v>4.9770306238095641</v>
      </c>
      <c r="T18" s="53">
        <f>(Encadeado!X18/Encadeado!T18-1)*100</f>
        <v>0.19450976377883844</v>
      </c>
      <c r="U18" s="53">
        <f>(Encadeado!Y18/Encadeado!U18-1)*100</f>
        <v>-0.14765738721516097</v>
      </c>
      <c r="V18" s="53">
        <f>(Encadeado!Z18/Encadeado!V18-1)*100</f>
        <v>-0.92895983513728853</v>
      </c>
      <c r="W18" s="53">
        <f>(Encadeado!AA18/Encadeado!W18-1)*100</f>
        <v>-4.1611992875389419</v>
      </c>
      <c r="X18" s="53">
        <f>(Encadeado!AB18/Encadeado!X18-1)*100</f>
        <v>3.3466449174082369</v>
      </c>
      <c r="Y18" s="53">
        <f>(Encadeado!AC18/Encadeado!Y18-1)*100</f>
        <v>5.1104495571214548</v>
      </c>
      <c r="Z18" s="53">
        <f>(Encadeado!AD18/Encadeado!Z18-1)*100</f>
        <v>0.22390777605556522</v>
      </c>
      <c r="AA18" s="53">
        <f>(Encadeado!AE18/Encadeado!AA18-1)*100</f>
        <v>2.8155164041253622</v>
      </c>
      <c r="AB18" s="53">
        <f>(Encadeado!AF18/Encadeado!AB18-1)*100</f>
        <v>2.8919635473504846</v>
      </c>
      <c r="AC18" s="53">
        <f>(Encadeado!AG18/Encadeado!AC18-1)*100</f>
        <v>-1.4447703967882752</v>
      </c>
      <c r="AD18" s="53">
        <f>(Encadeado!AH18/Encadeado!AD18-1)*100</f>
        <v>4.2491995804705418E-2</v>
      </c>
      <c r="AE18" s="53">
        <f>(Encadeado!AI18/Encadeado!AE18-1)*100</f>
        <v>-1.5577002627613967</v>
      </c>
      <c r="AF18" s="53">
        <f>(Encadeado!AJ18/Encadeado!AF18-1)*100</f>
        <v>0.1030095267647857</v>
      </c>
      <c r="AG18" s="53">
        <f>(Encadeado!AK18/Encadeado!AG18-1)*100</f>
        <v>1.3976209848555854</v>
      </c>
      <c r="AH18" s="53">
        <f>(Encadeado!AL18/Encadeado!AH18-1)*100</f>
        <v>4.1232000043000872</v>
      </c>
      <c r="AI18" s="53">
        <f>(Encadeado!AM18/Encadeado!AI18-1)*100</f>
        <v>6.2676514735568567</v>
      </c>
      <c r="AJ18" s="53">
        <f>(Encadeado!AN18/Encadeado!AJ18-1)*100</f>
        <v>2.6622520298542396</v>
      </c>
      <c r="AK18" s="53">
        <f>(Encadeado!AO18/Encadeado!AK18-1)*100</f>
        <v>3.4549294702109323</v>
      </c>
      <c r="AL18" s="53">
        <f>(Encadeado!AP18/Encadeado!AL18-1)*100</f>
        <v>2.5046224670250972</v>
      </c>
      <c r="AM18" s="53">
        <f>(Encadeado!AQ18/Encadeado!AM18-1)*100</f>
        <v>0.72053175624213761</v>
      </c>
      <c r="AN18" s="53">
        <f>(Encadeado!AR18/Encadeado!AN18-1)*100</f>
        <v>6.9977785984141061</v>
      </c>
      <c r="AO18" s="53">
        <f>(Encadeado!AS18/Encadeado!AO18-1)*100</f>
        <v>1.7622963575749662</v>
      </c>
      <c r="AP18" s="53">
        <f>(Encadeado!AT18/Encadeado!AP18-1)*100</f>
        <v>2.4051838634224332</v>
      </c>
      <c r="AQ18" s="53">
        <f>(Encadeado!AU18/Encadeado!AQ18-1)*100</f>
        <v>4.1395500928896878</v>
      </c>
      <c r="AR18" s="53">
        <f>(Encadeado!AV18/Encadeado!AR18-1)*100</f>
        <v>2.613081345404944</v>
      </c>
      <c r="AS18" s="53">
        <f>(Encadeado!AW18/Encadeado!AS18-1)*100</f>
        <v>5.3969700173580382</v>
      </c>
      <c r="AT18" s="53">
        <f>(Encadeado!AX18/Encadeado!AT18-1)*100</f>
        <v>4.8415360968664167</v>
      </c>
      <c r="AU18" s="53">
        <f>(Encadeado!AY18/Encadeado!AU18-1)*100</f>
        <v>4.792683346012705</v>
      </c>
      <c r="AV18" s="53">
        <f>(Encadeado!AZ18/Encadeado!AV18-1)*100</f>
        <v>7.721031931343969</v>
      </c>
      <c r="AW18" s="53">
        <f>(Encadeado!BA18/Encadeado!AW18-1)*100</f>
        <v>6.481931969333754</v>
      </c>
      <c r="AX18" s="53">
        <f>(Encadeado!BB18/Encadeado!AX18-1)*100</f>
        <v>5.7244175917788631</v>
      </c>
      <c r="AY18" s="53">
        <f>(Encadeado!BC18/Encadeado!AY18-1)*100</f>
        <v>-29.77327286342063</v>
      </c>
      <c r="AZ18" s="53">
        <f>(Encadeado!BD18/Encadeado!AZ18-1)*100</f>
        <v>-15.98247174246249</v>
      </c>
      <c r="BA18" s="53">
        <f>(Encadeado!BE18/Encadeado!BA18-1)*100</f>
        <v>-13.572298250677806</v>
      </c>
    </row>
    <row r="19" spans="1:53" x14ac:dyDescent="0.2">
      <c r="A19" s="113" t="s">
        <v>73</v>
      </c>
      <c r="B19" s="51">
        <f>(Encadeado!F19/Encadeado!B19-1)*100</f>
        <v>6.9921517085969054</v>
      </c>
      <c r="C19" s="51">
        <f>(Encadeado!G19/Encadeado!C19-1)*100</f>
        <v>3.6182699148999964</v>
      </c>
      <c r="D19" s="51">
        <f>(Encadeado!H19/Encadeado!D19-1)*100</f>
        <v>11.643271405955357</v>
      </c>
      <c r="E19" s="51">
        <f>(Encadeado!I19/Encadeado!E19-1)*100</f>
        <v>2.8498782740854267</v>
      </c>
      <c r="F19" s="51">
        <f>(Encadeado!J19/Encadeado!F19-1)*100</f>
        <v>-3.362883321488519</v>
      </c>
      <c r="G19" s="51">
        <f>(Encadeado!K19/Encadeado!G19-1)*100</f>
        <v>-15.123783840024686</v>
      </c>
      <c r="H19" s="51">
        <f>(Encadeado!L19/Encadeado!H19-1)*100</f>
        <v>-6.1046448996599718</v>
      </c>
      <c r="I19" s="51">
        <f>(Encadeado!M19/Encadeado!I19-1)*100</f>
        <v>-14.337534594872182</v>
      </c>
      <c r="J19" s="51">
        <f>(Encadeado!N19/Encadeado!J19-1)*100</f>
        <v>-8.4900061758838454</v>
      </c>
      <c r="K19" s="51">
        <f>(Encadeado!O19/Encadeado!K19-1)*100</f>
        <v>18.750407948630297</v>
      </c>
      <c r="L19" s="51">
        <f>(Encadeado!P19/Encadeado!L19-1)*100</f>
        <v>1.9812330012149104</v>
      </c>
      <c r="M19" s="51">
        <f>(Encadeado!Q19/Encadeado!M19-1)*100</f>
        <v>4.3847990668721915</v>
      </c>
      <c r="N19" s="51">
        <f>(Encadeado!R19/Encadeado!N19-1)*100</f>
        <v>13.737511883817511</v>
      </c>
      <c r="O19" s="51">
        <f>(Encadeado!S19/Encadeado!O19-1)*100</f>
        <v>6.1270786911079345</v>
      </c>
      <c r="P19" s="51">
        <f>(Encadeado!T19/Encadeado!P19-1)*100</f>
        <v>-1.9193284097364649</v>
      </c>
      <c r="Q19" s="51">
        <f>(Encadeado!U19/Encadeado!Q19-1)*100</f>
        <v>25.438167277439817</v>
      </c>
      <c r="R19" s="51">
        <f>(Encadeado!V19/Encadeado!R19-1)*100</f>
        <v>-2.5166325725868743</v>
      </c>
      <c r="S19" s="51">
        <f>(Encadeado!W19/Encadeado!S19-1)*100</f>
        <v>-17.232201798766933</v>
      </c>
      <c r="T19" s="51">
        <f>(Encadeado!X19/Encadeado!T19-1)*100</f>
        <v>-4.0592300475345127</v>
      </c>
      <c r="U19" s="51">
        <f>(Encadeado!Y19/Encadeado!U19-1)*100</f>
        <v>-17.362594140333087</v>
      </c>
      <c r="V19" s="51">
        <f>(Encadeado!Z19/Encadeado!V19-1)*100</f>
        <v>-7.4753953947965135</v>
      </c>
      <c r="W19" s="51">
        <f>(Encadeado!AA19/Encadeado!W19-1)*100</f>
        <v>7.0698658934815084</v>
      </c>
      <c r="X19" s="51">
        <f>(Encadeado!AB19/Encadeado!X19-1)*100</f>
        <v>5.1760978020591653</v>
      </c>
      <c r="Y19" s="51">
        <f>(Encadeado!AC19/Encadeado!Y19-1)*100</f>
        <v>0.97669957942845276</v>
      </c>
      <c r="Z19" s="51">
        <f>(Encadeado!AD19/Encadeado!Z19-1)*100</f>
        <v>1.4417694019566163</v>
      </c>
      <c r="AA19" s="51">
        <f>(Encadeado!AE19/Encadeado!AA19-1)*100</f>
        <v>-2.8242152813201304</v>
      </c>
      <c r="AB19" s="51">
        <f>(Encadeado!AF19/Encadeado!AB19-1)*100</f>
        <v>-9.2625364553610368</v>
      </c>
      <c r="AC19" s="51">
        <f>(Encadeado!AG19/Encadeado!AC19-1)*100</f>
        <v>0.74115209722940278</v>
      </c>
      <c r="AD19" s="51">
        <f>(Encadeado!AH19/Encadeado!AD19-1)*100</f>
        <v>6.1552445315302684</v>
      </c>
      <c r="AE19" s="51">
        <f>(Encadeado!AI19/Encadeado!AE19-1)*100</f>
        <v>11.362330423723588</v>
      </c>
      <c r="AF19" s="51">
        <f>(Encadeado!AJ19/Encadeado!AF19-1)*100</f>
        <v>1.9234753927295678</v>
      </c>
      <c r="AG19" s="51">
        <f>(Encadeado!AK19/Encadeado!AG19-1)*100</f>
        <v>13.431038609356548</v>
      </c>
      <c r="AH19" s="51">
        <f>(Encadeado!AL19/Encadeado!AH19-1)*100</f>
        <v>13.254762344509974</v>
      </c>
      <c r="AI19" s="51">
        <f>(Encadeado!AM19/Encadeado!AI19-1)*100</f>
        <v>5.9940287256286862</v>
      </c>
      <c r="AJ19" s="51">
        <f>(Encadeado!AN19/Encadeado!AJ19-1)*100</f>
        <v>16.306389663152878</v>
      </c>
      <c r="AK19" s="51">
        <f>(Encadeado!AO19/Encadeado!AK19-1)*100</f>
        <v>1.2136492219704031</v>
      </c>
      <c r="AL19" s="51">
        <f>(Encadeado!AP19/Encadeado!AL19-1)*100</f>
        <v>10.741661805901748</v>
      </c>
      <c r="AM19" s="51">
        <f>(Encadeado!AQ19/Encadeado!AM19-1)*100</f>
        <v>8.0890922557108844</v>
      </c>
      <c r="AN19" s="51">
        <f>(Encadeado!AR19/Encadeado!AN19-1)*100</f>
        <v>6.6766041758915318</v>
      </c>
      <c r="AO19" s="51">
        <f>(Encadeado!AS19/Encadeado!AO19-1)*100</f>
        <v>9.7860465668939902</v>
      </c>
      <c r="AP19" s="51">
        <f>(Encadeado!AT19/Encadeado!AP19-1)*100</f>
        <v>4.1423466054539171</v>
      </c>
      <c r="AQ19" s="51">
        <f>(Encadeado!AU19/Encadeado!AQ19-1)*100</f>
        <v>9.0904092118030633</v>
      </c>
      <c r="AR19" s="51">
        <f>(Encadeado!AV19/Encadeado!AR19-1)*100</f>
        <v>15.656474275702381</v>
      </c>
      <c r="AS19" s="51">
        <f>(Encadeado!AW19/Encadeado!AS19-1)*100</f>
        <v>11.181974298006047</v>
      </c>
      <c r="AT19" s="51">
        <f>(Encadeado!AX19/Encadeado!AT19-1)*100</f>
        <v>5.3516165233532087</v>
      </c>
      <c r="AU19" s="51">
        <f>(Encadeado!AY19/Encadeado!AU19-1)*100</f>
        <v>6.9468049526260955</v>
      </c>
      <c r="AV19" s="51">
        <f>(Encadeado!AZ19/Encadeado!AV19-1)*100</f>
        <v>2.2125562066664051</v>
      </c>
      <c r="AW19" s="51">
        <f>(Encadeado!BA19/Encadeado!AW19-1)*100</f>
        <v>1.7984566556759285</v>
      </c>
      <c r="AX19" s="51">
        <f>(Encadeado!BB19/Encadeado!AX19-1)*100</f>
        <v>6.1838162683589548</v>
      </c>
      <c r="AY19" s="51">
        <f>(Encadeado!BC19/Encadeado!AY19-1)*100</f>
        <v>-43.113799746161874</v>
      </c>
      <c r="AZ19" s="51">
        <f>(Encadeado!BD19/Encadeado!AZ19-1)*100</f>
        <v>-31.280275540297076</v>
      </c>
      <c r="BA19" s="51">
        <f>(Encadeado!BE19/Encadeado!BA19-1)*100</f>
        <v>-20.825980207039507</v>
      </c>
    </row>
    <row r="20" spans="1:53" s="37" customFormat="1" x14ac:dyDescent="0.2">
      <c r="A20" s="111" t="s">
        <v>74</v>
      </c>
      <c r="B20" s="54">
        <f>(Encadeado!F20/Encadeado!B20-1)*100</f>
        <v>12.832874978993104</v>
      </c>
      <c r="C20" s="54">
        <f>(Encadeado!G20/Encadeado!C20-1)*100</f>
        <v>0.45546479216247437</v>
      </c>
      <c r="D20" s="54">
        <f>(Encadeado!H20/Encadeado!D20-1)*100</f>
        <v>14.690400536036918</v>
      </c>
      <c r="E20" s="54">
        <f>(Encadeado!I20/Encadeado!E20-1)*100</f>
        <v>-4.8316833606920628E-2</v>
      </c>
      <c r="F20" s="54">
        <f>(Encadeado!J20/Encadeado!F20-1)*100</f>
        <v>0.6857103098084627</v>
      </c>
      <c r="G20" s="54">
        <f>(Encadeado!K20/Encadeado!G20-1)*100</f>
        <v>1.3660779597347128</v>
      </c>
      <c r="H20" s="54">
        <f>(Encadeado!L20/Encadeado!H20-1)*100</f>
        <v>-6.0520577680282734</v>
      </c>
      <c r="I20" s="54">
        <f>(Encadeado!M20/Encadeado!I20-1)*100</f>
        <v>-0.9617879970855725</v>
      </c>
      <c r="J20" s="54">
        <f>(Encadeado!N20/Encadeado!J20-1)*100</f>
        <v>-0.25960819652006695</v>
      </c>
      <c r="K20" s="54">
        <f>(Encadeado!O20/Encadeado!K20-1)*100</f>
        <v>4.2074033961043922</v>
      </c>
      <c r="L20" s="54">
        <f>(Encadeado!P20/Encadeado!L20-1)*100</f>
        <v>1.5839322961588964</v>
      </c>
      <c r="M20" s="54">
        <f>(Encadeado!Q20/Encadeado!M20-1)*100</f>
        <v>0.45409891445127304</v>
      </c>
      <c r="N20" s="54">
        <f>(Encadeado!R20/Encadeado!N20-1)*100</f>
        <v>-0.45397522901036158</v>
      </c>
      <c r="O20" s="54">
        <f>(Encadeado!S20/Encadeado!O20-1)*100</f>
        <v>4.8036675841304</v>
      </c>
      <c r="P20" s="54">
        <f>(Encadeado!T20/Encadeado!P20-1)*100</f>
        <v>2.1897469857253382</v>
      </c>
      <c r="Q20" s="54">
        <f>(Encadeado!U20/Encadeado!Q20-1)*100</f>
        <v>9.3553735975538075</v>
      </c>
      <c r="R20" s="54">
        <f>(Encadeado!V20/Encadeado!R20-1)*100</f>
        <v>5.6405142196618963</v>
      </c>
      <c r="S20" s="54">
        <f>(Encadeado!W20/Encadeado!S20-1)*100</f>
        <v>1.9991431220171663</v>
      </c>
      <c r="T20" s="54">
        <f>(Encadeado!X20/Encadeado!T20-1)*100</f>
        <v>-0.39013775877089207</v>
      </c>
      <c r="U20" s="54">
        <f>(Encadeado!Y20/Encadeado!U20-1)*100</f>
        <v>-2.7215898631680169</v>
      </c>
      <c r="V20" s="54">
        <f>(Encadeado!Z20/Encadeado!V20-1)*100</f>
        <v>-1.7271414433457699</v>
      </c>
      <c r="W20" s="54">
        <f>(Encadeado!AA20/Encadeado!W20-1)*100</f>
        <v>-2.9476777644181884</v>
      </c>
      <c r="X20" s="54">
        <f>(Encadeado!AB20/Encadeado!X20-1)*100</f>
        <v>3.6134247285355858</v>
      </c>
      <c r="Y20" s="54">
        <f>(Encadeado!AC20/Encadeado!Y20-1)*100</f>
        <v>4.5841941160979394</v>
      </c>
      <c r="Z20" s="54">
        <f>(Encadeado!AD20/Encadeado!Z20-1)*100</f>
        <v>0.36897194342340178</v>
      </c>
      <c r="AA20" s="54">
        <f>(Encadeado!AE20/Encadeado!AA20-1)*100</f>
        <v>2.1348560383636084</v>
      </c>
      <c r="AB20" s="54">
        <f>(Encadeado!AF20/Encadeado!AB20-1)*100</f>
        <v>1.2380686718561185</v>
      </c>
      <c r="AC20" s="54">
        <f>(Encadeado!AG20/Encadeado!AC20-1)*100</f>
        <v>-1.1714205861423466</v>
      </c>
      <c r="AD20" s="54">
        <f>(Encadeado!AH20/Encadeado!AD20-1)*100</f>
        <v>0.74308569039553962</v>
      </c>
      <c r="AE20" s="54">
        <f>(Encadeado!AI20/Encadeado!AE20-1)*100</f>
        <v>-6.6559154823420119E-2</v>
      </c>
      <c r="AF20" s="54">
        <f>(Encadeado!AJ20/Encadeado!AF20-1)*100</f>
        <v>0.32534446706222742</v>
      </c>
      <c r="AG20" s="54">
        <f>(Encadeado!AK20/Encadeado!AG20-1)*100</f>
        <v>2.9471417274452127</v>
      </c>
      <c r="AH20" s="54">
        <f>(Encadeado!AL20/Encadeado!AH20-1)*100</f>
        <v>5.2258216925080259</v>
      </c>
      <c r="AI20" s="54">
        <f>(Encadeado!AM20/Encadeado!AI20-1)*100</f>
        <v>6.2338872381353605</v>
      </c>
      <c r="AJ20" s="54">
        <f>(Encadeado!AN20/Encadeado!AJ20-1)*100</f>
        <v>4.3273221635323988</v>
      </c>
      <c r="AK20" s="54">
        <f>(Encadeado!AO20/Encadeado!AK20-1)*100</f>
        <v>3.1120871218606627</v>
      </c>
      <c r="AL20" s="54">
        <f>(Encadeado!AP20/Encadeado!AL20-1)*100</f>
        <v>3.5543273236303019</v>
      </c>
      <c r="AM20" s="54">
        <f>(Encadeado!AQ20/Encadeado!AM20-1)*100</f>
        <v>1.6462366898067682</v>
      </c>
      <c r="AN20" s="54">
        <f>(Encadeado!AR20/Encadeado!AN20-1)*100</f>
        <v>6.9538788152265996</v>
      </c>
      <c r="AO20" s="54">
        <f>(Encadeado!AS20/Encadeado!AO20-1)*100</f>
        <v>2.8509371580741405</v>
      </c>
      <c r="AP20" s="54">
        <f>(Encadeado!AT20/Encadeado!AP20-1)*100</f>
        <v>2.6425659770988874</v>
      </c>
      <c r="AQ20" s="54">
        <f>(Encadeado!AU20/Encadeado!AQ20-1)*100</f>
        <v>4.8018020497000213</v>
      </c>
      <c r="AR20" s="54">
        <f>(Encadeado!AV20/Encadeado!AR20-1)*100</f>
        <v>4.3764898997380008</v>
      </c>
      <c r="AS20" s="54">
        <f>(Encadeado!AW20/Encadeado!AS20-1)*100</f>
        <v>6.2481637942606083</v>
      </c>
      <c r="AT20" s="54">
        <f>(Encadeado!AX20/Encadeado!AT20-1)*100</f>
        <v>4.8335748688284275</v>
      </c>
      <c r="AU20" s="54">
        <f>(Encadeado!AY20/Encadeado!AU20-1)*100</f>
        <v>5.042222600332269</v>
      </c>
      <c r="AV20" s="54">
        <f>(Encadeado!AZ20/Encadeado!AV20-1)*100</f>
        <v>6.9340005903796076</v>
      </c>
      <c r="AW20" s="54">
        <f>(Encadeado!BA20/Encadeado!AW20-1)*100</f>
        <v>5.850279329909025</v>
      </c>
      <c r="AX20" s="54">
        <f>(Encadeado!BB20/Encadeado!AX20-1)*100</f>
        <v>5.7310270973249589</v>
      </c>
      <c r="AY20" s="54">
        <f>(Encadeado!BC20/Encadeado!AY20-1)*100</f>
        <v>-31.712597844438761</v>
      </c>
      <c r="AZ20" s="54">
        <f>(Encadeado!BD20/Encadeado!AZ20-1)*100</f>
        <v>-18.162506976691951</v>
      </c>
      <c r="BA20" s="54">
        <f>(Encadeado!BE20/Encadeado!BA20-1)*100</f>
        <v>-14.587098839338342</v>
      </c>
    </row>
    <row r="21" spans="1:53" x14ac:dyDescent="0.2">
      <c r="A21" s="3" t="s">
        <v>116</v>
      </c>
    </row>
  </sheetData>
  <pageMargins left="0.31496062992125984" right="0.31496062992125984" top="0.62812500000000004" bottom="0.74803149606299213" header="0.31496062992125984" footer="0.31496062992125984"/>
  <pageSetup scale="30" orientation="landscape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24"/>
  <sheetViews>
    <sheetView showGridLines="0" view="pageLayout" topLeftCell="A4" zoomScaleNormal="100" workbookViewId="0">
      <selection activeCell="H7" sqref="H7"/>
    </sheetView>
  </sheetViews>
  <sheetFormatPr defaultRowHeight="15" x14ac:dyDescent="0.2"/>
  <cols>
    <col min="1" max="1" width="41.625" style="92" bestFit="1" customWidth="1"/>
    <col min="2" max="15" width="7.125" style="92" bestFit="1" customWidth="1"/>
    <col min="16" max="16384" width="9" style="92"/>
  </cols>
  <sheetData>
    <row r="3" spans="1:17" x14ac:dyDescent="0.2">
      <c r="A3" s="115" t="s">
        <v>122</v>
      </c>
    </row>
    <row r="4" spans="1:17" ht="15.75" thickBot="1" x14ac:dyDescent="0.25">
      <c r="A4" s="119"/>
    </row>
    <row r="5" spans="1:17" ht="17.25" thickBot="1" x14ac:dyDescent="0.25">
      <c r="A5" s="102" t="s">
        <v>111</v>
      </c>
      <c r="B5" s="79">
        <v>2007</v>
      </c>
      <c r="C5" s="79">
        <v>2008</v>
      </c>
      <c r="D5" s="79">
        <v>2009</v>
      </c>
      <c r="E5" s="79">
        <v>2010</v>
      </c>
      <c r="F5" s="79">
        <v>2011</v>
      </c>
      <c r="G5" s="79">
        <v>2012</v>
      </c>
      <c r="H5" s="79">
        <v>2013</v>
      </c>
      <c r="I5" s="79">
        <v>2014</v>
      </c>
      <c r="J5" s="79">
        <v>2015</v>
      </c>
      <c r="K5" s="79">
        <v>2016</v>
      </c>
      <c r="L5" s="79">
        <v>2017</v>
      </c>
      <c r="M5" s="79" t="s">
        <v>108</v>
      </c>
      <c r="N5" s="79" t="s">
        <v>109</v>
      </c>
      <c r="O5" s="79" t="s">
        <v>110</v>
      </c>
    </row>
    <row r="6" spans="1:17" x14ac:dyDescent="0.2">
      <c r="A6" s="83" t="s">
        <v>82</v>
      </c>
      <c r="B6" s="84">
        <v>9385.9174541572829</v>
      </c>
      <c r="C6" s="84">
        <v>9655.291435468338</v>
      </c>
      <c r="D6" s="84">
        <v>10043.109005223418</v>
      </c>
      <c r="E6" s="84">
        <v>9704.6408405985967</v>
      </c>
      <c r="F6" s="84">
        <v>10597.168144662894</v>
      </c>
      <c r="G6" s="84">
        <v>11659.575783173839</v>
      </c>
      <c r="H6" s="84">
        <v>11392.857665182626</v>
      </c>
      <c r="I6" s="84">
        <v>10945.804275657963</v>
      </c>
      <c r="J6" s="84">
        <v>11994.626257552398</v>
      </c>
      <c r="K6" s="84">
        <v>12065.916993637431</v>
      </c>
      <c r="L6" s="84">
        <v>10501.846962382158</v>
      </c>
      <c r="M6" s="84">
        <v>8146.5877943344485</v>
      </c>
      <c r="N6" s="84">
        <v>7826.383045548695</v>
      </c>
      <c r="O6" s="84">
        <v>6937.1411243384136</v>
      </c>
    </row>
    <row r="7" spans="1:17" x14ac:dyDescent="0.2">
      <c r="A7" s="86" t="s">
        <v>83</v>
      </c>
      <c r="B7" s="87">
        <v>1003.4844282521219</v>
      </c>
      <c r="C7" s="87">
        <v>786.34303400766794</v>
      </c>
      <c r="D7" s="87">
        <v>1260.7345925023874</v>
      </c>
      <c r="E7" s="87">
        <v>1366.6751349288936</v>
      </c>
      <c r="F7" s="87">
        <v>1004.7716289388491</v>
      </c>
      <c r="G7" s="87">
        <v>1039.9119749778345</v>
      </c>
      <c r="H7" s="87">
        <v>1333.9883908647917</v>
      </c>
      <c r="I7" s="87">
        <v>1433.4058048965567</v>
      </c>
      <c r="J7" s="87">
        <v>1871.5418230569517</v>
      </c>
      <c r="K7" s="87">
        <v>1189.596635440917</v>
      </c>
      <c r="L7" s="87">
        <v>1162.6501387137102</v>
      </c>
      <c r="M7" s="87">
        <v>1574.6787777696331</v>
      </c>
      <c r="N7" s="87">
        <v>1217.1557562294247</v>
      </c>
      <c r="O7" s="87">
        <v>1084.198343768237</v>
      </c>
    </row>
    <row r="8" spans="1:17" x14ac:dyDescent="0.2">
      <c r="A8" s="83" t="s">
        <v>84</v>
      </c>
      <c r="B8" s="85">
        <v>801.83990100253254</v>
      </c>
      <c r="C8" s="85">
        <v>1014.1680192263972</v>
      </c>
      <c r="D8" s="85">
        <v>773.5542504345209</v>
      </c>
      <c r="E8" s="85">
        <v>707.7200360575024</v>
      </c>
      <c r="F8" s="85">
        <v>611.80861658486333</v>
      </c>
      <c r="G8" s="85">
        <v>549.43551365239591</v>
      </c>
      <c r="H8" s="85">
        <v>594.78359190338688</v>
      </c>
      <c r="I8" s="85">
        <v>710.22611971011167</v>
      </c>
      <c r="J8" s="85">
        <v>566.1428881615999</v>
      </c>
      <c r="K8" s="85">
        <v>591.62966388719303</v>
      </c>
      <c r="L8" s="85">
        <v>520.57903768030951</v>
      </c>
      <c r="M8" s="85">
        <v>547.57191273477804</v>
      </c>
      <c r="N8" s="85">
        <v>608.00830158435497</v>
      </c>
      <c r="O8" s="85">
        <v>615.02597304477058</v>
      </c>
      <c r="P8" s="100"/>
      <c r="Q8" s="100"/>
    </row>
    <row r="9" spans="1:17" x14ac:dyDescent="0.2">
      <c r="A9" s="86" t="s">
        <v>85</v>
      </c>
      <c r="B9" s="87">
        <v>5540.5267714644124</v>
      </c>
      <c r="C9" s="87">
        <v>6526.6382985981654</v>
      </c>
      <c r="D9" s="87">
        <v>6688.9009863634719</v>
      </c>
      <c r="E9" s="87">
        <v>7527.8681137269132</v>
      </c>
      <c r="F9" s="87">
        <v>8053.9213682895697</v>
      </c>
      <c r="G9" s="87">
        <v>8546.5492167062912</v>
      </c>
      <c r="H9" s="87">
        <v>8916.3524322279991</v>
      </c>
      <c r="I9" s="87">
        <v>9862.359692829401</v>
      </c>
      <c r="J9" s="87">
        <v>10389.226328263188</v>
      </c>
      <c r="K9" s="87">
        <v>9834.5661846166349</v>
      </c>
      <c r="L9" s="87">
        <v>10615.975739288266</v>
      </c>
      <c r="M9" s="87">
        <v>12390.028540501231</v>
      </c>
      <c r="N9" s="87">
        <v>12956.573864825006</v>
      </c>
      <c r="O9" s="87">
        <v>12116.167190719258</v>
      </c>
    </row>
    <row r="10" spans="1:17" x14ac:dyDescent="0.2">
      <c r="A10" s="83" t="s">
        <v>86</v>
      </c>
      <c r="B10" s="85">
        <v>899.8204116943059</v>
      </c>
      <c r="C10" s="85">
        <v>1317.6550545494958</v>
      </c>
      <c r="D10" s="85">
        <v>2125.2349118014172</v>
      </c>
      <c r="E10" s="85">
        <v>1939.629056448372</v>
      </c>
      <c r="F10" s="85">
        <v>2157.3780474604387</v>
      </c>
      <c r="G10" s="85">
        <v>3267.8250265447195</v>
      </c>
      <c r="H10" s="85">
        <v>3999.2443936995733</v>
      </c>
      <c r="I10" s="85">
        <v>4071.0734150766275</v>
      </c>
      <c r="J10" s="85">
        <v>5233.7915710418201</v>
      </c>
      <c r="K10" s="85">
        <v>4483.7254668300284</v>
      </c>
      <c r="L10" s="85">
        <v>4314.3659236532558</v>
      </c>
      <c r="M10" s="85">
        <v>4948.1683886291776</v>
      </c>
      <c r="N10" s="85">
        <v>5171.8852634195955</v>
      </c>
      <c r="O10" s="85">
        <v>4880.6598665503643</v>
      </c>
    </row>
    <row r="11" spans="1:17" x14ac:dyDescent="0.2">
      <c r="A11" s="86" t="s">
        <v>87</v>
      </c>
      <c r="B11" s="87">
        <v>13376.047793609701</v>
      </c>
      <c r="C11" s="87">
        <v>16408.536143048117</v>
      </c>
      <c r="D11" s="87">
        <v>16584.265560147225</v>
      </c>
      <c r="E11" s="87">
        <v>14973.176432031836</v>
      </c>
      <c r="F11" s="87">
        <v>15454.684392088431</v>
      </c>
      <c r="G11" s="87">
        <v>13202.91511924006</v>
      </c>
      <c r="H11" s="87">
        <v>13414.900308289803</v>
      </c>
      <c r="I11" s="87">
        <v>14278.449194260929</v>
      </c>
      <c r="J11" s="87">
        <v>12569.353670330465</v>
      </c>
      <c r="K11" s="87">
        <v>13489.22716899115</v>
      </c>
      <c r="L11" s="87">
        <v>16038.894303915487</v>
      </c>
      <c r="M11" s="87">
        <v>17529.809688289213</v>
      </c>
      <c r="N11" s="87">
        <v>19534.433628869832</v>
      </c>
      <c r="O11" s="87">
        <v>20461.490036062518</v>
      </c>
      <c r="P11" s="100"/>
      <c r="Q11" s="100"/>
    </row>
    <row r="12" spans="1:17" x14ac:dyDescent="0.2">
      <c r="A12" s="83" t="s">
        <v>88</v>
      </c>
      <c r="B12" s="85">
        <v>15389.088637121738</v>
      </c>
      <c r="C12" s="85">
        <v>15540.085867181991</v>
      </c>
      <c r="D12" s="85">
        <v>16833.376888947241</v>
      </c>
      <c r="E12" s="85">
        <v>17609.709883568554</v>
      </c>
      <c r="F12" s="85">
        <v>19002.904198914697</v>
      </c>
      <c r="G12" s="85">
        <v>18784.721398876361</v>
      </c>
      <c r="H12" s="85">
        <v>17278.49146089104</v>
      </c>
      <c r="I12" s="85">
        <v>17720.444984918868</v>
      </c>
      <c r="J12" s="85">
        <v>16178.509043890346</v>
      </c>
      <c r="K12" s="85">
        <v>16678.453967204456</v>
      </c>
      <c r="L12" s="85">
        <v>18621.952492358334</v>
      </c>
      <c r="M12" s="85">
        <v>19972.987473296827</v>
      </c>
      <c r="N12" s="85">
        <v>20625.320492719213</v>
      </c>
      <c r="O12" s="85">
        <v>15659.542186443548</v>
      </c>
    </row>
    <row r="13" spans="1:17" x14ac:dyDescent="0.2">
      <c r="A13" s="86" t="s">
        <v>89</v>
      </c>
      <c r="B13" s="87">
        <v>13381.972440934722</v>
      </c>
      <c r="C13" s="87">
        <v>15334.661766974084</v>
      </c>
      <c r="D13" s="87">
        <v>13882.885807949848</v>
      </c>
      <c r="E13" s="87">
        <v>14781.590409169145</v>
      </c>
      <c r="F13" s="87">
        <v>14037.890491372022</v>
      </c>
      <c r="G13" s="87">
        <v>13299.960156296076</v>
      </c>
      <c r="H13" s="87">
        <v>14663.946343869469</v>
      </c>
      <c r="I13" s="87">
        <v>13105.235516381614</v>
      </c>
      <c r="J13" s="87">
        <v>14998.986131130787</v>
      </c>
      <c r="K13" s="87">
        <v>15437.412032532797</v>
      </c>
      <c r="L13" s="87">
        <v>16640.959503168138</v>
      </c>
      <c r="M13" s="87">
        <v>17623.037427124189</v>
      </c>
      <c r="N13" s="87">
        <v>19644.632231437885</v>
      </c>
      <c r="O13" s="87">
        <v>12983.966292675415</v>
      </c>
    </row>
    <row r="14" spans="1:17" x14ac:dyDescent="0.2">
      <c r="A14" s="83" t="s">
        <v>90</v>
      </c>
      <c r="B14" s="85">
        <v>4254.6017441324739</v>
      </c>
      <c r="C14" s="85">
        <v>4711.5921626682612</v>
      </c>
      <c r="D14" s="85">
        <v>4652.8446873722005</v>
      </c>
      <c r="E14" s="85">
        <v>4792.6796157466242</v>
      </c>
      <c r="F14" s="85">
        <v>5896.2824698460445</v>
      </c>
      <c r="G14" s="85">
        <v>8651.1348233429053</v>
      </c>
      <c r="H14" s="85">
        <v>9065.1801841090819</v>
      </c>
      <c r="I14" s="85">
        <v>8220.8847988503694</v>
      </c>
      <c r="J14" s="85">
        <v>7259.726543331285</v>
      </c>
      <c r="K14" s="85">
        <v>8900.839582424509</v>
      </c>
      <c r="L14" s="85">
        <v>11475.776145862956</v>
      </c>
      <c r="M14" s="85">
        <v>12398.678451976713</v>
      </c>
      <c r="N14" s="85">
        <v>14124.059940004925</v>
      </c>
      <c r="O14" s="85">
        <v>4319.1105894227403</v>
      </c>
    </row>
    <row r="15" spans="1:17" x14ac:dyDescent="0.2">
      <c r="A15" s="86" t="s">
        <v>91</v>
      </c>
      <c r="B15" s="87">
        <v>6546.9635152084711</v>
      </c>
      <c r="C15" s="87">
        <v>6748.7408609274207</v>
      </c>
      <c r="D15" s="87">
        <v>7034.3121252897417</v>
      </c>
      <c r="E15" s="87">
        <v>6253.2646246108998</v>
      </c>
      <c r="F15" s="87">
        <v>6244.8780718538219</v>
      </c>
      <c r="G15" s="87">
        <v>6330.2348368067705</v>
      </c>
      <c r="H15" s="87">
        <v>6130.4543463429964</v>
      </c>
      <c r="I15" s="87">
        <v>6121.6063603839029</v>
      </c>
      <c r="J15" s="87">
        <v>6012.7987720732262</v>
      </c>
      <c r="K15" s="87">
        <v>6168.2976275414467</v>
      </c>
      <c r="L15" s="87">
        <v>5798.0807061255136</v>
      </c>
      <c r="M15" s="87">
        <v>5312.7254389393529</v>
      </c>
      <c r="N15" s="87">
        <v>5133.3634796929782</v>
      </c>
      <c r="O15" s="87">
        <v>4846.7494073110402</v>
      </c>
    </row>
    <row r="16" spans="1:17" x14ac:dyDescent="0.2">
      <c r="A16" s="83" t="s">
        <v>92</v>
      </c>
      <c r="B16" s="85">
        <v>4843.9690130472336</v>
      </c>
      <c r="C16" s="85">
        <v>6015.8985857743473</v>
      </c>
      <c r="D16" s="85">
        <v>5315.9938169599427</v>
      </c>
      <c r="E16" s="85">
        <v>5119.3142023888704</v>
      </c>
      <c r="F16" s="85">
        <v>5077.4215809268371</v>
      </c>
      <c r="G16" s="85">
        <v>5237.2747988766287</v>
      </c>
      <c r="H16" s="85">
        <v>5377.4788727918794</v>
      </c>
      <c r="I16" s="85">
        <v>5985.6688950532571</v>
      </c>
      <c r="J16" s="85">
        <v>6137.5656637215543</v>
      </c>
      <c r="K16" s="85">
        <v>6439.3574507908106</v>
      </c>
      <c r="L16" s="85">
        <v>7282.8486135324329</v>
      </c>
      <c r="M16" s="85">
        <v>7816.8033311970885</v>
      </c>
      <c r="N16" s="85">
        <v>8552.8906319604848</v>
      </c>
      <c r="O16" s="85">
        <v>8548.1401076851835</v>
      </c>
    </row>
    <row r="17" spans="1:17" x14ac:dyDescent="0.2">
      <c r="A17" s="86" t="s">
        <v>93</v>
      </c>
      <c r="B17" s="87">
        <v>12339.895793170519</v>
      </c>
      <c r="C17" s="87">
        <v>13470.832541947233</v>
      </c>
      <c r="D17" s="87">
        <v>13517.366611478063</v>
      </c>
      <c r="E17" s="87">
        <v>14605.049801071958</v>
      </c>
      <c r="F17" s="87">
        <v>14695.942860639367</v>
      </c>
      <c r="G17" s="87">
        <v>15885.411618280797</v>
      </c>
      <c r="H17" s="87">
        <v>15896.911828969003</v>
      </c>
      <c r="I17" s="87">
        <v>15948.25020949381</v>
      </c>
      <c r="J17" s="87">
        <v>16210.107171949709</v>
      </c>
      <c r="K17" s="87">
        <v>19067.248092202022</v>
      </c>
      <c r="L17" s="87">
        <v>15312.431423869224</v>
      </c>
      <c r="M17" s="87">
        <v>16052.249656844888</v>
      </c>
      <c r="N17" s="87">
        <v>16428.796772800721</v>
      </c>
      <c r="O17" s="87">
        <v>13976.383400641294</v>
      </c>
    </row>
    <row r="18" spans="1:17" x14ac:dyDescent="0.2">
      <c r="A18" s="83" t="s">
        <v>94</v>
      </c>
      <c r="B18" s="85">
        <v>2094.5056962874255</v>
      </c>
      <c r="C18" s="85">
        <v>2508.3579534487353</v>
      </c>
      <c r="D18" s="85">
        <v>2598.3199019950016</v>
      </c>
      <c r="E18" s="85">
        <v>2570.4192860342155</v>
      </c>
      <c r="F18" s="85">
        <v>3175.7795502643648</v>
      </c>
      <c r="G18" s="85">
        <v>3392.819703317241</v>
      </c>
      <c r="H18" s="85">
        <v>3488.6816913979351</v>
      </c>
      <c r="I18" s="85">
        <v>2951.1496901401988</v>
      </c>
      <c r="J18" s="85">
        <v>4056.5199202333488</v>
      </c>
      <c r="K18" s="85">
        <v>4471.3662417820606</v>
      </c>
      <c r="L18" s="85">
        <v>4298.5658114729604</v>
      </c>
      <c r="M18" s="85">
        <v>4217.6322306207676</v>
      </c>
      <c r="N18" s="85">
        <v>4182.3848868275427</v>
      </c>
      <c r="O18" s="85">
        <v>3403.1835798065949</v>
      </c>
    </row>
    <row r="19" spans="1:17" x14ac:dyDescent="0.2">
      <c r="A19" s="86" t="s">
        <v>95</v>
      </c>
      <c r="B19" s="87">
        <v>15503.531702548207</v>
      </c>
      <c r="C19" s="87">
        <v>16180.577124003734</v>
      </c>
      <c r="D19" s="87">
        <v>17947.290061618096</v>
      </c>
      <c r="E19" s="87">
        <v>19018.487421190264</v>
      </c>
      <c r="F19" s="87">
        <v>21514.149546932735</v>
      </c>
      <c r="G19" s="87">
        <v>21882.0697764426</v>
      </c>
      <c r="H19" s="87">
        <v>23144.092900235039</v>
      </c>
      <c r="I19" s="87">
        <v>24510.25000836869</v>
      </c>
      <c r="J19" s="87">
        <v>25188.303522256698</v>
      </c>
      <c r="K19" s="87">
        <v>25272.737558285942</v>
      </c>
      <c r="L19" s="87">
        <v>26568.810526051075</v>
      </c>
      <c r="M19" s="87">
        <v>28478.543927090665</v>
      </c>
      <c r="N19" s="87">
        <v>31136.236056816764</v>
      </c>
      <c r="O19" s="87">
        <v>33331.937236596947</v>
      </c>
      <c r="P19" s="100"/>
      <c r="Q19" s="100"/>
    </row>
    <row r="20" spans="1:17" x14ac:dyDescent="0.2">
      <c r="A20" s="88" t="s">
        <v>96</v>
      </c>
      <c r="B20" s="89">
        <v>105362.16530263115</v>
      </c>
      <c r="C20" s="89">
        <v>116219.37884782397</v>
      </c>
      <c r="D20" s="89">
        <v>119258.18920808258</v>
      </c>
      <c r="E20" s="89">
        <v>120970.22485757266</v>
      </c>
      <c r="F20" s="89">
        <v>127524.98096877492</v>
      </c>
      <c r="G20" s="89">
        <v>131729.83974653453</v>
      </c>
      <c r="H20" s="89">
        <v>134697.36441077464</v>
      </c>
      <c r="I20" s="89">
        <v>135864.80896602228</v>
      </c>
      <c r="J20" s="89">
        <v>138667.1993069934</v>
      </c>
      <c r="K20" s="89">
        <v>144090.37466616739</v>
      </c>
      <c r="L20" s="89">
        <v>149153.7373280738</v>
      </c>
      <c r="M20" s="89">
        <v>157009.50303934899</v>
      </c>
      <c r="N20" s="89">
        <v>167142.12435273742</v>
      </c>
      <c r="O20" s="89">
        <v>143163.6953350663</v>
      </c>
    </row>
    <row r="21" spans="1:17" x14ac:dyDescent="0.2">
      <c r="A21" s="86" t="s">
        <v>73</v>
      </c>
      <c r="B21" s="87">
        <v>16611.559535</v>
      </c>
      <c r="C21" s="87">
        <v>18478.981715039721</v>
      </c>
      <c r="D21" s="87">
        <v>16620.894377000004</v>
      </c>
      <c r="E21" s="87">
        <v>17598.292603000002</v>
      </c>
      <c r="F21" s="87">
        <v>20399.189625999996</v>
      </c>
      <c r="G21" s="87">
        <v>18621.441176</v>
      </c>
      <c r="H21" s="87">
        <v>19025.808194000001</v>
      </c>
      <c r="I21" s="87">
        <v>18570.934128000001</v>
      </c>
      <c r="J21" s="87">
        <v>20031.914947000001</v>
      </c>
      <c r="K21" s="87">
        <v>21691.801681999998</v>
      </c>
      <c r="L21" s="87">
        <v>23943.663844999999</v>
      </c>
      <c r="M21" s="87">
        <v>26688.445782999999</v>
      </c>
      <c r="N21" s="87">
        <v>28060.168213000001</v>
      </c>
      <c r="O21" s="87">
        <v>21747.010697249902</v>
      </c>
    </row>
    <row r="22" spans="1:17" x14ac:dyDescent="0.2">
      <c r="A22" s="90" t="s">
        <v>97</v>
      </c>
      <c r="B22" s="91">
        <v>121973.72483763116</v>
      </c>
      <c r="C22" s="91">
        <v>134698.3605628637</v>
      </c>
      <c r="D22" s="91">
        <v>135879.08358508258</v>
      </c>
      <c r="E22" s="91">
        <v>138568.51746057265</v>
      </c>
      <c r="F22" s="91">
        <v>147924.17059477491</v>
      </c>
      <c r="G22" s="91">
        <v>150351.28092253453</v>
      </c>
      <c r="H22" s="91">
        <v>153723.17260477465</v>
      </c>
      <c r="I22" s="91">
        <v>154435.74309402227</v>
      </c>
      <c r="J22" s="91">
        <v>158699.11425399341</v>
      </c>
      <c r="K22" s="91">
        <v>165782.17634816738</v>
      </c>
      <c r="L22" s="91">
        <v>173097.4011730738</v>
      </c>
      <c r="M22" s="91">
        <v>183697.94882234896</v>
      </c>
      <c r="N22" s="91">
        <v>195202.29256573741</v>
      </c>
      <c r="O22" s="91">
        <v>164910.7060323162</v>
      </c>
    </row>
    <row r="23" spans="1:17" x14ac:dyDescent="0.2">
      <c r="A23" s="78" t="s">
        <v>116</v>
      </c>
      <c r="B23" s="100"/>
      <c r="C23" s="100"/>
      <c r="D23" s="100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7" x14ac:dyDescent="0.2">
      <c r="A24" s="78" t="s">
        <v>112</v>
      </c>
      <c r="B24" s="100"/>
      <c r="C24" s="100"/>
      <c r="D24" s="100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</sheetData>
  <pageMargins left="0.7" right="0.7" top="0.75" bottom="0.75" header="0.3" footer="0.3"/>
  <pageSetup paperSize="9" scale="57" orientation="portrait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44"/>
  <sheetViews>
    <sheetView showGridLines="0" view="pageLayout" zoomScaleNormal="100" workbookViewId="0">
      <selection activeCell="K42" sqref="K42"/>
    </sheetView>
  </sheetViews>
  <sheetFormatPr defaultRowHeight="15" x14ac:dyDescent="0.2"/>
  <cols>
    <col min="1" max="1" width="46.375" style="92" bestFit="1" customWidth="1"/>
    <col min="2" max="15" width="7.125" style="92" bestFit="1" customWidth="1"/>
    <col min="16" max="16" width="7.5" style="92" bestFit="1" customWidth="1"/>
    <col min="17" max="16384" width="9" style="92"/>
  </cols>
  <sheetData>
    <row r="3" spans="1:17" x14ac:dyDescent="0.2">
      <c r="A3" s="9" t="s">
        <v>121</v>
      </c>
    </row>
    <row r="4" spans="1:17" ht="15.75" thickBot="1" x14ac:dyDescent="0.25">
      <c r="A4" s="9"/>
    </row>
    <row r="5" spans="1:17" ht="17.25" thickBot="1" x14ac:dyDescent="0.25">
      <c r="A5" s="82" t="s">
        <v>113</v>
      </c>
      <c r="B5" s="79">
        <v>2007</v>
      </c>
      <c r="C5" s="79">
        <v>2008</v>
      </c>
      <c r="D5" s="79">
        <v>2009</v>
      </c>
      <c r="E5" s="79">
        <v>2010</v>
      </c>
      <c r="F5" s="79">
        <v>2011</v>
      </c>
      <c r="G5" s="79">
        <v>2012</v>
      </c>
      <c r="H5" s="79">
        <v>2013</v>
      </c>
      <c r="I5" s="79">
        <v>2014</v>
      </c>
      <c r="J5" s="79">
        <v>2015</v>
      </c>
      <c r="K5" s="79">
        <v>2016</v>
      </c>
      <c r="L5" s="79">
        <v>2017</v>
      </c>
      <c r="M5" s="79" t="s">
        <v>108</v>
      </c>
      <c r="N5" s="79" t="s">
        <v>109</v>
      </c>
      <c r="O5" s="79" t="s">
        <v>110</v>
      </c>
    </row>
    <row r="6" spans="1:17" x14ac:dyDescent="0.2">
      <c r="A6" s="83" t="s">
        <v>82</v>
      </c>
      <c r="B6" s="84">
        <v>9385.9174541572775</v>
      </c>
      <c r="C6" s="84">
        <v>9703.9102182413408</v>
      </c>
      <c r="D6" s="84">
        <v>10501.283942228918</v>
      </c>
      <c r="E6" s="84">
        <v>9996.6587977848103</v>
      </c>
      <c r="F6" s="84">
        <v>10946.084620787329</v>
      </c>
      <c r="G6" s="84">
        <v>11752.061864063162</v>
      </c>
      <c r="H6" s="84">
        <v>11370.986076429212</v>
      </c>
      <c r="I6" s="84">
        <v>11343.959908755784</v>
      </c>
      <c r="J6" s="84">
        <v>12131.675724072096</v>
      </c>
      <c r="K6" s="84">
        <v>12247.478662652782</v>
      </c>
      <c r="L6" s="85">
        <v>10588.807394988009</v>
      </c>
      <c r="M6" s="85">
        <v>8127.0522550286114</v>
      </c>
      <c r="N6" s="85">
        <v>7717.2814375371454</v>
      </c>
      <c r="O6" s="85">
        <v>7156.8753645134766</v>
      </c>
      <c r="Q6" s="100"/>
    </row>
    <row r="7" spans="1:17" x14ac:dyDescent="0.2">
      <c r="A7" s="86" t="s">
        <v>83</v>
      </c>
      <c r="B7" s="87">
        <v>1003.4844282521217</v>
      </c>
      <c r="C7" s="87">
        <v>784.60687882165394</v>
      </c>
      <c r="D7" s="87">
        <v>1090.1823059599815</v>
      </c>
      <c r="E7" s="87">
        <v>1152.9838007357791</v>
      </c>
      <c r="F7" s="87">
        <v>784.67636087630217</v>
      </c>
      <c r="G7" s="87">
        <v>1027.3028690521176</v>
      </c>
      <c r="H7" s="87">
        <v>1239.5829374495424</v>
      </c>
      <c r="I7" s="87">
        <v>1245.3808681952612</v>
      </c>
      <c r="J7" s="87">
        <v>1476.8634872942398</v>
      </c>
      <c r="K7" s="87">
        <v>884.78954657505938</v>
      </c>
      <c r="L7" s="87">
        <v>898.04983353048658</v>
      </c>
      <c r="M7" s="87">
        <v>1172.3485009923329</v>
      </c>
      <c r="N7" s="87">
        <v>902.69694970732417</v>
      </c>
      <c r="O7" s="87">
        <v>898.75662996020583</v>
      </c>
      <c r="Q7" s="100"/>
    </row>
    <row r="8" spans="1:17" x14ac:dyDescent="0.2">
      <c r="A8" s="83" t="s">
        <v>84</v>
      </c>
      <c r="B8" s="85">
        <v>801.83990100253254</v>
      </c>
      <c r="C8" s="85">
        <v>993.67113909540683</v>
      </c>
      <c r="D8" s="85">
        <v>758.47243633639471</v>
      </c>
      <c r="E8" s="85">
        <v>698.26397398368715</v>
      </c>
      <c r="F8" s="85">
        <v>603.36336077465478</v>
      </c>
      <c r="G8" s="85">
        <v>392.80911417825774</v>
      </c>
      <c r="H8" s="85">
        <v>408.46780351109675</v>
      </c>
      <c r="I8" s="85">
        <v>438.66655865958433</v>
      </c>
      <c r="J8" s="85">
        <v>324.34609897087228</v>
      </c>
      <c r="K8" s="85">
        <v>333.81557295711718</v>
      </c>
      <c r="L8" s="85">
        <v>289.1460980190397</v>
      </c>
      <c r="M8" s="85">
        <v>294.42111837126629</v>
      </c>
      <c r="N8" s="85">
        <v>319.06319126203874</v>
      </c>
      <c r="O8" s="85">
        <v>321.51446017541514</v>
      </c>
      <c r="Q8" s="100"/>
    </row>
    <row r="9" spans="1:17" x14ac:dyDescent="0.2">
      <c r="A9" s="86" t="s">
        <v>85</v>
      </c>
      <c r="B9" s="87">
        <v>5540.5267714644124</v>
      </c>
      <c r="C9" s="87">
        <v>6216.1716060391982</v>
      </c>
      <c r="D9" s="87">
        <v>6153.0946972050824</v>
      </c>
      <c r="E9" s="87">
        <v>6787.6538029034809</v>
      </c>
      <c r="F9" s="87">
        <v>7120.7191209746034</v>
      </c>
      <c r="G9" s="87">
        <v>7409.8962545725453</v>
      </c>
      <c r="H9" s="87">
        <v>7541.8128495787641</v>
      </c>
      <c r="I9" s="87">
        <v>8125.930476536425</v>
      </c>
      <c r="J9" s="87">
        <v>8347.9778467476426</v>
      </c>
      <c r="K9" s="87">
        <v>7726.5694809286797</v>
      </c>
      <c r="L9" s="87">
        <v>8291.8200900498614</v>
      </c>
      <c r="M9" s="87">
        <v>9488.3207246112433</v>
      </c>
      <c r="N9" s="87">
        <v>9810.5802654992349</v>
      </c>
      <c r="O9" s="87">
        <v>9075.1040030516997</v>
      </c>
      <c r="Q9" s="100"/>
    </row>
    <row r="10" spans="1:17" x14ac:dyDescent="0.2">
      <c r="A10" s="83" t="s">
        <v>86</v>
      </c>
      <c r="B10" s="85">
        <v>899.8204116943059</v>
      </c>
      <c r="C10" s="85">
        <v>1271.8814097397112</v>
      </c>
      <c r="D10" s="85">
        <v>1467.7507274608954</v>
      </c>
      <c r="E10" s="85">
        <v>1659.4843215455751</v>
      </c>
      <c r="F10" s="85">
        <v>1621.2500781518991</v>
      </c>
      <c r="G10" s="85">
        <v>2536.6012822621387</v>
      </c>
      <c r="H10" s="85">
        <v>2862.994657934677</v>
      </c>
      <c r="I10" s="85">
        <v>2880.7559143491408</v>
      </c>
      <c r="J10" s="85">
        <v>3933.1962417949699</v>
      </c>
      <c r="K10" s="85">
        <v>4592.7200225579982</v>
      </c>
      <c r="L10" s="85">
        <v>4784.2262462888693</v>
      </c>
      <c r="M10" s="85">
        <v>5210.3748986623023</v>
      </c>
      <c r="N10" s="85">
        <v>5542.3558081806887</v>
      </c>
      <c r="O10" s="85">
        <v>5219.08030182312</v>
      </c>
      <c r="Q10" s="100"/>
    </row>
    <row r="11" spans="1:17" x14ac:dyDescent="0.2">
      <c r="A11" s="86" t="s">
        <v>87</v>
      </c>
      <c r="B11" s="87">
        <v>13376.047793609707</v>
      </c>
      <c r="C11" s="87">
        <v>15934.320578785722</v>
      </c>
      <c r="D11" s="87">
        <v>14713.799149217861</v>
      </c>
      <c r="E11" s="87">
        <v>13101.859670179969</v>
      </c>
      <c r="F11" s="87">
        <v>13184.332957746909</v>
      </c>
      <c r="G11" s="87">
        <v>11466.298215351386</v>
      </c>
      <c r="H11" s="87">
        <v>11526.865642106195</v>
      </c>
      <c r="I11" s="87">
        <v>12374.84533306704</v>
      </c>
      <c r="J11" s="87">
        <v>10637.754140132663</v>
      </c>
      <c r="K11" s="87">
        <v>11267.786804473066</v>
      </c>
      <c r="L11" s="87">
        <v>13405.810925362262</v>
      </c>
      <c r="M11" s="87">
        <v>13933.02012696171</v>
      </c>
      <c r="N11" s="87">
        <v>15412.577538153888</v>
      </c>
      <c r="O11" s="87">
        <v>15848.555661811864</v>
      </c>
      <c r="Q11" s="100"/>
    </row>
    <row r="12" spans="1:17" x14ac:dyDescent="0.2">
      <c r="A12" s="83" t="s">
        <v>88</v>
      </c>
      <c r="B12" s="85">
        <v>15389.088637121735</v>
      </c>
      <c r="C12" s="85">
        <v>14818.511331173489</v>
      </c>
      <c r="D12" s="85">
        <v>15692.004532025214</v>
      </c>
      <c r="E12" s="85">
        <v>16067.739215722166</v>
      </c>
      <c r="F12" s="85">
        <v>16415.027260660165</v>
      </c>
      <c r="G12" s="85">
        <v>16068.918005882952</v>
      </c>
      <c r="H12" s="85">
        <v>14782.016078619472</v>
      </c>
      <c r="I12" s="85">
        <v>15138.127913607137</v>
      </c>
      <c r="J12" s="85">
        <v>13758.086364754812</v>
      </c>
      <c r="K12" s="85">
        <v>14348.377041495602</v>
      </c>
      <c r="L12" s="85">
        <v>15685.922790974473</v>
      </c>
      <c r="M12" s="85">
        <v>17017.910498433801</v>
      </c>
      <c r="N12" s="85">
        <v>17810.766526919353</v>
      </c>
      <c r="O12" s="85">
        <v>14054.346604041952</v>
      </c>
      <c r="Q12" s="100"/>
    </row>
    <row r="13" spans="1:17" x14ac:dyDescent="0.2">
      <c r="A13" s="86" t="s">
        <v>89</v>
      </c>
      <c r="B13" s="87">
        <v>13381.972440934722</v>
      </c>
      <c r="C13" s="87">
        <v>14440.864055251917</v>
      </c>
      <c r="D13" s="87">
        <v>13119.136005995357</v>
      </c>
      <c r="E13" s="87">
        <v>14473.612921676315</v>
      </c>
      <c r="F13" s="87">
        <v>12820.913549493112</v>
      </c>
      <c r="G13" s="87">
        <v>12025.484995342678</v>
      </c>
      <c r="H13" s="87">
        <v>12927.715813170946</v>
      </c>
      <c r="I13" s="87">
        <v>11676.100084869477</v>
      </c>
      <c r="J13" s="87">
        <v>12449.369146728992</v>
      </c>
      <c r="K13" s="87">
        <v>13019.127847115302</v>
      </c>
      <c r="L13" s="87">
        <v>13995.351293721844</v>
      </c>
      <c r="M13" s="87">
        <v>13680.513721574313</v>
      </c>
      <c r="N13" s="87">
        <v>15051.972895474282</v>
      </c>
      <c r="O13" s="87">
        <v>10104.489498855233</v>
      </c>
      <c r="Q13" s="100"/>
    </row>
    <row r="14" spans="1:17" x14ac:dyDescent="0.2">
      <c r="A14" s="83" t="s">
        <v>90</v>
      </c>
      <c r="B14" s="85">
        <v>4254.6017441324748</v>
      </c>
      <c r="C14" s="85">
        <v>4505.956042880096</v>
      </c>
      <c r="D14" s="85">
        <v>4304.0962575368121</v>
      </c>
      <c r="E14" s="85">
        <v>4117.4684250883174</v>
      </c>
      <c r="F14" s="85">
        <v>4968.5459821014665</v>
      </c>
      <c r="G14" s="85">
        <v>6679.6341989945313</v>
      </c>
      <c r="H14" s="85">
        <v>6927.4631729087123</v>
      </c>
      <c r="I14" s="85">
        <v>6154.9157750064651</v>
      </c>
      <c r="J14" s="85">
        <v>5142.2112276474072</v>
      </c>
      <c r="K14" s="85">
        <v>5487.4734874229762</v>
      </c>
      <c r="L14" s="85">
        <v>6480.8633929918251</v>
      </c>
      <c r="M14" s="85">
        <v>6775.1958382902885</v>
      </c>
      <c r="N14" s="85">
        <v>7354.5908206949789</v>
      </c>
      <c r="O14" s="85">
        <v>2152.6816684835094</v>
      </c>
      <c r="Q14" s="100"/>
    </row>
    <row r="15" spans="1:17" x14ac:dyDescent="0.2">
      <c r="A15" s="86" t="s">
        <v>91</v>
      </c>
      <c r="B15" s="87">
        <v>6546.963515208472</v>
      </c>
      <c r="C15" s="87">
        <v>6815.7301805347779</v>
      </c>
      <c r="D15" s="87">
        <v>7333.2899426049526</v>
      </c>
      <c r="E15" s="87">
        <v>7285.884373087325</v>
      </c>
      <c r="F15" s="87">
        <v>7421.0361214490895</v>
      </c>
      <c r="G15" s="87">
        <v>9328.3065823533852</v>
      </c>
      <c r="H15" s="87">
        <v>8746.0885174183932</v>
      </c>
      <c r="I15" s="87">
        <v>8631.3582402815209</v>
      </c>
      <c r="J15" s="87">
        <v>8399.571810619942</v>
      </c>
      <c r="K15" s="87">
        <v>8437.5132969932474</v>
      </c>
      <c r="L15" s="87">
        <v>7921.3663447596246</v>
      </c>
      <c r="M15" s="87">
        <v>7400.5652081680437</v>
      </c>
      <c r="N15" s="87">
        <v>7250.3961757910838</v>
      </c>
      <c r="O15" s="87">
        <v>7001.8160755841291</v>
      </c>
      <c r="Q15" s="100"/>
    </row>
    <row r="16" spans="1:17" x14ac:dyDescent="0.2">
      <c r="A16" s="83" t="s">
        <v>92</v>
      </c>
      <c r="B16" s="85">
        <v>4843.9690130472336</v>
      </c>
      <c r="C16" s="85">
        <v>5904.5133904837985</v>
      </c>
      <c r="D16" s="85">
        <v>5231.6911249529849</v>
      </c>
      <c r="E16" s="85">
        <v>5083.0299889579819</v>
      </c>
      <c r="F16" s="85">
        <v>4968.9238205191596</v>
      </c>
      <c r="G16" s="85">
        <v>4987.8617434763019</v>
      </c>
      <c r="H16" s="85">
        <v>5010.5230452075475</v>
      </c>
      <c r="I16" s="85">
        <v>5613.5439323303353</v>
      </c>
      <c r="J16" s="85">
        <v>5670.5286019626228</v>
      </c>
      <c r="K16" s="85">
        <v>5865.4838294072606</v>
      </c>
      <c r="L16" s="85">
        <v>6580.7298349581306</v>
      </c>
      <c r="M16" s="85">
        <v>7154.8786379390685</v>
      </c>
      <c r="N16" s="85">
        <v>7804.1290186362812</v>
      </c>
      <c r="O16" s="85">
        <v>7935.0026231510319</v>
      </c>
      <c r="Q16" s="100"/>
    </row>
    <row r="17" spans="1:17" x14ac:dyDescent="0.2">
      <c r="A17" s="86" t="s">
        <v>93</v>
      </c>
      <c r="B17" s="87">
        <v>12339.895793170523</v>
      </c>
      <c r="C17" s="87">
        <v>12871.319292315711</v>
      </c>
      <c r="D17" s="87">
        <v>12521.638028431398</v>
      </c>
      <c r="E17" s="87">
        <v>12954.386808296327</v>
      </c>
      <c r="F17" s="87">
        <v>13083.206156750521</v>
      </c>
      <c r="G17" s="87">
        <v>13597.757124533091</v>
      </c>
      <c r="H17" s="87">
        <v>13581.332986484831</v>
      </c>
      <c r="I17" s="87">
        <v>13966.798671671771</v>
      </c>
      <c r="J17" s="87">
        <v>14181.870603646654</v>
      </c>
      <c r="K17" s="87">
        <v>17221.417111791518</v>
      </c>
      <c r="L17" s="87">
        <v>14023.246168093236</v>
      </c>
      <c r="M17" s="87">
        <v>14801.976714291268</v>
      </c>
      <c r="N17" s="87">
        <v>15342.060325731039</v>
      </c>
      <c r="O17" s="87">
        <v>13407.651302291655</v>
      </c>
      <c r="Q17" s="100"/>
    </row>
    <row r="18" spans="1:17" x14ac:dyDescent="0.2">
      <c r="A18" s="83" t="s">
        <v>94</v>
      </c>
      <c r="B18" s="85">
        <v>2094.5056962874255</v>
      </c>
      <c r="C18" s="85">
        <v>2400.7531461733438</v>
      </c>
      <c r="D18" s="85">
        <v>2520.7796138178705</v>
      </c>
      <c r="E18" s="85">
        <v>2506.2895222173856</v>
      </c>
      <c r="F18" s="85">
        <v>3034.0669232450027</v>
      </c>
      <c r="G18" s="85">
        <v>3172.851702022213</v>
      </c>
      <c r="H18" s="85">
        <v>3273.1731178720247</v>
      </c>
      <c r="I18" s="85">
        <v>2883.3128122188714</v>
      </c>
      <c r="J18" s="85">
        <v>3908.775222466028</v>
      </c>
      <c r="K18" s="85">
        <v>4279.9563275342734</v>
      </c>
      <c r="L18" s="85">
        <v>4275.838202589357</v>
      </c>
      <c r="M18" s="85">
        <v>4188.5163244323467</v>
      </c>
      <c r="N18" s="85">
        <v>4107.3648586508498</v>
      </c>
      <c r="O18" s="85">
        <v>3131.843258705554</v>
      </c>
      <c r="Q18" s="100"/>
    </row>
    <row r="19" spans="1:17" x14ac:dyDescent="0.2">
      <c r="A19" s="86" t="s">
        <v>95</v>
      </c>
      <c r="B19" s="87">
        <v>15503.531702548209</v>
      </c>
      <c r="C19" s="87">
        <v>15786.637144051034</v>
      </c>
      <c r="D19" s="87">
        <v>17204.5494168976</v>
      </c>
      <c r="E19" s="87">
        <v>17981.233212029616</v>
      </c>
      <c r="F19" s="87">
        <v>20288.753150745313</v>
      </c>
      <c r="G19" s="87">
        <v>20516.634262903593</v>
      </c>
      <c r="H19" s="87">
        <v>21407.089892212523</v>
      </c>
      <c r="I19" s="87">
        <v>22414.569346009797</v>
      </c>
      <c r="J19" s="87">
        <v>22638.144116974912</v>
      </c>
      <c r="K19" s="87">
        <v>22248.665036816408</v>
      </c>
      <c r="L19" s="87">
        <v>23273.914918105434</v>
      </c>
      <c r="M19" s="87">
        <v>25266.982914576634</v>
      </c>
      <c r="N19" s="87">
        <v>27539.046863011401</v>
      </c>
      <c r="O19" s="87">
        <v>30001.170545237204</v>
      </c>
      <c r="Q19" s="100"/>
    </row>
    <row r="20" spans="1:17" x14ac:dyDescent="0.2">
      <c r="A20" s="88" t="s">
        <v>96</v>
      </c>
      <c r="B20" s="89">
        <v>105362.16530263115</v>
      </c>
      <c r="C20" s="89">
        <v>112448.84641358721</v>
      </c>
      <c r="D20" s="89">
        <v>112547.35039919983</v>
      </c>
      <c r="E20" s="89">
        <v>113843.4883723349</v>
      </c>
      <c r="F20" s="89">
        <v>117263.3815351201</v>
      </c>
      <c r="G20" s="89">
        <v>120762.23166675986</v>
      </c>
      <c r="H20" s="89">
        <v>121642.39714427409</v>
      </c>
      <c r="I20" s="89">
        <v>122936.03692695589</v>
      </c>
      <c r="J20" s="89">
        <v>122933.74885119182</v>
      </c>
      <c r="K20" s="89">
        <v>128013.58076093928</v>
      </c>
      <c r="L20" s="89">
        <v>131762.37038118416</v>
      </c>
      <c r="M20" s="89">
        <v>136571.73768146237</v>
      </c>
      <c r="N20" s="89">
        <v>144709.92646772694</v>
      </c>
      <c r="O20" s="89">
        <v>125202.0559253864</v>
      </c>
      <c r="Q20" s="100"/>
    </row>
    <row r="21" spans="1:17" x14ac:dyDescent="0.2">
      <c r="A21" s="86" t="s">
        <v>123</v>
      </c>
      <c r="B21" s="87">
        <v>16611.559535</v>
      </c>
      <c r="C21" s="87">
        <v>17636.765999003375</v>
      </c>
      <c r="D21" s="87">
        <v>15906.349404012364</v>
      </c>
      <c r="E21" s="87">
        <v>16499.349026423035</v>
      </c>
      <c r="F21" s="87">
        <v>18248.491465657033</v>
      </c>
      <c r="G21" s="87">
        <v>16276.312699792596</v>
      </c>
      <c r="H21" s="87">
        <v>16492.131454229147</v>
      </c>
      <c r="I21" s="87">
        <v>16064.870403791141</v>
      </c>
      <c r="J21" s="87">
        <v>17412.180866099032</v>
      </c>
      <c r="K21" s="87">
        <v>18922.962116767783</v>
      </c>
      <c r="L21" s="87">
        <v>20595.907627096189</v>
      </c>
      <c r="M21" s="87">
        <v>22659.626536957796</v>
      </c>
      <c r="N21" s="87">
        <v>23557.738501017287</v>
      </c>
      <c r="O21" s="87">
        <v>18253.585160585797</v>
      </c>
      <c r="Q21" s="100"/>
    </row>
    <row r="22" spans="1:17" x14ac:dyDescent="0.2">
      <c r="A22" s="90" t="s">
        <v>97</v>
      </c>
      <c r="B22" s="91">
        <v>121973.72483763113</v>
      </c>
      <c r="C22" s="91">
        <v>130085.61241259059</v>
      </c>
      <c r="D22" s="91">
        <v>128432.97100682088</v>
      </c>
      <c r="E22" s="91">
        <v>130316.81305537914</v>
      </c>
      <c r="F22" s="91">
        <v>135488.93932652386</v>
      </c>
      <c r="G22" s="91">
        <v>136954.81894484014</v>
      </c>
      <c r="H22" s="91">
        <v>138054.28886913322</v>
      </c>
      <c r="I22" s="91">
        <v>138898.09419265407</v>
      </c>
      <c r="J22" s="91">
        <v>140296.60872882442</v>
      </c>
      <c r="K22" s="91">
        <v>146898.67456853943</v>
      </c>
      <c r="L22" s="91">
        <v>152336.92109928414</v>
      </c>
      <c r="M22" s="91">
        <v>159239.55329770365</v>
      </c>
      <c r="N22" s="91">
        <v>168264.85699632406</v>
      </c>
      <c r="O22" s="91">
        <v>143389.58165171609</v>
      </c>
      <c r="Q22" s="100"/>
    </row>
    <row r="24" spans="1:17" ht="15.75" thickBot="1" x14ac:dyDescent="0.25">
      <c r="A24" s="101" t="s">
        <v>114</v>
      </c>
    </row>
    <row r="25" spans="1:17" ht="17.25" thickBot="1" x14ac:dyDescent="0.25">
      <c r="A25" s="81" t="s">
        <v>115</v>
      </c>
      <c r="B25" s="79"/>
      <c r="C25" s="79">
        <v>2008</v>
      </c>
      <c r="D25" s="79">
        <v>2009</v>
      </c>
      <c r="E25" s="79">
        <v>2010</v>
      </c>
      <c r="F25" s="79">
        <v>2011</v>
      </c>
      <c r="G25" s="79">
        <v>2012</v>
      </c>
      <c r="H25" s="79">
        <v>2013</v>
      </c>
      <c r="I25" s="79">
        <v>2014</v>
      </c>
      <c r="J25" s="79">
        <v>2015</v>
      </c>
      <c r="K25" s="79">
        <v>2016</v>
      </c>
      <c r="L25" s="79">
        <v>2017</v>
      </c>
      <c r="M25" s="79" t="s">
        <v>108</v>
      </c>
      <c r="N25" s="79" t="s">
        <v>109</v>
      </c>
      <c r="O25" s="79" t="s">
        <v>110</v>
      </c>
    </row>
    <row r="26" spans="1:17" x14ac:dyDescent="0.2">
      <c r="A26" s="93" t="s">
        <v>82</v>
      </c>
      <c r="B26" s="94"/>
      <c r="C26" s="94">
        <f t="shared" ref="C26:O41" si="0">(C6/B6-1)*100</f>
        <v>3.3879774208243729</v>
      </c>
      <c r="D26" s="94">
        <f t="shared" si="0"/>
        <v>8.2170352574849623</v>
      </c>
      <c r="E26" s="94">
        <f t="shared" si="0"/>
        <v>-4.8053661554169906</v>
      </c>
      <c r="F26" s="94">
        <f t="shared" si="0"/>
        <v>9.497431513946486</v>
      </c>
      <c r="G26" s="94">
        <f t="shared" si="0"/>
        <v>7.3631556049295499</v>
      </c>
      <c r="H26" s="94">
        <f t="shared" si="0"/>
        <v>-3.2426291832180376</v>
      </c>
      <c r="I26" s="94">
        <f t="shared" si="0"/>
        <v>-0.23767655233920548</v>
      </c>
      <c r="J26" s="94">
        <f>(J6/I6-1)*100</f>
        <v>6.943922771697375</v>
      </c>
      <c r="K26" s="94">
        <f t="shared" si="0"/>
        <v>0.95455023044266341</v>
      </c>
      <c r="L26" s="94">
        <f t="shared" si="0"/>
        <v>-13.542961072654835</v>
      </c>
      <c r="M26" s="94">
        <f t="shared" si="0"/>
        <v>-23.248653489765225</v>
      </c>
      <c r="N26" s="94">
        <f t="shared" si="0"/>
        <v>-5.0420595885540269</v>
      </c>
      <c r="O26" s="94">
        <f t="shared" si="0"/>
        <v>-7.2617031989766883</v>
      </c>
    </row>
    <row r="27" spans="1:17" x14ac:dyDescent="0.2">
      <c r="A27" s="86" t="s">
        <v>83</v>
      </c>
      <c r="B27" s="95"/>
      <c r="C27" s="95">
        <f t="shared" si="0"/>
        <v>-21.811753453086524</v>
      </c>
      <c r="D27" s="95">
        <f t="shared" si="0"/>
        <v>38.94630997847608</v>
      </c>
      <c r="E27" s="95">
        <f t="shared" si="0"/>
        <v>5.7606415397190469</v>
      </c>
      <c r="F27" s="95">
        <f t="shared" si="0"/>
        <v>-31.943852083996394</v>
      </c>
      <c r="G27" s="95">
        <f t="shared" si="0"/>
        <v>30.920583347873219</v>
      </c>
      <c r="H27" s="95">
        <f t="shared" si="0"/>
        <v>20.663825128152681</v>
      </c>
      <c r="I27" s="95">
        <f t="shared" si="0"/>
        <v>0.4677323776050013</v>
      </c>
      <c r="J27" s="95">
        <f t="shared" si="0"/>
        <v>18.587295261282666</v>
      </c>
      <c r="K27" s="95">
        <f t="shared" si="0"/>
        <v>-40.089957251493736</v>
      </c>
      <c r="L27" s="95">
        <f t="shared" si="0"/>
        <v>1.4986938992166632</v>
      </c>
      <c r="M27" s="95">
        <f t="shared" si="0"/>
        <v>30.543813630419713</v>
      </c>
      <c r="N27" s="95">
        <f t="shared" si="0"/>
        <v>-23.000972070741977</v>
      </c>
      <c r="O27" s="95">
        <f t="shared" si="0"/>
        <v>-0.43650526883866059</v>
      </c>
    </row>
    <row r="28" spans="1:17" x14ac:dyDescent="0.2">
      <c r="A28" s="83" t="s">
        <v>84</v>
      </c>
      <c r="B28" s="96"/>
      <c r="C28" s="96">
        <f t="shared" si="0"/>
        <v>23.923882791693153</v>
      </c>
      <c r="D28" s="96">
        <f t="shared" si="0"/>
        <v>-23.669672339797089</v>
      </c>
      <c r="E28" s="96">
        <f t="shared" si="0"/>
        <v>-7.9381213434108417</v>
      </c>
      <c r="F28" s="96">
        <f t="shared" si="0"/>
        <v>-13.590936486041516</v>
      </c>
      <c r="G28" s="96">
        <f t="shared" si="0"/>
        <v>-34.896757125932808</v>
      </c>
      <c r="H28" s="96">
        <f t="shared" si="0"/>
        <v>3.9863355425437064</v>
      </c>
      <c r="I28" s="96">
        <f t="shared" si="0"/>
        <v>7.3931788231302198</v>
      </c>
      <c r="J28" s="96">
        <f t="shared" si="0"/>
        <v>-26.060901482446365</v>
      </c>
      <c r="K28" s="96">
        <f t="shared" si="0"/>
        <v>2.9195584643351369</v>
      </c>
      <c r="L28" s="96">
        <f t="shared" si="0"/>
        <v>-13.381483237097457</v>
      </c>
      <c r="M28" s="96">
        <f t="shared" si="0"/>
        <v>1.824344298043834</v>
      </c>
      <c r="N28" s="96">
        <f t="shared" si="0"/>
        <v>8.3696689378438762</v>
      </c>
      <c r="O28" s="96">
        <f t="shared" si="0"/>
        <v>0.76827066879150419</v>
      </c>
    </row>
    <row r="29" spans="1:17" x14ac:dyDescent="0.2">
      <c r="A29" s="86" t="s">
        <v>85</v>
      </c>
      <c r="B29" s="95"/>
      <c r="C29" s="95">
        <f t="shared" si="0"/>
        <v>12.194595612362802</v>
      </c>
      <c r="D29" s="95">
        <f t="shared" si="0"/>
        <v>-1.0147227720166963</v>
      </c>
      <c r="E29" s="95">
        <f t="shared" si="0"/>
        <v>10.312844786650754</v>
      </c>
      <c r="F29" s="95">
        <f t="shared" si="0"/>
        <v>4.9069284872579999</v>
      </c>
      <c r="G29" s="95">
        <f t="shared" si="0"/>
        <v>4.0610664272116681</v>
      </c>
      <c r="H29" s="95">
        <f t="shared" si="0"/>
        <v>1.7802758699194232</v>
      </c>
      <c r="I29" s="95">
        <f t="shared" si="0"/>
        <v>7.7450559780237072</v>
      </c>
      <c r="J29" s="95">
        <f t="shared" si="0"/>
        <v>2.7325777749684033</v>
      </c>
      <c r="K29" s="95">
        <f t="shared" si="0"/>
        <v>-7.4438190568637204</v>
      </c>
      <c r="L29" s="95">
        <f t="shared" si="0"/>
        <v>7.3156736701375236</v>
      </c>
      <c r="M29" s="95">
        <f t="shared" si="0"/>
        <v>14.429891405834727</v>
      </c>
      <c r="N29" s="95">
        <f t="shared" si="0"/>
        <v>3.396381195801057</v>
      </c>
      <c r="O29" s="95">
        <f t="shared" si="0"/>
        <v>-7.4967661702333483</v>
      </c>
    </row>
    <row r="30" spans="1:17" x14ac:dyDescent="0.2">
      <c r="A30" s="83" t="s">
        <v>86</v>
      </c>
      <c r="B30" s="96"/>
      <c r="C30" s="96">
        <f t="shared" si="0"/>
        <v>41.348361651947599</v>
      </c>
      <c r="D30" s="96">
        <f t="shared" si="0"/>
        <v>15.39996702689983</v>
      </c>
      <c r="E30" s="96">
        <f t="shared" si="0"/>
        <v>13.063089698914009</v>
      </c>
      <c r="F30" s="96">
        <f t="shared" si="0"/>
        <v>-2.303983406005683</v>
      </c>
      <c r="G30" s="96">
        <f t="shared" si="0"/>
        <v>56.459593522651971</v>
      </c>
      <c r="H30" s="96">
        <f t="shared" si="0"/>
        <v>12.867350417069122</v>
      </c>
      <c r="I30" s="96">
        <f t="shared" si="0"/>
        <v>0.62037336902600604</v>
      </c>
      <c r="J30" s="96">
        <f t="shared" si="0"/>
        <v>36.533477973735607</v>
      </c>
      <c r="K30" s="96">
        <f t="shared" si="0"/>
        <v>16.768138181227531</v>
      </c>
      <c r="L30" s="96">
        <f t="shared" si="0"/>
        <v>4.1697778830464882</v>
      </c>
      <c r="M30" s="96">
        <f t="shared" si="0"/>
        <v>8.9073683065050915</v>
      </c>
      <c r="N30" s="96">
        <f t="shared" si="0"/>
        <v>6.3715359446326669</v>
      </c>
      <c r="O30" s="96">
        <f t="shared" si="0"/>
        <v>-5.832817623877629</v>
      </c>
    </row>
    <row r="31" spans="1:17" x14ac:dyDescent="0.2">
      <c r="A31" s="86" t="s">
        <v>87</v>
      </c>
      <c r="B31" s="95"/>
      <c r="C31" s="95">
        <f t="shared" si="0"/>
        <v>19.125774852555534</v>
      </c>
      <c r="D31" s="95">
        <f t="shared" si="0"/>
        <v>-7.6597017333315804</v>
      </c>
      <c r="E31" s="95">
        <f t="shared" si="0"/>
        <v>-10.955290762709492</v>
      </c>
      <c r="F31" s="95">
        <f t="shared" si="0"/>
        <v>0.62947772028614235</v>
      </c>
      <c r="G31" s="95">
        <f t="shared" si="0"/>
        <v>-13.030881030549457</v>
      </c>
      <c r="H31" s="95">
        <f t="shared" si="0"/>
        <v>0.52822127610216985</v>
      </c>
      <c r="I31" s="95">
        <f t="shared" si="0"/>
        <v>7.3565504907360246</v>
      </c>
      <c r="J31" s="95">
        <f t="shared" si="0"/>
        <v>-14.037275991584842</v>
      </c>
      <c r="K31" s="95">
        <f t="shared" si="0"/>
        <v>5.9226097542854683</v>
      </c>
      <c r="L31" s="95">
        <f t="shared" si="0"/>
        <v>18.97465898130455</v>
      </c>
      <c r="M31" s="95">
        <f t="shared" si="0"/>
        <v>3.9326916106360077</v>
      </c>
      <c r="N31" s="95">
        <f t="shared" si="0"/>
        <v>10.619071800011938</v>
      </c>
      <c r="O31" s="95">
        <f t="shared" si="0"/>
        <v>2.8287164984488244</v>
      </c>
    </row>
    <row r="32" spans="1:17" x14ac:dyDescent="0.2">
      <c r="A32" s="83" t="s">
        <v>88</v>
      </c>
      <c r="B32" s="96"/>
      <c r="C32" s="96">
        <f t="shared" si="0"/>
        <v>-3.7076744400047934</v>
      </c>
      <c r="D32" s="96">
        <f t="shared" si="0"/>
        <v>5.894608313415195</v>
      </c>
      <c r="E32" s="96">
        <f t="shared" si="0"/>
        <v>2.3944339483851662</v>
      </c>
      <c r="F32" s="96">
        <f t="shared" si="0"/>
        <v>2.1613995614154558</v>
      </c>
      <c r="G32" s="96">
        <f t="shared" si="0"/>
        <v>-2.1084902832095187</v>
      </c>
      <c r="H32" s="96">
        <f t="shared" si="0"/>
        <v>-8.0086408231863189</v>
      </c>
      <c r="I32" s="96">
        <f t="shared" si="0"/>
        <v>2.4090884023779457</v>
      </c>
      <c r="J32" s="96">
        <f t="shared" si="0"/>
        <v>-9.1163290251488291</v>
      </c>
      <c r="K32" s="96">
        <f t="shared" si="0"/>
        <v>4.2904998637963487</v>
      </c>
      <c r="L32" s="96">
        <f t="shared" si="0"/>
        <v>9.3219305961272259</v>
      </c>
      <c r="M32" s="96">
        <f t="shared" si="0"/>
        <v>8.4916120346183241</v>
      </c>
      <c r="N32" s="96">
        <f t="shared" si="0"/>
        <v>4.6589505130992359</v>
      </c>
      <c r="O32" s="96">
        <f t="shared" si="0"/>
        <v>-21.090725753997809</v>
      </c>
    </row>
    <row r="33" spans="1:16" x14ac:dyDescent="0.2">
      <c r="A33" s="86" t="s">
        <v>89</v>
      </c>
      <c r="B33" s="95"/>
      <c r="C33" s="95">
        <f t="shared" si="0"/>
        <v>7.9128216635546478</v>
      </c>
      <c r="D33" s="95">
        <f t="shared" si="0"/>
        <v>-9.1526936629243387</v>
      </c>
      <c r="E33" s="95">
        <f t="shared" si="0"/>
        <v>10.324436876498355</v>
      </c>
      <c r="F33" s="95">
        <f t="shared" si="0"/>
        <v>-11.41870644963876</v>
      </c>
      <c r="G33" s="95">
        <f t="shared" si="0"/>
        <v>-6.2041488001600475</v>
      </c>
      <c r="H33" s="95">
        <f t="shared" si="0"/>
        <v>7.5026563849831529</v>
      </c>
      <c r="I33" s="95">
        <f t="shared" si="0"/>
        <v>-9.6816463665321706</v>
      </c>
      <c r="J33" s="95">
        <f t="shared" si="0"/>
        <v>6.6226655838755644</v>
      </c>
      <c r="K33" s="95">
        <f t="shared" si="0"/>
        <v>4.5766070045084373</v>
      </c>
      <c r="L33" s="95">
        <f t="shared" si="0"/>
        <v>7.4983782175765956</v>
      </c>
      <c r="M33" s="95">
        <f t="shared" si="0"/>
        <v>-2.2495867773520195</v>
      </c>
      <c r="N33" s="95">
        <f t="shared" si="0"/>
        <v>10.024909896016299</v>
      </c>
      <c r="O33" s="95">
        <f t="shared" si="0"/>
        <v>-32.869335009941601</v>
      </c>
    </row>
    <row r="34" spans="1:16" x14ac:dyDescent="0.2">
      <c r="A34" s="83" t="s">
        <v>90</v>
      </c>
      <c r="B34" s="96"/>
      <c r="C34" s="96">
        <f t="shared" si="0"/>
        <v>5.9078220210449617</v>
      </c>
      <c r="D34" s="96">
        <f t="shared" si="0"/>
        <v>-4.4798436429987927</v>
      </c>
      <c r="E34" s="96">
        <f t="shared" si="0"/>
        <v>-4.3360515490724616</v>
      </c>
      <c r="F34" s="96">
        <f t="shared" si="0"/>
        <v>20.669923097100472</v>
      </c>
      <c r="G34" s="96">
        <f t="shared" si="0"/>
        <v>34.438409608304624</v>
      </c>
      <c r="H34" s="96">
        <f t="shared" si="0"/>
        <v>3.7102177534136027</v>
      </c>
      <c r="I34" s="96">
        <f t="shared" si="0"/>
        <v>-11.151952433662215</v>
      </c>
      <c r="J34" s="96">
        <f t="shared" si="0"/>
        <v>-16.453589039697203</v>
      </c>
      <c r="K34" s="96">
        <f t="shared" si="0"/>
        <v>6.7142761059531209</v>
      </c>
      <c r="L34" s="96">
        <f t="shared" si="0"/>
        <v>18.102864785509219</v>
      </c>
      <c r="M34" s="96">
        <f t="shared" si="0"/>
        <v>4.5415622495105223</v>
      </c>
      <c r="N34" s="96">
        <f t="shared" si="0"/>
        <v>8.5517082639916744</v>
      </c>
      <c r="O34" s="96">
        <f t="shared" si="0"/>
        <v>-70.730096058830227</v>
      </c>
    </row>
    <row r="35" spans="1:16" x14ac:dyDescent="0.2">
      <c r="A35" s="86" t="s">
        <v>91</v>
      </c>
      <c r="B35" s="95"/>
      <c r="C35" s="95">
        <f t="shared" si="0"/>
        <v>4.1052109837173445</v>
      </c>
      <c r="D35" s="95">
        <f t="shared" si="0"/>
        <v>7.5936069703622877</v>
      </c>
      <c r="E35" s="95">
        <f t="shared" si="0"/>
        <v>-0.64644340928361466</v>
      </c>
      <c r="F35" s="95">
        <f t="shared" si="0"/>
        <v>1.8549806919938128</v>
      </c>
      <c r="G35" s="95">
        <f t="shared" si="0"/>
        <v>25.700864807701109</v>
      </c>
      <c r="H35" s="95">
        <f t="shared" si="0"/>
        <v>-6.2414121983982547</v>
      </c>
      <c r="I35" s="95">
        <f t="shared" si="0"/>
        <v>-1.3117895720856199</v>
      </c>
      <c r="J35" s="95">
        <f t="shared" si="0"/>
        <v>-2.6853992524590087</v>
      </c>
      <c r="K35" s="95">
        <f t="shared" si="0"/>
        <v>0.45170738733770754</v>
      </c>
      <c r="L35" s="95">
        <f t="shared" si="0"/>
        <v>-6.1172875711799417</v>
      </c>
      <c r="M35" s="95">
        <f t="shared" si="0"/>
        <v>-6.5746376814918577</v>
      </c>
      <c r="N35" s="95">
        <f t="shared" si="0"/>
        <v>-2.0291562624327297</v>
      </c>
      <c r="O35" s="95">
        <f t="shared" si="0"/>
        <v>-3.4285036869703522</v>
      </c>
      <c r="P35" s="97"/>
    </row>
    <row r="36" spans="1:16" x14ac:dyDescent="0.2">
      <c r="A36" s="83" t="s">
        <v>92</v>
      </c>
      <c r="B36" s="96"/>
      <c r="C36" s="96">
        <f t="shared" si="0"/>
        <v>21.894119772029661</v>
      </c>
      <c r="D36" s="96">
        <f t="shared" si="0"/>
        <v>-11.395050210491341</v>
      </c>
      <c r="E36" s="96">
        <f t="shared" si="0"/>
        <v>-2.8415503217678717</v>
      </c>
      <c r="F36" s="96">
        <f t="shared" si="0"/>
        <v>-2.2448454698614562</v>
      </c>
      <c r="G36" s="96">
        <f t="shared" si="0"/>
        <v>0.38112725493875121</v>
      </c>
      <c r="H36" s="96">
        <f t="shared" si="0"/>
        <v>0.45432898698294366</v>
      </c>
      <c r="I36" s="96">
        <f t="shared" si="0"/>
        <v>12.035088586201859</v>
      </c>
      <c r="J36" s="96">
        <f t="shared" si="0"/>
        <v>1.0151282384037952</v>
      </c>
      <c r="K36" s="96">
        <f t="shared" si="0"/>
        <v>3.4380432783138071</v>
      </c>
      <c r="L36" s="96">
        <f t="shared" si="0"/>
        <v>12.194151861179868</v>
      </c>
      <c r="M36" s="96">
        <f t="shared" si="0"/>
        <v>8.7246979800165381</v>
      </c>
      <c r="N36" s="96">
        <f t="shared" si="0"/>
        <v>9.0742333106047735</v>
      </c>
      <c r="O36" s="96">
        <f t="shared" si="0"/>
        <v>1.6769789966596393</v>
      </c>
    </row>
    <row r="37" spans="1:16" x14ac:dyDescent="0.2">
      <c r="A37" s="86" t="s">
        <v>93</v>
      </c>
      <c r="B37" s="95"/>
      <c r="C37" s="95">
        <f t="shared" si="0"/>
        <v>4.3065477055268531</v>
      </c>
      <c r="D37" s="95">
        <f t="shared" si="0"/>
        <v>-2.7167476460091877</v>
      </c>
      <c r="E37" s="95">
        <f t="shared" si="0"/>
        <v>3.4560077434145464</v>
      </c>
      <c r="F37" s="95">
        <f t="shared" si="0"/>
        <v>0.99440714840854927</v>
      </c>
      <c r="G37" s="95">
        <f t="shared" si="0"/>
        <v>3.9329118689846343</v>
      </c>
      <c r="H37" s="95">
        <f t="shared" si="0"/>
        <v>-0.12078564058647379</v>
      </c>
      <c r="I37" s="95">
        <f t="shared" si="0"/>
        <v>2.8382021526939027</v>
      </c>
      <c r="J37" s="95">
        <f t="shared" si="0"/>
        <v>1.5398799469423352</v>
      </c>
      <c r="K37" s="95">
        <f t="shared" si="0"/>
        <v>21.432620513145075</v>
      </c>
      <c r="L37" s="95">
        <f t="shared" si="0"/>
        <v>-18.570892992937793</v>
      </c>
      <c r="M37" s="95">
        <f t="shared" si="0"/>
        <v>5.5531403846411864</v>
      </c>
      <c r="N37" s="95">
        <f t="shared" si="0"/>
        <v>3.6487262604481874</v>
      </c>
      <c r="O37" s="95">
        <f t="shared" si="0"/>
        <v>-12.608534853660281</v>
      </c>
    </row>
    <row r="38" spans="1:16" x14ac:dyDescent="0.2">
      <c r="A38" s="83" t="s">
        <v>94</v>
      </c>
      <c r="B38" s="96"/>
      <c r="C38" s="96">
        <f t="shared" si="0"/>
        <v>14.621466555510022</v>
      </c>
      <c r="D38" s="96">
        <f t="shared" si="0"/>
        <v>4.9995339102582026</v>
      </c>
      <c r="E38" s="96">
        <f t="shared" si="0"/>
        <v>-0.57482580075847167</v>
      </c>
      <c r="F38" s="96">
        <f t="shared" si="0"/>
        <v>21.058117841097523</v>
      </c>
      <c r="G38" s="96">
        <f t="shared" si="0"/>
        <v>4.5742161359043632</v>
      </c>
      <c r="H38" s="96">
        <f t="shared" si="0"/>
        <v>3.1618690462548837</v>
      </c>
      <c r="I38" s="96">
        <f t="shared" si="0"/>
        <v>-11.910775617838743</v>
      </c>
      <c r="J38" s="96">
        <f t="shared" si="0"/>
        <v>35.565423422025646</v>
      </c>
      <c r="K38" s="96">
        <f t="shared" si="0"/>
        <v>9.4960974715263546</v>
      </c>
      <c r="L38" s="96">
        <f t="shared" si="0"/>
        <v>-9.621885434725197E-2</v>
      </c>
      <c r="M38" s="96">
        <f t="shared" si="0"/>
        <v>-2.0422166139057896</v>
      </c>
      <c r="N38" s="96">
        <f t="shared" si="0"/>
        <v>-1.9374752178504373</v>
      </c>
      <c r="O38" s="96">
        <f t="shared" si="0"/>
        <v>-23.750546482148316</v>
      </c>
    </row>
    <row r="39" spans="1:16" x14ac:dyDescent="0.2">
      <c r="A39" s="86" t="s">
        <v>95</v>
      </c>
      <c r="B39" s="95"/>
      <c r="C39" s="95">
        <f t="shared" si="0"/>
        <v>1.8260706459308995</v>
      </c>
      <c r="D39" s="95">
        <f t="shared" si="0"/>
        <v>8.9817246061228762</v>
      </c>
      <c r="E39" s="95">
        <f t="shared" si="0"/>
        <v>4.5144093943500163</v>
      </c>
      <c r="F39" s="95">
        <f t="shared" si="0"/>
        <v>12.832934824358677</v>
      </c>
      <c r="G39" s="95">
        <f t="shared" si="0"/>
        <v>1.1231893377829927</v>
      </c>
      <c r="H39" s="95">
        <f t="shared" si="0"/>
        <v>4.3401642681664132</v>
      </c>
      <c r="I39" s="95">
        <f t="shared" si="0"/>
        <v>4.7062887056113833</v>
      </c>
      <c r="J39" s="95">
        <f t="shared" si="0"/>
        <v>0.99745289554231675</v>
      </c>
      <c r="K39" s="95">
        <f t="shared" si="0"/>
        <v>-1.7204549902412603</v>
      </c>
      <c r="L39" s="95">
        <f t="shared" si="0"/>
        <v>4.6081411158488628</v>
      </c>
      <c r="M39" s="95">
        <f t="shared" si="0"/>
        <v>8.5635270365310934</v>
      </c>
      <c r="N39" s="95">
        <f t="shared" si="0"/>
        <v>8.9922249764296183</v>
      </c>
      <c r="O39" s="95">
        <f t="shared" si="0"/>
        <v>8.9404825609006977</v>
      </c>
    </row>
    <row r="40" spans="1:16" x14ac:dyDescent="0.2">
      <c r="A40" s="88" t="s">
        <v>96</v>
      </c>
      <c r="B40" s="98"/>
      <c r="C40" s="98">
        <f t="shared" si="0"/>
        <v>6.7260207595402077</v>
      </c>
      <c r="D40" s="98">
        <f t="shared" si="0"/>
        <v>8.7598929428156502E-2</v>
      </c>
      <c r="E40" s="98">
        <f t="shared" si="0"/>
        <v>1.1516379270926747</v>
      </c>
      <c r="F40" s="98">
        <f t="shared" si="0"/>
        <v>3.0040305437585957</v>
      </c>
      <c r="G40" s="98">
        <f t="shared" si="0"/>
        <v>2.9837533984058418</v>
      </c>
      <c r="H40" s="98">
        <f t="shared" si="0"/>
        <v>0.72884167952693701</v>
      </c>
      <c r="I40" s="98">
        <f t="shared" si="0"/>
        <v>1.0634777125836159</v>
      </c>
      <c r="J40" s="98">
        <f t="shared" si="0"/>
        <v>-1.8611920648003988E-3</v>
      </c>
      <c r="K40" s="98">
        <f t="shared" si="0"/>
        <v>4.1321703415198696</v>
      </c>
      <c r="L40" s="98">
        <f t="shared" si="0"/>
        <v>2.9284311851612177</v>
      </c>
      <c r="M40" s="98">
        <f t="shared" si="0"/>
        <v>3.6500309506916739</v>
      </c>
      <c r="N40" s="98">
        <f t="shared" si="0"/>
        <v>5.9589113563495388</v>
      </c>
      <c r="O40" s="98">
        <f t="shared" si="0"/>
        <v>-13.480672002615634</v>
      </c>
    </row>
    <row r="41" spans="1:16" x14ac:dyDescent="0.2">
      <c r="A41" s="86" t="s">
        <v>123</v>
      </c>
      <c r="B41" s="95"/>
      <c r="C41" s="95">
        <f t="shared" si="0"/>
        <v>6.1716448828498027</v>
      </c>
      <c r="D41" s="95">
        <f t="shared" si="0"/>
        <v>-9.8114166457092811</v>
      </c>
      <c r="E41" s="95">
        <f t="shared" si="0"/>
        <v>3.7280686306380817</v>
      </c>
      <c r="F41" s="95">
        <f t="shared" si="0"/>
        <v>10.601281519851579</v>
      </c>
      <c r="G41" s="95">
        <f t="shared" si="0"/>
        <v>-10.807352320469899</v>
      </c>
      <c r="H41" s="95">
        <f t="shared" si="0"/>
        <v>1.3259683468682892</v>
      </c>
      <c r="I41" s="95">
        <f t="shared" si="0"/>
        <v>-2.5906963670753513</v>
      </c>
      <c r="J41" s="95">
        <f t="shared" si="0"/>
        <v>8.3866874020343207</v>
      </c>
      <c r="K41" s="95">
        <f t="shared" si="0"/>
        <v>8.6765768302475834</v>
      </c>
      <c r="L41" s="95">
        <f t="shared" si="0"/>
        <v>8.8408225942913745</v>
      </c>
      <c r="M41" s="95">
        <f t="shared" si="0"/>
        <v>10.020043531106904</v>
      </c>
      <c r="N41" s="95">
        <f t="shared" si="0"/>
        <v>3.9634897009210412</v>
      </c>
      <c r="O41" s="95">
        <f t="shared" si="0"/>
        <v>-22.515545540173321</v>
      </c>
    </row>
    <row r="42" spans="1:16" x14ac:dyDescent="0.2">
      <c r="A42" s="90" t="s">
        <v>97</v>
      </c>
      <c r="B42" s="99"/>
      <c r="C42" s="99">
        <f t="shared" ref="C42:M42" si="1">(C22/B22-1)*100</f>
        <v>6.6505205000157552</v>
      </c>
      <c r="D42" s="99">
        <f t="shared" si="1"/>
        <v>-1.2704259718807731</v>
      </c>
      <c r="E42" s="99">
        <f t="shared" si="1"/>
        <v>1.4667900569381054</v>
      </c>
      <c r="F42" s="99">
        <f t="shared" si="1"/>
        <v>3.9688864006724778</v>
      </c>
      <c r="G42" s="99">
        <f t="shared" si="1"/>
        <v>1.0819182920781101</v>
      </c>
      <c r="H42" s="99">
        <f t="shared" si="1"/>
        <v>0.80279754503265188</v>
      </c>
      <c r="I42" s="99">
        <f t="shared" si="1"/>
        <v>0.61121268338191204</v>
      </c>
      <c r="J42" s="99">
        <f t="shared" si="1"/>
        <v>1.0068637329397667</v>
      </c>
      <c r="K42" s="99">
        <f t="shared" si="1"/>
        <v>4.7057914653346744</v>
      </c>
      <c r="L42" s="99">
        <f t="shared" si="1"/>
        <v>3.7020392094874621</v>
      </c>
      <c r="M42" s="99">
        <f t="shared" si="1"/>
        <v>4.5311616833326962</v>
      </c>
      <c r="N42" s="99">
        <f>(N22/M22-1)*100</f>
        <v>5.667752459558395</v>
      </c>
      <c r="O42" s="99">
        <f>(O22/N22-1)*100</f>
        <v>-14.783405036948027</v>
      </c>
    </row>
    <row r="43" spans="1:16" x14ac:dyDescent="0.2">
      <c r="A43" s="78" t="s">
        <v>116</v>
      </c>
    </row>
    <row r="44" spans="1:16" x14ac:dyDescent="0.2">
      <c r="A44" s="78" t="s">
        <v>112</v>
      </c>
    </row>
  </sheetData>
  <pageMargins left="0.7" right="0.7" top="0.75" bottom="0.75" header="0.3" footer="0.3"/>
  <pageSetup paperSize="9" scale="76" orientation="landscape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22"/>
  <sheetViews>
    <sheetView showGridLines="0" view="pageLayout" zoomScaleNormal="100" workbookViewId="0">
      <selection activeCell="P14" sqref="P14"/>
    </sheetView>
  </sheetViews>
  <sheetFormatPr defaultRowHeight="24" customHeight="1" x14ac:dyDescent="0.2"/>
  <cols>
    <col min="1" max="1" width="30.125" style="13" customWidth="1"/>
    <col min="2" max="2" width="5.75" style="13" bestFit="1" customWidth="1"/>
    <col min="3" max="3" width="5.875" style="13" bestFit="1" customWidth="1"/>
    <col min="4" max="4" width="6.375" style="13" bestFit="1" customWidth="1"/>
    <col min="5" max="5" width="6.5" style="13" bestFit="1" customWidth="1"/>
    <col min="6" max="6" width="5.75" style="13" bestFit="1" customWidth="1"/>
    <col min="7" max="7" width="5.875" style="13" bestFit="1" customWidth="1"/>
    <col min="8" max="8" width="6.375" style="13" bestFit="1" customWidth="1"/>
    <col min="9" max="9" width="6.5" style="13" bestFit="1" customWidth="1"/>
    <col min="10" max="10" width="5.75" style="13" bestFit="1" customWidth="1"/>
    <col min="11" max="11" width="5.875" style="13" bestFit="1" customWidth="1"/>
    <col min="12" max="12" width="6.375" style="13" bestFit="1" customWidth="1"/>
    <col min="13" max="13" width="6.5" style="13" bestFit="1" customWidth="1"/>
    <col min="14" max="14" width="5.75" style="13" bestFit="1" customWidth="1"/>
    <col min="15" max="15" width="6.125" style="13" bestFit="1" customWidth="1"/>
    <col min="16" max="16" width="6.375" style="13" bestFit="1" customWidth="1"/>
    <col min="17" max="17" width="6.5" style="13" bestFit="1" customWidth="1"/>
    <col min="18" max="18" width="5.75" style="13" bestFit="1" customWidth="1"/>
    <col min="19" max="19" width="6.125" style="105" bestFit="1" customWidth="1"/>
    <col min="20" max="20" width="6.375" style="13" bestFit="1" customWidth="1"/>
    <col min="21" max="21" width="6.5" style="13" bestFit="1" customWidth="1"/>
    <col min="22" max="22" width="5.75" style="13" bestFit="1" customWidth="1"/>
    <col min="23" max="23" width="5.875" style="13" bestFit="1" customWidth="1"/>
    <col min="24" max="24" width="6.375" style="13" bestFit="1" customWidth="1"/>
    <col min="25" max="25" width="6.5" style="13" bestFit="1" customWidth="1"/>
    <col min="26" max="26" width="5.75" style="13" bestFit="1" customWidth="1"/>
    <col min="27" max="27" width="5.875" style="13" bestFit="1" customWidth="1"/>
    <col min="28" max="28" width="6.375" style="13" bestFit="1" customWidth="1"/>
    <col min="29" max="29" width="6.5" style="13" bestFit="1" customWidth="1"/>
    <col min="30" max="30" width="5.75" style="13" bestFit="1" customWidth="1"/>
    <col min="31" max="31" width="5.875" style="13" bestFit="1" customWidth="1"/>
    <col min="32" max="32" width="6.375" style="13" bestFit="1" customWidth="1"/>
    <col min="33" max="33" width="6.5" style="13" bestFit="1" customWidth="1"/>
    <col min="34" max="34" width="5.75" style="13" bestFit="1" customWidth="1"/>
    <col min="35" max="35" width="5.875" style="13" bestFit="1" customWidth="1"/>
    <col min="36" max="36" width="6.375" style="13" bestFit="1" customWidth="1"/>
    <col min="37" max="37" width="6.5" style="13" bestFit="1" customWidth="1"/>
    <col min="38" max="38" width="5.75" style="13" bestFit="1" customWidth="1"/>
    <col min="39" max="39" width="5.875" style="13" bestFit="1" customWidth="1"/>
    <col min="40" max="40" width="6.375" style="13" bestFit="1" customWidth="1"/>
    <col min="41" max="41" width="6.5" style="13" bestFit="1" customWidth="1"/>
    <col min="42" max="42" width="5.75" style="13" bestFit="1" customWidth="1"/>
    <col min="43" max="43" width="6.125" style="13" bestFit="1" customWidth="1"/>
    <col min="44" max="44" width="6.375" style="13" bestFit="1" customWidth="1"/>
    <col min="45" max="45" width="6.5" style="13" bestFit="1" customWidth="1"/>
    <col min="46" max="46" width="5.75" style="13" bestFit="1" customWidth="1"/>
    <col min="47" max="47" width="6.125" style="13" bestFit="1" customWidth="1"/>
    <col min="48" max="48" width="6.375" style="13" bestFit="1" customWidth="1"/>
    <col min="49" max="49" width="6.5" style="13" bestFit="1" customWidth="1"/>
    <col min="50" max="50" width="5.75" style="13" bestFit="1" customWidth="1"/>
    <col min="51" max="51" width="5.875" style="13" bestFit="1" customWidth="1"/>
    <col min="52" max="52" width="6.375" style="13" bestFit="1" customWidth="1"/>
    <col min="53" max="53" width="6.5" style="13" bestFit="1" customWidth="1"/>
    <col min="54" max="54" width="5.75" style="13" bestFit="1" customWidth="1"/>
    <col min="55" max="55" width="6.125" style="13" customWidth="1"/>
    <col min="56" max="56" width="6.375" style="13" bestFit="1" customWidth="1"/>
    <col min="57" max="57" width="6.5" style="13" bestFit="1" customWidth="1"/>
    <col min="58" max="16384" width="9" style="13"/>
  </cols>
  <sheetData>
    <row r="1" spans="1:57" ht="15" x14ac:dyDescent="0.2">
      <c r="A1" s="44" t="s">
        <v>117</v>
      </c>
      <c r="B1" s="44"/>
      <c r="C1" s="44"/>
      <c r="D1" s="44"/>
      <c r="E1" s="44"/>
      <c r="F1" s="44"/>
      <c r="G1" s="44"/>
      <c r="H1" s="44"/>
      <c r="N1" s="105"/>
    </row>
    <row r="2" spans="1:57" ht="15" x14ac:dyDescent="0.2">
      <c r="A2" s="14"/>
      <c r="B2" s="14"/>
      <c r="C2" s="14"/>
      <c r="D2" s="14"/>
      <c r="E2" s="14"/>
      <c r="F2" s="14"/>
      <c r="G2" s="14"/>
      <c r="H2" s="14"/>
    </row>
    <row r="3" spans="1:57" ht="18" customHeight="1" x14ac:dyDescent="0.2">
      <c r="A3" s="12"/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10" t="s">
        <v>35</v>
      </c>
      <c r="AK3" s="10" t="s">
        <v>36</v>
      </c>
      <c r="AL3" s="10" t="s">
        <v>37</v>
      </c>
      <c r="AM3" s="10" t="s">
        <v>38</v>
      </c>
      <c r="AN3" s="10" t="s">
        <v>39</v>
      </c>
      <c r="AO3" s="10" t="s">
        <v>40</v>
      </c>
      <c r="AP3" s="10" t="s">
        <v>41</v>
      </c>
      <c r="AQ3" s="10" t="s">
        <v>42</v>
      </c>
      <c r="AR3" s="10" t="s">
        <v>75</v>
      </c>
      <c r="AS3" s="10" t="s">
        <v>76</v>
      </c>
      <c r="AT3" s="10" t="s">
        <v>77</v>
      </c>
      <c r="AU3" s="10" t="s">
        <v>78</v>
      </c>
      <c r="AV3" s="10" t="s">
        <v>79</v>
      </c>
      <c r="AW3" s="10" t="s">
        <v>80</v>
      </c>
      <c r="AX3" s="10" t="s">
        <v>81</v>
      </c>
      <c r="AY3" s="10" t="s">
        <v>98</v>
      </c>
      <c r="AZ3" s="10" t="s">
        <v>99</v>
      </c>
      <c r="BA3" s="10" t="s">
        <v>100</v>
      </c>
      <c r="BB3" s="10" t="s">
        <v>101</v>
      </c>
      <c r="BC3" s="10" t="s">
        <v>102</v>
      </c>
      <c r="BD3" s="10" t="s">
        <v>103</v>
      </c>
      <c r="BE3" s="10" t="s">
        <v>106</v>
      </c>
    </row>
    <row r="4" spans="1:57" ht="15.75" customHeight="1" x14ac:dyDescent="0.2">
      <c r="A4" s="15" t="s">
        <v>43</v>
      </c>
      <c r="B4" s="16">
        <v>23685.33421543744</v>
      </c>
      <c r="C4" s="16">
        <v>24281.370484985051</v>
      </c>
      <c r="D4" s="16">
        <v>22694.857398534012</v>
      </c>
      <c r="E4" s="16">
        <v>27404.951021929297</v>
      </c>
      <c r="F4" s="16">
        <v>24314.92276273435</v>
      </c>
      <c r="G4" s="16">
        <v>23745.900141782593</v>
      </c>
      <c r="H4" s="16">
        <v>28171.739391645464</v>
      </c>
      <c r="I4" s="16">
        <v>28370.495009203602</v>
      </c>
      <c r="J4" s="16">
        <v>23894.640291545307</v>
      </c>
      <c r="K4" s="16">
        <v>29146.197966780186</v>
      </c>
      <c r="L4" s="16">
        <v>28127.613421370457</v>
      </c>
      <c r="M4" s="16">
        <v>30378.636405442052</v>
      </c>
      <c r="N4" s="16">
        <v>23054.60113145224</v>
      </c>
      <c r="O4" s="16">
        <v>28180.984588770618</v>
      </c>
      <c r="P4" s="16">
        <v>29001.479208531629</v>
      </c>
      <c r="Q4" s="16">
        <v>32627.530820021602</v>
      </c>
      <c r="R4" s="16">
        <v>27558.016272699762</v>
      </c>
      <c r="S4" s="16">
        <v>28911.335160344664</v>
      </c>
      <c r="T4" s="16">
        <v>30708.99739427703</v>
      </c>
      <c r="U4" s="16">
        <v>33086.827448281496</v>
      </c>
      <c r="V4" s="16">
        <v>30611.840927756472</v>
      </c>
      <c r="W4" s="16">
        <v>29113.870236107221</v>
      </c>
      <c r="X4" s="16">
        <v>30501.088142813547</v>
      </c>
      <c r="Y4" s="16">
        <v>33392.038989562978</v>
      </c>
      <c r="Z4" s="16">
        <v>27958.586527304069</v>
      </c>
      <c r="AA4" s="16">
        <v>30350.083289787828</v>
      </c>
      <c r="AB4" s="16">
        <v>33087.754874268699</v>
      </c>
      <c r="AC4" s="16">
        <v>35770.483322323416</v>
      </c>
      <c r="AD4" s="16">
        <v>29174.425031836014</v>
      </c>
      <c r="AE4" s="16">
        <v>29479.804400814501</v>
      </c>
      <c r="AF4" s="16">
        <v>30952.851553925233</v>
      </c>
      <c r="AG4" s="16">
        <v>39068.679133598409</v>
      </c>
      <c r="AH4" s="16">
        <v>30790.386133982945</v>
      </c>
      <c r="AI4" s="16">
        <v>34051.959797145588</v>
      </c>
      <c r="AJ4" s="16">
        <v>29695.506299839923</v>
      </c>
      <c r="AK4" s="16">
        <v>38871.939473256185</v>
      </c>
      <c r="AL4" s="16">
        <v>32435.848764633232</v>
      </c>
      <c r="AM4" s="16">
        <v>33617.054683621718</v>
      </c>
      <c r="AN4" s="16">
        <v>30073.941737447298</v>
      </c>
      <c r="AO4" s="16">
        <v>37287.78921199833</v>
      </c>
      <c r="AP4" s="16">
        <v>34797.118105665744</v>
      </c>
      <c r="AQ4" s="16">
        <v>35940.518093399725</v>
      </c>
      <c r="AR4" s="16">
        <v>34051.931088065518</v>
      </c>
      <c r="AS4" s="16">
        <v>39303.931576707815</v>
      </c>
      <c r="AT4" s="16">
        <v>33210.386644073631</v>
      </c>
      <c r="AU4" s="16">
        <v>37377.488790783122</v>
      </c>
      <c r="AV4" s="16">
        <v>35549.855886433739</v>
      </c>
      <c r="AW4" s="16">
        <v>39731.458241880086</v>
      </c>
      <c r="AX4" s="16">
        <v>36483.015238057793</v>
      </c>
      <c r="AY4" s="16">
        <v>36816.052352736246</v>
      </c>
      <c r="AZ4" s="16">
        <v>38342.46934820788</v>
      </c>
      <c r="BA4" s="16">
        <v>42938.787666801887</v>
      </c>
      <c r="BB4" s="16">
        <v>36156.036479160859</v>
      </c>
      <c r="BC4" s="16">
        <v>32833.186066561546</v>
      </c>
      <c r="BD4" s="16">
        <v>34705.414638140654</v>
      </c>
      <c r="BE4" s="16">
        <v>35149.583067332722</v>
      </c>
    </row>
    <row r="5" spans="1:57" ht="15" x14ac:dyDescent="0.2">
      <c r="A5" s="106" t="s">
        <v>44</v>
      </c>
      <c r="B5" s="17">
        <v>18353.365159281879</v>
      </c>
      <c r="C5" s="17">
        <v>19299.574142239664</v>
      </c>
      <c r="D5" s="17">
        <v>17363.463283860921</v>
      </c>
      <c r="E5" s="17">
        <v>21753.761480365833</v>
      </c>
      <c r="F5" s="17">
        <v>19507.627587647999</v>
      </c>
      <c r="G5" s="17">
        <v>17918.640119223808</v>
      </c>
      <c r="H5" s="17">
        <v>22474.679016941649</v>
      </c>
      <c r="I5" s="17">
        <v>21962.783779246252</v>
      </c>
      <c r="J5" s="17">
        <v>18778.17573067189</v>
      </c>
      <c r="K5" s="17">
        <v>22751.431444554502</v>
      </c>
      <c r="L5" s="17">
        <v>22691.303977095504</v>
      </c>
      <c r="M5" s="17">
        <v>22617.748884783301</v>
      </c>
      <c r="N5" s="17">
        <v>17619.746558775019</v>
      </c>
      <c r="O5" s="17">
        <v>21904.57563802494</v>
      </c>
      <c r="P5" s="17">
        <v>22538.597145492276</v>
      </c>
      <c r="Q5" s="17">
        <v>25265.278153966254</v>
      </c>
      <c r="R5" s="17">
        <v>20594.481988004289</v>
      </c>
      <c r="S5" s="17">
        <v>22319.725680612366</v>
      </c>
      <c r="T5" s="17">
        <v>23804.778099147305</v>
      </c>
      <c r="U5" s="17">
        <v>26145.278160302481</v>
      </c>
      <c r="V5" s="17">
        <v>24655.088173872253</v>
      </c>
      <c r="W5" s="17">
        <v>22913.14146877954</v>
      </c>
      <c r="X5" s="17">
        <v>24397.508068231738</v>
      </c>
      <c r="Y5" s="17">
        <v>25690.260942125798</v>
      </c>
      <c r="Z5" s="17">
        <v>22259.337588707436</v>
      </c>
      <c r="AA5" s="17">
        <v>23724.405495307012</v>
      </c>
      <c r="AB5" s="17">
        <v>26923.371534180456</v>
      </c>
      <c r="AC5" s="17">
        <v>27422.939715802553</v>
      </c>
      <c r="AD5" s="17">
        <v>22188.902059814784</v>
      </c>
      <c r="AE5" s="17">
        <v>23138.675540620483</v>
      </c>
      <c r="AF5" s="17">
        <v>24212.024030456043</v>
      </c>
      <c r="AG5" s="17">
        <v>30639.99867702054</v>
      </c>
      <c r="AH5" s="17">
        <v>23575.810017307609</v>
      </c>
      <c r="AI5" s="17">
        <v>26485.031809809672</v>
      </c>
      <c r="AJ5" s="17">
        <v>22753.166468716874</v>
      </c>
      <c r="AK5" s="17">
        <v>30677.455154718955</v>
      </c>
      <c r="AL5" s="17">
        <v>25690.980127362938</v>
      </c>
      <c r="AM5" s="17">
        <v>26130.938587934888</v>
      </c>
      <c r="AN5" s="17">
        <v>24096.072188185688</v>
      </c>
      <c r="AO5" s="17">
        <v>28831.942527779494</v>
      </c>
      <c r="AP5" s="17">
        <v>27268.818042934356</v>
      </c>
      <c r="AQ5" s="17">
        <v>28848.818100283508</v>
      </c>
      <c r="AR5" s="17">
        <v>26510.760861298088</v>
      </c>
      <c r="AS5" s="17">
        <v>30318.649159720844</v>
      </c>
      <c r="AT5" s="17">
        <v>25765.586330830567</v>
      </c>
      <c r="AU5" s="17">
        <v>28504.091141498437</v>
      </c>
      <c r="AV5" s="17">
        <v>27832.883776069673</v>
      </c>
      <c r="AW5" s="17">
        <v>31070.853603539079</v>
      </c>
      <c r="AX5" s="17">
        <v>27287.767143300411</v>
      </c>
      <c r="AY5" s="17">
        <v>29221.936872112805</v>
      </c>
      <c r="AZ5" s="17">
        <v>30062.361499725175</v>
      </c>
      <c r="BA5" s="17">
        <v>33626.66915745099</v>
      </c>
      <c r="BB5" s="17">
        <v>28045.24058239815</v>
      </c>
      <c r="BC5" s="17">
        <v>24680.47392214739</v>
      </c>
      <c r="BD5" s="17">
        <v>26559.526960049672</v>
      </c>
      <c r="BE5" s="17">
        <v>25506.924196119257</v>
      </c>
    </row>
    <row r="6" spans="1:57" ht="15" x14ac:dyDescent="0.2">
      <c r="A6" s="107" t="s">
        <v>45</v>
      </c>
      <c r="B6" s="19">
        <v>5331.9690561555608</v>
      </c>
      <c r="C6" s="19">
        <v>4981.796342745386</v>
      </c>
      <c r="D6" s="19">
        <v>5331.3941146730904</v>
      </c>
      <c r="E6" s="19">
        <v>5651.1895415634644</v>
      </c>
      <c r="F6" s="19">
        <v>4807.2951750863494</v>
      </c>
      <c r="G6" s="19">
        <v>5827.2600225587857</v>
      </c>
      <c r="H6" s="19">
        <v>5697.0603747038158</v>
      </c>
      <c r="I6" s="19">
        <v>6407.711229957351</v>
      </c>
      <c r="J6" s="19">
        <v>5116.4645608734172</v>
      </c>
      <c r="K6" s="19">
        <v>6394.7665222256837</v>
      </c>
      <c r="L6" s="19">
        <v>5436.3094442749516</v>
      </c>
      <c r="M6" s="19">
        <v>7760.8875206587518</v>
      </c>
      <c r="N6" s="19">
        <v>5434.8545726772218</v>
      </c>
      <c r="O6" s="19">
        <v>6276.4089507456783</v>
      </c>
      <c r="P6" s="19">
        <v>6462.882063039352</v>
      </c>
      <c r="Q6" s="19">
        <v>7362.2526660553485</v>
      </c>
      <c r="R6" s="19">
        <v>6963.5342846954727</v>
      </c>
      <c r="S6" s="19">
        <v>6591.6094797322976</v>
      </c>
      <c r="T6" s="19">
        <v>6904.2192951297238</v>
      </c>
      <c r="U6" s="19">
        <v>6941.5492879790172</v>
      </c>
      <c r="V6" s="19">
        <v>5956.7527538842187</v>
      </c>
      <c r="W6" s="19">
        <v>6200.7287673276805</v>
      </c>
      <c r="X6" s="19">
        <v>6103.5800745818087</v>
      </c>
      <c r="Y6" s="19">
        <v>7701.7780474371802</v>
      </c>
      <c r="Z6" s="19">
        <v>5699.248938596631</v>
      </c>
      <c r="AA6" s="19">
        <v>6625.6777944808182</v>
      </c>
      <c r="AB6" s="19">
        <v>6164.3833400882449</v>
      </c>
      <c r="AC6" s="19">
        <v>8347.5436065208596</v>
      </c>
      <c r="AD6" s="19">
        <v>6985.5229720212283</v>
      </c>
      <c r="AE6" s="19">
        <v>6341.1288601940159</v>
      </c>
      <c r="AF6" s="19">
        <v>6740.8275234691882</v>
      </c>
      <c r="AG6" s="19">
        <v>8428.6804565778693</v>
      </c>
      <c r="AH6" s="19">
        <v>7214.5761166753382</v>
      </c>
      <c r="AI6" s="19">
        <v>7566.9279873359183</v>
      </c>
      <c r="AJ6" s="19">
        <v>6942.3398311230476</v>
      </c>
      <c r="AK6" s="19">
        <v>8194.4843185372301</v>
      </c>
      <c r="AL6" s="19">
        <v>6744.8686372702941</v>
      </c>
      <c r="AM6" s="19">
        <v>7486.1160956868307</v>
      </c>
      <c r="AN6" s="19">
        <v>5977.8695492616116</v>
      </c>
      <c r="AO6" s="19">
        <v>8455.8466842188336</v>
      </c>
      <c r="AP6" s="19">
        <v>7528.3000627313886</v>
      </c>
      <c r="AQ6" s="19">
        <v>7091.6999931162154</v>
      </c>
      <c r="AR6" s="19">
        <v>7541.1702267674327</v>
      </c>
      <c r="AS6" s="19">
        <v>8985.2824169869727</v>
      </c>
      <c r="AT6" s="19">
        <v>7444.8003132430631</v>
      </c>
      <c r="AU6" s="19">
        <v>8873.3976492846832</v>
      </c>
      <c r="AV6" s="19">
        <v>7716.9721103640641</v>
      </c>
      <c r="AW6" s="19">
        <v>8660.6046383410066</v>
      </c>
      <c r="AX6" s="19">
        <v>9195.2480947573858</v>
      </c>
      <c r="AY6" s="19">
        <v>7594.1154806234399</v>
      </c>
      <c r="AZ6" s="19">
        <v>8280.1078484827067</v>
      </c>
      <c r="BA6" s="19">
        <v>9312.1185093508957</v>
      </c>
      <c r="BB6" s="19">
        <v>8110.7958967627064</v>
      </c>
      <c r="BC6" s="19">
        <v>8152.7121444141567</v>
      </c>
      <c r="BD6" s="19">
        <v>8145.8876780909786</v>
      </c>
      <c r="BE6" s="19">
        <v>9642.6588712134671</v>
      </c>
    </row>
    <row r="7" spans="1:57" ht="15" x14ac:dyDescent="0.2">
      <c r="A7" s="20" t="s">
        <v>46</v>
      </c>
      <c r="B7" s="21">
        <v>12781.09364244274</v>
      </c>
      <c r="C7" s="21">
        <v>16187.540673283371</v>
      </c>
      <c r="D7" s="21">
        <v>16042.365641600549</v>
      </c>
      <c r="E7" s="21">
        <v>15719.36626632228</v>
      </c>
      <c r="F7" s="21">
        <v>15581.849574681306</v>
      </c>
      <c r="G7" s="21">
        <v>15023.511479320001</v>
      </c>
      <c r="H7" s="21">
        <v>16394.109215431636</v>
      </c>
      <c r="I7" s="21">
        <v>18376.637551658081</v>
      </c>
      <c r="J7" s="21">
        <v>20725.017380994097</v>
      </c>
      <c r="K7" s="21">
        <v>13662.027509673586</v>
      </c>
      <c r="L7" s="21">
        <v>12746.888225022025</v>
      </c>
      <c r="M7" s="21">
        <v>12366.737746504958</v>
      </c>
      <c r="N7" s="21">
        <v>19240.33202286873</v>
      </c>
      <c r="O7" s="21">
        <v>16803.288600470896</v>
      </c>
      <c r="P7" s="21">
        <v>15452.855017797401</v>
      </c>
      <c r="Q7" s="21">
        <v>14527.711283146118</v>
      </c>
      <c r="R7" s="21">
        <v>17313.05592875537</v>
      </c>
      <c r="S7" s="21">
        <v>20052.853559660671</v>
      </c>
      <c r="T7" s="21">
        <v>14543.824846365735</v>
      </c>
      <c r="U7" s="21">
        <v>18367.156119806106</v>
      </c>
      <c r="V7" s="21">
        <v>13042.205754275732</v>
      </c>
      <c r="W7" s="21">
        <v>15735.129968515728</v>
      </c>
      <c r="X7" s="21">
        <v>13014.617270372615</v>
      </c>
      <c r="Y7" s="21">
        <v>14128.985586631641</v>
      </c>
      <c r="Z7" s="21">
        <v>13753.802692782629</v>
      </c>
      <c r="AA7" s="21">
        <v>14097.66805772417</v>
      </c>
      <c r="AB7" s="21">
        <v>10179.650263945807</v>
      </c>
      <c r="AC7" s="21">
        <v>10590.879975751268</v>
      </c>
      <c r="AD7" s="21">
        <v>13568.967710135428</v>
      </c>
      <c r="AE7" s="21">
        <v>16170.518718305455</v>
      </c>
      <c r="AF7" s="21">
        <v>17246.003700115962</v>
      </c>
      <c r="AG7" s="21">
        <v>10162.260921598277</v>
      </c>
      <c r="AH7" s="21">
        <v>14610.331685382624</v>
      </c>
      <c r="AI7" s="21">
        <v>12619.874683695401</v>
      </c>
      <c r="AJ7" s="21">
        <v>12399.271781471127</v>
      </c>
      <c r="AK7" s="21">
        <v>8276.3794302426322</v>
      </c>
      <c r="AL7" s="21">
        <v>12035.289189417172</v>
      </c>
      <c r="AM7" s="21">
        <v>14113.291027800882</v>
      </c>
      <c r="AN7" s="21">
        <v>18959.094573009628</v>
      </c>
      <c r="AO7" s="21">
        <v>13341.521073007532</v>
      </c>
      <c r="AP7" s="21">
        <v>14218.237475960945</v>
      </c>
      <c r="AQ7" s="21">
        <v>17450.974211015582</v>
      </c>
      <c r="AR7" s="21">
        <v>19138.080933505487</v>
      </c>
      <c r="AS7" s="21">
        <v>15339.054779204918</v>
      </c>
      <c r="AT7" s="21">
        <v>15505.346054451611</v>
      </c>
      <c r="AU7" s="21">
        <v>18825.268386151143</v>
      </c>
      <c r="AV7" s="21">
        <v>21370.911320283314</v>
      </c>
      <c r="AW7" s="21">
        <v>17113.937790963806</v>
      </c>
      <c r="AX7" s="21">
        <v>13802.461890691497</v>
      </c>
      <c r="AY7" s="21">
        <v>18756.931343976383</v>
      </c>
      <c r="AZ7" s="21">
        <v>20095.078391122563</v>
      </c>
      <c r="BA7" s="21">
        <v>16483.762929467244</v>
      </c>
      <c r="BB7" s="21">
        <v>22130.355783993386</v>
      </c>
      <c r="BC7" s="21">
        <v>14261.636400803081</v>
      </c>
      <c r="BD7" s="21">
        <v>22080.196348756883</v>
      </c>
      <c r="BE7" s="21">
        <v>25297.827216108832</v>
      </c>
    </row>
    <row r="8" spans="1:57" ht="15" x14ac:dyDescent="0.2">
      <c r="A8" s="22" t="s">
        <v>47</v>
      </c>
      <c r="B8" s="19">
        <v>10358.579846690182</v>
      </c>
      <c r="C8" s="19">
        <v>11089.745004471693</v>
      </c>
      <c r="D8" s="19">
        <v>9891.1552339639657</v>
      </c>
      <c r="E8" s="19">
        <v>12592.300379544322</v>
      </c>
      <c r="F8" s="19">
        <v>12622.892482019712</v>
      </c>
      <c r="G8" s="19">
        <v>12739.881635233067</v>
      </c>
      <c r="H8" s="19">
        <v>11767.688640456983</v>
      </c>
      <c r="I8" s="19">
        <v>12567.788235358274</v>
      </c>
      <c r="J8" s="19">
        <v>10104.959382764384</v>
      </c>
      <c r="K8" s="19">
        <v>10658.208992515316</v>
      </c>
      <c r="L8" s="19">
        <v>10684.462875701331</v>
      </c>
      <c r="M8" s="19">
        <v>10780.12526696593</v>
      </c>
      <c r="N8" s="19">
        <v>11084.783093086158</v>
      </c>
      <c r="O8" s="19">
        <v>11089.879047322223</v>
      </c>
      <c r="P8" s="19">
        <v>11422.726450129539</v>
      </c>
      <c r="Q8" s="19">
        <v>11673.386785901585</v>
      </c>
      <c r="R8" s="19">
        <v>11764.208091339869</v>
      </c>
      <c r="S8" s="19">
        <v>12374.58427415171</v>
      </c>
      <c r="T8" s="19">
        <v>13962.479322610234</v>
      </c>
      <c r="U8" s="19">
        <v>14440.208555128735</v>
      </c>
      <c r="V8" s="19">
        <v>14869.063755504614</v>
      </c>
      <c r="W8" s="19">
        <v>15115.416513440488</v>
      </c>
      <c r="X8" s="19">
        <v>15692.642753665215</v>
      </c>
      <c r="Y8" s="19">
        <v>15112.612608113774</v>
      </c>
      <c r="Z8" s="19">
        <v>15083.164735675804</v>
      </c>
      <c r="AA8" s="19">
        <v>14992.963828815557</v>
      </c>
      <c r="AB8" s="19">
        <v>15698.392983489481</v>
      </c>
      <c r="AC8" s="19">
        <v>16471.746257728366</v>
      </c>
      <c r="AD8" s="19">
        <v>15874.367896131174</v>
      </c>
      <c r="AE8" s="19">
        <v>14650.583115417985</v>
      </c>
      <c r="AF8" s="19">
        <v>14419.859926604871</v>
      </c>
      <c r="AG8" s="19">
        <v>17387.215040535539</v>
      </c>
      <c r="AH8" s="19">
        <v>17610.48940454462</v>
      </c>
      <c r="AI8" s="19">
        <v>16772.917300404806</v>
      </c>
      <c r="AJ8" s="19">
        <v>17915.361882989462</v>
      </c>
      <c r="AK8" s="19">
        <v>18968.944631753999</v>
      </c>
      <c r="AL8" s="19">
        <v>19069.163503260228</v>
      </c>
      <c r="AM8" s="19">
        <v>17281.988644356981</v>
      </c>
      <c r="AN8" s="19">
        <v>17142.86654019956</v>
      </c>
      <c r="AO8" s="19">
        <v>19830.922323416824</v>
      </c>
      <c r="AP8" s="19">
        <v>21257.231946544427</v>
      </c>
      <c r="AQ8" s="19">
        <v>16812.848218487528</v>
      </c>
      <c r="AR8" s="19">
        <v>18926.80043739378</v>
      </c>
      <c r="AS8" s="19">
        <v>22494.315183350889</v>
      </c>
      <c r="AT8" s="19">
        <v>23313.398219554401</v>
      </c>
      <c r="AU8" s="19">
        <v>21206.532335731717</v>
      </c>
      <c r="AV8" s="19">
        <v>20516.238530608796</v>
      </c>
      <c r="AW8" s="19">
        <v>24888.834499498123</v>
      </c>
      <c r="AX8" s="19">
        <v>25269.968407979955</v>
      </c>
      <c r="AY8" s="19">
        <v>23182.684319949964</v>
      </c>
      <c r="AZ8" s="19">
        <v>23133.198133546961</v>
      </c>
      <c r="BA8" s="19">
        <v>27282.728304840992</v>
      </c>
      <c r="BB8" s="19">
        <v>23394.104427699425</v>
      </c>
      <c r="BC8" s="19">
        <v>5205.7640703410816</v>
      </c>
      <c r="BD8" s="19">
        <v>5155.8798712776752</v>
      </c>
      <c r="BE8" s="19">
        <v>7226.1815799249098</v>
      </c>
    </row>
    <row r="9" spans="1:57" ht="15" x14ac:dyDescent="0.2">
      <c r="A9" s="20" t="s">
        <v>48</v>
      </c>
      <c r="B9" s="21">
        <v>17446.436220236195</v>
      </c>
      <c r="C9" s="21">
        <v>20436.228930022677</v>
      </c>
      <c r="D9" s="21">
        <v>19930.343730371937</v>
      </c>
      <c r="E9" s="21">
        <v>22941.926090942932</v>
      </c>
      <c r="F9" s="21">
        <v>19229.450861718491</v>
      </c>
      <c r="G9" s="21">
        <v>19513.604358821442</v>
      </c>
      <c r="H9" s="21">
        <v>21632.337082311795</v>
      </c>
      <c r="I9" s="21">
        <v>24603.663253809638</v>
      </c>
      <c r="J9" s="21">
        <v>19420.214041368035</v>
      </c>
      <c r="K9" s="21">
        <v>20076.229821740486</v>
      </c>
      <c r="L9" s="21">
        <v>18661.051909105488</v>
      </c>
      <c r="M9" s="21">
        <v>19238.936107983041</v>
      </c>
      <c r="N9" s="21">
        <v>18303.714734871559</v>
      </c>
      <c r="O9" s="21">
        <v>21102.481967642867</v>
      </c>
      <c r="P9" s="21">
        <v>22203.439975083849</v>
      </c>
      <c r="Q9" s="21">
        <v>23981.403911327801</v>
      </c>
      <c r="R9" s="21">
        <v>20884.716963159961</v>
      </c>
      <c r="S9" s="21">
        <v>23520.802963587001</v>
      </c>
      <c r="T9" s="21">
        <v>23817.513178123929</v>
      </c>
      <c r="U9" s="21">
        <v>26936.343273775561</v>
      </c>
      <c r="V9" s="21">
        <v>20545.390281875807</v>
      </c>
      <c r="W9" s="21">
        <v>21571.974370492771</v>
      </c>
      <c r="X9" s="21">
        <v>23902.928914947148</v>
      </c>
      <c r="Y9" s="21">
        <v>23957.938016909775</v>
      </c>
      <c r="Z9" s="21">
        <v>18697.136860993021</v>
      </c>
      <c r="AA9" s="21">
        <v>21596.908548575029</v>
      </c>
      <c r="AB9" s="21">
        <v>21802.454631323257</v>
      </c>
      <c r="AC9" s="21">
        <v>22215.504163931175</v>
      </c>
      <c r="AD9" s="21">
        <v>20221.101805408307</v>
      </c>
      <c r="AE9" s="21">
        <v>21709.630967809713</v>
      </c>
      <c r="AF9" s="21">
        <v>25261.013567806436</v>
      </c>
      <c r="AG9" s="21">
        <v>26528.047713972075</v>
      </c>
      <c r="AH9" s="21">
        <v>23965.672455676318</v>
      </c>
      <c r="AI9" s="21">
        <v>24111.22911864346</v>
      </c>
      <c r="AJ9" s="21">
        <v>21711.447678604716</v>
      </c>
      <c r="AK9" s="21">
        <v>24095.898997791461</v>
      </c>
      <c r="AL9" s="21">
        <v>22262.12915637836</v>
      </c>
      <c r="AM9" s="21">
        <v>23357.866066709972</v>
      </c>
      <c r="AN9" s="21">
        <v>26564.846705373191</v>
      </c>
      <c r="AO9" s="21">
        <v>27221.752995540486</v>
      </c>
      <c r="AP9" s="21">
        <v>27184.499836684321</v>
      </c>
      <c r="AQ9" s="21">
        <v>27507.148519584083</v>
      </c>
      <c r="AR9" s="21">
        <v>29470.347464159655</v>
      </c>
      <c r="AS9" s="21">
        <v>32471.645055800494</v>
      </c>
      <c r="AT9" s="21">
        <v>27608.78091225282</v>
      </c>
      <c r="AU9" s="21">
        <v>31977.903021277209</v>
      </c>
      <c r="AV9" s="21">
        <v>31901.525468033644</v>
      </c>
      <c r="AW9" s="21">
        <v>33423.498476500841</v>
      </c>
      <c r="AX9" s="21">
        <v>28639.701059877741</v>
      </c>
      <c r="AY9" s="21">
        <v>30836.154242999772</v>
      </c>
      <c r="AZ9" s="21">
        <v>32611.235945910979</v>
      </c>
      <c r="BA9" s="21">
        <v>35297.754512853404</v>
      </c>
      <c r="BB9" s="21">
        <v>31725.049268917512</v>
      </c>
      <c r="BC9" s="21">
        <v>19819.984614192465</v>
      </c>
      <c r="BD9" s="21">
        <v>22536.447992104131</v>
      </c>
      <c r="BE9" s="21">
        <v>24603.978042570721</v>
      </c>
    </row>
    <row r="10" spans="1:57" ht="15" x14ac:dyDescent="0.2">
      <c r="A10" s="20" t="s">
        <v>57</v>
      </c>
      <c r="B10" s="21">
        <v>-7087.8563735460139</v>
      </c>
      <c r="C10" s="21">
        <v>-9346.4839255509833</v>
      </c>
      <c r="D10" s="21">
        <v>-10039.188496407971</v>
      </c>
      <c r="E10" s="21">
        <v>-10349.62571139861</v>
      </c>
      <c r="F10" s="21">
        <v>-6606.5583796987794</v>
      </c>
      <c r="G10" s="21">
        <v>-6773.7227235883747</v>
      </c>
      <c r="H10" s="21">
        <v>-9864.6484418548116</v>
      </c>
      <c r="I10" s="21">
        <v>-12035.875018451365</v>
      </c>
      <c r="J10" s="21">
        <v>-9315.2546586036515</v>
      </c>
      <c r="K10" s="21">
        <v>-9418.02082922517</v>
      </c>
      <c r="L10" s="21">
        <v>-7976.5890334041578</v>
      </c>
      <c r="M10" s="21">
        <v>-8458.8108410171117</v>
      </c>
      <c r="N10" s="21">
        <v>-7218.9316417854006</v>
      </c>
      <c r="O10" s="21">
        <v>-10012.602920320644</v>
      </c>
      <c r="P10" s="21">
        <v>-10780.71352495431</v>
      </c>
      <c r="Q10" s="21">
        <v>-12308.017125426217</v>
      </c>
      <c r="R10" s="21">
        <v>-9120.5088718200914</v>
      </c>
      <c r="S10" s="21">
        <v>-11146.218689435291</v>
      </c>
      <c r="T10" s="21">
        <v>-9855.033855513695</v>
      </c>
      <c r="U10" s="21">
        <v>-12496.134718646827</v>
      </c>
      <c r="V10" s="21">
        <v>-5676.3265263711928</v>
      </c>
      <c r="W10" s="21">
        <v>-6456.557857052283</v>
      </c>
      <c r="X10" s="21">
        <v>-8210.2861612819324</v>
      </c>
      <c r="Y10" s="21">
        <v>-8845.3254087960013</v>
      </c>
      <c r="Z10" s="21">
        <v>-3613.9721253172174</v>
      </c>
      <c r="AA10" s="21">
        <v>-6603.9447197594727</v>
      </c>
      <c r="AB10" s="21">
        <v>-6104.0616478337761</v>
      </c>
      <c r="AC10" s="21">
        <v>-5743.757906202809</v>
      </c>
      <c r="AD10" s="21">
        <v>-4346.7339092771326</v>
      </c>
      <c r="AE10" s="21">
        <v>-7059.0478523917282</v>
      </c>
      <c r="AF10" s="21">
        <v>-10841.153641201565</v>
      </c>
      <c r="AG10" s="21">
        <v>-9140.8326734365364</v>
      </c>
      <c r="AH10" s="21">
        <v>-6355.1830511316984</v>
      </c>
      <c r="AI10" s="21">
        <v>-7338.3118182386534</v>
      </c>
      <c r="AJ10" s="21">
        <v>-3796.085795615254</v>
      </c>
      <c r="AK10" s="21">
        <v>-5126.954366037462</v>
      </c>
      <c r="AL10" s="21">
        <v>-3192.9656531181317</v>
      </c>
      <c r="AM10" s="21">
        <v>-6075.8774223529908</v>
      </c>
      <c r="AN10" s="21">
        <v>-9421.9801651736307</v>
      </c>
      <c r="AO10" s="21">
        <v>-7390.8306721236622</v>
      </c>
      <c r="AP10" s="21">
        <v>-5927.267890139894</v>
      </c>
      <c r="AQ10" s="21">
        <v>-10694.300301096555</v>
      </c>
      <c r="AR10" s="21">
        <v>-10543.547026765875</v>
      </c>
      <c r="AS10" s="21">
        <v>-9977.3298724496053</v>
      </c>
      <c r="AT10" s="21">
        <v>-4295.3826926984184</v>
      </c>
      <c r="AU10" s="21">
        <v>-10771.370685545491</v>
      </c>
      <c r="AV10" s="21">
        <v>-11385.286937424848</v>
      </c>
      <c r="AW10" s="21">
        <v>-8534.6639770027177</v>
      </c>
      <c r="AX10" s="21">
        <v>-3369.7326518977861</v>
      </c>
      <c r="AY10" s="21">
        <v>-7653.4699230498081</v>
      </c>
      <c r="AZ10" s="21">
        <v>-9478.0378123640185</v>
      </c>
      <c r="BA10" s="21">
        <v>-8015.0262080124121</v>
      </c>
      <c r="BB10" s="21">
        <v>-8330.9448412180864</v>
      </c>
      <c r="BC10" s="21">
        <v>-14614.220543851383</v>
      </c>
      <c r="BD10" s="21">
        <v>-17380.568120826458</v>
      </c>
      <c r="BE10" s="21">
        <v>-17377.796462645812</v>
      </c>
    </row>
    <row r="11" spans="1:57" ht="15" x14ac:dyDescent="0.2">
      <c r="A11" s="23" t="s">
        <v>50</v>
      </c>
      <c r="B11" s="24">
        <f>+B4+B7+B8-B9</f>
        <v>29378.57148433417</v>
      </c>
      <c r="C11" s="24">
        <f t="shared" ref="C11:BA11" si="0">+C4+C7+C8-C9</f>
        <v>31122.427232717433</v>
      </c>
      <c r="D11" s="24">
        <f t="shared" si="0"/>
        <v>28698.03454372659</v>
      </c>
      <c r="E11" s="24">
        <f t="shared" si="0"/>
        <v>32774.691576852973</v>
      </c>
      <c r="F11" s="24">
        <f t="shared" si="0"/>
        <v>33290.213957716878</v>
      </c>
      <c r="G11" s="24">
        <f t="shared" si="0"/>
        <v>31995.688897514225</v>
      </c>
      <c r="H11" s="24">
        <f t="shared" si="0"/>
        <v>34701.20016522229</v>
      </c>
      <c r="I11" s="24">
        <f t="shared" si="0"/>
        <v>34711.25754241032</v>
      </c>
      <c r="J11" s="24">
        <f t="shared" si="0"/>
        <v>35304.403013935749</v>
      </c>
      <c r="K11" s="24">
        <f t="shared" si="0"/>
        <v>33390.204647228602</v>
      </c>
      <c r="L11" s="24">
        <f t="shared" si="0"/>
        <v>32897.912612988323</v>
      </c>
      <c r="M11" s="24">
        <f t="shared" si="0"/>
        <v>34286.563310929894</v>
      </c>
      <c r="N11" s="24">
        <f t="shared" si="0"/>
        <v>35076.001512535571</v>
      </c>
      <c r="O11" s="24">
        <f t="shared" si="0"/>
        <v>34971.670268920876</v>
      </c>
      <c r="P11" s="24">
        <f t="shared" si="0"/>
        <v>33673.620701374719</v>
      </c>
      <c r="Q11" s="24">
        <f t="shared" si="0"/>
        <v>34847.224977741513</v>
      </c>
      <c r="R11" s="24">
        <f t="shared" si="0"/>
        <v>35750.563329635035</v>
      </c>
      <c r="S11" s="24">
        <f t="shared" si="0"/>
        <v>37817.970030570039</v>
      </c>
      <c r="T11" s="24">
        <f t="shared" si="0"/>
        <v>35397.788385129068</v>
      </c>
      <c r="U11" s="24">
        <f t="shared" si="0"/>
        <v>38957.848849440765</v>
      </c>
      <c r="V11" s="24">
        <f t="shared" si="0"/>
        <v>37977.720155661009</v>
      </c>
      <c r="W11" s="24">
        <f t="shared" si="0"/>
        <v>38392.442347570672</v>
      </c>
      <c r="X11" s="24">
        <f t="shared" si="0"/>
        <v>35305.419251904241</v>
      </c>
      <c r="Y11" s="24">
        <f t="shared" si="0"/>
        <v>38675.699167398619</v>
      </c>
      <c r="Z11" s="24">
        <f t="shared" si="0"/>
        <v>38098.41709476948</v>
      </c>
      <c r="AA11" s="24">
        <f t="shared" si="0"/>
        <v>37843.806627752521</v>
      </c>
      <c r="AB11" s="24">
        <f t="shared" si="0"/>
        <v>37163.343490380728</v>
      </c>
      <c r="AC11" s="24">
        <f t="shared" si="0"/>
        <v>40617.605391871875</v>
      </c>
      <c r="AD11" s="24">
        <f t="shared" si="0"/>
        <v>38396.658832694317</v>
      </c>
      <c r="AE11" s="24">
        <f t="shared" si="0"/>
        <v>38591.275266728233</v>
      </c>
      <c r="AF11" s="24">
        <f t="shared" si="0"/>
        <v>37357.701612839621</v>
      </c>
      <c r="AG11" s="24">
        <f t="shared" si="0"/>
        <v>40090.107381760143</v>
      </c>
      <c r="AH11" s="24">
        <f t="shared" si="0"/>
        <v>39045.534768233876</v>
      </c>
      <c r="AI11" s="24">
        <f t="shared" si="0"/>
        <v>39333.522662602336</v>
      </c>
      <c r="AJ11" s="24">
        <f t="shared" si="0"/>
        <v>38298.692285695797</v>
      </c>
      <c r="AK11" s="24">
        <f t="shared" si="0"/>
        <v>42021.364537461355</v>
      </c>
      <c r="AL11" s="24">
        <f t="shared" si="0"/>
        <v>41278.172300932274</v>
      </c>
      <c r="AM11" s="24">
        <f t="shared" si="0"/>
        <v>41654.468289069613</v>
      </c>
      <c r="AN11" s="24">
        <f t="shared" si="0"/>
        <v>39611.056145283292</v>
      </c>
      <c r="AO11" s="24">
        <f t="shared" si="0"/>
        <v>43238.479612882205</v>
      </c>
      <c r="AP11" s="24">
        <f t="shared" si="0"/>
        <v>43088.087691486799</v>
      </c>
      <c r="AQ11" s="24">
        <f t="shared" si="0"/>
        <v>42697.192003318763</v>
      </c>
      <c r="AR11" s="24">
        <f t="shared" si="0"/>
        <v>42646.464994805137</v>
      </c>
      <c r="AS11" s="24">
        <f t="shared" si="0"/>
        <v>44665.656483463135</v>
      </c>
      <c r="AT11" s="24">
        <f t="shared" si="0"/>
        <v>44420.350005826818</v>
      </c>
      <c r="AU11" s="24">
        <f t="shared" si="0"/>
        <v>45431.386491388766</v>
      </c>
      <c r="AV11" s="24">
        <f t="shared" si="0"/>
        <v>45535.480269292202</v>
      </c>
      <c r="AW11" s="24">
        <f t="shared" si="0"/>
        <v>48310.732055841174</v>
      </c>
      <c r="AX11" s="24">
        <f t="shared" si="0"/>
        <v>46915.744476851498</v>
      </c>
      <c r="AY11" s="24">
        <f t="shared" si="0"/>
        <v>47919.513773662817</v>
      </c>
      <c r="AZ11" s="24">
        <f t="shared" si="0"/>
        <v>48959.509926966428</v>
      </c>
      <c r="BA11" s="24">
        <f t="shared" si="0"/>
        <v>51407.524388256723</v>
      </c>
      <c r="BB11" s="24">
        <f>+BB4+BB7+BB8-BB9</f>
        <v>49955.447421936158</v>
      </c>
      <c r="BC11" s="24">
        <f t="shared" ref="BC11:BE11" si="1">+BC4+BC7+BC8-BC9</f>
        <v>32480.601923513241</v>
      </c>
      <c r="BD11" s="24">
        <f t="shared" si="1"/>
        <v>39405.042866071075</v>
      </c>
      <c r="BE11" s="24">
        <f t="shared" si="1"/>
        <v>43069.613820795748</v>
      </c>
    </row>
    <row r="12" spans="1:57" s="27" customFormat="1" ht="21" customHeight="1" x14ac:dyDescent="0.2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ht="13.5" customHeight="1" x14ac:dyDescent="0.2">
      <c r="A13" s="44" t="s">
        <v>51</v>
      </c>
      <c r="B13" s="44"/>
      <c r="C13" s="105"/>
      <c r="D13" s="105"/>
      <c r="E13" s="105"/>
      <c r="F13" s="105"/>
      <c r="G13" s="105"/>
      <c r="H13" s="105"/>
      <c r="K13" s="18"/>
      <c r="L13" s="18"/>
      <c r="M13" s="18"/>
      <c r="N13" s="18"/>
      <c r="O13" s="18"/>
      <c r="P13" s="18"/>
      <c r="Q13" s="18"/>
      <c r="R13" s="18"/>
      <c r="S13" s="10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57" ht="15" x14ac:dyDescent="0.2">
      <c r="A14" s="29" t="s">
        <v>52</v>
      </c>
      <c r="B14" s="30"/>
      <c r="C14" s="31"/>
      <c r="D14" s="31"/>
      <c r="E14" s="31"/>
      <c r="F14" s="31">
        <f>+(F4/B4-1)*100</f>
        <v>2.658136640886255</v>
      </c>
      <c r="G14" s="31">
        <f t="shared" ref="G14:BA19" si="2">+(G4/C4-1)*100</f>
        <v>-2.2052723240377992</v>
      </c>
      <c r="H14" s="31">
        <f t="shared" si="2"/>
        <v>24.132700624350399</v>
      </c>
      <c r="I14" s="31">
        <f t="shared" si="2"/>
        <v>3.5232465349114506</v>
      </c>
      <c r="J14" s="31">
        <f t="shared" si="2"/>
        <v>-1.7284960157602391</v>
      </c>
      <c r="K14" s="31">
        <f t="shared" si="2"/>
        <v>22.742021960647364</v>
      </c>
      <c r="L14" s="31">
        <f t="shared" si="2"/>
        <v>-0.15663204057642099</v>
      </c>
      <c r="M14" s="31">
        <f t="shared" si="2"/>
        <v>7.0782740857605608</v>
      </c>
      <c r="N14" s="31">
        <f t="shared" si="2"/>
        <v>-3.5155965933929556</v>
      </c>
      <c r="O14" s="31">
        <f t="shared" si="2"/>
        <v>-3.3116270571883377</v>
      </c>
      <c r="P14" s="31">
        <f t="shared" si="2"/>
        <v>3.1067896663327987</v>
      </c>
      <c r="Q14" s="31">
        <f t="shared" si="2"/>
        <v>7.4028813688842288</v>
      </c>
      <c r="R14" s="31">
        <f t="shared" si="2"/>
        <v>19.533693580600442</v>
      </c>
      <c r="S14" s="31">
        <f t="shared" si="2"/>
        <v>2.5916432027895508</v>
      </c>
      <c r="T14" s="31">
        <f t="shared" si="2"/>
        <v>5.8876934292478644</v>
      </c>
      <c r="U14" s="31">
        <f t="shared" si="2"/>
        <v>1.4076965578346812</v>
      </c>
      <c r="V14" s="31">
        <f t="shared" si="2"/>
        <v>11.081438608779571</v>
      </c>
      <c r="W14" s="31">
        <f t="shared" si="2"/>
        <v>0.70053864561867574</v>
      </c>
      <c r="X14" s="31">
        <f t="shared" si="2"/>
        <v>-0.67703041162207045</v>
      </c>
      <c r="Y14" s="31">
        <f t="shared" si="2"/>
        <v>0.92245635142433891</v>
      </c>
      <c r="Z14" s="31">
        <f t="shared" si="2"/>
        <v>-8.6674120864342896</v>
      </c>
      <c r="AA14" s="31">
        <f t="shared" si="2"/>
        <v>4.2461309460239516</v>
      </c>
      <c r="AB14" s="31">
        <f t="shared" si="2"/>
        <v>8.4805719695761219</v>
      </c>
      <c r="AC14" s="31">
        <f t="shared" si="2"/>
        <v>7.1227885589851159</v>
      </c>
      <c r="AD14" s="31">
        <f t="shared" si="2"/>
        <v>4.3487123476166012</v>
      </c>
      <c r="AE14" s="31">
        <f t="shared" si="2"/>
        <v>-2.8674678769865403</v>
      </c>
      <c r="AF14" s="31">
        <f t="shared" si="2"/>
        <v>-6.4522459394901759</v>
      </c>
      <c r="AG14" s="31">
        <f t="shared" si="2"/>
        <v>9.2204396053454438</v>
      </c>
      <c r="AH14" s="31">
        <f t="shared" si="2"/>
        <v>5.5389646938493131</v>
      </c>
      <c r="AI14" s="31">
        <f t="shared" si="2"/>
        <v>15.509449568141509</v>
      </c>
      <c r="AJ14" s="31">
        <f t="shared" si="2"/>
        <v>-4.0621305985162559</v>
      </c>
      <c r="AK14" s="31">
        <f t="shared" si="2"/>
        <v>-0.50357387223012307</v>
      </c>
      <c r="AL14" s="31">
        <f t="shared" si="2"/>
        <v>5.3440792313877772</v>
      </c>
      <c r="AM14" s="31">
        <f t="shared" si="2"/>
        <v>-1.2771808615853142</v>
      </c>
      <c r="AN14" s="31">
        <f t="shared" si="2"/>
        <v>1.2743862111198156</v>
      </c>
      <c r="AO14" s="31">
        <f t="shared" si="2"/>
        <v>-4.075305432978837</v>
      </c>
      <c r="AP14" s="31">
        <f t="shared" si="2"/>
        <v>7.2798136351133413</v>
      </c>
      <c r="AQ14" s="31">
        <f t="shared" si="2"/>
        <v>6.9115615024715416</v>
      </c>
      <c r="AR14" s="31">
        <f t="shared" si="2"/>
        <v>13.227362696074296</v>
      </c>
      <c r="AS14" s="31">
        <f t="shared" si="2"/>
        <v>5.4069774779265778</v>
      </c>
      <c r="AT14" s="31">
        <f t="shared" si="2"/>
        <v>-4.5599507889527153</v>
      </c>
      <c r="AU14" s="31">
        <f t="shared" si="2"/>
        <v>3.998191382909666</v>
      </c>
      <c r="AV14" s="31">
        <f t="shared" si="2"/>
        <v>4.3989422934466393</v>
      </c>
      <c r="AW14" s="31">
        <f t="shared" si="2"/>
        <v>1.0877452916838282</v>
      </c>
      <c r="AX14" s="31">
        <f t="shared" si="2"/>
        <v>9.8542321384510689</v>
      </c>
      <c r="AY14" s="31">
        <f t="shared" si="2"/>
        <v>-1.5020710492068212</v>
      </c>
      <c r="AZ14" s="31">
        <f t="shared" si="2"/>
        <v>7.8554846205152629</v>
      </c>
      <c r="BA14" s="31">
        <f t="shared" si="2"/>
        <v>8.0725187718909908</v>
      </c>
      <c r="BB14" s="31">
        <f t="shared" ref="BB14:BE18" si="3">+(BB4/AX4-1)*100</f>
        <v>-0.89624927315722358</v>
      </c>
      <c r="BC14" s="31">
        <f t="shared" si="3"/>
        <v>-10.818287218886692</v>
      </c>
      <c r="BD14" s="31">
        <f t="shared" si="3"/>
        <v>-9.4857080722611897</v>
      </c>
      <c r="BE14" s="31">
        <f t="shared" si="3"/>
        <v>-18.140252724208572</v>
      </c>
    </row>
    <row r="15" spans="1:57" ht="15" x14ac:dyDescent="0.2">
      <c r="A15" s="106" t="s">
        <v>44</v>
      </c>
      <c r="B15" s="105"/>
      <c r="C15" s="32"/>
      <c r="D15" s="32"/>
      <c r="E15" s="32"/>
      <c r="F15" s="32">
        <f t="shared" ref="F15:F21" si="4">+(F5/B5-1)*100</f>
        <v>6.2891051224051697</v>
      </c>
      <c r="G15" s="32">
        <f t="shared" si="2"/>
        <v>-7.155256446791225</v>
      </c>
      <c r="H15" s="32">
        <f t="shared" si="2"/>
        <v>29.436614398416271</v>
      </c>
      <c r="I15" s="32">
        <f t="shared" si="2"/>
        <v>0.96085589183771969</v>
      </c>
      <c r="J15" s="32">
        <f t="shared" si="2"/>
        <v>-3.7393160890460631</v>
      </c>
      <c r="K15" s="32">
        <f t="shared" si="2"/>
        <v>26.970748299955471</v>
      </c>
      <c r="L15" s="32">
        <f t="shared" si="2"/>
        <v>0.96386230918164006</v>
      </c>
      <c r="M15" s="32">
        <f t="shared" si="2"/>
        <v>2.9821588743953242</v>
      </c>
      <c r="N15" s="32">
        <f t="shared" si="2"/>
        <v>-6.1690186976188333</v>
      </c>
      <c r="O15" s="32">
        <f t="shared" si="2"/>
        <v>-3.7222089018590254</v>
      </c>
      <c r="P15" s="32">
        <f t="shared" si="2"/>
        <v>-0.67297512631874223</v>
      </c>
      <c r="Q15" s="32">
        <f t="shared" si="2"/>
        <v>11.70553834808976</v>
      </c>
      <c r="R15" s="32">
        <f t="shared" si="2"/>
        <v>16.882963777636096</v>
      </c>
      <c r="S15" s="32">
        <f t="shared" si="2"/>
        <v>1.8952663107828061</v>
      </c>
      <c r="T15" s="32">
        <f t="shared" si="2"/>
        <v>5.6178339116738973</v>
      </c>
      <c r="U15" s="32">
        <f t="shared" si="2"/>
        <v>3.4830410374804499</v>
      </c>
      <c r="V15" s="32">
        <f t="shared" si="2"/>
        <v>19.716961991241888</v>
      </c>
      <c r="W15" s="32">
        <f t="shared" si="2"/>
        <v>2.6587055623297218</v>
      </c>
      <c r="X15" s="32">
        <f t="shared" si="2"/>
        <v>2.489962169005322</v>
      </c>
      <c r="Y15" s="32">
        <f t="shared" si="2"/>
        <v>-1.7403418521190428</v>
      </c>
      <c r="Z15" s="32">
        <f t="shared" si="2"/>
        <v>-9.7170635459485677</v>
      </c>
      <c r="AA15" s="32">
        <f t="shared" si="2"/>
        <v>3.5406058467926105</v>
      </c>
      <c r="AB15" s="32">
        <f t="shared" si="2"/>
        <v>10.352956781015155</v>
      </c>
      <c r="AC15" s="32">
        <f t="shared" si="2"/>
        <v>6.7444965918410871</v>
      </c>
      <c r="AD15" s="32">
        <f t="shared" si="2"/>
        <v>-0.31643137901994356</v>
      </c>
      <c r="AE15" s="32">
        <f t="shared" si="2"/>
        <v>-2.4688920226152544</v>
      </c>
      <c r="AF15" s="32">
        <f t="shared" si="2"/>
        <v>-10.070609099912442</v>
      </c>
      <c r="AG15" s="32">
        <f t="shared" si="2"/>
        <v>11.731269493927176</v>
      </c>
      <c r="AH15" s="32">
        <f t="shared" si="2"/>
        <v>6.2504577908096826</v>
      </c>
      <c r="AI15" s="32">
        <f t="shared" si="2"/>
        <v>14.462177246552343</v>
      </c>
      <c r="AJ15" s="32">
        <f t="shared" si="2"/>
        <v>-6.0253432753250564</v>
      </c>
      <c r="AK15" s="32">
        <f t="shared" si="2"/>
        <v>0.12224699515572812</v>
      </c>
      <c r="AL15" s="32">
        <f t="shared" si="2"/>
        <v>8.9717812813325573</v>
      </c>
      <c r="AM15" s="32">
        <f t="shared" si="2"/>
        <v>-1.3369559999683811</v>
      </c>
      <c r="AN15" s="32">
        <f t="shared" si="2"/>
        <v>5.9020608024608956</v>
      </c>
      <c r="AO15" s="32">
        <f t="shared" si="2"/>
        <v>-6.01585958689137</v>
      </c>
      <c r="AP15" s="32">
        <f t="shared" si="2"/>
        <v>6.1416026471130758</v>
      </c>
      <c r="AQ15" s="32">
        <f t="shared" si="2"/>
        <v>10.401002257161608</v>
      </c>
      <c r="AR15" s="32">
        <f t="shared" si="2"/>
        <v>10.021088309555793</v>
      </c>
      <c r="AS15" s="32">
        <f t="shared" si="2"/>
        <v>5.1564566990549121</v>
      </c>
      <c r="AT15" s="32">
        <f t="shared" si="2"/>
        <v>-5.5126397841555601</v>
      </c>
      <c r="AU15" s="32">
        <f t="shared" si="2"/>
        <v>-1.1949430912099768</v>
      </c>
      <c r="AV15" s="32">
        <f t="shared" si="2"/>
        <v>4.9871179544367372</v>
      </c>
      <c r="AW15" s="32">
        <f t="shared" si="2"/>
        <v>2.4809959040574814</v>
      </c>
      <c r="AX15" s="32">
        <f t="shared" si="2"/>
        <v>5.9078058342046491</v>
      </c>
      <c r="AY15" s="32">
        <f t="shared" si="2"/>
        <v>2.5183954368195094</v>
      </c>
      <c r="AZ15" s="32">
        <f t="shared" si="2"/>
        <v>8.0102289852278084</v>
      </c>
      <c r="BA15" s="32">
        <f t="shared" si="2"/>
        <v>8.2257654923931547</v>
      </c>
      <c r="BB15" s="32">
        <f t="shared" si="3"/>
        <v>2.775871822417364</v>
      </c>
      <c r="BC15" s="32">
        <f t="shared" si="3"/>
        <v>-15.541279723656654</v>
      </c>
      <c r="BD15" s="32">
        <f t="shared" si="3"/>
        <v>-11.651894145799313</v>
      </c>
      <c r="BE15" s="32">
        <f t="shared" si="3"/>
        <v>-24.14674175224566</v>
      </c>
    </row>
    <row r="16" spans="1:57" ht="15" x14ac:dyDescent="0.2">
      <c r="A16" s="107" t="s">
        <v>45</v>
      </c>
      <c r="B16" s="22"/>
      <c r="C16" s="34"/>
      <c r="D16" s="34"/>
      <c r="E16" s="34"/>
      <c r="F16" s="34">
        <f t="shared" si="4"/>
        <v>-9.840152400425028</v>
      </c>
      <c r="G16" s="34">
        <f t="shared" si="2"/>
        <v>16.971060670606985</v>
      </c>
      <c r="H16" s="34">
        <f t="shared" si="2"/>
        <v>6.858736236068852</v>
      </c>
      <c r="I16" s="34">
        <f t="shared" si="2"/>
        <v>13.38694593111429</v>
      </c>
      <c r="J16" s="34">
        <f t="shared" si="2"/>
        <v>6.4312544690271478</v>
      </c>
      <c r="K16" s="34">
        <f t="shared" si="2"/>
        <v>9.7388223190648446</v>
      </c>
      <c r="L16" s="34">
        <f t="shared" si="2"/>
        <v>-4.5769381624715555</v>
      </c>
      <c r="M16" s="34">
        <f t="shared" si="2"/>
        <v>21.117934971461061</v>
      </c>
      <c r="N16" s="34">
        <f t="shared" si="2"/>
        <v>6.222851893446002</v>
      </c>
      <c r="O16" s="34">
        <f t="shared" si="2"/>
        <v>-1.8508505520669294</v>
      </c>
      <c r="P16" s="34">
        <f t="shared" si="2"/>
        <v>18.883631060507366</v>
      </c>
      <c r="Q16" s="34">
        <f t="shared" si="2"/>
        <v>-5.1364596322556526</v>
      </c>
      <c r="R16" s="34">
        <f t="shared" si="2"/>
        <v>28.12733425662244</v>
      </c>
      <c r="S16" s="34">
        <f t="shared" si="2"/>
        <v>5.0219883927284714</v>
      </c>
      <c r="T16" s="34">
        <f t="shared" si="2"/>
        <v>6.82879909900167</v>
      </c>
      <c r="U16" s="34">
        <f t="shared" si="2"/>
        <v>-5.7143295287329749</v>
      </c>
      <c r="V16" s="34">
        <f t="shared" si="2"/>
        <v>-14.457910159557464</v>
      </c>
      <c r="W16" s="34">
        <f t="shared" si="2"/>
        <v>-5.9299737584043282</v>
      </c>
      <c r="X16" s="34">
        <f t="shared" si="2"/>
        <v>-11.596375872833164</v>
      </c>
      <c r="Y16" s="34">
        <f t="shared" si="2"/>
        <v>10.951859994348577</v>
      </c>
      <c r="Z16" s="34">
        <f t="shared" si="2"/>
        <v>-4.3228890962391802</v>
      </c>
      <c r="AA16" s="34">
        <f t="shared" si="2"/>
        <v>6.8532110191989126</v>
      </c>
      <c r="AB16" s="34">
        <f t="shared" si="2"/>
        <v>0.99619018286742911</v>
      </c>
      <c r="AC16" s="34">
        <f t="shared" si="2"/>
        <v>8.3846295635403578</v>
      </c>
      <c r="AD16" s="34">
        <f t="shared" si="2"/>
        <v>22.569184944943398</v>
      </c>
      <c r="AE16" s="34">
        <f t="shared" si="2"/>
        <v>-4.2946388748911328</v>
      </c>
      <c r="AF16" s="34">
        <f t="shared" si="2"/>
        <v>9.3512059776070124</v>
      </c>
      <c r="AG16" s="34">
        <f t="shared" si="2"/>
        <v>0.97198474044062344</v>
      </c>
      <c r="AH16" s="34">
        <f t="shared" si="2"/>
        <v>3.2789691705477964</v>
      </c>
      <c r="AI16" s="34">
        <f t="shared" si="2"/>
        <v>19.330929147911966</v>
      </c>
      <c r="AJ16" s="34">
        <f t="shared" si="2"/>
        <v>2.9894298133614106</v>
      </c>
      <c r="AK16" s="34">
        <f t="shared" si="2"/>
        <v>-2.7785623057743125</v>
      </c>
      <c r="AL16" s="34">
        <f t="shared" si="2"/>
        <v>-6.5105346704900757</v>
      </c>
      <c r="AM16" s="34">
        <f t="shared" si="2"/>
        <v>-1.0679616851691387</v>
      </c>
      <c r="AN16" s="34">
        <f t="shared" si="2"/>
        <v>-13.892582404820363</v>
      </c>
      <c r="AO16" s="34">
        <f t="shared" si="2"/>
        <v>3.1894913154005389</v>
      </c>
      <c r="AP16" s="34">
        <f t="shared" si="2"/>
        <v>11.615221401526888</v>
      </c>
      <c r="AQ16" s="34">
        <f t="shared" si="2"/>
        <v>-5.2686345967551951</v>
      </c>
      <c r="AR16" s="34">
        <f t="shared" si="2"/>
        <v>26.151468589657</v>
      </c>
      <c r="AS16" s="34">
        <f t="shared" si="2"/>
        <v>6.2611794246012709</v>
      </c>
      <c r="AT16" s="34">
        <f t="shared" si="2"/>
        <v>-1.1091448108144442</v>
      </c>
      <c r="AU16" s="34">
        <f t="shared" si="2"/>
        <v>25.123703172693833</v>
      </c>
      <c r="AV16" s="34">
        <f t="shared" si="2"/>
        <v>2.3312281557127834</v>
      </c>
      <c r="AW16" s="34">
        <f t="shared" si="2"/>
        <v>-3.6134398851187188</v>
      </c>
      <c r="AX16" s="34">
        <f t="shared" si="2"/>
        <v>23.512353694706455</v>
      </c>
      <c r="AY16" s="34">
        <f t="shared" si="2"/>
        <v>-14.41704991959163</v>
      </c>
      <c r="AZ16" s="34">
        <f t="shared" si="2"/>
        <v>7.2973665067719962</v>
      </c>
      <c r="BA16" s="34">
        <f t="shared" si="2"/>
        <v>7.5227296270470312</v>
      </c>
      <c r="BB16" s="34">
        <f t="shared" si="3"/>
        <v>-11.793615428527405</v>
      </c>
      <c r="BC16" s="34">
        <f t="shared" si="3"/>
        <v>7.3556514279508711</v>
      </c>
      <c r="BD16" s="34">
        <f t="shared" si="3"/>
        <v>-1.6209954368688995</v>
      </c>
      <c r="BE16" s="34">
        <f t="shared" si="3"/>
        <v>3.5495721143438574</v>
      </c>
    </row>
    <row r="17" spans="1:57" ht="15" x14ac:dyDescent="0.2">
      <c r="A17" s="20" t="s">
        <v>53</v>
      </c>
      <c r="B17" s="20"/>
      <c r="C17" s="32"/>
      <c r="D17" s="32"/>
      <c r="E17" s="32"/>
      <c r="F17" s="32">
        <f t="shared" si="4"/>
        <v>21.913272921637716</v>
      </c>
      <c r="G17" s="32">
        <f t="shared" si="2"/>
        <v>-7.1908958714434927</v>
      </c>
      <c r="H17" s="32">
        <f t="shared" si="2"/>
        <v>2.192591676871869</v>
      </c>
      <c r="I17" s="32">
        <f t="shared" si="2"/>
        <v>16.904442840223343</v>
      </c>
      <c r="J17" s="32">
        <f t="shared" si="2"/>
        <v>33.00742817251836</v>
      </c>
      <c r="K17" s="32">
        <f t="shared" si="2"/>
        <v>-9.0623551725607534</v>
      </c>
      <c r="L17" s="32">
        <f t="shared" si="2"/>
        <v>-22.247143425008499</v>
      </c>
      <c r="M17" s="32">
        <f t="shared" si="2"/>
        <v>-32.704023183016218</v>
      </c>
      <c r="N17" s="32">
        <f t="shared" si="2"/>
        <v>-7.1637351652447778</v>
      </c>
      <c r="O17" s="32">
        <f t="shared" si="2"/>
        <v>22.992642113867046</v>
      </c>
      <c r="P17" s="32">
        <f t="shared" si="2"/>
        <v>21.228449995063016</v>
      </c>
      <c r="Q17" s="32">
        <f t="shared" si="2"/>
        <v>17.474079105881323</v>
      </c>
      <c r="R17" s="32">
        <f t="shared" si="2"/>
        <v>-10.016854656263895</v>
      </c>
      <c r="S17" s="32">
        <f t="shared" si="2"/>
        <v>19.338862983634698</v>
      </c>
      <c r="T17" s="32">
        <f t="shared" si="2"/>
        <v>-5.8826033790177696</v>
      </c>
      <c r="U17" s="32">
        <f t="shared" si="2"/>
        <v>26.428421943614765</v>
      </c>
      <c r="V17" s="32">
        <f t="shared" si="2"/>
        <v>-24.668378546540438</v>
      </c>
      <c r="W17" s="32">
        <f t="shared" si="2"/>
        <v>-21.531716562428262</v>
      </c>
      <c r="X17" s="32">
        <f t="shared" si="2"/>
        <v>-10.514480146364269</v>
      </c>
      <c r="Y17" s="32">
        <f t="shared" si="2"/>
        <v>-23.074723738011137</v>
      </c>
      <c r="Z17" s="32">
        <f t="shared" si="2"/>
        <v>5.4561088201940722</v>
      </c>
      <c r="AA17" s="32">
        <f t="shared" si="2"/>
        <v>-10.406408552506019</v>
      </c>
      <c r="AB17" s="32">
        <f t="shared" si="2"/>
        <v>-21.78294564897061</v>
      </c>
      <c r="AC17" s="32">
        <f t="shared" si="2"/>
        <v>-25.041469461388701</v>
      </c>
      <c r="AD17" s="32">
        <f t="shared" si="2"/>
        <v>-1.3438827557428423</v>
      </c>
      <c r="AE17" s="32">
        <f t="shared" si="2"/>
        <v>14.703500267518098</v>
      </c>
      <c r="AF17" s="32">
        <f t="shared" si="2"/>
        <v>69.416465722773424</v>
      </c>
      <c r="AG17" s="32">
        <f t="shared" si="2"/>
        <v>-4.0470579888956415</v>
      </c>
      <c r="AH17" s="32">
        <f t="shared" si="2"/>
        <v>7.6745998479261113</v>
      </c>
      <c r="AI17" s="32">
        <f t="shared" si="2"/>
        <v>-21.957514761667053</v>
      </c>
      <c r="AJ17" s="32">
        <f t="shared" si="2"/>
        <v>-28.103507356966684</v>
      </c>
      <c r="AK17" s="32">
        <f t="shared" si="2"/>
        <v>-18.557696027539528</v>
      </c>
      <c r="AL17" s="32">
        <f t="shared" si="2"/>
        <v>-17.624805181813475</v>
      </c>
      <c r="AM17" s="32">
        <f t="shared" si="2"/>
        <v>11.833844483693179</v>
      </c>
      <c r="AN17" s="32">
        <f t="shared" si="2"/>
        <v>52.904903668142708</v>
      </c>
      <c r="AO17" s="32">
        <f t="shared" si="2"/>
        <v>61.199968965371724</v>
      </c>
      <c r="AP17" s="32">
        <f t="shared" si="2"/>
        <v>18.137896416010314</v>
      </c>
      <c r="AQ17" s="32">
        <f t="shared" si="2"/>
        <v>23.649219566435686</v>
      </c>
      <c r="AR17" s="32">
        <f t="shared" si="2"/>
        <v>0.94406597217286947</v>
      </c>
      <c r="AS17" s="32">
        <f t="shared" si="2"/>
        <v>14.972308594098616</v>
      </c>
      <c r="AT17" s="32">
        <f t="shared" si="2"/>
        <v>9.0525185042577014</v>
      </c>
      <c r="AU17" s="32">
        <f t="shared" si="2"/>
        <v>7.8751716581419551</v>
      </c>
      <c r="AV17" s="32">
        <f t="shared" si="2"/>
        <v>11.66695027853477</v>
      </c>
      <c r="AW17" s="32">
        <f t="shared" si="2"/>
        <v>11.57100641015434</v>
      </c>
      <c r="AX17" s="32">
        <f t="shared" si="2"/>
        <v>-10.982561484148324</v>
      </c>
      <c r="AY17" s="32">
        <f t="shared" si="2"/>
        <v>-0.36300700087247284</v>
      </c>
      <c r="AZ17" s="32">
        <f t="shared" si="2"/>
        <v>-5.9699509770079313</v>
      </c>
      <c r="BA17" s="32">
        <f t="shared" si="2"/>
        <v>-3.6822318112509134</v>
      </c>
      <c r="BB17" s="32">
        <f t="shared" si="3"/>
        <v>60.336293331251966</v>
      </c>
      <c r="BC17" s="32">
        <f t="shared" si="3"/>
        <v>-23.966046794839524</v>
      </c>
      <c r="BD17" s="32">
        <f t="shared" si="3"/>
        <v>9.878627587296652</v>
      </c>
      <c r="BE17" s="32">
        <f t="shared" si="3"/>
        <v>53.471190554949686</v>
      </c>
    </row>
    <row r="18" spans="1:57" ht="15" x14ac:dyDescent="0.2">
      <c r="A18" s="22" t="s">
        <v>54</v>
      </c>
      <c r="B18" s="22"/>
      <c r="C18" s="34"/>
      <c r="D18" s="34"/>
      <c r="E18" s="34"/>
      <c r="F18" s="34">
        <f t="shared" si="4"/>
        <v>21.859296050636058</v>
      </c>
      <c r="G18" s="34">
        <f t="shared" si="2"/>
        <v>14.87984286470061</v>
      </c>
      <c r="H18" s="34">
        <f t="shared" si="2"/>
        <v>18.971832532254986</v>
      </c>
      <c r="I18" s="34">
        <f t="shared" si="2"/>
        <v>-0.19465977976405036</v>
      </c>
      <c r="J18" s="34">
        <f t="shared" si="2"/>
        <v>-19.947354402661034</v>
      </c>
      <c r="K18" s="34">
        <f t="shared" si="2"/>
        <v>-16.339811485851907</v>
      </c>
      <c r="L18" s="34">
        <f t="shared" si="2"/>
        <v>-9.2050851943137992</v>
      </c>
      <c r="M18" s="34">
        <f t="shared" si="2"/>
        <v>-14.224165262133592</v>
      </c>
      <c r="N18" s="34">
        <f t="shared" si="2"/>
        <v>9.6964636195670408</v>
      </c>
      <c r="O18" s="34">
        <f t="shared" si="2"/>
        <v>4.0501181306356937</v>
      </c>
      <c r="P18" s="34">
        <f t="shared" si="2"/>
        <v>6.9096929159365716</v>
      </c>
      <c r="Q18" s="34">
        <f t="shared" si="2"/>
        <v>8.2861886741977031</v>
      </c>
      <c r="R18" s="34">
        <f t="shared" si="2"/>
        <v>6.1293486083411564</v>
      </c>
      <c r="S18" s="34">
        <f t="shared" si="2"/>
        <v>11.584483666119816</v>
      </c>
      <c r="T18" s="34">
        <f t="shared" si="2"/>
        <v>22.234209000530612</v>
      </c>
      <c r="U18" s="34">
        <f t="shared" si="2"/>
        <v>23.701962592113812</v>
      </c>
      <c r="V18" s="34">
        <f t="shared" si="2"/>
        <v>26.392389866431888</v>
      </c>
      <c r="W18" s="34">
        <f t="shared" si="2"/>
        <v>22.148883377148152</v>
      </c>
      <c r="X18" s="34">
        <f t="shared" si="2"/>
        <v>12.391520095240027</v>
      </c>
      <c r="Y18" s="34">
        <f t="shared" si="2"/>
        <v>4.6564705102283277</v>
      </c>
      <c r="Z18" s="34">
        <f t="shared" si="2"/>
        <v>1.439908952518465</v>
      </c>
      <c r="AA18" s="34">
        <f t="shared" si="2"/>
        <v>-0.81011783245302782</v>
      </c>
      <c r="AB18" s="34">
        <f t="shared" si="2"/>
        <v>3.6642839033107499E-2</v>
      </c>
      <c r="AC18" s="34">
        <f t="shared" si="2"/>
        <v>8.9933731834354713</v>
      </c>
      <c r="AD18" s="34">
        <f t="shared" si="2"/>
        <v>5.2456044492039444</v>
      </c>
      <c r="AE18" s="34">
        <f t="shared" si="2"/>
        <v>-2.2836092803714791</v>
      </c>
      <c r="AF18" s="34">
        <f t="shared" si="2"/>
        <v>-8.1443562932160258</v>
      </c>
      <c r="AG18" s="34">
        <f t="shared" si="2"/>
        <v>5.5578125626944086</v>
      </c>
      <c r="AH18" s="34">
        <f t="shared" si="2"/>
        <v>10.936633948344898</v>
      </c>
      <c r="AI18" s="34">
        <f t="shared" si="2"/>
        <v>14.486346162927255</v>
      </c>
      <c r="AJ18" s="34">
        <f t="shared" si="2"/>
        <v>24.240887041734261</v>
      </c>
      <c r="AK18" s="34">
        <f t="shared" si="2"/>
        <v>9.097084193937377</v>
      </c>
      <c r="AL18" s="34">
        <f t="shared" si="2"/>
        <v>8.2829844486841822</v>
      </c>
      <c r="AM18" s="34">
        <f t="shared" si="2"/>
        <v>3.0350793176562529</v>
      </c>
      <c r="AN18" s="34">
        <f t="shared" si="2"/>
        <v>-4.3119159291076459</v>
      </c>
      <c r="AO18" s="34">
        <f t="shared" si="2"/>
        <v>4.5441520780227007</v>
      </c>
      <c r="AP18" s="34">
        <f t="shared" si="2"/>
        <v>11.474380839569109</v>
      </c>
      <c r="AQ18" s="34">
        <f t="shared" si="2"/>
        <v>-2.7146206118046412</v>
      </c>
      <c r="AR18" s="34">
        <f t="shared" si="2"/>
        <v>10.406275362471874</v>
      </c>
      <c r="AS18" s="34">
        <f t="shared" si="2"/>
        <v>13.430504222131256</v>
      </c>
      <c r="AT18" s="34">
        <f t="shared" si="2"/>
        <v>9.6727846700860098</v>
      </c>
      <c r="AU18" s="34">
        <f t="shared" si="2"/>
        <v>26.132895867178906</v>
      </c>
      <c r="AV18" s="34">
        <f t="shared" si="2"/>
        <v>8.3978171507253627</v>
      </c>
      <c r="AW18" s="34">
        <f t="shared" si="2"/>
        <v>10.64499762108575</v>
      </c>
      <c r="AX18" s="34">
        <f t="shared" si="2"/>
        <v>8.3924710160205418</v>
      </c>
      <c r="AY18" s="34">
        <f t="shared" si="2"/>
        <v>9.3186002922719613</v>
      </c>
      <c r="AZ18" s="34">
        <f t="shared" si="2"/>
        <v>12.755552627416789</v>
      </c>
      <c r="BA18" s="34">
        <f t="shared" si="2"/>
        <v>9.6183443438909944</v>
      </c>
      <c r="BB18" s="34">
        <f t="shared" si="3"/>
        <v>-7.4232937295171109</v>
      </c>
      <c r="BC18" s="34">
        <f t="shared" si="3"/>
        <v>-77.544601830853395</v>
      </c>
      <c r="BD18" s="34">
        <f t="shared" si="3"/>
        <v>-77.712204592235793</v>
      </c>
      <c r="BE18" s="34">
        <f t="shared" si="3"/>
        <v>-73.513713514338264</v>
      </c>
    </row>
    <row r="19" spans="1:57" ht="15" x14ac:dyDescent="0.2">
      <c r="A19" s="20" t="s">
        <v>55</v>
      </c>
      <c r="B19" s="20"/>
      <c r="C19" s="32"/>
      <c r="D19" s="32"/>
      <c r="E19" s="32"/>
      <c r="F19" s="32">
        <f t="shared" si="4"/>
        <v>10.219936146123466</v>
      </c>
      <c r="G19" s="32">
        <f t="shared" si="2"/>
        <v>-4.5146517704438889</v>
      </c>
      <c r="H19" s="32">
        <f t="shared" si="2"/>
        <v>8.5397089732385467</v>
      </c>
      <c r="I19" s="32">
        <f t="shared" si="2"/>
        <v>7.2432330061543038</v>
      </c>
      <c r="J19" s="32">
        <f t="shared" si="2"/>
        <v>0.99203654343198444</v>
      </c>
      <c r="K19" s="32">
        <f t="shared" si="2"/>
        <v>2.8832472595699654</v>
      </c>
      <c r="L19" s="32">
        <f t="shared" si="2"/>
        <v>-13.735386804950679</v>
      </c>
      <c r="M19" s="32">
        <f t="shared" si="2"/>
        <v>-21.80458694497829</v>
      </c>
      <c r="N19" s="32">
        <f t="shared" si="2"/>
        <v>-5.7491606638225612</v>
      </c>
      <c r="O19" s="32">
        <f t="shared" si="2"/>
        <v>5.1117772361375158</v>
      </c>
      <c r="P19" s="32">
        <f t="shared" si="2"/>
        <v>18.982788768996905</v>
      </c>
      <c r="Q19" s="32">
        <f t="shared" si="2"/>
        <v>24.650364119546666</v>
      </c>
      <c r="R19" s="32">
        <f t="shared" si="2"/>
        <v>14.100974942376986</v>
      </c>
      <c r="S19" s="32">
        <f t="shared" si="2"/>
        <v>11.459888934639185</v>
      </c>
      <c r="T19" s="32">
        <f t="shared" si="2"/>
        <v>7.2694735809016642</v>
      </c>
      <c r="U19" s="32">
        <f t="shared" si="2"/>
        <v>12.32179472633781</v>
      </c>
      <c r="V19" s="32">
        <f t="shared" si="2"/>
        <v>-1.6247607371587369</v>
      </c>
      <c r="W19" s="32">
        <f t="shared" si="2"/>
        <v>-8.2855529894589335</v>
      </c>
      <c r="X19" s="32">
        <f t="shared" si="2"/>
        <v>0.35862575653646811</v>
      </c>
      <c r="Y19" s="32">
        <f t="shared" si="2"/>
        <v>-11.057199659931104</v>
      </c>
      <c r="Z19" s="32">
        <f t="shared" si="2"/>
        <v>-8.9959518681581248</v>
      </c>
      <c r="AA19" s="32">
        <f t="shared" ref="AA19:AA21" si="5">+(AA9/W9-1)*100</f>
        <v>0.11558598046714774</v>
      </c>
      <c r="AB19" s="32">
        <f t="shared" ref="AB19:AB21" si="6">+(AB9/X9-1)*100</f>
        <v>-8.7875184296364992</v>
      </c>
      <c r="AC19" s="32">
        <f t="shared" ref="AC19:AC21" si="7">+(AC9/Y9-1)*100</f>
        <v>-7.2728873901784503</v>
      </c>
      <c r="AD19" s="32">
        <f t="shared" ref="AD19:AD21" si="8">+(AD9/Z9-1)*100</f>
        <v>8.1507931173925527</v>
      </c>
      <c r="AE19" s="32">
        <f t="shared" ref="AE19:AE21" si="9">+(AE9/AA9-1)*100</f>
        <v>0.52193775317959101</v>
      </c>
      <c r="AF19" s="32">
        <f t="shared" ref="AF19:AF21" si="10">+(AF9/AB9-1)*100</f>
        <v>15.863163093179056</v>
      </c>
      <c r="AG19" s="32">
        <f t="shared" ref="AG19:AG21" si="11">+(AG9/AC9-1)*100</f>
        <v>19.412314562919963</v>
      </c>
      <c r="AH19" s="32">
        <f t="shared" ref="AH19:AH21" si="12">+(AH9/AD9-1)*100</f>
        <v>18.518133612613006</v>
      </c>
      <c r="AI19" s="32">
        <f t="shared" ref="AI19:AI21" si="13">+(AI9/AE9-1)*100</f>
        <v>11.0623628489805</v>
      </c>
      <c r="AJ19" s="32">
        <f t="shared" ref="AJ19:AJ21" si="14">+(AJ9/AF9-1)*100</f>
        <v>-14.051557668792103</v>
      </c>
      <c r="AK19" s="32">
        <f t="shared" ref="AK19:AK21" si="15">+(AK9/AG9-1)*100</f>
        <v>-9.1682160044503576</v>
      </c>
      <c r="AL19" s="32">
        <f t="shared" ref="AL19:AL21" si="16">+(AL9/AH9-1)*100</f>
        <v>-7.1082641325779683</v>
      </c>
      <c r="AM19" s="32">
        <f t="shared" ref="AM19:AM21" si="17">+(AM9/AI9-1)*100</f>
        <v>-3.124531927536478</v>
      </c>
      <c r="AN19" s="32">
        <f t="shared" ref="AN19:AN21" si="18">+(AN9/AJ9-1)*100</f>
        <v>22.35410138749614</v>
      </c>
      <c r="AO19" s="32">
        <f t="shared" ref="AO19:AO21" si="19">+(AO9/AK9-1)*100</f>
        <v>12.972556027212478</v>
      </c>
      <c r="AP19" s="32">
        <f t="shared" ref="AP19:AP21" si="20">+(AP9/AL9-1)*100</f>
        <v>22.110960931585666</v>
      </c>
      <c r="AQ19" s="32">
        <f t="shared" ref="AQ19:AQ21" si="21">+(AQ9/AM9-1)*100</f>
        <v>17.763962003308762</v>
      </c>
      <c r="AR19" s="32">
        <f t="shared" ref="AR19:AR21" si="22">+(AR9/AN9-1)*100</f>
        <v>10.93738951709733</v>
      </c>
      <c r="AS19" s="32">
        <f t="shared" ref="AS19:AS21" si="23">+(AS9/AO9-1)*100</f>
        <v>19.285650197178917</v>
      </c>
      <c r="AT19" s="32">
        <f t="shared" ref="AT19:AT21" si="24">+(AT9/AP9-1)*100</f>
        <v>1.5607463007134337</v>
      </c>
      <c r="AU19" s="32">
        <f t="shared" ref="AU19:AU21" si="25">+(AU9/AQ9-1)*100</f>
        <v>16.253064175336497</v>
      </c>
      <c r="AV19" s="32">
        <f t="shared" ref="AV19:AV21" si="26">+(AV9/AR9-1)*100</f>
        <v>8.249573598786597</v>
      </c>
      <c r="AW19" s="32">
        <f t="shared" ref="AW19:AW21" si="27">+(AW9/AS9-1)*100</f>
        <v>2.9313372299575313</v>
      </c>
      <c r="AX19" s="32">
        <f t="shared" ref="AX19:AX21" si="28">+(AX9/AT9-1)*100</f>
        <v>3.7340299483031414</v>
      </c>
      <c r="AY19" s="32">
        <f t="shared" ref="AY19:AY21" si="29">+(AY9/AU9-1)*100</f>
        <v>-3.5704304235263606</v>
      </c>
      <c r="AZ19" s="32">
        <f t="shared" ref="AZ19:AZ21" si="30">+(AZ9/AV9-1)*100</f>
        <v>2.2246913508524591</v>
      </c>
      <c r="BA19" s="32">
        <f t="shared" ref="BA19:BE21" si="31">+(BA9/AW9-1)*100</f>
        <v>5.6075998078725986</v>
      </c>
      <c r="BB19" s="32">
        <f t="shared" si="31"/>
        <v>10.772976305126768</v>
      </c>
      <c r="BC19" s="32">
        <f t="shared" si="31"/>
        <v>-35.724849285666451</v>
      </c>
      <c r="BD19" s="32">
        <f t="shared" si="31"/>
        <v>-30.893609707147863</v>
      </c>
      <c r="BE19" s="32">
        <f t="shared" si="31"/>
        <v>-30.295911504480056</v>
      </c>
    </row>
    <row r="20" spans="1:57" ht="15" x14ac:dyDescent="0.2">
      <c r="A20" s="20" t="s">
        <v>49</v>
      </c>
      <c r="B20" s="105"/>
      <c r="C20" s="32"/>
      <c r="D20" s="32"/>
      <c r="E20" s="32"/>
      <c r="F20" s="32">
        <f t="shared" si="4"/>
        <v>-6.7904591809109132</v>
      </c>
      <c r="G20" s="32">
        <f t="shared" ref="G20:G21" si="32">+(G10/C10-1)*100</f>
        <v>-27.526513953865727</v>
      </c>
      <c r="H20" s="32">
        <f t="shared" ref="H20:H21" si="33">+(H10/D10-1)*100</f>
        <v>-1.7385872833806215</v>
      </c>
      <c r="I20" s="32">
        <f t="shared" ref="I20:I21" si="34">+(I10/E10-1)*100</f>
        <v>16.292853037145051</v>
      </c>
      <c r="J20" s="32">
        <f t="shared" ref="J20:J21" si="35">+(J10/F10-1)*100</f>
        <v>41.000111150586285</v>
      </c>
      <c r="K20" s="32">
        <f t="shared" ref="K20:K21" si="36">+(K10/G10-1)*100</f>
        <v>39.037590015730373</v>
      </c>
      <c r="L20" s="32">
        <f t="shared" ref="L20:L21" si="37">+(L10/H10-1)*100</f>
        <v>-19.139652260082464</v>
      </c>
      <c r="M20" s="32">
        <f t="shared" ref="M20:M21" si="38">+(M10/I10-1)*100</f>
        <v>-29.720017630213881</v>
      </c>
      <c r="N20" s="32">
        <f t="shared" ref="N20:N21" si="39">+(N10/J10-1)*100</f>
        <v>-22.504194395609666</v>
      </c>
      <c r="O20" s="32">
        <f t="shared" ref="O20:O21" si="40">+(O10/K10-1)*100</f>
        <v>6.3132382257046871</v>
      </c>
      <c r="P20" s="32">
        <f t="shared" ref="P20:P21" si="41">+(P10/L10-1)*100</f>
        <v>35.154431045740367</v>
      </c>
      <c r="Q20" s="32">
        <f t="shared" ref="Q20:Q21" si="42">+(Q10/M10-1)*100</f>
        <v>45.505288589078631</v>
      </c>
      <c r="R20" s="32">
        <f t="shared" ref="R20:R21" si="43">+(R10/N10-1)*100</f>
        <v>26.341532575648397</v>
      </c>
      <c r="S20" s="32">
        <f t="shared" ref="S20:S21" si="44">+(S10/O10-1)*100</f>
        <v>11.32188880489775</v>
      </c>
      <c r="T20" s="32">
        <f t="shared" ref="T20:T21" si="45">+(T10/P10-1)*100</f>
        <v>-8.5864415866160222</v>
      </c>
      <c r="U20" s="32">
        <f t="shared" ref="U20:U21" si="46">+(U10/Q10-1)*100</f>
        <v>1.5284151078404973</v>
      </c>
      <c r="V20" s="32">
        <f t="shared" ref="V20:V21" si="47">+(V10/R10-1)*100</f>
        <v>-37.763050218507999</v>
      </c>
      <c r="W20" s="32">
        <f t="shared" ref="W20:W21" si="48">+(W10/S10-1)*100</f>
        <v>-42.074007006770863</v>
      </c>
      <c r="X20" s="32">
        <f t="shared" ref="X20:X21" si="49">+(X10/T10-1)*100</f>
        <v>-16.689416985732208</v>
      </c>
      <c r="Y20" s="32">
        <f t="shared" ref="Y20:Y21" si="50">+(Y10/U10-1)*100</f>
        <v>-29.215508571647042</v>
      </c>
      <c r="Z20" s="32">
        <f t="shared" ref="Z20:Z21" si="51">+(Z10/V10-1)*100</f>
        <v>-36.332554011342502</v>
      </c>
      <c r="AA20" s="32">
        <f t="shared" si="5"/>
        <v>2.2827467200066121</v>
      </c>
      <c r="AB20" s="32">
        <f t="shared" si="6"/>
        <v>-25.653484812511039</v>
      </c>
      <c r="AC20" s="32">
        <f t="shared" si="7"/>
        <v>-35.064481624485175</v>
      </c>
      <c r="AD20" s="32">
        <f t="shared" si="8"/>
        <v>20.275800657859165</v>
      </c>
      <c r="AE20" s="32">
        <f t="shared" si="9"/>
        <v>6.8913831345461585</v>
      </c>
      <c r="AF20" s="32">
        <f t="shared" si="10"/>
        <v>77.605572595239096</v>
      </c>
      <c r="AG20" s="32">
        <f t="shared" si="11"/>
        <v>59.143766549860203</v>
      </c>
      <c r="AH20" s="32">
        <f t="shared" si="12"/>
        <v>46.205937234114543</v>
      </c>
      <c r="AI20" s="32">
        <f t="shared" si="13"/>
        <v>3.9561137944730929</v>
      </c>
      <c r="AJ20" s="32">
        <f t="shared" si="14"/>
        <v>-64.984484850502312</v>
      </c>
      <c r="AK20" s="32">
        <f t="shared" si="15"/>
        <v>-43.911517153831014</v>
      </c>
      <c r="AL20" s="32">
        <f t="shared" si="16"/>
        <v>-49.758085212831993</v>
      </c>
      <c r="AM20" s="32">
        <f t="shared" si="17"/>
        <v>-17.203335414938426</v>
      </c>
      <c r="AN20" s="32">
        <f t="shared" si="18"/>
        <v>148.20250838526042</v>
      </c>
      <c r="AO20" s="32">
        <f t="shared" si="19"/>
        <v>44.156357643493372</v>
      </c>
      <c r="AP20" s="32">
        <f t="shared" si="20"/>
        <v>85.635191044148698</v>
      </c>
      <c r="AQ20" s="32">
        <f t="shared" si="21"/>
        <v>76.012443268728717</v>
      </c>
      <c r="AR20" s="32">
        <f t="shared" si="22"/>
        <v>11.903727687072418</v>
      </c>
      <c r="AS20" s="32">
        <f t="shared" si="23"/>
        <v>34.996055451271026</v>
      </c>
      <c r="AT20" s="32">
        <f t="shared" si="24"/>
        <v>-27.531827946500332</v>
      </c>
      <c r="AU20" s="32">
        <f t="shared" si="25"/>
        <v>0.72066785370739073</v>
      </c>
      <c r="AV20" s="32">
        <f t="shared" si="26"/>
        <v>7.9834604855664848</v>
      </c>
      <c r="AW20" s="32">
        <f t="shared" si="27"/>
        <v>-14.45943868640166</v>
      </c>
      <c r="AX20" s="32">
        <f t="shared" si="28"/>
        <v>-21.54988523779534</v>
      </c>
      <c r="AY20" s="32">
        <f t="shared" si="29"/>
        <v>-28.94618385643075</v>
      </c>
      <c r="AZ20" s="32">
        <f t="shared" si="30"/>
        <v>-16.751875780938509</v>
      </c>
      <c r="BA20" s="32">
        <f t="shared" si="31"/>
        <v>-6.0885556876112297</v>
      </c>
      <c r="BB20" s="32">
        <f t="shared" si="31"/>
        <v>147.22865882331098</v>
      </c>
      <c r="BC20" s="32">
        <f t="shared" si="31"/>
        <v>90.948951139639505</v>
      </c>
      <c r="BD20" s="32">
        <f t="shared" si="31"/>
        <v>83.37728193227565</v>
      </c>
      <c r="BE20" s="32">
        <f t="shared" si="31"/>
        <v>116.81521696427745</v>
      </c>
    </row>
    <row r="21" spans="1:57" ht="15" x14ac:dyDescent="0.2">
      <c r="A21" s="23" t="s">
        <v>56</v>
      </c>
      <c r="B21" s="35"/>
      <c r="C21" s="36"/>
      <c r="D21" s="36"/>
      <c r="E21" s="36"/>
      <c r="F21" s="36">
        <f t="shared" si="4"/>
        <v>13.314610873672162</v>
      </c>
      <c r="G21" s="36">
        <f t="shared" si="32"/>
        <v>2.8058918999697369</v>
      </c>
      <c r="H21" s="36">
        <f t="shared" si="33"/>
        <v>20.918385934579597</v>
      </c>
      <c r="I21" s="36">
        <f t="shared" si="34"/>
        <v>5.9087236900958073</v>
      </c>
      <c r="J21" s="36">
        <f t="shared" si="35"/>
        <v>6.0503938448012606</v>
      </c>
      <c r="K21" s="36">
        <f t="shared" si="36"/>
        <v>4.3584488966034396</v>
      </c>
      <c r="L21" s="36">
        <f t="shared" si="37"/>
        <v>-5.1966143639067264</v>
      </c>
      <c r="M21" s="36">
        <f t="shared" si="38"/>
        <v>-1.2235057487085643</v>
      </c>
      <c r="N21" s="36">
        <f t="shared" si="39"/>
        <v>-0.64694905422992832</v>
      </c>
      <c r="O21" s="36">
        <f t="shared" si="40"/>
        <v>4.7363160495739409</v>
      </c>
      <c r="P21" s="36">
        <f t="shared" si="41"/>
        <v>2.357924946521206</v>
      </c>
      <c r="Q21" s="36">
        <f t="shared" si="42"/>
        <v>1.6352227014624354</v>
      </c>
      <c r="R21" s="36">
        <f t="shared" si="43"/>
        <v>1.9231434257362068</v>
      </c>
      <c r="S21" s="36">
        <f t="shared" si="44"/>
        <v>8.1388728069378367</v>
      </c>
      <c r="T21" s="36">
        <f t="shared" si="45"/>
        <v>5.1202325376432212</v>
      </c>
      <c r="U21" s="36">
        <f t="shared" si="46"/>
        <v>11.796129747275108</v>
      </c>
      <c r="V21" s="36">
        <f t="shared" si="47"/>
        <v>6.2297111390683835</v>
      </c>
      <c r="W21" s="36">
        <f t="shared" si="48"/>
        <v>1.5190458835740328</v>
      </c>
      <c r="X21" s="36">
        <f t="shared" si="49"/>
        <v>-0.26094605747638555</v>
      </c>
      <c r="Y21" s="36">
        <f t="shared" si="50"/>
        <v>-0.72424348462504229</v>
      </c>
      <c r="Z21" s="36">
        <f t="shared" si="51"/>
        <v>0.31780985960654373</v>
      </c>
      <c r="AA21" s="36">
        <f t="shared" si="5"/>
        <v>-1.4290201046635587</v>
      </c>
      <c r="AB21" s="36">
        <f t="shared" si="6"/>
        <v>5.2624335805792066</v>
      </c>
      <c r="AC21" s="36">
        <f t="shared" si="7"/>
        <v>5.0209983692037996</v>
      </c>
      <c r="AD21" s="36">
        <f t="shared" si="8"/>
        <v>0.78281923677554488</v>
      </c>
      <c r="AE21" s="36">
        <f t="shared" si="9"/>
        <v>1.9751412597789786</v>
      </c>
      <c r="AF21" s="36">
        <f t="shared" si="10"/>
        <v>0.52298341377492452</v>
      </c>
      <c r="AG21" s="36">
        <f t="shared" si="11"/>
        <v>-1.2986930298389598</v>
      </c>
      <c r="AH21" s="36">
        <f t="shared" si="12"/>
        <v>1.6899281220454698</v>
      </c>
      <c r="AI21" s="36">
        <f t="shared" si="13"/>
        <v>1.9233554494998417</v>
      </c>
      <c r="AJ21" s="36">
        <f t="shared" si="14"/>
        <v>2.5188666117852421</v>
      </c>
      <c r="AK21" s="36">
        <f t="shared" si="15"/>
        <v>4.8172910521558698</v>
      </c>
      <c r="AL21" s="36">
        <f t="shared" si="16"/>
        <v>5.7180354833167746</v>
      </c>
      <c r="AM21" s="36">
        <f t="shared" si="17"/>
        <v>5.9006808171646163</v>
      </c>
      <c r="AN21" s="36">
        <f t="shared" si="18"/>
        <v>3.4266544920063868</v>
      </c>
      <c r="AO21" s="36">
        <f t="shared" si="19"/>
        <v>2.8964196875039816</v>
      </c>
      <c r="AP21" s="36">
        <f t="shared" si="20"/>
        <v>4.3846790922805745</v>
      </c>
      <c r="AQ21" s="36">
        <f t="shared" si="21"/>
        <v>2.5032697741163235</v>
      </c>
      <c r="AR21" s="36">
        <f t="shared" si="22"/>
        <v>7.6630343770404341</v>
      </c>
      <c r="AS21" s="36">
        <f t="shared" si="23"/>
        <v>3.3007101159859609</v>
      </c>
      <c r="AT21" s="36">
        <f t="shared" si="24"/>
        <v>3.0919504339089965</v>
      </c>
      <c r="AU21" s="36">
        <f t="shared" si="25"/>
        <v>6.4036868931743429</v>
      </c>
      <c r="AV21" s="36">
        <f t="shared" si="26"/>
        <v>6.7743370402188807</v>
      </c>
      <c r="AW21" s="36">
        <f t="shared" si="27"/>
        <v>8.1608015181139812</v>
      </c>
      <c r="AX21" s="36">
        <f t="shared" si="28"/>
        <v>5.6176830454900628</v>
      </c>
      <c r="AY21" s="36">
        <f t="shared" si="29"/>
        <v>5.4766703691635277</v>
      </c>
      <c r="AZ21" s="36">
        <f t="shared" si="30"/>
        <v>7.5194763235719941</v>
      </c>
      <c r="BA21" s="36">
        <f t="shared" si="31"/>
        <v>6.4101540188545414</v>
      </c>
      <c r="BB21" s="36">
        <f t="shared" si="31"/>
        <v>6.4790679098878368</v>
      </c>
      <c r="BC21" s="36">
        <f t="shared" si="31"/>
        <v>-32.218423423642918</v>
      </c>
      <c r="BD21" s="36">
        <f t="shared" si="31"/>
        <v>-19.515038192065003</v>
      </c>
      <c r="BE21" s="36">
        <f t="shared" si="31"/>
        <v>-16.219241573448816</v>
      </c>
    </row>
    <row r="22" spans="1:57" ht="15" x14ac:dyDescent="0.2">
      <c r="A22" s="109" t="s">
        <v>116</v>
      </c>
    </row>
  </sheetData>
  <pageMargins left="0.31496062992125984" right="0.31496062992125984" top="0.56666666666666665" bottom="0.74803149606299213" header="0.31496062992125984" footer="0.31496062992125984"/>
  <pageSetup paperSize="9" scale="34" orientation="landscape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20"/>
  <sheetViews>
    <sheetView showGridLines="0" view="pageLayout" zoomScaleNormal="100" workbookViewId="0">
      <selection activeCell="F7" sqref="F7"/>
    </sheetView>
  </sheetViews>
  <sheetFormatPr defaultRowHeight="24" customHeight="1" x14ac:dyDescent="0.2"/>
  <cols>
    <col min="1" max="1" width="26.25" style="13" customWidth="1"/>
    <col min="2" max="2" width="5.75" style="13" bestFit="1" customWidth="1"/>
    <col min="3" max="3" width="5.875" style="13" bestFit="1" customWidth="1"/>
    <col min="4" max="4" width="6.375" style="13" bestFit="1" customWidth="1"/>
    <col min="5" max="5" width="6.5" style="13" bestFit="1" customWidth="1"/>
    <col min="6" max="6" width="5.75" style="13" bestFit="1" customWidth="1"/>
    <col min="7" max="7" width="5.875" style="13" bestFit="1" customWidth="1"/>
    <col min="8" max="8" width="6.375" style="13" bestFit="1" customWidth="1"/>
    <col min="9" max="9" width="6.5" style="13" bestFit="1" customWidth="1"/>
    <col min="10" max="10" width="5.75" style="13" bestFit="1" customWidth="1"/>
    <col min="11" max="11" width="5.875" style="13" bestFit="1" customWidth="1"/>
    <col min="12" max="12" width="6.375" style="13" bestFit="1" customWidth="1"/>
    <col min="13" max="13" width="6.5" style="13" bestFit="1" customWidth="1"/>
    <col min="14" max="14" width="5.75" style="13" bestFit="1" customWidth="1"/>
    <col min="15" max="15" width="5.875" style="13" bestFit="1" customWidth="1"/>
    <col min="16" max="16" width="6.375" style="13" bestFit="1" customWidth="1"/>
    <col min="17" max="17" width="6.5" style="13" bestFit="1" customWidth="1"/>
    <col min="18" max="18" width="5.75" style="13" bestFit="1" customWidth="1"/>
    <col min="19" max="19" width="5.875" style="13" bestFit="1" customWidth="1"/>
    <col min="20" max="20" width="6.375" style="13" bestFit="1" customWidth="1"/>
    <col min="21" max="21" width="6.5" style="13" bestFit="1" customWidth="1"/>
    <col min="22" max="22" width="5.75" style="13" bestFit="1" customWidth="1"/>
    <col min="23" max="23" width="5.875" style="13" bestFit="1" customWidth="1"/>
    <col min="24" max="24" width="6.375" style="13" bestFit="1" customWidth="1"/>
    <col min="25" max="25" width="6.5" style="13" bestFit="1" customWidth="1"/>
    <col min="26" max="26" width="5.75" style="13" bestFit="1" customWidth="1"/>
    <col min="27" max="27" width="5.875" style="13" bestFit="1" customWidth="1"/>
    <col min="28" max="28" width="6.375" style="13" bestFit="1" customWidth="1"/>
    <col min="29" max="29" width="6.5" style="13" bestFit="1" customWidth="1"/>
    <col min="30" max="30" width="5.75" style="13" bestFit="1" customWidth="1"/>
    <col min="31" max="31" width="5.875" style="13" bestFit="1" customWidth="1"/>
    <col min="32" max="32" width="6.375" style="13" bestFit="1" customWidth="1"/>
    <col min="33" max="33" width="6.5" style="13" bestFit="1" customWidth="1"/>
    <col min="34" max="34" width="5.75" style="13" bestFit="1" customWidth="1"/>
    <col min="35" max="35" width="5.875" style="13" bestFit="1" customWidth="1"/>
    <col min="36" max="36" width="6.375" style="13" bestFit="1" customWidth="1"/>
    <col min="37" max="37" width="6.5" style="13" bestFit="1" customWidth="1"/>
    <col min="38" max="38" width="5.75" style="13" bestFit="1" customWidth="1"/>
    <col min="39" max="39" width="5.875" style="13" bestFit="1" customWidth="1"/>
    <col min="40" max="40" width="6.375" style="13" bestFit="1" customWidth="1"/>
    <col min="41" max="41" width="6.5" style="13" bestFit="1" customWidth="1"/>
    <col min="42" max="42" width="5.75" style="13" bestFit="1" customWidth="1"/>
    <col min="43" max="43" width="5.875" style="13" bestFit="1" customWidth="1"/>
    <col min="44" max="44" width="6.375" style="13" bestFit="1" customWidth="1"/>
    <col min="45" max="45" width="6.5" style="13" bestFit="1" customWidth="1"/>
    <col min="46" max="46" width="5.75" style="13" bestFit="1" customWidth="1"/>
    <col min="47" max="47" width="5.875" style="13" bestFit="1" customWidth="1"/>
    <col min="48" max="48" width="6.375" style="13" bestFit="1" customWidth="1"/>
    <col min="49" max="49" width="6.5" style="13" bestFit="1" customWidth="1"/>
    <col min="50" max="50" width="5.75" style="13" bestFit="1" customWidth="1"/>
    <col min="51" max="51" width="5.875" style="13" bestFit="1" customWidth="1"/>
    <col min="52" max="52" width="6.375" style="13" customWidth="1"/>
    <col min="53" max="53" width="6.5" style="13" bestFit="1" customWidth="1"/>
    <col min="54" max="54" width="5.75" style="13" bestFit="1" customWidth="1"/>
    <col min="55" max="55" width="5.875" style="13" bestFit="1" customWidth="1"/>
    <col min="56" max="56" width="6.375" style="13" customWidth="1"/>
    <col min="57" max="57" width="6.5" style="13" bestFit="1" customWidth="1"/>
    <col min="58" max="16384" width="9" style="13"/>
  </cols>
  <sheetData>
    <row r="1" spans="1:57" ht="15" x14ac:dyDescent="0.2">
      <c r="A1" s="44" t="s">
        <v>118</v>
      </c>
      <c r="B1" s="44"/>
      <c r="C1" s="44"/>
      <c r="D1" s="44"/>
      <c r="E1" s="44"/>
      <c r="F1" s="44"/>
      <c r="G1" s="44"/>
      <c r="H1" s="44"/>
    </row>
    <row r="2" spans="1:57" ht="15" x14ac:dyDescent="0.2">
      <c r="A2" s="14"/>
      <c r="B2" s="14"/>
      <c r="C2" s="14"/>
      <c r="D2" s="14"/>
      <c r="E2" s="14"/>
      <c r="F2" s="14"/>
      <c r="G2" s="14"/>
      <c r="H2" s="14"/>
    </row>
    <row r="3" spans="1:57" ht="18" customHeight="1" x14ac:dyDescent="0.2">
      <c r="A3" s="12"/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10" t="s">
        <v>35</v>
      </c>
      <c r="AK3" s="10" t="s">
        <v>36</v>
      </c>
      <c r="AL3" s="10" t="s">
        <v>37</v>
      </c>
      <c r="AM3" s="10" t="s">
        <v>38</v>
      </c>
      <c r="AN3" s="10" t="s">
        <v>39</v>
      </c>
      <c r="AO3" s="10" t="s">
        <v>40</v>
      </c>
      <c r="AP3" s="10" t="s">
        <v>41</v>
      </c>
      <c r="AQ3" s="10" t="s">
        <v>42</v>
      </c>
      <c r="AR3" s="10" t="s">
        <v>75</v>
      </c>
      <c r="AS3" s="10" t="s">
        <v>76</v>
      </c>
      <c r="AT3" s="10" t="s">
        <v>77</v>
      </c>
      <c r="AU3" s="10" t="s">
        <v>78</v>
      </c>
      <c r="AV3" s="10" t="s">
        <v>79</v>
      </c>
      <c r="AW3" s="10" t="s">
        <v>80</v>
      </c>
      <c r="AX3" s="10" t="s">
        <v>81</v>
      </c>
      <c r="AY3" s="10" t="s">
        <v>98</v>
      </c>
      <c r="AZ3" s="10" t="s">
        <v>99</v>
      </c>
      <c r="BA3" s="10" t="s">
        <v>100</v>
      </c>
      <c r="BB3" s="10" t="s">
        <v>101</v>
      </c>
      <c r="BC3" s="10" t="s">
        <v>102</v>
      </c>
      <c r="BD3" s="10" t="s">
        <v>103</v>
      </c>
      <c r="BE3" s="10" t="s">
        <v>106</v>
      </c>
    </row>
    <row r="4" spans="1:57" ht="15.75" customHeight="1" x14ac:dyDescent="0.2">
      <c r="A4" s="15" t="s">
        <v>43</v>
      </c>
      <c r="B4" s="16">
        <v>23685.33421543744</v>
      </c>
      <c r="C4" s="16">
        <v>24281.370484985051</v>
      </c>
      <c r="D4" s="16">
        <v>22694.857398534012</v>
      </c>
      <c r="E4" s="16">
        <v>27404.951021929293</v>
      </c>
      <c r="F4" s="16">
        <v>24009.388264399357</v>
      </c>
      <c r="G4" s="16">
        <v>22949.016181034989</v>
      </c>
      <c r="H4" s="16">
        <v>26449.446031333602</v>
      </c>
      <c r="I4" s="16">
        <v>26714.852697241036</v>
      </c>
      <c r="J4" s="16">
        <v>22776.690444282751</v>
      </c>
      <c r="K4" s="16">
        <v>27824.792685921409</v>
      </c>
      <c r="L4" s="16">
        <v>26940.630770765871</v>
      </c>
      <c r="M4" s="16">
        <v>28924.16271217362</v>
      </c>
      <c r="N4" s="16">
        <v>21906.032557862451</v>
      </c>
      <c r="O4" s="16">
        <v>26599.795874009422</v>
      </c>
      <c r="P4" s="16">
        <v>27123.217963981107</v>
      </c>
      <c r="Q4" s="16">
        <v>30281.306745326619</v>
      </c>
      <c r="R4" s="16">
        <v>25327.841730676904</v>
      </c>
      <c r="S4" s="16">
        <v>26279.732359621656</v>
      </c>
      <c r="T4" s="16">
        <v>27700.267665160154</v>
      </c>
      <c r="U4" s="16">
        <v>29822.662966871299</v>
      </c>
      <c r="V4" s="16">
        <v>27625.078336180377</v>
      </c>
      <c r="W4" s="16">
        <v>26184.766466290497</v>
      </c>
      <c r="X4" s="16">
        <v>27144.729877568963</v>
      </c>
      <c r="Y4" s="16">
        <v>29524.403662340308</v>
      </c>
      <c r="Z4" s="16">
        <v>24780.742594095973</v>
      </c>
      <c r="AA4" s="16">
        <v>26941.677484974818</v>
      </c>
      <c r="AB4" s="16">
        <v>29191.219048248888</v>
      </c>
      <c r="AC4" s="16">
        <v>31584.853842950346</v>
      </c>
      <c r="AD4" s="16">
        <v>25908.078570612761</v>
      </c>
      <c r="AE4" s="16">
        <v>26219.881568945137</v>
      </c>
      <c r="AF4" s="16">
        <v>27673.296111921696</v>
      </c>
      <c r="AG4" s="16">
        <v>34977.369406172773</v>
      </c>
      <c r="AH4" s="16">
        <v>27352.68421916465</v>
      </c>
      <c r="AI4" s="16">
        <v>30245.370715416666</v>
      </c>
      <c r="AJ4" s="16">
        <v>26396.794687958431</v>
      </c>
      <c r="AK4" s="16">
        <v>34584.546707676396</v>
      </c>
      <c r="AL4" s="16">
        <v>29012.881166151637</v>
      </c>
      <c r="AM4" s="16">
        <v>30176.377093993648</v>
      </c>
      <c r="AN4" s="16">
        <v>27013.586630293092</v>
      </c>
      <c r="AO4" s="16">
        <v>33159.964333525866</v>
      </c>
      <c r="AP4" s="16">
        <v>30887.922629964574</v>
      </c>
      <c r="AQ4" s="16">
        <v>31904.444151317923</v>
      </c>
      <c r="AR4" s="16">
        <v>30274.853999028288</v>
      </c>
      <c r="AS4" s="16">
        <v>34957.742878423342</v>
      </c>
      <c r="AT4" s="16">
        <v>29567.490578918412</v>
      </c>
      <c r="AU4" s="16">
        <v>33309.517713369227</v>
      </c>
      <c r="AV4" s="16">
        <v>31746.342100007158</v>
      </c>
      <c r="AW4" s="16">
        <v>35498.382007476255</v>
      </c>
      <c r="AX4" s="16">
        <v>32309.595425520973</v>
      </c>
      <c r="AY4" s="16">
        <v>32741.084404422254</v>
      </c>
      <c r="AZ4" s="16">
        <v>34067.463663621143</v>
      </c>
      <c r="BA4" s="16">
        <v>38341.223134898508</v>
      </c>
      <c r="BB4" s="16">
        <v>32476.815254389541</v>
      </c>
      <c r="BC4" s="16">
        <v>29640.946544192491</v>
      </c>
      <c r="BD4" s="16">
        <v>31458.003493969787</v>
      </c>
      <c r="BE4" s="16">
        <v>32031.892328320188</v>
      </c>
    </row>
    <row r="5" spans="1:57" ht="15" x14ac:dyDescent="0.2">
      <c r="A5" s="106" t="s">
        <v>44</v>
      </c>
      <c r="B5" s="17">
        <v>18353.365159281879</v>
      </c>
      <c r="C5" s="17">
        <v>19299.574142239664</v>
      </c>
      <c r="D5" s="17">
        <v>17363.463283860921</v>
      </c>
      <c r="E5" s="17">
        <v>21753.761480365833</v>
      </c>
      <c r="F5" s="17">
        <v>19199.733001061642</v>
      </c>
      <c r="G5" s="17">
        <v>17223.481501887622</v>
      </c>
      <c r="H5" s="17">
        <v>21001.545208188702</v>
      </c>
      <c r="I5" s="17">
        <v>20583.720330093125</v>
      </c>
      <c r="J5" s="17">
        <v>17844.524293206105</v>
      </c>
      <c r="K5" s="17">
        <v>21678.854481233386</v>
      </c>
      <c r="L5" s="17">
        <v>21699.454907271756</v>
      </c>
      <c r="M5" s="17">
        <v>21529.695616312147</v>
      </c>
      <c r="N5" s="17">
        <v>16724.7199964008</v>
      </c>
      <c r="O5" s="17">
        <v>20640.278434977154</v>
      </c>
      <c r="P5" s="17">
        <v>21019.495332510458</v>
      </c>
      <c r="Q5" s="17">
        <v>23344.115594197876</v>
      </c>
      <c r="R5" s="17">
        <v>18793.687061631797</v>
      </c>
      <c r="S5" s="17">
        <v>20115.706597662163</v>
      </c>
      <c r="T5" s="17">
        <v>21261.803467345449</v>
      </c>
      <c r="U5" s="17">
        <v>23325.326350961524</v>
      </c>
      <c r="V5" s="17">
        <v>22006.709082891444</v>
      </c>
      <c r="W5" s="17">
        <v>20373.877810299942</v>
      </c>
      <c r="X5" s="17">
        <v>21465.822722280354</v>
      </c>
      <c r="Y5" s="17">
        <v>22447.057028090287</v>
      </c>
      <c r="Z5" s="17">
        <v>19503.234134884948</v>
      </c>
      <c r="AA5" s="17">
        <v>20828.375402906648</v>
      </c>
      <c r="AB5" s="17">
        <v>23508.63602574827</v>
      </c>
      <c r="AC5" s="17">
        <v>24005.520762538741</v>
      </c>
      <c r="AD5" s="17">
        <v>19573.09024829487</v>
      </c>
      <c r="AE5" s="17">
        <v>20462.290263929732</v>
      </c>
      <c r="AF5" s="17">
        <v>21543.566277097998</v>
      </c>
      <c r="AG5" s="17">
        <v>27311.063433350773</v>
      </c>
      <c r="AH5" s="17">
        <v>20853.544366122886</v>
      </c>
      <c r="AI5" s="17">
        <v>23433.046166274122</v>
      </c>
      <c r="AJ5" s="17">
        <v>20172.311690418614</v>
      </c>
      <c r="AK5" s="17">
        <v>27258.636243729616</v>
      </c>
      <c r="AL5" s="17">
        <v>23004.860293360402</v>
      </c>
      <c r="AM5" s="17">
        <v>23524.914890568227</v>
      </c>
      <c r="AN5" s="17">
        <v>21705.412096685923</v>
      </c>
      <c r="AO5" s="17">
        <v>25729.627026613347</v>
      </c>
      <c r="AP5" s="17">
        <v>24253.552801285994</v>
      </c>
      <c r="AQ5" s="17">
        <v>25661.399138534634</v>
      </c>
      <c r="AR5" s="17">
        <v>23643.930383456678</v>
      </c>
      <c r="AS5" s="17">
        <v>27115.853749063743</v>
      </c>
      <c r="AT5" s="17">
        <v>23151.084872454314</v>
      </c>
      <c r="AU5" s="17">
        <v>25717.450655880555</v>
      </c>
      <c r="AV5" s="17">
        <v>25178.153726920835</v>
      </c>
      <c r="AW5" s="17">
        <v>28131.260073122954</v>
      </c>
      <c r="AX5" s="17">
        <v>24477.177999314441</v>
      </c>
      <c r="AY5" s="17">
        <v>26303.365902588619</v>
      </c>
      <c r="AZ5" s="17">
        <v>27025.827279446032</v>
      </c>
      <c r="BA5" s="17">
        <v>30377.754727588399</v>
      </c>
      <c r="BB5" s="17">
        <v>25491.03936696066</v>
      </c>
      <c r="BC5" s="17">
        <v>22550.329573321713</v>
      </c>
      <c r="BD5" s="17">
        <v>24368.701208504863</v>
      </c>
      <c r="BE5" s="17">
        <v>23530.910369384208</v>
      </c>
    </row>
    <row r="6" spans="1:57" ht="15" x14ac:dyDescent="0.2">
      <c r="A6" s="107" t="s">
        <v>45</v>
      </c>
      <c r="B6" s="19">
        <v>5331.9690561555608</v>
      </c>
      <c r="C6" s="19">
        <v>4981.796342745386</v>
      </c>
      <c r="D6" s="19">
        <v>5331.3941146730904</v>
      </c>
      <c r="E6" s="19">
        <v>5651.1895415634644</v>
      </c>
      <c r="F6" s="19">
        <v>4809.6552633377169</v>
      </c>
      <c r="G6" s="19">
        <v>5725.5346791473721</v>
      </c>
      <c r="H6" s="19">
        <v>5447.9008231449016</v>
      </c>
      <c r="I6" s="19">
        <v>6131.1323671479086</v>
      </c>
      <c r="J6" s="19">
        <v>4930.1387631397502</v>
      </c>
      <c r="K6" s="19">
        <v>6145.943191995857</v>
      </c>
      <c r="L6" s="19">
        <v>5226.5852509048291</v>
      </c>
      <c r="M6" s="19">
        <v>7415.1618987147285</v>
      </c>
      <c r="N6" s="19">
        <v>5184.3595464100208</v>
      </c>
      <c r="O6" s="19">
        <v>5960.7916324572934</v>
      </c>
      <c r="P6" s="19">
        <v>6105.2187053722437</v>
      </c>
      <c r="Q6" s="19">
        <v>6939.7585344368626</v>
      </c>
      <c r="R6" s="19">
        <v>6545.3118537701712</v>
      </c>
      <c r="S6" s="19">
        <v>6168.1013578864622</v>
      </c>
      <c r="T6" s="19">
        <v>6442.0443104328924</v>
      </c>
      <c r="U6" s="19">
        <v>6495.8983414771101</v>
      </c>
      <c r="V6" s="19">
        <v>5586.9181364743154</v>
      </c>
      <c r="W6" s="19">
        <v>5801.0677890193438</v>
      </c>
      <c r="X6" s="19">
        <v>5654.5187514706395</v>
      </c>
      <c r="Y6" s="19">
        <v>7087.9059342299606</v>
      </c>
      <c r="Z6" s="19">
        <v>5257.5152779768614</v>
      </c>
      <c r="AA6" s="19">
        <v>6111.0210007388687</v>
      </c>
      <c r="AB6" s="19">
        <v>5631.3585760629976</v>
      </c>
      <c r="AC6" s="19">
        <v>7598.0243389692359</v>
      </c>
      <c r="AD6" s="19">
        <v>6353.1600622354954</v>
      </c>
      <c r="AE6" s="19">
        <v>5745.3705561599972</v>
      </c>
      <c r="AF6" s="19">
        <v>6119.3130623934176</v>
      </c>
      <c r="AG6" s="19">
        <v>7649.3323115667954</v>
      </c>
      <c r="AH6" s="19">
        <v>6501.6234926459465</v>
      </c>
      <c r="AI6" s="19">
        <v>6806.4539994728384</v>
      </c>
      <c r="AJ6" s="19">
        <v>6225.7850947889983</v>
      </c>
      <c r="AK6" s="19">
        <v>7308.5168286045873</v>
      </c>
      <c r="AL6" s="19">
        <v>5996.2794101930485</v>
      </c>
      <c r="AM6" s="19">
        <v>6644.2256124357009</v>
      </c>
      <c r="AN6" s="19">
        <v>5293.70875632758</v>
      </c>
      <c r="AO6" s="19">
        <v>7423.8839178606449</v>
      </c>
      <c r="AP6" s="19">
        <v>6623.1882635201446</v>
      </c>
      <c r="AQ6" s="19">
        <v>6239.9188300181968</v>
      </c>
      <c r="AR6" s="19">
        <v>6618.1922463279934</v>
      </c>
      <c r="AS6" s="19">
        <v>7824.6282953779655</v>
      </c>
      <c r="AT6" s="19">
        <v>6404.5335770400443</v>
      </c>
      <c r="AU6" s="19">
        <v>7572.7162151044231</v>
      </c>
      <c r="AV6" s="19">
        <v>6560.7180401300329</v>
      </c>
      <c r="AW6" s="19">
        <v>7358.3963961442059</v>
      </c>
      <c r="AX6" s="19">
        <v>7771.5010476041853</v>
      </c>
      <c r="AY6" s="19">
        <v>6458.4128689775725</v>
      </c>
      <c r="AZ6" s="19">
        <v>7044.3061024177632</v>
      </c>
      <c r="BA6" s="19">
        <v>7964.358721259945</v>
      </c>
      <c r="BB6" s="19">
        <v>6973.3055400115418</v>
      </c>
      <c r="BC6" s="19">
        <v>7039.8181336460557</v>
      </c>
      <c r="BD6" s="19">
        <v>7059.43037111986</v>
      </c>
      <c r="BE6" s="19">
        <v>8399.8540935741348</v>
      </c>
    </row>
    <row r="7" spans="1:57" ht="15" x14ac:dyDescent="0.2">
      <c r="A7" s="20" t="s">
        <v>46</v>
      </c>
      <c r="B7" s="21">
        <v>12781.09364244274</v>
      </c>
      <c r="C7" s="21">
        <v>16187.540673283371</v>
      </c>
      <c r="D7" s="21">
        <v>16042.365641600549</v>
      </c>
      <c r="E7" s="21">
        <v>15719.36626632228</v>
      </c>
      <c r="F7" s="21">
        <v>15314.840526905784</v>
      </c>
      <c r="G7" s="21">
        <v>14648.272926494143</v>
      </c>
      <c r="H7" s="21">
        <v>15731.334352951138</v>
      </c>
      <c r="I7" s="21">
        <v>17362.134873992683</v>
      </c>
      <c r="J7" s="21">
        <v>19970.062338144802</v>
      </c>
      <c r="K7" s="21">
        <v>13324.454972383797</v>
      </c>
      <c r="L7" s="21">
        <v>12028.329562918449</v>
      </c>
      <c r="M7" s="21">
        <v>12028.368481351537</v>
      </c>
      <c r="N7" s="21">
        <v>18443.876933856576</v>
      </c>
      <c r="O7" s="21">
        <v>16069.729382318845</v>
      </c>
      <c r="P7" s="21">
        <v>14615.302864091054</v>
      </c>
      <c r="Q7" s="21">
        <v>14065.481339630593</v>
      </c>
      <c r="R7" s="21">
        <v>15953.178881383634</v>
      </c>
      <c r="S7" s="21">
        <v>18298.644208143622</v>
      </c>
      <c r="T7" s="21">
        <v>13108.528685801088</v>
      </c>
      <c r="U7" s="21">
        <v>16920.960484148716</v>
      </c>
      <c r="V7" s="21">
        <v>12092.670627190208</v>
      </c>
      <c r="W7" s="21">
        <v>14534.008693444273</v>
      </c>
      <c r="X7" s="21">
        <v>11802.688500205531</v>
      </c>
      <c r="Y7" s="21">
        <v>12665.499518429606</v>
      </c>
      <c r="Z7" s="21">
        <v>12707.554168057974</v>
      </c>
      <c r="AA7" s="21">
        <v>13086.227264342609</v>
      </c>
      <c r="AB7" s="21">
        <v>9204.7110902217646</v>
      </c>
      <c r="AC7" s="21">
        <v>9579.9833053813381</v>
      </c>
      <c r="AD7" s="21">
        <v>12565.539577631216</v>
      </c>
      <c r="AE7" s="21">
        <v>15186.33685071714</v>
      </c>
      <c r="AF7" s="21">
        <v>15657.181378859779</v>
      </c>
      <c r="AG7" s="21">
        <v>8907.1836232262231</v>
      </c>
      <c r="AH7" s="21">
        <v>13460.410463830682</v>
      </c>
      <c r="AI7" s="21">
        <v>11584.213143687568</v>
      </c>
      <c r="AJ7" s="21">
        <v>10905.643894973518</v>
      </c>
      <c r="AK7" s="21">
        <v>7053.5890914750935</v>
      </c>
      <c r="AL7" s="21">
        <v>10753.322757215585</v>
      </c>
      <c r="AM7" s="21">
        <v>12759.094225200184</v>
      </c>
      <c r="AN7" s="21">
        <v>16922.207082485653</v>
      </c>
      <c r="AO7" s="21">
        <v>11842.136709733841</v>
      </c>
      <c r="AP7" s="21">
        <v>12640.160895265195</v>
      </c>
      <c r="AQ7" s="21">
        <v>15708.431784189903</v>
      </c>
      <c r="AR7" s="21">
        <v>16985.863979225061</v>
      </c>
      <c r="AS7" s="21">
        <v>13394.079840527038</v>
      </c>
      <c r="AT7" s="21">
        <v>13489.87224596275</v>
      </c>
      <c r="AU7" s="21">
        <v>16112.881202236151</v>
      </c>
      <c r="AV7" s="21">
        <v>17764.918854562871</v>
      </c>
      <c r="AW7" s="21">
        <v>13901.765087431175</v>
      </c>
      <c r="AX7" s="21">
        <v>11928.622584671219</v>
      </c>
      <c r="AY7" s="21">
        <v>15865.333699975865</v>
      </c>
      <c r="AZ7" s="21">
        <v>16407.182069001814</v>
      </c>
      <c r="BA7" s="21">
        <v>13178.830763558044</v>
      </c>
      <c r="BB7" s="21">
        <v>18117.167845295626</v>
      </c>
      <c r="BC7" s="21">
        <v>11800.321726264992</v>
      </c>
      <c r="BD7" s="21">
        <v>18063.028378566629</v>
      </c>
      <c r="BE7" s="21">
        <v>20710.727454256375</v>
      </c>
    </row>
    <row r="8" spans="1:57" ht="15" x14ac:dyDescent="0.2">
      <c r="A8" s="22" t="s">
        <v>47</v>
      </c>
      <c r="B8" s="19">
        <v>10358.579846690182</v>
      </c>
      <c r="C8" s="19">
        <v>11089.745004471693</v>
      </c>
      <c r="D8" s="19">
        <v>9891.1552339639657</v>
      </c>
      <c r="E8" s="19">
        <v>12592.300379544322</v>
      </c>
      <c r="F8" s="19">
        <v>12037.122013963743</v>
      </c>
      <c r="G8" s="19">
        <v>12148.682237862136</v>
      </c>
      <c r="H8" s="19">
        <v>11221.604255069391</v>
      </c>
      <c r="I8" s="19">
        <v>11984.574902317496</v>
      </c>
      <c r="J8" s="19">
        <v>9432.137080802866</v>
      </c>
      <c r="K8" s="19">
        <v>9948.5494642085996</v>
      </c>
      <c r="L8" s="19">
        <v>9973.0552752399872</v>
      </c>
      <c r="M8" s="19">
        <v>10062.348141614504</v>
      </c>
      <c r="N8" s="19">
        <v>10314.750797073915</v>
      </c>
      <c r="O8" s="19">
        <v>10319.492748050934</v>
      </c>
      <c r="P8" s="19">
        <v>10629.218070105466</v>
      </c>
      <c r="Q8" s="19">
        <v>10862.465656141876</v>
      </c>
      <c r="R8" s="19">
        <v>10462.117619354731</v>
      </c>
      <c r="S8" s="19">
        <v>11004.935917624303</v>
      </c>
      <c r="T8" s="19">
        <v>12417.078973508651</v>
      </c>
      <c r="U8" s="19">
        <v>12841.932000759327</v>
      </c>
      <c r="V8" s="19">
        <v>12968.880853417175</v>
      </c>
      <c r="W8" s="19">
        <v>13183.751111431793</v>
      </c>
      <c r="X8" s="19">
        <v>13687.211077575868</v>
      </c>
      <c r="Y8" s="19">
        <v>13181.305529470186</v>
      </c>
      <c r="Z8" s="19">
        <v>12923.65513822275</v>
      </c>
      <c r="AA8" s="19">
        <v>12846.368611565684</v>
      </c>
      <c r="AB8" s="19">
        <v>13450.798999963565</v>
      </c>
      <c r="AC8" s="19">
        <v>14113.428573493244</v>
      </c>
      <c r="AD8" s="19">
        <v>13416.509910813347</v>
      </c>
      <c r="AE8" s="19">
        <v>12382.206009922747</v>
      </c>
      <c r="AF8" s="19">
        <v>12187.206122707079</v>
      </c>
      <c r="AG8" s="19">
        <v>14695.120110555132</v>
      </c>
      <c r="AH8" s="19">
        <v>14938.205075132961</v>
      </c>
      <c r="AI8" s="19">
        <v>14227.729427952921</v>
      </c>
      <c r="AJ8" s="19">
        <v>15196.815014933834</v>
      </c>
      <c r="AK8" s="19">
        <v>16090.523009250297</v>
      </c>
      <c r="AL8" s="19">
        <v>16421.003630171032</v>
      </c>
      <c r="AM8" s="19">
        <v>14882.016099816961</v>
      </c>
      <c r="AN8" s="19">
        <v>14762.214065657701</v>
      </c>
      <c r="AO8" s="19">
        <v>17076.975998805228</v>
      </c>
      <c r="AP8" s="19">
        <v>18156.046755295196</v>
      </c>
      <c r="AQ8" s="19">
        <v>14360.047399970315</v>
      </c>
      <c r="AR8" s="19">
        <v>16165.598349474876</v>
      </c>
      <c r="AS8" s="19">
        <v>19212.653802916997</v>
      </c>
      <c r="AT8" s="19">
        <v>19763.021469127088</v>
      </c>
      <c r="AU8" s="19">
        <v>17941.536087100551</v>
      </c>
      <c r="AV8" s="19">
        <v>17252.495094911505</v>
      </c>
      <c r="AW8" s="19">
        <v>20869.398741813944</v>
      </c>
      <c r="AX8" s="19">
        <v>21258.551701962311</v>
      </c>
      <c r="AY8" s="19">
        <v>19483.093509491642</v>
      </c>
      <c r="AZ8" s="19">
        <v>19181.926780324888</v>
      </c>
      <c r="BA8" s="19">
        <v>22507.830693194926</v>
      </c>
      <c r="BB8" s="19">
        <v>19661.192499594265</v>
      </c>
      <c r="BC8" s="19">
        <v>4376.4426970250188</v>
      </c>
      <c r="BD8" s="19">
        <v>4268.8978679126076</v>
      </c>
      <c r="BE8" s="19">
        <v>5961.722529600499</v>
      </c>
    </row>
    <row r="9" spans="1:57" ht="15" x14ac:dyDescent="0.2">
      <c r="A9" s="20" t="s">
        <v>48</v>
      </c>
      <c r="B9" s="21">
        <v>17446.436220236195</v>
      </c>
      <c r="C9" s="21">
        <v>20436.228930022677</v>
      </c>
      <c r="D9" s="21">
        <v>19930.343730371937</v>
      </c>
      <c r="E9" s="21">
        <v>22941.926090942932</v>
      </c>
      <c r="F9" s="21">
        <v>18212.663971735994</v>
      </c>
      <c r="G9" s="21">
        <v>18481.792414162417</v>
      </c>
      <c r="H9" s="21">
        <v>20488.493875183878</v>
      </c>
      <c r="I9" s="21">
        <v>23302.706589892612</v>
      </c>
      <c r="J9" s="21">
        <v>18783.572343489312</v>
      </c>
      <c r="K9" s="21">
        <v>19418.082336162312</v>
      </c>
      <c r="L9" s="21">
        <v>18049.297386405131</v>
      </c>
      <c r="M9" s="21">
        <v>18608.237140243764</v>
      </c>
      <c r="N9" s="21">
        <v>17330.366255459794</v>
      </c>
      <c r="O9" s="21">
        <v>19980.30163252831</v>
      </c>
      <c r="P9" s="21">
        <v>21022.713283780879</v>
      </c>
      <c r="Q9" s="21">
        <v>22706.12928159488</v>
      </c>
      <c r="R9" s="21">
        <v>18619.325781490799</v>
      </c>
      <c r="S9" s="21">
        <v>20969.472260208113</v>
      </c>
      <c r="T9" s="21">
        <v>21233.997949347409</v>
      </c>
      <c r="U9" s="21">
        <v>24014.524671854142</v>
      </c>
      <c r="V9" s="21">
        <v>17854.497125041566</v>
      </c>
      <c r="W9" s="21">
        <v>18746.626328106351</v>
      </c>
      <c r="X9" s="21">
        <v>20772.288563847706</v>
      </c>
      <c r="Y9" s="21">
        <v>20820.092953998876</v>
      </c>
      <c r="Z9" s="21">
        <v>16237.910448047684</v>
      </c>
      <c r="AA9" s="21">
        <v>18756.276406044944</v>
      </c>
      <c r="AB9" s="21">
        <v>18934.787100459118</v>
      </c>
      <c r="AC9" s="21">
        <v>19293.508404740096</v>
      </c>
      <c r="AD9" s="21">
        <v>17544.065221179622</v>
      </c>
      <c r="AE9" s="21">
        <v>18835.530590381877</v>
      </c>
      <c r="AF9" s="21">
        <v>21916.751809645048</v>
      </c>
      <c r="AG9" s="21">
        <v>23016.045503515201</v>
      </c>
      <c r="AH9" s="21">
        <v>21139.554146109414</v>
      </c>
      <c r="AI9" s="21">
        <v>21267.946243757058</v>
      </c>
      <c r="AJ9" s="21">
        <v>19151.155664049711</v>
      </c>
      <c r="AK9" s="21">
        <v>21254.423905904179</v>
      </c>
      <c r="AL9" s="21">
        <v>19911.654131452204</v>
      </c>
      <c r="AM9" s="21">
        <v>20891.701198124523</v>
      </c>
      <c r="AN9" s="21">
        <v>23760.083141054278</v>
      </c>
      <c r="AO9" s="21">
        <v>24347.632101654883</v>
      </c>
      <c r="AP9" s="21">
        <v>24116.179920634666</v>
      </c>
      <c r="AQ9" s="21">
        <v>24402.4111823725</v>
      </c>
      <c r="AR9" s="21">
        <v>26144.023470691849</v>
      </c>
      <c r="AS9" s="21">
        <v>28806.564004827571</v>
      </c>
      <c r="AT9" s="21">
        <v>24309.027120587441</v>
      </c>
      <c r="AU9" s="21">
        <v>28100.401960041232</v>
      </c>
      <c r="AV9" s="21">
        <v>27863.663125211224</v>
      </c>
      <c r="AW9" s="21">
        <v>29109.173220712775</v>
      </c>
      <c r="AX9" s="21">
        <v>25024.766995798651</v>
      </c>
      <c r="AY9" s="21">
        <v>26917.020800587103</v>
      </c>
      <c r="AZ9" s="21">
        <v>28086.420731100181</v>
      </c>
      <c r="BA9" s="21">
        <v>30245.830025882951</v>
      </c>
      <c r="BB9" s="21">
        <v>27693.530401858799</v>
      </c>
      <c r="BC9" s="21">
        <v>17306.636220925251</v>
      </c>
      <c r="BD9" s="21">
        <v>19380.770062850021</v>
      </c>
      <c r="BE9" s="21">
        <v>21083.407696761522</v>
      </c>
    </row>
    <row r="10" spans="1:57" ht="15" x14ac:dyDescent="0.2">
      <c r="A10" s="23" t="s">
        <v>50</v>
      </c>
      <c r="B10" s="24">
        <v>29378.57148433417</v>
      </c>
      <c r="C10" s="24">
        <v>31122.427232717437</v>
      </c>
      <c r="D10" s="24">
        <v>28698.034543726586</v>
      </c>
      <c r="E10" s="24">
        <v>32774.691576852965</v>
      </c>
      <c r="F10" s="24">
        <v>33148.686833532898</v>
      </c>
      <c r="G10" s="24">
        <v>31264.178931228864</v>
      </c>
      <c r="H10" s="24">
        <v>32913.890764170254</v>
      </c>
      <c r="I10" s="24">
        <v>32758.855883658602</v>
      </c>
      <c r="J10" s="24">
        <v>33375.990796716564</v>
      </c>
      <c r="K10" s="24">
        <v>31691.2719889004</v>
      </c>
      <c r="L10" s="24">
        <v>30921.923081416957</v>
      </c>
      <c r="M10" s="24">
        <v>32443.785139787011</v>
      </c>
      <c r="N10" s="24">
        <v>33289.343988938512</v>
      </c>
      <c r="O10" s="24">
        <v>33024.651642830082</v>
      </c>
      <c r="P10" s="24">
        <v>31411.70540769694</v>
      </c>
      <c r="Q10" s="24">
        <v>32591.112015913684</v>
      </c>
      <c r="R10" s="24">
        <v>33138.218613328674</v>
      </c>
      <c r="S10" s="24">
        <v>34611.046128568698</v>
      </c>
      <c r="T10" s="24">
        <v>32099.542280026908</v>
      </c>
      <c r="U10" s="24">
        <v>35640.132304599676</v>
      </c>
      <c r="V10" s="24">
        <v>35007.38454635613</v>
      </c>
      <c r="W10" s="24">
        <v>35302.97047670617</v>
      </c>
      <c r="X10" s="24">
        <v>31974.309845199903</v>
      </c>
      <c r="Y10" s="24">
        <v>34670.154076578023</v>
      </c>
      <c r="Z10" s="24">
        <v>34402.757499624589</v>
      </c>
      <c r="AA10" s="24">
        <v>34262.352665785191</v>
      </c>
      <c r="AB10" s="24">
        <v>33129.677463924942</v>
      </c>
      <c r="AC10" s="24">
        <v>36259.501239798599</v>
      </c>
      <c r="AD10" s="24">
        <v>34529.694022562195</v>
      </c>
      <c r="AE10" s="24">
        <v>34993.804570556145</v>
      </c>
      <c r="AF10" s="24">
        <v>33539.845621692773</v>
      </c>
      <c r="AG10" s="24">
        <v>35834.749977843072</v>
      </c>
      <c r="AH10" s="24">
        <v>34786.279237781215</v>
      </c>
      <c r="AI10" s="24">
        <v>34970.512989993396</v>
      </c>
      <c r="AJ10" s="24">
        <v>33648.96565368415</v>
      </c>
      <c r="AK10" s="24">
        <v>36890.850847365742</v>
      </c>
      <c r="AL10" s="24">
        <v>36604.14816420561</v>
      </c>
      <c r="AM10" s="24">
        <v>37150.535336387074</v>
      </c>
      <c r="AN10" s="24">
        <v>35105.064802215435</v>
      </c>
      <c r="AO10" s="24">
        <v>38038.926265731425</v>
      </c>
      <c r="AP10" s="24">
        <v>37905.179403988092</v>
      </c>
      <c r="AQ10" s="24">
        <v>37762.12107955433</v>
      </c>
      <c r="AR10" s="24">
        <v>37546.228466568275</v>
      </c>
      <c r="AS10" s="24">
        <v>39123.392149173604</v>
      </c>
      <c r="AT10" s="24">
        <v>38906.848778476189</v>
      </c>
      <c r="AU10" s="24">
        <v>39575.383383562577</v>
      </c>
      <c r="AV10" s="24">
        <v>39189.435363140197</v>
      </c>
      <c r="AW10" s="24">
        <v>41567.885772524882</v>
      </c>
      <c r="AX10" s="24">
        <v>40787.440443285683</v>
      </c>
      <c r="AY10" s="24">
        <v>41570.862308696713</v>
      </c>
      <c r="AZ10" s="24">
        <v>41906.831042586782</v>
      </c>
      <c r="BA10" s="24">
        <v>43999.7232017551</v>
      </c>
      <c r="BB10" s="24">
        <v>43124.979707395658</v>
      </c>
      <c r="BC10" s="24">
        <v>28387.661924274344</v>
      </c>
      <c r="BD10" s="24">
        <v>34295.49993076644</v>
      </c>
      <c r="BE10" s="24">
        <v>37581.440089279778</v>
      </c>
    </row>
    <row r="11" spans="1:57" s="27" customFormat="1" ht="21" customHeight="1" x14ac:dyDescent="0.2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57" ht="13.5" customHeight="1" x14ac:dyDescent="0.2">
      <c r="A12" s="28" t="s">
        <v>51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57" ht="15" x14ac:dyDescent="0.2">
      <c r="A13" s="29" t="s">
        <v>43</v>
      </c>
      <c r="B13" s="30"/>
      <c r="C13" s="31"/>
      <c r="D13" s="31"/>
      <c r="E13" s="31"/>
      <c r="F13" s="31">
        <f t="shared" ref="F13:F19" si="0">+(F4/B4-1)*100</f>
        <v>1.3681632946969557</v>
      </c>
      <c r="G13" s="31">
        <f t="shared" ref="G13:G19" si="1">+(G4/C4-1)*100</f>
        <v>-5.4871462250203447</v>
      </c>
      <c r="H13" s="31">
        <f t="shared" ref="H13:H19" si="2">+(H4/D4-1)*100</f>
        <v>16.543785963784565</v>
      </c>
      <c r="I13" s="31">
        <f t="shared" ref="I13:I19" si="3">+(I4/E4-1)*100</f>
        <v>-2.5181520088689235</v>
      </c>
      <c r="J13" s="31">
        <f t="shared" ref="J13:J19" si="4">+(J4/F4-1)*100</f>
        <v>-5.1342325199698058</v>
      </c>
      <c r="K13" s="31">
        <f t="shared" ref="K13:K19" si="5">+(K4/G4-1)*100</f>
        <v>21.246124306260029</v>
      </c>
      <c r="L13" s="31">
        <f t="shared" ref="L13:L19" si="6">+(L4/H4-1)*100</f>
        <v>1.8570700454383138</v>
      </c>
      <c r="M13" s="31">
        <f t="shared" ref="M13:M19" si="7">+(M4/I4-1)*100</f>
        <v>8.269968919427173</v>
      </c>
      <c r="N13" s="31">
        <f t="shared" ref="N13:N19" si="8">+(N4/J4-1)*100</f>
        <v>-3.8225829540518119</v>
      </c>
      <c r="O13" s="31">
        <f t="shared" ref="O13:O19" si="9">+(O4/K4-1)*100</f>
        <v>-4.4025370673536184</v>
      </c>
      <c r="P13" s="31">
        <f t="shared" ref="P13:P19" si="10">+(P4/L4-1)*100</f>
        <v>0.67773911742767812</v>
      </c>
      <c r="Q13" s="31">
        <f t="shared" ref="Q13:Q19" si="11">+(Q4/M4-1)*100</f>
        <v>4.6920771628137903</v>
      </c>
      <c r="R13" s="31">
        <f t="shared" ref="R13:R19" si="12">+(R4/N4-1)*100</f>
        <v>15.620396636296906</v>
      </c>
      <c r="S13" s="31">
        <f t="shared" ref="S13:S19" si="13">+(S4/O4-1)*100</f>
        <v>-1.2032555283647883</v>
      </c>
      <c r="T13" s="31">
        <f t="shared" ref="T13:T19" si="14">+(T4/P4-1)*100</f>
        <v>2.1275119417812238</v>
      </c>
      <c r="U13" s="31">
        <f t="shared" ref="U13:U19" si="15">+(U4/Q4-1)*100</f>
        <v>-1.5146102587732746</v>
      </c>
      <c r="V13" s="31">
        <f t="shared" ref="V13:V19" si="16">+(V4/R4-1)*100</f>
        <v>9.0700053716818552</v>
      </c>
      <c r="W13" s="31">
        <f t="shared" ref="W13:W19" si="17">+(W4/S4-1)*100</f>
        <v>-0.36136552698333713</v>
      </c>
      <c r="X13" s="31">
        <f t="shared" ref="X13:X19" si="18">+(X4/T4-1)*100</f>
        <v>-2.0055322002895837</v>
      </c>
      <c r="Y13" s="31">
        <f t="shared" ref="Y13:Y19" si="19">+(Y4/U4-1)*100</f>
        <v>-1.0001095638652924</v>
      </c>
      <c r="Z13" s="31">
        <f t="shared" ref="Z13:Z19" si="20">+(Z4/V4-1)*100</f>
        <v>-10.296208783448757</v>
      </c>
      <c r="AA13" s="31">
        <f t="shared" ref="AA13:AA19" si="21">+(AA4/W4-1)*100</f>
        <v>2.8906540742257292</v>
      </c>
      <c r="AB13" s="31">
        <f t="shared" ref="AB13:AB19" si="22">+(AB4/X4-1)*100</f>
        <v>7.5391767754190875</v>
      </c>
      <c r="AC13" s="31">
        <f t="shared" ref="AC13:AC19" si="23">+(AC4/Y4-1)*100</f>
        <v>6.9788037183566631</v>
      </c>
      <c r="AD13" s="31">
        <f t="shared" ref="AD13:AD19" si="24">+(AD4/Z4-1)*100</f>
        <v>4.5492421069955213</v>
      </c>
      <c r="AE13" s="31">
        <f t="shared" ref="AE13:AE19" si="25">+(AE4/AA4-1)*100</f>
        <v>-2.6791053245746155</v>
      </c>
      <c r="AF13" s="31">
        <f t="shared" ref="AF13:AF19" si="26">+(AF4/AB4-1)*100</f>
        <v>-5.1999299303611917</v>
      </c>
      <c r="AG13" s="31">
        <f t="shared" ref="AG13:AG19" si="27">+(AG4/AC4-1)*100</f>
        <v>10.740956979225125</v>
      </c>
      <c r="AH13" s="31">
        <f t="shared" ref="AH13:AH19" si="28">+(AH4/AD4-1)*100</f>
        <v>5.575888789338812</v>
      </c>
      <c r="AI13" s="31">
        <f t="shared" ref="AI13:AI19" si="29">+(AI4/AE4-1)*100</f>
        <v>15.352812086074884</v>
      </c>
      <c r="AJ13" s="31">
        <f t="shared" ref="AJ13:AJ19" si="30">+(AJ4/AF4-1)*100</f>
        <v>-4.6127552670292342</v>
      </c>
      <c r="AK13" s="31">
        <f t="shared" ref="AK13:AK19" si="31">+(AK4/AG4-1)*100</f>
        <v>-1.1230767355164595</v>
      </c>
      <c r="AL13" s="31">
        <f t="shared" ref="AL13:AL19" si="32">+(AL4/AH4-1)*100</f>
        <v>6.0695942441501671</v>
      </c>
      <c r="AM13" s="31">
        <f t="shared" ref="AM13:AM19" si="33">+(AM4/AI4-1)*100</f>
        <v>-0.22811299643898941</v>
      </c>
      <c r="AN13" s="31">
        <f t="shared" ref="AN13:AN19" si="34">+(AN4/AJ4-1)*100</f>
        <v>2.3366168113434949</v>
      </c>
      <c r="AO13" s="31">
        <f t="shared" ref="AO13:AO19" si="35">+(AO4/AK4-1)*100</f>
        <v>-4.1191298130685894</v>
      </c>
      <c r="AP13" s="31">
        <f t="shared" ref="AP13:AP19" si="36">+(AP4/AL4-1)*100</f>
        <v>6.4627895901648191</v>
      </c>
      <c r="AQ13" s="31">
        <f t="shared" ref="AQ13:AQ19" si="37">+(AQ4/AM4-1)*100</f>
        <v>5.7265557490273844</v>
      </c>
      <c r="AR13" s="31">
        <f t="shared" ref="AR13:AR19" si="38">+(AR4/AN4-1)*100</f>
        <v>12.072692950287479</v>
      </c>
      <c r="AS13" s="31">
        <f t="shared" ref="AS13:AS19" si="39">+(AS4/AO4-1)*100</f>
        <v>5.4215334094309009</v>
      </c>
      <c r="AT13" s="31">
        <f t="shared" ref="AT13:AT19" si="40">+(AT4/AP4-1)*100</f>
        <v>-4.2749137482143373</v>
      </c>
      <c r="AU13" s="31">
        <f t="shared" ref="AU13:AU19" si="41">+(AU4/AQ4-1)*100</f>
        <v>4.4040057723220505</v>
      </c>
      <c r="AV13" s="31">
        <f t="shared" ref="AV13:AV19" si="42">+(AV4/AR4-1)*100</f>
        <v>4.8604300487331775</v>
      </c>
      <c r="AW13" s="31">
        <f t="shared" ref="AW13:AY19" si="43">+(AW4/AS4-1)*100</f>
        <v>1.5465504478740399</v>
      </c>
      <c r="AX13" s="31">
        <f t="shared" si="43"/>
        <v>9.2740533366659115</v>
      </c>
      <c r="AY13" s="31">
        <f t="shared" si="43"/>
        <v>-1.7065191812093539</v>
      </c>
      <c r="AZ13" s="56">
        <f t="shared" ref="AZ13:BE13" si="44">+(AZ4/AV4-1)*100</f>
        <v>7.311461447438572</v>
      </c>
      <c r="BA13" s="56">
        <f t="shared" si="44"/>
        <v>8.0083681752693092</v>
      </c>
      <c r="BB13" s="56">
        <f t="shared" si="44"/>
        <v>0.51755469750167649</v>
      </c>
      <c r="BC13" s="31">
        <f t="shared" si="44"/>
        <v>-9.4686474703661201</v>
      </c>
      <c r="BD13" s="31">
        <f t="shared" si="44"/>
        <v>-7.6596843117436535</v>
      </c>
      <c r="BE13" s="31">
        <f t="shared" si="44"/>
        <v>-16.455736908496053</v>
      </c>
    </row>
    <row r="14" spans="1:57" ht="15" x14ac:dyDescent="0.2">
      <c r="A14" s="106" t="s">
        <v>44</v>
      </c>
      <c r="C14" s="32"/>
      <c r="D14" s="32"/>
      <c r="E14" s="32"/>
      <c r="F14" s="32">
        <f t="shared" si="0"/>
        <v>4.6115131172646429</v>
      </c>
      <c r="G14" s="32">
        <f t="shared" si="1"/>
        <v>-10.757194045065688</v>
      </c>
      <c r="H14" s="32">
        <f t="shared" si="2"/>
        <v>20.952513129735607</v>
      </c>
      <c r="I14" s="32">
        <f t="shared" si="3"/>
        <v>-5.3785693629524456</v>
      </c>
      <c r="J14" s="32">
        <f t="shared" si="4"/>
        <v>-7.0584768433009089</v>
      </c>
      <c r="K14" s="32">
        <f t="shared" si="5"/>
        <v>25.868016166519368</v>
      </c>
      <c r="L14" s="32">
        <f t="shared" si="6"/>
        <v>3.3231349987091985</v>
      </c>
      <c r="M14" s="32">
        <f t="shared" si="7"/>
        <v>4.5957449433279507</v>
      </c>
      <c r="N14" s="32">
        <f t="shared" si="8"/>
        <v>-6.2753384646496047</v>
      </c>
      <c r="O14" s="32">
        <f t="shared" si="9"/>
        <v>-4.7907330489039062</v>
      </c>
      <c r="P14" s="32">
        <f t="shared" si="10"/>
        <v>-3.1335329742934515</v>
      </c>
      <c r="Q14" s="32">
        <f t="shared" si="11"/>
        <v>8.4275226655365252</v>
      </c>
      <c r="R14" s="32">
        <f t="shared" si="12"/>
        <v>12.370712727485088</v>
      </c>
      <c r="S14" s="32">
        <f t="shared" si="13"/>
        <v>-2.5414959345996357</v>
      </c>
      <c r="T14" s="32">
        <f t="shared" si="14"/>
        <v>1.1527780805480115</v>
      </c>
      <c r="U14" s="32">
        <f t="shared" si="15"/>
        <v>-8.0488134838663239E-2</v>
      </c>
      <c r="V14" s="32">
        <f t="shared" si="16"/>
        <v>17.096283505854394</v>
      </c>
      <c r="W14" s="32">
        <f t="shared" si="17"/>
        <v>1.2834309915207509</v>
      </c>
      <c r="X14" s="32">
        <f t="shared" si="18"/>
        <v>0.9595576181872012</v>
      </c>
      <c r="Y14" s="32">
        <f t="shared" si="19"/>
        <v>-3.7653034716705447</v>
      </c>
      <c r="Z14" s="32">
        <f t="shared" si="20"/>
        <v>-11.375962387546434</v>
      </c>
      <c r="AA14" s="32">
        <f t="shared" si="21"/>
        <v>2.2307858957362425</v>
      </c>
      <c r="AB14" s="32">
        <f t="shared" si="22"/>
        <v>9.5165851777373902</v>
      </c>
      <c r="AC14" s="32">
        <f t="shared" si="23"/>
        <v>6.9428421396096063</v>
      </c>
      <c r="AD14" s="32">
        <f t="shared" si="24"/>
        <v>0.35817707425751522</v>
      </c>
      <c r="AE14" s="32">
        <f t="shared" si="25"/>
        <v>-1.7576269483112306</v>
      </c>
      <c r="AF14" s="32">
        <f t="shared" si="26"/>
        <v>-8.3589271044819178</v>
      </c>
      <c r="AG14" s="32">
        <f t="shared" si="27"/>
        <v>13.769926941016086</v>
      </c>
      <c r="AH14" s="32">
        <f t="shared" si="28"/>
        <v>6.5419108663209879</v>
      </c>
      <c r="AI14" s="32">
        <f t="shared" si="29"/>
        <v>14.518198422691441</v>
      </c>
      <c r="AJ14" s="32">
        <f t="shared" si="30"/>
        <v>-6.3650306037636106</v>
      </c>
      <c r="AK14" s="32">
        <f t="shared" si="31"/>
        <v>-0.19196319377713378</v>
      </c>
      <c r="AL14" s="32">
        <f t="shared" si="32"/>
        <v>10.316308294969678</v>
      </c>
      <c r="AM14" s="32">
        <f t="shared" si="33"/>
        <v>0.3920477245776377</v>
      </c>
      <c r="AN14" s="32">
        <f t="shared" si="34"/>
        <v>7.6000233874806478</v>
      </c>
      <c r="AO14" s="32">
        <f t="shared" si="35"/>
        <v>-5.6092652744797249</v>
      </c>
      <c r="AP14" s="32">
        <f t="shared" si="36"/>
        <v>5.4279508417009792</v>
      </c>
      <c r="AQ14" s="32">
        <f t="shared" si="37"/>
        <v>9.0817937404015012</v>
      </c>
      <c r="AR14" s="32">
        <f t="shared" si="38"/>
        <v>8.9310365457965002</v>
      </c>
      <c r="AS14" s="32">
        <f t="shared" si="39"/>
        <v>5.387667380551453</v>
      </c>
      <c r="AT14" s="32">
        <f t="shared" si="40"/>
        <v>-4.5455935378392205</v>
      </c>
      <c r="AU14" s="32">
        <f t="shared" si="41"/>
        <v>0.21842736260531126</v>
      </c>
      <c r="AV14" s="32">
        <f t="shared" si="42"/>
        <v>6.4888676230312026</v>
      </c>
      <c r="AW14" s="32">
        <f t="shared" si="43"/>
        <v>3.7446961229987918</v>
      </c>
      <c r="AX14" s="32">
        <f t="shared" si="43"/>
        <v>5.7279956173369007</v>
      </c>
      <c r="AY14" s="32">
        <f t="shared" si="43"/>
        <v>2.2782788797694797</v>
      </c>
      <c r="AZ14" s="57">
        <f t="shared" ref="AZ14:BE19" si="45">+(AZ5/AV5-1)*100</f>
        <v>7.3383996799957441</v>
      </c>
      <c r="BA14" s="57">
        <f t="shared" si="45"/>
        <v>7.9857590759390806</v>
      </c>
      <c r="BB14" s="57">
        <f t="shared" si="45"/>
        <v>4.142068042625735</v>
      </c>
      <c r="BC14" s="32">
        <f t="shared" si="45"/>
        <v>-14.268274042059215</v>
      </c>
      <c r="BD14" s="32">
        <f t="shared" si="45"/>
        <v>-9.8318029027070537</v>
      </c>
      <c r="BE14" s="32">
        <f t="shared" si="45"/>
        <v>-22.539007308483004</v>
      </c>
    </row>
    <row r="15" spans="1:57" ht="15" x14ac:dyDescent="0.2">
      <c r="A15" s="107" t="s">
        <v>45</v>
      </c>
      <c r="B15" s="33"/>
      <c r="C15" s="34"/>
      <c r="D15" s="34"/>
      <c r="E15" s="34"/>
      <c r="F15" s="34">
        <f t="shared" si="0"/>
        <v>-9.7958894231550691</v>
      </c>
      <c r="G15" s="34">
        <f t="shared" si="1"/>
        <v>14.929119643460265</v>
      </c>
      <c r="H15" s="34">
        <f t="shared" si="2"/>
        <v>2.1852953648870299</v>
      </c>
      <c r="I15" s="34">
        <f t="shared" si="3"/>
        <v>8.4927752299680073</v>
      </c>
      <c r="J15" s="34">
        <f t="shared" si="4"/>
        <v>2.5050340035893237</v>
      </c>
      <c r="K15" s="34">
        <f t="shared" si="5"/>
        <v>7.3426943754201668</v>
      </c>
      <c r="L15" s="34">
        <f t="shared" si="6"/>
        <v>-4.062400903111774</v>
      </c>
      <c r="M15" s="34">
        <f t="shared" si="7"/>
        <v>20.942779484699447</v>
      </c>
      <c r="N15" s="34">
        <f t="shared" si="8"/>
        <v>5.1564630426014668</v>
      </c>
      <c r="O15" s="34">
        <f t="shared" si="9"/>
        <v>-3.0125816942091932</v>
      </c>
      <c r="P15" s="34">
        <f t="shared" si="10"/>
        <v>16.810850914855081</v>
      </c>
      <c r="Q15" s="34">
        <f t="shared" si="11"/>
        <v>-6.4112337771110255</v>
      </c>
      <c r="R15" s="34">
        <f t="shared" si="12"/>
        <v>26.251117330443652</v>
      </c>
      <c r="S15" s="34">
        <f t="shared" si="13"/>
        <v>3.4778891498293607</v>
      </c>
      <c r="T15" s="34">
        <f t="shared" si="14"/>
        <v>5.5170112868235366</v>
      </c>
      <c r="U15" s="34">
        <f t="shared" si="15"/>
        <v>-6.395902548441768</v>
      </c>
      <c r="V15" s="34">
        <f t="shared" si="16"/>
        <v>-14.642445443509477</v>
      </c>
      <c r="W15" s="34">
        <f t="shared" si="17"/>
        <v>-5.9505113092513273</v>
      </c>
      <c r="X15" s="34">
        <f t="shared" si="18"/>
        <v>-12.224777120623887</v>
      </c>
      <c r="Y15" s="34">
        <f t="shared" si="19"/>
        <v>9.1135599978960471</v>
      </c>
      <c r="Z15" s="34">
        <f t="shared" si="20"/>
        <v>-5.8959671584758011</v>
      </c>
      <c r="AA15" s="34">
        <f t="shared" si="21"/>
        <v>5.3430372302531115</v>
      </c>
      <c r="AB15" s="34">
        <f t="shared" si="22"/>
        <v>-0.40958702987090589</v>
      </c>
      <c r="AC15" s="34">
        <f t="shared" si="23"/>
        <v>7.1970256020997159</v>
      </c>
      <c r="AD15" s="34">
        <f t="shared" si="24"/>
        <v>20.839592969860998</v>
      </c>
      <c r="AE15" s="34">
        <f t="shared" si="25"/>
        <v>-5.9834591393919556</v>
      </c>
      <c r="AF15" s="34">
        <f t="shared" si="26"/>
        <v>8.6649514453678975</v>
      </c>
      <c r="AG15" s="34">
        <f t="shared" si="27"/>
        <v>0.67528044539693077</v>
      </c>
      <c r="AH15" s="34">
        <f t="shared" si="28"/>
        <v>2.3368438533911462</v>
      </c>
      <c r="AI15" s="34">
        <f t="shared" si="29"/>
        <v>18.468494467692476</v>
      </c>
      <c r="AJ15" s="34">
        <f t="shared" si="30"/>
        <v>1.7399343898567787</v>
      </c>
      <c r="AK15" s="34">
        <f t="shared" si="31"/>
        <v>-4.455493225818552</v>
      </c>
      <c r="AL15" s="34">
        <f t="shared" si="32"/>
        <v>-7.772583002145506</v>
      </c>
      <c r="AM15" s="34">
        <f t="shared" si="33"/>
        <v>-2.3834494003735607</v>
      </c>
      <c r="AN15" s="34">
        <f t="shared" si="34"/>
        <v>-14.97122570519771</v>
      </c>
      <c r="AO15" s="34">
        <f t="shared" si="35"/>
        <v>1.5785294330106225</v>
      </c>
      <c r="AP15" s="34">
        <f t="shared" si="36"/>
        <v>10.454963994196408</v>
      </c>
      <c r="AQ15" s="34">
        <f t="shared" si="37"/>
        <v>-6.0850850949549447</v>
      </c>
      <c r="AR15" s="34">
        <f t="shared" si="38"/>
        <v>25.019953891820279</v>
      </c>
      <c r="AS15" s="34">
        <f t="shared" si="39"/>
        <v>5.3980420754316416</v>
      </c>
      <c r="AT15" s="34">
        <f t="shared" si="40"/>
        <v>-3.3013509171168853</v>
      </c>
      <c r="AU15" s="34">
        <f t="shared" si="41"/>
        <v>21.359210294123955</v>
      </c>
      <c r="AV15" s="34">
        <f t="shared" si="42"/>
        <v>-0.8684275714391565</v>
      </c>
      <c r="AW15" s="34">
        <f t="shared" si="43"/>
        <v>-5.9585181766291022</v>
      </c>
      <c r="AX15" s="34">
        <f t="shared" si="43"/>
        <v>21.343747427051607</v>
      </c>
      <c r="AY15" s="34">
        <f t="shared" si="43"/>
        <v>-14.714711531171321</v>
      </c>
      <c r="AZ15" s="34">
        <f t="shared" si="45"/>
        <v>7.3709624362723769</v>
      </c>
      <c r="BA15" s="34">
        <f t="shared" si="45"/>
        <v>8.2349780100629424</v>
      </c>
      <c r="BB15" s="34">
        <f t="shared" si="45"/>
        <v>-10.270802290359505</v>
      </c>
      <c r="BC15" s="34">
        <f t="shared" si="45"/>
        <v>9.0022932330822805</v>
      </c>
      <c r="BD15" s="34">
        <f t="shared" si="45"/>
        <v>0.21470203710918234</v>
      </c>
      <c r="BE15" s="34">
        <f t="shared" si="45"/>
        <v>5.4680532049829145</v>
      </c>
    </row>
    <row r="16" spans="1:57" ht="15" x14ac:dyDescent="0.2">
      <c r="A16" s="20" t="s">
        <v>46</v>
      </c>
      <c r="B16" s="27"/>
      <c r="C16" s="32"/>
      <c r="D16" s="32"/>
      <c r="E16" s="32"/>
      <c r="F16" s="32">
        <f t="shared" si="0"/>
        <v>19.824179020558287</v>
      </c>
      <c r="G16" s="32">
        <f t="shared" si="1"/>
        <v>-9.5089660489916401</v>
      </c>
      <c r="H16" s="32">
        <f t="shared" si="2"/>
        <v>-1.9388118660183973</v>
      </c>
      <c r="I16" s="32">
        <f t="shared" si="3"/>
        <v>10.450603286660032</v>
      </c>
      <c r="J16" s="32">
        <f t="shared" si="4"/>
        <v>30.396802389554889</v>
      </c>
      <c r="K16" s="32">
        <f t="shared" si="5"/>
        <v>-9.0373654338183016</v>
      </c>
      <c r="L16" s="32">
        <f t="shared" si="6"/>
        <v>-23.539038119407973</v>
      </c>
      <c r="M16" s="32">
        <f t="shared" si="7"/>
        <v>-30.720682861591932</v>
      </c>
      <c r="N16" s="32">
        <f t="shared" si="8"/>
        <v>-7.6423667510194022</v>
      </c>
      <c r="O16" s="32">
        <f t="shared" si="9"/>
        <v>20.603277324475112</v>
      </c>
      <c r="P16" s="32">
        <f t="shared" si="10"/>
        <v>21.507336389816412</v>
      </c>
      <c r="Q16" s="32">
        <f t="shared" si="11"/>
        <v>16.935903330841096</v>
      </c>
      <c r="R16" s="32">
        <f t="shared" si="12"/>
        <v>-13.50420012779896</v>
      </c>
      <c r="S16" s="32">
        <f t="shared" si="13"/>
        <v>13.870269827177051</v>
      </c>
      <c r="T16" s="32">
        <f t="shared" si="14"/>
        <v>-10.309565202319703</v>
      </c>
      <c r="U16" s="32">
        <f t="shared" si="15"/>
        <v>20.301325461735797</v>
      </c>
      <c r="V16" s="32">
        <f t="shared" si="16"/>
        <v>-24.198990576720725</v>
      </c>
      <c r="W16" s="32">
        <f t="shared" si="17"/>
        <v>-20.573302982873109</v>
      </c>
      <c r="X16" s="32">
        <f t="shared" si="18"/>
        <v>-9.9617601402514193</v>
      </c>
      <c r="Y16" s="32">
        <f t="shared" si="19"/>
        <v>-25.149050904678592</v>
      </c>
      <c r="Z16" s="32">
        <f t="shared" si="20"/>
        <v>5.0847621656477493</v>
      </c>
      <c r="AA16" s="32">
        <f t="shared" si="21"/>
        <v>-9.9613359234792647</v>
      </c>
      <c r="AB16" s="32">
        <f t="shared" si="22"/>
        <v>-22.01174257829922</v>
      </c>
      <c r="AC16" s="32">
        <f t="shared" si="23"/>
        <v>-24.361583280300348</v>
      </c>
      <c r="AD16" s="32">
        <f t="shared" si="24"/>
        <v>-1.1175603782490939</v>
      </c>
      <c r="AE16" s="32">
        <f t="shared" si="25"/>
        <v>16.048243270976315</v>
      </c>
      <c r="AF16" s="32">
        <f t="shared" si="26"/>
        <v>70.099650335495298</v>
      </c>
      <c r="AG16" s="32">
        <f t="shared" si="27"/>
        <v>-7.022973430206136</v>
      </c>
      <c r="AH16" s="32">
        <f t="shared" si="28"/>
        <v>7.1216272144213111</v>
      </c>
      <c r="AI16" s="32">
        <f t="shared" si="29"/>
        <v>-23.719503540838883</v>
      </c>
      <c r="AJ16" s="32">
        <f t="shared" si="30"/>
        <v>-30.347336272809322</v>
      </c>
      <c r="AK16" s="32">
        <f t="shared" si="31"/>
        <v>-20.810107999993711</v>
      </c>
      <c r="AL16" s="32">
        <f t="shared" si="32"/>
        <v>-20.111479615642345</v>
      </c>
      <c r="AM16" s="32">
        <f t="shared" si="33"/>
        <v>10.142087916889109</v>
      </c>
      <c r="AN16" s="32">
        <f t="shared" si="34"/>
        <v>55.169261397625569</v>
      </c>
      <c r="AO16" s="32">
        <f t="shared" si="35"/>
        <v>67.888100031885102</v>
      </c>
      <c r="AP16" s="32">
        <f t="shared" si="36"/>
        <v>17.546559148738684</v>
      </c>
      <c r="AQ16" s="32">
        <f t="shared" si="37"/>
        <v>23.115571583165774</v>
      </c>
      <c r="AR16" s="32">
        <f t="shared" si="38"/>
        <v>0.37617372502960489</v>
      </c>
      <c r="AS16" s="32">
        <f t="shared" si="39"/>
        <v>13.105262748044044</v>
      </c>
      <c r="AT16" s="32">
        <f t="shared" si="40"/>
        <v>6.7223143576901956</v>
      </c>
      <c r="AU16" s="32">
        <f t="shared" si="41"/>
        <v>2.5747281689399104</v>
      </c>
      <c r="AV16" s="32">
        <f t="shared" si="42"/>
        <v>4.5864895438386233</v>
      </c>
      <c r="AW16" s="32">
        <f t="shared" si="43"/>
        <v>3.7903704692576978</v>
      </c>
      <c r="AX16" s="32">
        <f t="shared" si="43"/>
        <v>-11.573494787979044</v>
      </c>
      <c r="AY16" s="32">
        <f t="shared" si="43"/>
        <v>-1.536332944761809</v>
      </c>
      <c r="AZ16" s="32">
        <f t="shared" si="45"/>
        <v>-7.6427975645513619</v>
      </c>
      <c r="BA16" s="32">
        <f t="shared" si="45"/>
        <v>-5.2003059994644047</v>
      </c>
      <c r="BB16" s="32">
        <f t="shared" si="45"/>
        <v>51.87979766060289</v>
      </c>
      <c r="BC16" s="32">
        <f t="shared" si="45"/>
        <v>-25.62197587887519</v>
      </c>
      <c r="BD16" s="32">
        <f t="shared" si="45"/>
        <v>10.092204149384166</v>
      </c>
      <c r="BE16" s="32">
        <f t="shared" si="45"/>
        <v>57.151478957643562</v>
      </c>
    </row>
    <row r="17" spans="1:57" ht="15" x14ac:dyDescent="0.2">
      <c r="A17" s="22" t="s">
        <v>47</v>
      </c>
      <c r="B17" s="33"/>
      <c r="C17" s="34"/>
      <c r="D17" s="34"/>
      <c r="E17" s="34"/>
      <c r="F17" s="34">
        <f t="shared" si="0"/>
        <v>16.204365773266648</v>
      </c>
      <c r="G17" s="34">
        <f t="shared" si="1"/>
        <v>9.5487969557771724</v>
      </c>
      <c r="H17" s="34">
        <f t="shared" si="2"/>
        <v>13.450896175776993</v>
      </c>
      <c r="I17" s="34">
        <f t="shared" si="3"/>
        <v>-4.826167252284197</v>
      </c>
      <c r="J17" s="34">
        <f t="shared" si="4"/>
        <v>-21.641260511764749</v>
      </c>
      <c r="K17" s="34">
        <f t="shared" si="5"/>
        <v>-18.11005284833843</v>
      </c>
      <c r="L17" s="34">
        <f t="shared" si="6"/>
        <v>-11.126296663557422</v>
      </c>
      <c r="M17" s="34">
        <f t="shared" si="7"/>
        <v>-16.039173490678294</v>
      </c>
      <c r="N17" s="34">
        <f t="shared" si="8"/>
        <v>9.3575157857642246</v>
      </c>
      <c r="O17" s="34">
        <f t="shared" si="9"/>
        <v>3.7286167714887242</v>
      </c>
      <c r="P17" s="34">
        <f t="shared" si="10"/>
        <v>6.5793558418805409</v>
      </c>
      <c r="Q17" s="34">
        <f t="shared" si="11"/>
        <v>7.9515984069200796</v>
      </c>
      <c r="R17" s="34">
        <f t="shared" si="12"/>
        <v>1.4286997832523518</v>
      </c>
      <c r="S17" s="34">
        <f t="shared" si="13"/>
        <v>6.6422176584486792</v>
      </c>
      <c r="T17" s="34">
        <f t="shared" si="14"/>
        <v>16.820248597886245</v>
      </c>
      <c r="U17" s="34">
        <f t="shared" si="15"/>
        <v>18.222992893866753</v>
      </c>
      <c r="V17" s="34">
        <f t="shared" si="16"/>
        <v>23.960380921592559</v>
      </c>
      <c r="W17" s="34">
        <f t="shared" si="17"/>
        <v>19.798526862097731</v>
      </c>
      <c r="X17" s="34">
        <f t="shared" si="18"/>
        <v>10.228912184395323</v>
      </c>
      <c r="Y17" s="34">
        <f t="shared" si="19"/>
        <v>2.6426983781785429</v>
      </c>
      <c r="Z17" s="34">
        <f t="shared" si="20"/>
        <v>-0.34872488771849897</v>
      </c>
      <c r="AA17" s="34">
        <f t="shared" si="21"/>
        <v>-2.5590781941685847</v>
      </c>
      <c r="AB17" s="34">
        <f t="shared" si="22"/>
        <v>-1.7272479855273359</v>
      </c>
      <c r="AC17" s="34">
        <f t="shared" si="23"/>
        <v>7.0715532838462547</v>
      </c>
      <c r="AD17" s="34">
        <f t="shared" si="24"/>
        <v>3.8135865381685896</v>
      </c>
      <c r="AE17" s="34">
        <f t="shared" si="25"/>
        <v>-3.6131814030701759</v>
      </c>
      <c r="AF17" s="34">
        <f t="shared" si="26"/>
        <v>-9.3941845184060018</v>
      </c>
      <c r="AG17" s="34">
        <f t="shared" si="27"/>
        <v>4.1215466109657983</v>
      </c>
      <c r="AH17" s="34">
        <f t="shared" si="28"/>
        <v>11.341959827370363</v>
      </c>
      <c r="AI17" s="34">
        <f t="shared" si="29"/>
        <v>14.904641519865081</v>
      </c>
      <c r="AJ17" s="34">
        <f t="shared" si="30"/>
        <v>24.694822274477524</v>
      </c>
      <c r="AK17" s="34">
        <f t="shared" si="31"/>
        <v>9.4956889647528797</v>
      </c>
      <c r="AL17" s="34">
        <f t="shared" si="32"/>
        <v>9.9262163531710144</v>
      </c>
      <c r="AM17" s="34">
        <f t="shared" si="33"/>
        <v>4.5986724387559352</v>
      </c>
      <c r="AN17" s="34">
        <f t="shared" si="34"/>
        <v>-2.8598160130859807</v>
      </c>
      <c r="AO17" s="34">
        <f t="shared" si="35"/>
        <v>6.1306459024845106</v>
      </c>
      <c r="AP17" s="34">
        <f t="shared" si="36"/>
        <v>10.565999278730409</v>
      </c>
      <c r="AQ17" s="34">
        <f t="shared" si="37"/>
        <v>-3.5073789488311746</v>
      </c>
      <c r="AR17" s="34">
        <f t="shared" si="38"/>
        <v>9.5065975711730033</v>
      </c>
      <c r="AS17" s="34">
        <f t="shared" si="39"/>
        <v>12.506182618404971</v>
      </c>
      <c r="AT17" s="34">
        <f t="shared" si="40"/>
        <v>8.8509064527674255</v>
      </c>
      <c r="AU17" s="34">
        <f t="shared" si="41"/>
        <v>24.940646694088485</v>
      </c>
      <c r="AV17" s="34">
        <f t="shared" si="42"/>
        <v>6.7235169521079552</v>
      </c>
      <c r="AW17" s="34">
        <f t="shared" si="43"/>
        <v>8.6231967529931239</v>
      </c>
      <c r="AX17" s="34">
        <f t="shared" si="43"/>
        <v>7.5673157324221529</v>
      </c>
      <c r="AY17" s="34">
        <f t="shared" si="43"/>
        <v>8.5921150502794816</v>
      </c>
      <c r="AZ17" s="34">
        <f t="shared" si="45"/>
        <v>11.183493603672744</v>
      </c>
      <c r="BA17" s="34">
        <f t="shared" si="45"/>
        <v>7.8508823931674687</v>
      </c>
      <c r="BB17" s="34">
        <f t="shared" si="45"/>
        <v>-7.5139606157676226</v>
      </c>
      <c r="BC17" s="34">
        <f t="shared" si="45"/>
        <v>-77.537228906215887</v>
      </c>
      <c r="BD17" s="34">
        <f t="shared" si="45"/>
        <v>-77.745208201444797</v>
      </c>
      <c r="BE17" s="34">
        <f t="shared" si="45"/>
        <v>-73.512673829544212</v>
      </c>
    </row>
    <row r="18" spans="1:57" ht="15" x14ac:dyDescent="0.2">
      <c r="A18" s="20" t="s">
        <v>48</v>
      </c>
      <c r="B18" s="27"/>
      <c r="C18" s="32"/>
      <c r="D18" s="32"/>
      <c r="E18" s="32"/>
      <c r="F18" s="32">
        <f t="shared" si="0"/>
        <v>4.3918869265176852</v>
      </c>
      <c r="G18" s="32">
        <f t="shared" si="1"/>
        <v>-9.5635869149469865</v>
      </c>
      <c r="H18" s="32">
        <f t="shared" si="2"/>
        <v>2.8005043583938516</v>
      </c>
      <c r="I18" s="32">
        <f t="shared" si="3"/>
        <v>1.5725815588435221</v>
      </c>
      <c r="J18" s="32">
        <f t="shared" si="4"/>
        <v>3.1346780055861334</v>
      </c>
      <c r="K18" s="32">
        <f t="shared" si="5"/>
        <v>5.0660125436882586</v>
      </c>
      <c r="L18" s="32">
        <f t="shared" si="6"/>
        <v>-11.905201542086786</v>
      </c>
      <c r="M18" s="32">
        <f t="shared" si="7"/>
        <v>-20.145597386035153</v>
      </c>
      <c r="N18" s="32">
        <f t="shared" si="8"/>
        <v>-7.7365799298194871</v>
      </c>
      <c r="O18" s="32">
        <f t="shared" si="9"/>
        <v>2.8953389249924966</v>
      </c>
      <c r="P18" s="32">
        <f t="shared" si="10"/>
        <v>16.473859528822143</v>
      </c>
      <c r="Q18" s="32">
        <f t="shared" si="11"/>
        <v>22.021925615343019</v>
      </c>
      <c r="R18" s="32">
        <f t="shared" si="12"/>
        <v>7.4375781044150102</v>
      </c>
      <c r="S18" s="32">
        <f t="shared" si="13"/>
        <v>4.9507292025532612</v>
      </c>
      <c r="T18" s="32">
        <f t="shared" si="14"/>
        <v>1.0050304293001799</v>
      </c>
      <c r="U18" s="32">
        <f t="shared" si="15"/>
        <v>5.7623004521506926</v>
      </c>
      <c r="V18" s="32">
        <f t="shared" si="16"/>
        <v>-4.10771402479857</v>
      </c>
      <c r="W18" s="32">
        <f t="shared" si="17"/>
        <v>-10.600390436720042</v>
      </c>
      <c r="X18" s="32">
        <f t="shared" si="18"/>
        <v>-2.1743874450825817</v>
      </c>
      <c r="Y18" s="32">
        <f t="shared" si="19"/>
        <v>-13.302081808844846</v>
      </c>
      <c r="Z18" s="32">
        <f t="shared" si="20"/>
        <v>-9.0542268744526098</v>
      </c>
      <c r="AA18" s="32">
        <f t="shared" si="21"/>
        <v>5.1476344434964183E-2</v>
      </c>
      <c r="AB18" s="32">
        <f t="shared" si="22"/>
        <v>-8.8459269075752864</v>
      </c>
      <c r="AC18" s="32">
        <f t="shared" si="23"/>
        <v>-7.3322657714915307</v>
      </c>
      <c r="AD18" s="32">
        <f t="shared" si="24"/>
        <v>8.0438599369722539</v>
      </c>
      <c r="AE18" s="32">
        <f t="shared" si="25"/>
        <v>0.42254753886752372</v>
      </c>
      <c r="AF18" s="32">
        <f t="shared" si="26"/>
        <v>15.748604372285889</v>
      </c>
      <c r="AG18" s="32">
        <f t="shared" si="27"/>
        <v>19.294246648580192</v>
      </c>
      <c r="AH18" s="32">
        <f t="shared" si="28"/>
        <v>20.494046730909488</v>
      </c>
      <c r="AI18" s="32">
        <f t="shared" si="29"/>
        <v>12.913974691093987</v>
      </c>
      <c r="AJ18" s="32">
        <f t="shared" si="30"/>
        <v>-12.618640616162214</v>
      </c>
      <c r="AK18" s="32">
        <f t="shared" si="31"/>
        <v>-7.6538847533212051</v>
      </c>
      <c r="AL18" s="32">
        <f t="shared" si="32"/>
        <v>-5.8085426313647996</v>
      </c>
      <c r="AM18" s="32">
        <f t="shared" si="33"/>
        <v>-1.7690708887463824</v>
      </c>
      <c r="AN18" s="32">
        <f t="shared" si="34"/>
        <v>24.066054069292452</v>
      </c>
      <c r="AO18" s="32">
        <f t="shared" si="35"/>
        <v>14.553244112588981</v>
      </c>
      <c r="AP18" s="32">
        <f t="shared" si="36"/>
        <v>21.115904090263626</v>
      </c>
      <c r="AQ18" s="32">
        <f t="shared" si="37"/>
        <v>16.804327952781261</v>
      </c>
      <c r="AR18" s="32">
        <f t="shared" si="38"/>
        <v>10.033383786938188</v>
      </c>
      <c r="AS18" s="32">
        <f t="shared" si="39"/>
        <v>18.313616225824347</v>
      </c>
      <c r="AT18" s="32">
        <f t="shared" si="40"/>
        <v>0.79965898657012868</v>
      </c>
      <c r="AU18" s="32">
        <f t="shared" si="41"/>
        <v>15.154202386115179</v>
      </c>
      <c r="AV18" s="32">
        <f t="shared" si="42"/>
        <v>6.5775631529980005</v>
      </c>
      <c r="AW18" s="32">
        <f t="shared" si="43"/>
        <v>1.0504870203696948</v>
      </c>
      <c r="AX18" s="32">
        <f t="shared" si="43"/>
        <v>2.9443378036509094</v>
      </c>
      <c r="AY18" s="32">
        <f t="shared" si="43"/>
        <v>-4.2112606116343043</v>
      </c>
      <c r="AZ18" s="32">
        <f t="shared" si="45"/>
        <v>0.79945556651308536</v>
      </c>
      <c r="BA18" s="32">
        <f t="shared" si="45"/>
        <v>3.9048062153870466</v>
      </c>
      <c r="BB18" s="32">
        <f t="shared" si="45"/>
        <v>10.664488530535365</v>
      </c>
      <c r="BC18" s="32">
        <f t="shared" si="45"/>
        <v>-35.70374541395099</v>
      </c>
      <c r="BD18" s="32">
        <f t="shared" si="45"/>
        <v>-30.995941959277019</v>
      </c>
      <c r="BE18" s="32">
        <f t="shared" si="45"/>
        <v>-30.293175360969304</v>
      </c>
    </row>
    <row r="19" spans="1:57" ht="15" x14ac:dyDescent="0.2">
      <c r="A19" s="23" t="s">
        <v>56</v>
      </c>
      <c r="B19" s="35"/>
      <c r="C19" s="36"/>
      <c r="D19" s="36"/>
      <c r="E19" s="36"/>
      <c r="F19" s="36">
        <f t="shared" si="0"/>
        <v>12.832874978993125</v>
      </c>
      <c r="G19" s="36">
        <f t="shared" si="1"/>
        <v>0.45546479216251878</v>
      </c>
      <c r="H19" s="36">
        <f t="shared" si="2"/>
        <v>14.690400536036918</v>
      </c>
      <c r="I19" s="36">
        <f t="shared" si="3"/>
        <v>-4.8316833606898424E-2</v>
      </c>
      <c r="J19" s="36">
        <f t="shared" si="4"/>
        <v>0.68571030980848491</v>
      </c>
      <c r="K19" s="36">
        <f t="shared" si="5"/>
        <v>1.3660779597346906</v>
      </c>
      <c r="L19" s="36">
        <f t="shared" si="6"/>
        <v>-6.0520577680282406</v>
      </c>
      <c r="M19" s="36">
        <f t="shared" si="7"/>
        <v>-0.9617879970855725</v>
      </c>
      <c r="N19" s="36">
        <f t="shared" si="8"/>
        <v>-0.25960819652004474</v>
      </c>
      <c r="O19" s="36">
        <f t="shared" si="9"/>
        <v>4.2074033961044144</v>
      </c>
      <c r="P19" s="36">
        <f t="shared" si="10"/>
        <v>1.5839322961589186</v>
      </c>
      <c r="Q19" s="36">
        <f t="shared" si="11"/>
        <v>0.45409891445127304</v>
      </c>
      <c r="R19" s="36">
        <f t="shared" si="12"/>
        <v>-0.45397522901038379</v>
      </c>
      <c r="S19" s="36">
        <f t="shared" si="13"/>
        <v>4.8036675841304</v>
      </c>
      <c r="T19" s="36">
        <f t="shared" si="14"/>
        <v>2.1897469857253382</v>
      </c>
      <c r="U19" s="36">
        <f t="shared" si="15"/>
        <v>9.3553735975538501</v>
      </c>
      <c r="V19" s="36">
        <f t="shared" si="16"/>
        <v>5.6405142196619185</v>
      </c>
      <c r="W19" s="36">
        <f t="shared" si="17"/>
        <v>1.9991431220171663</v>
      </c>
      <c r="X19" s="36">
        <f t="shared" si="18"/>
        <v>-0.39013775877086987</v>
      </c>
      <c r="Y19" s="36">
        <f t="shared" si="19"/>
        <v>-2.7215898631680169</v>
      </c>
      <c r="Z19" s="36">
        <f t="shared" si="20"/>
        <v>-1.7271414433457699</v>
      </c>
      <c r="AA19" s="36">
        <f t="shared" si="21"/>
        <v>-2.9476777644181662</v>
      </c>
      <c r="AB19" s="36">
        <f t="shared" si="22"/>
        <v>3.6134247285355858</v>
      </c>
      <c r="AC19" s="36">
        <f t="shared" si="23"/>
        <v>4.5841941160979394</v>
      </c>
      <c r="AD19" s="36">
        <f t="shared" si="24"/>
        <v>0.36897194342340178</v>
      </c>
      <c r="AE19" s="36">
        <f t="shared" si="25"/>
        <v>2.1348560383636306</v>
      </c>
      <c r="AF19" s="36">
        <f t="shared" si="26"/>
        <v>1.2380686718561185</v>
      </c>
      <c r="AG19" s="36">
        <f t="shared" si="27"/>
        <v>-1.1714205861423133</v>
      </c>
      <c r="AH19" s="36">
        <f t="shared" si="28"/>
        <v>0.74308569039553962</v>
      </c>
      <c r="AI19" s="36">
        <f t="shared" si="29"/>
        <v>-6.6559154823497835E-2</v>
      </c>
      <c r="AJ19" s="36">
        <f t="shared" si="30"/>
        <v>0.32534446706218301</v>
      </c>
      <c r="AK19" s="36">
        <f t="shared" si="31"/>
        <v>2.9471417274451905</v>
      </c>
      <c r="AL19" s="36">
        <f t="shared" si="32"/>
        <v>5.2258216925080481</v>
      </c>
      <c r="AM19" s="36">
        <f t="shared" si="33"/>
        <v>6.2338872381353827</v>
      </c>
      <c r="AN19" s="36">
        <f t="shared" si="34"/>
        <v>4.3273221635324211</v>
      </c>
      <c r="AO19" s="36">
        <f t="shared" si="35"/>
        <v>3.1120871218606405</v>
      </c>
      <c r="AP19" s="36">
        <f t="shared" si="36"/>
        <v>3.5543273236303019</v>
      </c>
      <c r="AQ19" s="36">
        <f t="shared" si="37"/>
        <v>1.6462366898068348</v>
      </c>
      <c r="AR19" s="36">
        <f t="shared" si="38"/>
        <v>6.9538788152266218</v>
      </c>
      <c r="AS19" s="36">
        <f t="shared" si="39"/>
        <v>2.8509371580741849</v>
      </c>
      <c r="AT19" s="36">
        <f t="shared" si="40"/>
        <v>2.6425659770989318</v>
      </c>
      <c r="AU19" s="36">
        <f t="shared" si="41"/>
        <v>4.8018020497000213</v>
      </c>
      <c r="AV19" s="36">
        <f t="shared" si="42"/>
        <v>4.376489899738023</v>
      </c>
      <c r="AW19" s="36">
        <f t="shared" si="43"/>
        <v>6.2481637942606527</v>
      </c>
      <c r="AX19" s="36">
        <f t="shared" si="43"/>
        <v>4.8335748688284053</v>
      </c>
      <c r="AY19" s="36">
        <f t="shared" si="43"/>
        <v>5.042222600332269</v>
      </c>
      <c r="AZ19" s="36">
        <f t="shared" si="45"/>
        <v>6.9340005903796298</v>
      </c>
      <c r="BA19" s="36">
        <f t="shared" si="45"/>
        <v>5.850279329909025</v>
      </c>
      <c r="BB19" s="36">
        <f t="shared" si="45"/>
        <v>5.7310270973249366</v>
      </c>
      <c r="BC19" s="36">
        <f t="shared" si="45"/>
        <v>-31.712597844438783</v>
      </c>
      <c r="BD19" s="36">
        <f t="shared" si="45"/>
        <v>-18.162506976691972</v>
      </c>
      <c r="BE19" s="36">
        <f t="shared" si="45"/>
        <v>-14.587098839338386</v>
      </c>
    </row>
    <row r="20" spans="1:57" ht="15" x14ac:dyDescent="0.2">
      <c r="A20" s="13" t="s">
        <v>116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</row>
  </sheetData>
  <pageMargins left="0.31496062992125984" right="0.31496062992125984" top="0.62343749999999998" bottom="0.74803149606299213" header="0.31496062992125984" footer="0.31496062992125984"/>
  <pageSetup paperSize="9" scale="35" orientation="landscape" r:id="rId1"/>
  <headerFooter>
    <oddHeader>&amp;C&amp;G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4"/>
  <sheetViews>
    <sheetView showGridLines="0" view="pageLayout" zoomScaleNormal="100" workbookViewId="0">
      <selection activeCell="A3" sqref="A3"/>
    </sheetView>
  </sheetViews>
  <sheetFormatPr defaultRowHeight="15" x14ac:dyDescent="0.25"/>
  <cols>
    <col min="1" max="1" width="27.375" style="78" customWidth="1"/>
    <col min="2" max="14" width="6.625" style="59" bestFit="1" customWidth="1"/>
    <col min="15" max="15" width="6.625" style="59" customWidth="1"/>
    <col min="16" max="16384" width="9" style="59"/>
  </cols>
  <sheetData>
    <row r="2" spans="1:15" ht="16.5" customHeight="1" x14ac:dyDescent="0.25"/>
    <row r="3" spans="1:15" x14ac:dyDescent="0.25">
      <c r="A3" s="120" t="s">
        <v>120</v>
      </c>
    </row>
    <row r="4" spans="1:15" x14ac:dyDescent="0.25">
      <c r="A4" s="58"/>
    </row>
    <row r="5" spans="1:15" ht="16.5" x14ac:dyDescent="0.25">
      <c r="A5" s="60"/>
      <c r="B5" s="61">
        <v>2007</v>
      </c>
      <c r="C5" s="61">
        <v>2008</v>
      </c>
      <c r="D5" s="61">
        <v>2009</v>
      </c>
      <c r="E5" s="61">
        <v>2010</v>
      </c>
      <c r="F5" s="61">
        <v>2011</v>
      </c>
      <c r="G5" s="61">
        <v>2012</v>
      </c>
      <c r="H5" s="61">
        <v>2013</v>
      </c>
      <c r="I5" s="61">
        <v>2014</v>
      </c>
      <c r="J5" s="61">
        <v>2015</v>
      </c>
      <c r="K5" s="61">
        <v>2016</v>
      </c>
      <c r="L5" s="61">
        <v>2017</v>
      </c>
      <c r="M5" s="61" t="s">
        <v>108</v>
      </c>
      <c r="N5" s="61" t="s">
        <v>109</v>
      </c>
      <c r="O5" s="61" t="s">
        <v>110</v>
      </c>
    </row>
    <row r="6" spans="1:15" x14ac:dyDescent="0.25">
      <c r="A6" s="62" t="s">
        <v>43</v>
      </c>
      <c r="B6" s="63">
        <v>98066.513120885793</v>
      </c>
      <c r="C6" s="63">
        <v>104603.057305366</v>
      </c>
      <c r="D6" s="63">
        <v>111547.08808513801</v>
      </c>
      <c r="E6" s="63">
        <v>112864.5957487761</v>
      </c>
      <c r="F6" s="63">
        <v>120265.17627560295</v>
      </c>
      <c r="G6" s="63">
        <v>123618.83829624022</v>
      </c>
      <c r="H6" s="63">
        <v>127166.90801368401</v>
      </c>
      <c r="I6" s="63">
        <v>128675.76012017415</v>
      </c>
      <c r="J6" s="63">
        <v>133409.79170422463</v>
      </c>
      <c r="K6" s="63">
        <v>133414.63439770057</v>
      </c>
      <c r="L6" s="63">
        <v>144093.49886383879</v>
      </c>
      <c r="M6" s="63">
        <v>145869.18956317057</v>
      </c>
      <c r="N6" s="63">
        <v>154580.32460580379</v>
      </c>
      <c r="O6" s="63">
        <v>138844.22025119577</v>
      </c>
    </row>
    <row r="7" spans="1:15" x14ac:dyDescent="0.25">
      <c r="A7" s="64" t="s">
        <v>44</v>
      </c>
      <c r="B7" s="65">
        <v>76770.164065748308</v>
      </c>
      <c r="C7" s="65">
        <v>81863.730503059705</v>
      </c>
      <c r="D7" s="65">
        <v>86838.660037105205</v>
      </c>
      <c r="E7" s="65">
        <v>87328.197496258479</v>
      </c>
      <c r="F7" s="65">
        <v>92864.26392806643</v>
      </c>
      <c r="G7" s="65">
        <v>97655.99865300933</v>
      </c>
      <c r="H7" s="65">
        <v>100330.05433399745</v>
      </c>
      <c r="I7" s="65">
        <v>100179.60030791185</v>
      </c>
      <c r="J7" s="65">
        <v>103491.4634505531</v>
      </c>
      <c r="K7" s="65">
        <v>104749.93343126301</v>
      </c>
      <c r="L7" s="65">
        <v>112947.04616423679</v>
      </c>
      <c r="M7" s="65">
        <v>113173.41485193776</v>
      </c>
      <c r="N7" s="65">
        <v>120198.73467258937</v>
      </c>
      <c r="O7" s="65">
        <v>104792.16566071447</v>
      </c>
    </row>
    <row r="8" spans="1:15" x14ac:dyDescent="0.25">
      <c r="A8" s="66" t="s">
        <v>45</v>
      </c>
      <c r="B8" s="67">
        <v>21296.3490551375</v>
      </c>
      <c r="C8" s="67">
        <v>22739.326802306299</v>
      </c>
      <c r="D8" s="67">
        <v>24708.428048032805</v>
      </c>
      <c r="E8" s="67">
        <v>25536.3982525176</v>
      </c>
      <c r="F8" s="67">
        <v>27400.912347536512</v>
      </c>
      <c r="G8" s="67">
        <v>25962.839643230887</v>
      </c>
      <c r="H8" s="67">
        <v>26836.853679686556</v>
      </c>
      <c r="I8" s="67">
        <v>28496.1598122623</v>
      </c>
      <c r="J8" s="67">
        <v>29918.328253671534</v>
      </c>
      <c r="K8" s="67">
        <v>28664.700966437573</v>
      </c>
      <c r="L8" s="67">
        <v>31146.452699602007</v>
      </c>
      <c r="M8" s="67">
        <v>32695.774711232814</v>
      </c>
      <c r="N8" s="67">
        <v>34381.589933214433</v>
      </c>
      <c r="O8" s="67">
        <v>34052.054590481312</v>
      </c>
    </row>
    <row r="9" spans="1:15" x14ac:dyDescent="0.25">
      <c r="A9" s="68" t="s">
        <v>46</v>
      </c>
      <c r="B9" s="69">
        <v>60730.36622364894</v>
      </c>
      <c r="C9" s="69">
        <v>65376.107821091027</v>
      </c>
      <c r="D9" s="69">
        <v>59500.670862194667</v>
      </c>
      <c r="E9" s="69">
        <v>66024.186924283145</v>
      </c>
      <c r="F9" s="69">
        <v>70276.89045458789</v>
      </c>
      <c r="G9" s="69">
        <v>55920.938579795715</v>
      </c>
      <c r="H9" s="69">
        <v>48622.000990203873</v>
      </c>
      <c r="I9" s="69">
        <v>57147.75105015513</v>
      </c>
      <c r="J9" s="69">
        <v>47905.857580791788</v>
      </c>
      <c r="K9" s="69">
        <v>58449.195863235218</v>
      </c>
      <c r="L9" s="69">
        <v>66146.347399686929</v>
      </c>
      <c r="M9" s="69">
        <v>72815.463551849884</v>
      </c>
      <c r="N9" s="69">
        <v>69138.234555257688</v>
      </c>
      <c r="O9" s="69">
        <v>83770.015749662183</v>
      </c>
    </row>
    <row r="10" spans="1:15" x14ac:dyDescent="0.25">
      <c r="A10" s="70" t="s">
        <v>47</v>
      </c>
      <c r="B10" s="67">
        <v>43931.780464670162</v>
      </c>
      <c r="C10" s="67">
        <v>49698.250993068039</v>
      </c>
      <c r="D10" s="67">
        <v>42227.75651794696</v>
      </c>
      <c r="E10" s="67">
        <v>45270.775376439502</v>
      </c>
      <c r="F10" s="67">
        <v>52541.480243230544</v>
      </c>
      <c r="G10" s="67">
        <v>60789.735630724099</v>
      </c>
      <c r="H10" s="67">
        <v>62246.267805709205</v>
      </c>
      <c r="I10" s="67">
        <v>62332.025978689562</v>
      </c>
      <c r="J10" s="67">
        <v>71267.713219692887</v>
      </c>
      <c r="K10" s="67">
        <v>73324.94101123359</v>
      </c>
      <c r="L10" s="67">
        <v>79491.195785776625</v>
      </c>
      <c r="M10" s="67">
        <v>89925.003585393046</v>
      </c>
      <c r="N10" s="67">
        <v>98868.579166317868</v>
      </c>
      <c r="O10" s="67">
        <v>40981.929949243095</v>
      </c>
    </row>
    <row r="11" spans="1:15" x14ac:dyDescent="0.25">
      <c r="A11" s="68" t="s">
        <v>48</v>
      </c>
      <c r="B11" s="65">
        <v>80754.934971573733</v>
      </c>
      <c r="C11" s="65">
        <v>84979.055556661362</v>
      </c>
      <c r="D11" s="65">
        <v>77396.431880197051</v>
      </c>
      <c r="E11" s="65">
        <v>85591.040588926073</v>
      </c>
      <c r="F11" s="65">
        <v>95159.376378646455</v>
      </c>
      <c r="G11" s="65">
        <v>89978.23158422549</v>
      </c>
      <c r="H11" s="65">
        <v>84312.004204822471</v>
      </c>
      <c r="I11" s="65">
        <v>93719.794054996528</v>
      </c>
      <c r="J11" s="65">
        <v>93884.248250715958</v>
      </c>
      <c r="K11" s="65">
        <v>99406.594924002013</v>
      </c>
      <c r="L11" s="65">
        <v>116633.64087622854</v>
      </c>
      <c r="M11" s="65">
        <v>124911.70787806452</v>
      </c>
      <c r="N11" s="65">
        <v>127384.84576164189</v>
      </c>
      <c r="O11" s="65">
        <v>98685.459917784843</v>
      </c>
    </row>
    <row r="12" spans="1:15" x14ac:dyDescent="0.25">
      <c r="A12" s="71" t="s">
        <v>50</v>
      </c>
      <c r="B12" s="72">
        <v>121973.72483763116</v>
      </c>
      <c r="C12" s="72">
        <v>134698.3605628637</v>
      </c>
      <c r="D12" s="72">
        <v>135879.08358508255</v>
      </c>
      <c r="E12" s="72">
        <v>138568.51746057268</v>
      </c>
      <c r="F12" s="72">
        <v>147924.17059477489</v>
      </c>
      <c r="G12" s="72">
        <v>150351.28092253453</v>
      </c>
      <c r="H12" s="72">
        <v>153723.17260477462</v>
      </c>
      <c r="I12" s="72">
        <v>154435.74309402233</v>
      </c>
      <c r="J12" s="72">
        <v>158699.11425399338</v>
      </c>
      <c r="K12" s="72">
        <v>165782.17634816738</v>
      </c>
      <c r="L12" s="72">
        <v>173097.40117307383</v>
      </c>
      <c r="M12" s="72">
        <v>183697.94882234896</v>
      </c>
      <c r="N12" s="72">
        <v>195202.29256573744</v>
      </c>
      <c r="O12" s="72">
        <v>164910.70603231623</v>
      </c>
    </row>
    <row r="14" spans="1:15" x14ac:dyDescent="0.25">
      <c r="A14" s="73" t="s">
        <v>51</v>
      </c>
    </row>
    <row r="15" spans="1:15" ht="16.5" x14ac:dyDescent="0.25">
      <c r="A15" s="60"/>
      <c r="B15" s="61"/>
      <c r="C15" s="61">
        <v>2008</v>
      </c>
      <c r="D15" s="61">
        <v>2009</v>
      </c>
      <c r="E15" s="61">
        <v>2010</v>
      </c>
      <c r="F15" s="61">
        <v>2011</v>
      </c>
      <c r="G15" s="61">
        <v>2012</v>
      </c>
      <c r="H15" s="61">
        <v>2013</v>
      </c>
      <c r="I15" s="61">
        <v>2014</v>
      </c>
      <c r="J15" s="61">
        <v>2015</v>
      </c>
      <c r="K15" s="61">
        <v>2016</v>
      </c>
      <c r="L15" s="61">
        <v>2017</v>
      </c>
      <c r="M15" s="61" t="s">
        <v>108</v>
      </c>
      <c r="N15" s="61" t="s">
        <v>109</v>
      </c>
      <c r="O15" s="61" t="s">
        <v>110</v>
      </c>
    </row>
    <row r="16" spans="1:15" x14ac:dyDescent="0.25">
      <c r="A16" s="62" t="s">
        <v>52</v>
      </c>
      <c r="B16" s="74"/>
      <c r="C16" s="74">
        <f t="shared" ref="C16:O22" si="0">+(C6/B6-1)*100</f>
        <v>6.6654191899559789</v>
      </c>
      <c r="D16" s="74">
        <f t="shared" si="0"/>
        <v>6.6384587206666401</v>
      </c>
      <c r="E16" s="74">
        <f t="shared" si="0"/>
        <v>1.1811224176757618</v>
      </c>
      <c r="F16" s="74">
        <f t="shared" si="0"/>
        <v>6.5570434003057176</v>
      </c>
      <c r="G16" s="74">
        <f t="shared" si="0"/>
        <v>2.7885561926520808</v>
      </c>
      <c r="H16" s="74">
        <f t="shared" si="0"/>
        <v>2.8701691152777098</v>
      </c>
      <c r="I16" s="74">
        <f t="shared" si="0"/>
        <v>1.1865131660885986</v>
      </c>
      <c r="J16" s="74">
        <f t="shared" si="0"/>
        <v>3.6790391443028758</v>
      </c>
      <c r="K16" s="74">
        <f t="shared" si="0"/>
        <v>3.6299385630433889E-3</v>
      </c>
      <c r="L16" s="74">
        <f t="shared" si="0"/>
        <v>8.0042676834875426</v>
      </c>
      <c r="M16" s="74">
        <f t="shared" si="0"/>
        <v>1.2323183997424714</v>
      </c>
      <c r="N16" s="74">
        <f t="shared" si="0"/>
        <v>5.971881429327297</v>
      </c>
      <c r="O16" s="74">
        <f t="shared" si="0"/>
        <v>-10.179888284448069</v>
      </c>
    </row>
    <row r="17" spans="1:15" x14ac:dyDescent="0.25">
      <c r="A17" s="64" t="s">
        <v>44</v>
      </c>
      <c r="B17" s="75"/>
      <c r="C17" s="75">
        <f t="shared" si="0"/>
        <v>6.6348255201709838</v>
      </c>
      <c r="D17" s="75">
        <f t="shared" si="0"/>
        <v>6.0770862792034031</v>
      </c>
      <c r="E17" s="75">
        <f t="shared" si="0"/>
        <v>0.56373216600082987</v>
      </c>
      <c r="F17" s="75">
        <f t="shared" si="0"/>
        <v>6.3393801664635818</v>
      </c>
      <c r="G17" s="75">
        <f t="shared" si="0"/>
        <v>5.1599339964129021</v>
      </c>
      <c r="H17" s="75">
        <f t="shared" si="0"/>
        <v>2.7382400649954564</v>
      </c>
      <c r="I17" s="75">
        <f t="shared" si="0"/>
        <v>-0.14995907964401312</v>
      </c>
      <c r="J17" s="75">
        <f t="shared" si="0"/>
        <v>3.3059256899228062</v>
      </c>
      <c r="K17" s="75">
        <f t="shared" si="0"/>
        <v>1.2160133200852741</v>
      </c>
      <c r="L17" s="75">
        <f t="shared" si="0"/>
        <v>7.8254109233899749</v>
      </c>
      <c r="M17" s="75">
        <f t="shared" si="0"/>
        <v>0.20042019281478751</v>
      </c>
      <c r="N17" s="75">
        <f t="shared" si="0"/>
        <v>6.2075707707880623</v>
      </c>
      <c r="O17" s="75">
        <f t="shared" si="0"/>
        <v>-12.817580030140107</v>
      </c>
    </row>
    <row r="18" spans="1:15" x14ac:dyDescent="0.25">
      <c r="A18" s="66" t="s">
        <v>45</v>
      </c>
      <c r="B18" s="76"/>
      <c r="C18" s="76">
        <f t="shared" si="0"/>
        <v>6.7757048094621464</v>
      </c>
      <c r="D18" s="76">
        <f t="shared" si="0"/>
        <v>8.6594526867294732</v>
      </c>
      <c r="E18" s="76">
        <f t="shared" si="0"/>
        <v>3.3509626872062936</v>
      </c>
      <c r="F18" s="76">
        <f t="shared" si="0"/>
        <v>7.3013980929557798</v>
      </c>
      <c r="G18" s="76">
        <f t="shared" si="0"/>
        <v>-5.2482657732924594</v>
      </c>
      <c r="H18" s="76">
        <f t="shared" si="0"/>
        <v>3.3664038620811798</v>
      </c>
      <c r="I18" s="76">
        <f t="shared" si="0"/>
        <v>6.1829384039594482</v>
      </c>
      <c r="J18" s="76">
        <f t="shared" si="0"/>
        <v>4.9907371757413221</v>
      </c>
      <c r="K18" s="76">
        <f t="shared" si="0"/>
        <v>-4.1901648935886548</v>
      </c>
      <c r="L18" s="76">
        <f t="shared" si="0"/>
        <v>8.6578671658575033</v>
      </c>
      <c r="M18" s="76">
        <f t="shared" si="0"/>
        <v>4.97431289069592</v>
      </c>
      <c r="N18" s="76">
        <f t="shared" si="0"/>
        <v>5.1560644666494015</v>
      </c>
      <c r="O18" s="76">
        <f t="shared" si="0"/>
        <v>-0.95846452526843207</v>
      </c>
    </row>
    <row r="19" spans="1:15" x14ac:dyDescent="0.25">
      <c r="A19" s="68" t="s">
        <v>53</v>
      </c>
      <c r="B19" s="75"/>
      <c r="C19" s="75">
        <f t="shared" si="0"/>
        <v>7.6497836030387623</v>
      </c>
      <c r="D19" s="75">
        <f t="shared" si="0"/>
        <v>-8.9871317744628421</v>
      </c>
      <c r="E19" s="75">
        <f t="shared" si="0"/>
        <v>10.963768924886796</v>
      </c>
      <c r="F19" s="75">
        <f t="shared" si="0"/>
        <v>6.441129725962047</v>
      </c>
      <c r="G19" s="75">
        <f t="shared" si="0"/>
        <v>-20.427699321825887</v>
      </c>
      <c r="H19" s="75">
        <f t="shared" si="0"/>
        <v>-13.052244427508509</v>
      </c>
      <c r="I19" s="75">
        <f t="shared" si="0"/>
        <v>17.534757694709</v>
      </c>
      <c r="J19" s="75">
        <f t="shared" si="0"/>
        <v>-16.171928552800431</v>
      </c>
      <c r="K19" s="75">
        <f t="shared" si="0"/>
        <v>22.008453276642449</v>
      </c>
      <c r="L19" s="75">
        <f t="shared" si="0"/>
        <v>13.16896053533776</v>
      </c>
      <c r="M19" s="75">
        <f t="shared" si="0"/>
        <v>10.082364959421053</v>
      </c>
      <c r="N19" s="75">
        <f t="shared" si="0"/>
        <v>-5.0500660398511972</v>
      </c>
      <c r="O19" s="75">
        <f t="shared" si="0"/>
        <v>21.163081887360402</v>
      </c>
    </row>
    <row r="20" spans="1:15" x14ac:dyDescent="0.25">
      <c r="A20" s="70" t="s">
        <v>54</v>
      </c>
      <c r="B20" s="76"/>
      <c r="C20" s="76">
        <f t="shared" si="0"/>
        <v>13.125965912160687</v>
      </c>
      <c r="D20" s="76">
        <f t="shared" si="0"/>
        <v>-15.031704991314621</v>
      </c>
      <c r="E20" s="76">
        <f t="shared" si="0"/>
        <v>7.2062053715765018</v>
      </c>
      <c r="F20" s="76">
        <f t="shared" si="0"/>
        <v>16.060482300850907</v>
      </c>
      <c r="G20" s="76">
        <f t="shared" si="0"/>
        <v>15.698559213234686</v>
      </c>
      <c r="H20" s="76">
        <f t="shared" si="0"/>
        <v>2.3960166299011654</v>
      </c>
      <c r="I20" s="76">
        <f t="shared" si="0"/>
        <v>0.13777239343575332</v>
      </c>
      <c r="J20" s="76">
        <f t="shared" si="0"/>
        <v>14.335627794383443</v>
      </c>
      <c r="K20" s="76">
        <f t="shared" si="0"/>
        <v>2.8866196186188908</v>
      </c>
      <c r="L20" s="76">
        <f t="shared" si="0"/>
        <v>8.4094916265917483</v>
      </c>
      <c r="M20" s="76">
        <f t="shared" si="0"/>
        <v>13.125740148298725</v>
      </c>
      <c r="N20" s="76">
        <f t="shared" si="0"/>
        <v>9.9455937996510322</v>
      </c>
      <c r="O20" s="76">
        <f t="shared" si="0"/>
        <v>-58.54908577142308</v>
      </c>
    </row>
    <row r="21" spans="1:15" x14ac:dyDescent="0.25">
      <c r="A21" s="68" t="s">
        <v>55</v>
      </c>
      <c r="B21" s="75"/>
      <c r="C21" s="75">
        <f t="shared" si="0"/>
        <v>5.230789408194747</v>
      </c>
      <c r="D21" s="75">
        <f t="shared" si="0"/>
        <v>-8.922932394098515</v>
      </c>
      <c r="E21" s="75">
        <f t="shared" si="0"/>
        <v>10.587837849441906</v>
      </c>
      <c r="F21" s="75">
        <f t="shared" si="0"/>
        <v>11.179132446437801</v>
      </c>
      <c r="G21" s="75">
        <f t="shared" si="0"/>
        <v>-5.4447023421053009</v>
      </c>
      <c r="H21" s="75">
        <f t="shared" si="0"/>
        <v>-6.2973313429693922</v>
      </c>
      <c r="I21" s="75">
        <f t="shared" si="0"/>
        <v>11.158304133441476</v>
      </c>
      <c r="J21" s="75">
        <f t="shared" si="0"/>
        <v>0.1754743460308239</v>
      </c>
      <c r="K21" s="75">
        <f t="shared" si="0"/>
        <v>5.8820800892379177</v>
      </c>
      <c r="L21" s="75">
        <f t="shared" si="0"/>
        <v>17.329882353778324</v>
      </c>
      <c r="M21" s="75">
        <f t="shared" si="0"/>
        <v>7.0974951477512871</v>
      </c>
      <c r="N21" s="75">
        <f t="shared" si="0"/>
        <v>1.9799087896481105</v>
      </c>
      <c r="O21" s="75">
        <f t="shared" si="0"/>
        <v>-22.5296703640544</v>
      </c>
    </row>
    <row r="22" spans="1:15" x14ac:dyDescent="0.25">
      <c r="A22" s="71" t="s">
        <v>56</v>
      </c>
      <c r="B22" s="77"/>
      <c r="C22" s="77">
        <f t="shared" si="0"/>
        <v>10.432276084190505</v>
      </c>
      <c r="D22" s="77">
        <f t="shared" si="0"/>
        <v>0.87656822049277938</v>
      </c>
      <c r="E22" s="77">
        <f t="shared" si="0"/>
        <v>1.9792846732043845</v>
      </c>
      <c r="F22" s="77">
        <f t="shared" si="0"/>
        <v>6.7516441004459748</v>
      </c>
      <c r="G22" s="77">
        <f t="shared" si="0"/>
        <v>1.6407800821195639</v>
      </c>
      <c r="H22" s="77">
        <f t="shared" si="0"/>
        <v>2.2426757268382724</v>
      </c>
      <c r="I22" s="77">
        <f t="shared" si="0"/>
        <v>0.46354136281050451</v>
      </c>
      <c r="J22" s="77">
        <f t="shared" si="0"/>
        <v>2.7606116787196378</v>
      </c>
      <c r="K22" s="77">
        <f t="shared" si="0"/>
        <v>4.4632020332752154</v>
      </c>
      <c r="L22" s="77">
        <f t="shared" si="0"/>
        <v>4.4125520523650152</v>
      </c>
      <c r="M22" s="77">
        <f t="shared" si="0"/>
        <v>6.1240362809815041</v>
      </c>
      <c r="N22" s="77">
        <f t="shared" si="0"/>
        <v>6.2626413725033636</v>
      </c>
      <c r="O22" s="77">
        <f t="shared" si="0"/>
        <v>-15.518048551207485</v>
      </c>
    </row>
    <row r="23" spans="1:15" x14ac:dyDescent="0.25">
      <c r="A23" s="78" t="s">
        <v>116</v>
      </c>
    </row>
    <row r="24" spans="1:15" x14ac:dyDescent="0.25">
      <c r="A24" s="78" t="s">
        <v>112</v>
      </c>
    </row>
  </sheetData>
  <pageMargins left="0.7" right="0.7" top="0.75" bottom="0.75" header="0.3" footer="0.3"/>
  <pageSetup paperSize="9" orientation="landscape" horizontalDpi="4294967295" verticalDpi="4294967295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PIBAnual_preoos_corrente_1</vt:lpstr>
      <vt:lpstr>PIB trimestral -preços corrente</vt:lpstr>
      <vt:lpstr>Encadeado</vt:lpstr>
      <vt:lpstr>Tx de variaçao Hom. do pib Trim</vt:lpstr>
      <vt:lpstr>PIBAnual_preoos_corrente</vt:lpstr>
      <vt:lpstr>PIB Anual_em volume</vt:lpstr>
      <vt:lpstr>Empregos do PIB-preço corrente </vt:lpstr>
      <vt:lpstr>Empregos do PIB em Volume</vt:lpstr>
      <vt:lpstr>Empr_N_Anual</vt:lpstr>
      <vt:lpstr>Empr_Vol_Anual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Joses.Fernandes</dc:creator>
  <cp:lastModifiedBy>Kelton Santos</cp:lastModifiedBy>
  <cp:lastPrinted>2017-12-29T15:19:57Z</cp:lastPrinted>
  <dcterms:created xsi:type="dcterms:W3CDTF">2017-03-28T16:35:30Z</dcterms:created>
  <dcterms:modified xsi:type="dcterms:W3CDTF">2021-06-09T00:16:34Z</dcterms:modified>
</cp:coreProperties>
</file>