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labs\ExperimentalDataProcessing_labs\lab\"/>
    </mc:Choice>
  </mc:AlternateContent>
  <xr:revisionPtr revIDLastSave="0" documentId="13_ncr:1_{97C63F15-21D2-4961-91D2-0598DEBFFC21}" xr6:coauthVersionLast="47" xr6:coauthVersionMax="47" xr10:uidLastSave="{00000000-0000-0000-0000-000000000000}"/>
  <bookViews>
    <workbookView xWindow="840" yWindow="-120" windowWidth="2808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G15" i="1"/>
  <c r="F15" i="1"/>
  <c r="G12" i="1"/>
  <c r="F12" i="1"/>
  <c r="G11" i="1"/>
  <c r="F11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<sst xmlns="http://schemas.openxmlformats.org/spreadsheetml/2006/main" count="25" uniqueCount="20">
  <si>
    <t>Выборка:</t>
  </si>
  <si>
    <t>n</t>
  </si>
  <si>
    <t>Выборочное среднее:</t>
  </si>
  <si>
    <t>M*[x]=</t>
  </si>
  <si>
    <t>Выборочная дисперсия:</t>
  </si>
  <si>
    <t>D*[x]=</t>
  </si>
  <si>
    <t>Выб. Среднекв. Отклонение:</t>
  </si>
  <si>
    <r>
      <t>σ</t>
    </r>
    <r>
      <rPr>
        <sz val="11"/>
        <color theme="1"/>
        <rFont val="Calibri"/>
        <family val="2"/>
      </rPr>
      <t>*[x]=</t>
    </r>
  </si>
  <si>
    <t>Исправленная дисперсия:</t>
  </si>
  <si>
    <t>s^2=</t>
  </si>
  <si>
    <t>Хорошая оценка</t>
  </si>
  <si>
    <t>s=</t>
  </si>
  <si>
    <t>Доверительные интервалы</t>
  </si>
  <si>
    <t>x1</t>
  </si>
  <si>
    <t>x2</t>
  </si>
  <si>
    <t>Математическое ожидание, p=0,9:</t>
  </si>
  <si>
    <t>Математическое ожидание, p=0,99:</t>
  </si>
  <si>
    <t>Доверительный интервал</t>
  </si>
  <si>
    <t>Дисперсия, p=0,95:</t>
  </si>
  <si>
    <t>Среднекв. Отклонение, p=0,95: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</si>
</sst>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J9" sqref="J9"/>
    </sheetView>
  </sheetViews>
  <sheetFormatPr defaultRowHeight="15" x14ac:dyDescent="0.25"/>
  <cols>
    <col min="1" max="1" width="9.5703125" bestFit="1" customWidth="1"/>
  </cols>
  <sheetData>
    <row r="1" spans="1:21" x14ac:dyDescent="0.25">
      <c r="A1" t="s">
        <v>1</v>
      </c>
      <c r="B1">
        <v>20</v>
      </c>
    </row>
    <row r="2" spans="1:21" x14ac:dyDescent="0.25">
      <c r="A2" t="s">
        <v>0</v>
      </c>
      <c r="B2">
        <v>2</v>
      </c>
      <c r="C2">
        <v>3</v>
      </c>
      <c r="D2">
        <v>1</v>
      </c>
      <c r="E2">
        <v>4</v>
      </c>
      <c r="F2">
        <v>3</v>
      </c>
      <c r="G2">
        <v>2</v>
      </c>
      <c r="H2">
        <v>5</v>
      </c>
      <c r="I2">
        <v>1</v>
      </c>
      <c r="J2">
        <v>6</v>
      </c>
      <c r="K2">
        <v>2</v>
      </c>
      <c r="L2">
        <v>4</v>
      </c>
      <c r="M2">
        <v>3</v>
      </c>
      <c r="N2">
        <v>5</v>
      </c>
      <c r="O2">
        <v>6</v>
      </c>
      <c r="P2">
        <v>1</v>
      </c>
      <c r="Q2">
        <v>7</v>
      </c>
      <c r="R2">
        <v>2</v>
      </c>
      <c r="S2">
        <v>8</v>
      </c>
      <c r="T2">
        <v>4</v>
      </c>
      <c r="U2">
        <v>3</v>
      </c>
    </row>
    <row r="4" spans="1:21" x14ac:dyDescent="0.25">
      <c r="A4">
        <v>1</v>
      </c>
      <c r="B4" t="s">
        <v>2</v>
      </c>
      <c r="E4" t="s">
        <v>3</v>
      </c>
      <c r="F4">
        <f>1/B1*SUM(B2:U2)</f>
        <v>3.6</v>
      </c>
    </row>
    <row r="5" spans="1:21" x14ac:dyDescent="0.25">
      <c r="B5" t="s">
        <v>4</v>
      </c>
      <c r="E5" t="s">
        <v>5</v>
      </c>
      <c r="F5">
        <f>1/B1*SUMSQ(B2:U2)-POWER(F4,2)</f>
        <v>3.9400000000000013</v>
      </c>
    </row>
    <row r="6" spans="1:21" x14ac:dyDescent="0.25">
      <c r="B6" t="s">
        <v>6</v>
      </c>
      <c r="E6" s="1" t="s">
        <v>7</v>
      </c>
      <c r="F6">
        <f>SQRT(F5)</f>
        <v>1.9849433241279211</v>
      </c>
    </row>
    <row r="7" spans="1:21" x14ac:dyDescent="0.25">
      <c r="B7" t="s">
        <v>8</v>
      </c>
      <c r="E7" t="s">
        <v>9</v>
      </c>
      <c r="F7">
        <f>B1/(B1-1)*F5</f>
        <v>4.1473684210526329</v>
      </c>
    </row>
    <row r="8" spans="1:21" x14ac:dyDescent="0.25">
      <c r="B8" t="s">
        <v>10</v>
      </c>
      <c r="E8" t="s">
        <v>11</v>
      </c>
      <c r="F8">
        <f>SQRT(F7)</f>
        <v>2.0365088806711924</v>
      </c>
    </row>
    <row r="10" spans="1:21" x14ac:dyDescent="0.25">
      <c r="A10">
        <v>2</v>
      </c>
      <c r="B10" t="s">
        <v>12</v>
      </c>
      <c r="F10" t="s">
        <v>13</v>
      </c>
      <c r="G10" t="s">
        <v>14</v>
      </c>
    </row>
    <row r="11" spans="1:21" x14ac:dyDescent="0.25">
      <c r="B11" t="s">
        <v>15</v>
      </c>
      <c r="F11">
        <f>F4-TINV(0.05,19)*F6/SQRT(B1-1)</f>
        <v>2.6468845050437766</v>
      </c>
      <c r="G11">
        <f>F4+TINV(0.05,19)*F6/SQRT(B1-1)</f>
        <v>4.5531154949562236</v>
      </c>
    </row>
    <row r="12" spans="1:21" x14ac:dyDescent="0.25">
      <c r="B12" t="s">
        <v>16</v>
      </c>
      <c r="F12">
        <f>F4-TINV(0.005,19)*F6/SQRT(B1-1)</f>
        <v>2.1547581163007887</v>
      </c>
      <c r="G12">
        <f>F4+TINV(0.005,19)*F6/SQRT(B1-1)</f>
        <v>5.0452418836992114</v>
      </c>
    </row>
    <row r="14" spans="1:21" x14ac:dyDescent="0.25">
      <c r="A14">
        <v>3</v>
      </c>
      <c r="B14" t="s">
        <v>17</v>
      </c>
      <c r="F14" t="s">
        <v>13</v>
      </c>
      <c r="G14" t="s">
        <v>14</v>
      </c>
    </row>
    <row r="15" spans="1:21" x14ac:dyDescent="0.25">
      <c r="B15" t="s">
        <v>18</v>
      </c>
      <c r="F15">
        <f>B1*F5/CHIINV(0.025,19)</f>
        <v>2.3986124432420532</v>
      </c>
      <c r="G15">
        <f>B1*F5/CHIINV(0.975,19)</f>
        <v>8.8474545754628764</v>
      </c>
    </row>
    <row r="17" spans="1:7" x14ac:dyDescent="0.25">
      <c r="A17">
        <v>4</v>
      </c>
      <c r="B17" t="s">
        <v>17</v>
      </c>
      <c r="F17" t="s">
        <v>13</v>
      </c>
      <c r="G17" t="s">
        <v>14</v>
      </c>
    </row>
    <row r="18" spans="1:7" x14ac:dyDescent="0.25">
      <c r="B18" t="s">
        <v>19</v>
      </c>
      <c r="F18">
        <f>SQRT(F15)</f>
        <v>1.5487454417179258</v>
      </c>
      <c r="G18">
        <f>SQRT(G15)</f>
        <v>2.9744671078132425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Keltor</dc:creator>
  <cp:lastModifiedBy>Keltor</cp:lastModifiedBy>
  <dcterms:created xsi:type="dcterms:W3CDTF">2015-06-05T18:19:34Z</dcterms:created>
  <dcterms:modified xsi:type="dcterms:W3CDTF">2021-11-27T19:48:51Z</dcterms:modified>
</cp:coreProperties>
</file>