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bs\ExperimentalDataProcessing_labs\lab\"/>
    </mc:Choice>
  </mc:AlternateContent>
  <xr:revisionPtr revIDLastSave="0" documentId="13_ncr:1_{BF0FA888-2AB9-4EC7-B9A1-7B4699CA3DE4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36" i="1"/>
  <c r="B35" i="1"/>
  <c r="B34" i="1"/>
  <c r="B33" i="1"/>
  <c r="B32" i="1"/>
  <c r="B31" i="1"/>
  <c r="B30" i="1"/>
  <c r="B29" i="1"/>
  <c r="B28" i="1"/>
  <c r="B27" i="1"/>
  <c r="B21" i="1"/>
  <c r="B20" i="1"/>
  <c r="B9" i="1"/>
  <c r="B19" i="1"/>
  <c r="B18" i="1"/>
  <c r="B17" i="1"/>
  <c r="B16" i="1"/>
  <c r="B15" i="1"/>
  <c r="B8" i="1"/>
  <c r="B7" i="1"/>
  <c r="B6" i="1"/>
  <c r="B5" i="1"/>
</calcChain>
</file>

<file path=xl/sharedStrings.xml><?xml version="1.0" encoding="utf-8"?>
<sst xmlns="http://schemas.openxmlformats.org/spreadsheetml/2006/main" count="33" uniqueCount="22">
  <si>
    <t>a=</t>
  </si>
  <si>
    <t>Прирост:</t>
  </si>
  <si>
    <t>M*=</t>
  </si>
  <si>
    <t>D*=</t>
  </si>
  <si>
    <r>
      <t>ε</t>
    </r>
    <r>
      <rPr>
        <sz val="11"/>
        <color theme="1"/>
        <rFont val="Calibri"/>
        <family val="2"/>
      </rPr>
      <t>=</t>
    </r>
  </si>
  <si>
    <t>dε=</t>
  </si>
  <si>
    <t>Гипотеза</t>
  </si>
  <si>
    <t>РФ</t>
  </si>
  <si>
    <t>Беларусь</t>
  </si>
  <si>
    <t>-</t>
  </si>
  <si>
    <t>M*[x]=</t>
  </si>
  <si>
    <t>M*[y]=</t>
  </si>
  <si>
    <t>D*[x]=</t>
  </si>
  <si>
    <t>D*[y]=</t>
  </si>
  <si>
    <r>
      <t>∆</t>
    </r>
    <r>
      <rPr>
        <sz val="11"/>
        <color theme="1"/>
        <rFont val="Calibri"/>
        <family val="2"/>
      </rPr>
      <t>*=</t>
    </r>
  </si>
  <si>
    <t>∆*=</t>
  </si>
  <si>
    <t>x:</t>
  </si>
  <si>
    <t>y:</t>
  </si>
  <si>
    <t>M*[xy]=</t>
  </si>
  <si>
    <t>σ*[x]=</t>
  </si>
  <si>
    <t>σ*[y]=</t>
  </si>
  <si>
    <t>r*xy=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</si>
</sst>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4" workbookViewId="0">
      <selection activeCell="B37" sqref="B37"/>
    </sheetView>
  </sheetViews>
  <sheetFormatPr defaultRowHeight="15" x14ac:dyDescent="0.25"/>
  <sheetData>
    <row r="1" spans="1:7" x14ac:dyDescent="0.25">
      <c r="A1">
        <v>1</v>
      </c>
    </row>
    <row r="2" spans="1:7" x14ac:dyDescent="0.25">
      <c r="A2" s="1" t="s">
        <v>4</v>
      </c>
      <c r="B2">
        <v>0.05</v>
      </c>
    </row>
    <row r="3" spans="1:7" x14ac:dyDescent="0.25">
      <c r="A3" t="s">
        <v>0</v>
      </c>
      <c r="B3">
        <v>4</v>
      </c>
    </row>
    <row r="4" spans="1:7" x14ac:dyDescent="0.25">
      <c r="A4" t="s">
        <v>1</v>
      </c>
      <c r="B4">
        <v>3</v>
      </c>
      <c r="C4">
        <v>2</v>
      </c>
      <c r="D4">
        <v>4</v>
      </c>
      <c r="E4">
        <v>5</v>
      </c>
      <c r="F4">
        <v>3</v>
      </c>
    </row>
    <row r="5" spans="1:7" x14ac:dyDescent="0.25">
      <c r="A5" t="s">
        <v>2</v>
      </c>
      <c r="B5">
        <f>1/5*SUM(B4:F4)</f>
        <v>3.4000000000000004</v>
      </c>
    </row>
    <row r="6" spans="1:7" x14ac:dyDescent="0.25">
      <c r="A6" t="s">
        <v>3</v>
      </c>
      <c r="B6">
        <f>1/5*SUMSQ(B4:F4)-POWER(B5,2)</f>
        <v>1.0399999999999991</v>
      </c>
    </row>
    <row r="7" spans="1:7" x14ac:dyDescent="0.25">
      <c r="A7" s="1" t="s">
        <v>14</v>
      </c>
      <c r="B7">
        <f>ABS(B5-B3)/SQRT(B6/(5-1))</f>
        <v>1.1766968108291038</v>
      </c>
    </row>
    <row r="8" spans="1:7" x14ac:dyDescent="0.25">
      <c r="A8" t="s">
        <v>5</v>
      </c>
      <c r="B8">
        <f>TINV(0.05,4)</f>
        <v>2.7764451051977934</v>
      </c>
    </row>
    <row r="9" spans="1:7" x14ac:dyDescent="0.25">
      <c r="A9" t="s">
        <v>6</v>
      </c>
      <c r="B9" t="str">
        <f>IF(B7&gt;B8,"отвергается","не отвергается")</f>
        <v>не отвергается</v>
      </c>
    </row>
    <row r="11" spans="1:7" x14ac:dyDescent="0.25">
      <c r="A11">
        <v>2</v>
      </c>
    </row>
    <row r="12" spans="1:7" x14ac:dyDescent="0.25">
      <c r="A12" s="1" t="s">
        <v>4</v>
      </c>
      <c r="B12">
        <v>0.1</v>
      </c>
    </row>
    <row r="13" spans="1:7" x14ac:dyDescent="0.25">
      <c r="A13" t="s">
        <v>7</v>
      </c>
      <c r="B13">
        <v>130</v>
      </c>
      <c r="C13">
        <v>128</v>
      </c>
      <c r="D13">
        <v>133</v>
      </c>
      <c r="E13">
        <v>142</v>
      </c>
      <c r="F13">
        <v>147</v>
      </c>
      <c r="G13" t="s">
        <v>9</v>
      </c>
    </row>
    <row r="14" spans="1:7" x14ac:dyDescent="0.25">
      <c r="A14" t="s">
        <v>8</v>
      </c>
      <c r="B14">
        <v>110</v>
      </c>
      <c r="C14">
        <v>103</v>
      </c>
      <c r="D14">
        <v>95</v>
      </c>
      <c r="E14">
        <v>112</v>
      </c>
      <c r="F14">
        <v>97</v>
      </c>
      <c r="G14">
        <v>103</v>
      </c>
    </row>
    <row r="15" spans="1:7" x14ac:dyDescent="0.25">
      <c r="A15" t="s">
        <v>10</v>
      </c>
      <c r="B15">
        <f>1/5*SUM(B13:F13)</f>
        <v>136</v>
      </c>
    </row>
    <row r="16" spans="1:7" x14ac:dyDescent="0.25">
      <c r="A16" t="s">
        <v>11</v>
      </c>
      <c r="B16">
        <f>1/6*SUM(B14:G14)</f>
        <v>103.33333333333333</v>
      </c>
    </row>
    <row r="17" spans="1:6" x14ac:dyDescent="0.25">
      <c r="A17" t="s">
        <v>12</v>
      </c>
      <c r="B17">
        <f>1/5*SUMSQ(B13:F13)-POWER(B15,2)</f>
        <v>53.200000000000728</v>
      </c>
    </row>
    <row r="18" spans="1:6" x14ac:dyDescent="0.25">
      <c r="A18" t="s">
        <v>13</v>
      </c>
      <c r="B18">
        <f>1/6*SUMSQ(B14:G14)-POWER(B16,2)</f>
        <v>38.222222222222626</v>
      </c>
    </row>
    <row r="19" spans="1:6" x14ac:dyDescent="0.25">
      <c r="A19" t="s">
        <v>15</v>
      </c>
      <c r="B19">
        <f>ABS(B15-B16)/SQRT(B17/(5-1)+B18/(6-1))</f>
        <v>7.1378989991464081</v>
      </c>
    </row>
    <row r="20" spans="1:6" x14ac:dyDescent="0.25">
      <c r="A20" t="s">
        <v>5</v>
      </c>
      <c r="B20">
        <f>TINV(0.1,9)</f>
        <v>1.8331129326562374</v>
      </c>
    </row>
    <row r="21" spans="1:6" x14ac:dyDescent="0.25">
      <c r="A21" t="s">
        <v>6</v>
      </c>
      <c r="B21" t="str">
        <f>IF(B19&gt;B20,"отвергается","не отвергается")</f>
        <v>отвергается</v>
      </c>
    </row>
    <row r="23" spans="1:6" x14ac:dyDescent="0.25">
      <c r="A23">
        <v>3</v>
      </c>
    </row>
    <row r="24" spans="1:6" x14ac:dyDescent="0.25">
      <c r="A24" s="1" t="s">
        <v>4</v>
      </c>
      <c r="B24">
        <v>0.05</v>
      </c>
    </row>
    <row r="25" spans="1:6" x14ac:dyDescent="0.25">
      <c r="A25" t="s">
        <v>16</v>
      </c>
      <c r="B25">
        <v>2</v>
      </c>
      <c r="C25">
        <v>3</v>
      </c>
      <c r="D25">
        <v>2.5</v>
      </c>
      <c r="E25">
        <v>3.5</v>
      </c>
      <c r="F25">
        <v>4</v>
      </c>
    </row>
    <row r="26" spans="1:6" x14ac:dyDescent="0.25">
      <c r="A26" t="s">
        <v>17</v>
      </c>
      <c r="B26">
        <v>0.5</v>
      </c>
      <c r="C26">
        <v>1</v>
      </c>
      <c r="D26">
        <v>0.4</v>
      </c>
      <c r="E26">
        <v>0.6</v>
      </c>
      <c r="F26">
        <v>1.5</v>
      </c>
    </row>
    <row r="27" spans="1:6" x14ac:dyDescent="0.25">
      <c r="A27" t="s">
        <v>10</v>
      </c>
      <c r="B27">
        <f>1/5*SUM(B25:F25)</f>
        <v>3</v>
      </c>
    </row>
    <row r="28" spans="1:6" x14ac:dyDescent="0.25">
      <c r="A28" t="s">
        <v>11</v>
      </c>
      <c r="B28">
        <f>1/5*SUM(B26:F26)</f>
        <v>0.8</v>
      </c>
    </row>
    <row r="29" spans="1:6" x14ac:dyDescent="0.25">
      <c r="A29" t="s">
        <v>18</v>
      </c>
      <c r="B29">
        <f>SUMPRODUCT(B25:F25,B26:F26)/5</f>
        <v>2.62</v>
      </c>
    </row>
    <row r="30" spans="1:6" x14ac:dyDescent="0.25">
      <c r="A30" t="s">
        <v>12</v>
      </c>
      <c r="B30">
        <f>1/5*SUMSQ(B25:F25)-POWER(B27,2)</f>
        <v>0.5</v>
      </c>
    </row>
    <row r="31" spans="1:6" x14ac:dyDescent="0.25">
      <c r="A31" t="s">
        <v>13</v>
      </c>
      <c r="B31">
        <f>1/5*SUMSQ(B26:F26)-POWER(B28,2)</f>
        <v>0.16399999999999981</v>
      </c>
    </row>
    <row r="32" spans="1:6" x14ac:dyDescent="0.25">
      <c r="A32" t="s">
        <v>19</v>
      </c>
      <c r="B32">
        <f>SQRT(B30)</f>
        <v>0.70710678118654757</v>
      </c>
    </row>
    <row r="33" spans="1:2" x14ac:dyDescent="0.25">
      <c r="A33" t="s">
        <v>20</v>
      </c>
      <c r="B33">
        <f>SQRT(B31)</f>
        <v>0.4049691346263315</v>
      </c>
    </row>
    <row r="34" spans="1:2" x14ac:dyDescent="0.25">
      <c r="A34" t="s">
        <v>21</v>
      </c>
      <c r="B34">
        <f>(B29-B27*B28)/(B32*B33)</f>
        <v>0.76827332534653558</v>
      </c>
    </row>
    <row r="35" spans="1:2" x14ac:dyDescent="0.25">
      <c r="A35" t="s">
        <v>15</v>
      </c>
      <c r="B35">
        <f>ABS(B34)*SQRT(5-2)/SQRT(1-POWER(B34,2))</f>
        <v>2.0788046015507469</v>
      </c>
    </row>
    <row r="36" spans="1:2" x14ac:dyDescent="0.25">
      <c r="A36" t="s">
        <v>5</v>
      </c>
      <c r="B36">
        <f>TINV(0.05,3)</f>
        <v>3.1824463052837091</v>
      </c>
    </row>
    <row r="37" spans="1:2" x14ac:dyDescent="0.25">
      <c r="A37" t="s">
        <v>6</v>
      </c>
      <c r="B37" t="str">
        <f>IF(B35&gt;B36,"отвергается","не отвергается")</f>
        <v>не отвергается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Keltor</dc:creator>
  <cp:lastModifiedBy>Keltor</cp:lastModifiedBy>
  <dcterms:created xsi:type="dcterms:W3CDTF">2015-06-05T18:19:34Z</dcterms:created>
  <dcterms:modified xsi:type="dcterms:W3CDTF">2021-11-27T20:57:22Z</dcterms:modified>
</cp:coreProperties>
</file>