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labs\ExperimentalDataProcessing_labs\lab\"/>
    </mc:Choice>
  </mc:AlternateContent>
  <xr:revisionPtr revIDLastSave="0" documentId="13_ncr:1_{883A5A4F-68BF-4198-802E-E64345717645}" xr6:coauthVersionLast="47" xr6:coauthVersionMax="47" xr10:uidLastSave="{00000000-0000-0000-0000-000000000000}"/>
  <bookViews>
    <workbookView xWindow="840" yWindow="-120" windowWidth="2808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D13" i="1"/>
  <c r="E13" i="1"/>
  <c r="F13" i="1"/>
  <c r="G13" i="1"/>
  <c r="C13" i="1"/>
  <c r="B17" i="1"/>
  <c r="B16" i="1"/>
  <c r="B15" i="1"/>
  <c r="B14" i="1"/>
  <c r="B13" i="1"/>
  <c r="G12" i="1"/>
  <c r="F12" i="1"/>
  <c r="E12" i="1"/>
  <c r="D12" i="1"/>
  <c r="C12" i="1"/>
  <c r="D8" i="1"/>
  <c r="E8" i="1"/>
  <c r="F8" i="1"/>
  <c r="G8" i="1"/>
  <c r="C8" i="1"/>
  <c r="G10" i="1"/>
  <c r="E10" i="1"/>
  <c r="C10" i="1"/>
  <c r="J5" i="1"/>
  <c r="J4" i="1"/>
  <c r="J3" i="1"/>
  <c r="J2" i="1"/>
  <c r="N16" i="1"/>
  <c r="N8" i="1"/>
  <c r="N7" i="1"/>
  <c r="N4" i="1"/>
  <c r="G7" i="1"/>
  <c r="D7" i="1"/>
  <c r="E7" i="1"/>
  <c r="F7" i="1"/>
  <c r="C7" i="1"/>
  <c r="P2" i="1" s="1"/>
  <c r="D6" i="1"/>
  <c r="E6" i="1"/>
  <c r="F6" i="1"/>
  <c r="G6" i="1"/>
  <c r="C6" i="1"/>
  <c r="N15" i="1" s="1"/>
  <c r="D5" i="1"/>
  <c r="E5" i="1"/>
  <c r="F5" i="1"/>
  <c r="G5" i="1"/>
  <c r="C5" i="1"/>
  <c r="M14" i="1" s="1"/>
  <c r="J6" i="1" l="1"/>
  <c r="M3" i="1"/>
  <c r="M6" i="1"/>
  <c r="N14" i="1"/>
  <c r="S14" i="1" s="1"/>
  <c r="M12" i="1"/>
  <c r="P4" i="1"/>
  <c r="M2" i="1"/>
  <c r="O6" i="1"/>
  <c r="N12" i="1"/>
  <c r="O2" i="1"/>
  <c r="N3" i="1"/>
  <c r="M7" i="1"/>
  <c r="M15" i="1"/>
  <c r="N2" i="1"/>
  <c r="O10" i="1"/>
  <c r="O7" i="1"/>
  <c r="O11" i="1"/>
  <c r="O3" i="1"/>
  <c r="M8" i="1"/>
  <c r="P3" i="1"/>
  <c r="M10" i="1"/>
  <c r="M16" i="1"/>
  <c r="M4" i="1"/>
  <c r="M11" i="1"/>
  <c r="O14" i="1"/>
  <c r="O15" i="1"/>
  <c r="N10" i="1"/>
  <c r="N6" i="1"/>
  <c r="N11" i="1"/>
  <c r="O16" i="1"/>
  <c r="S10" i="1" l="1"/>
  <c r="S2" i="1"/>
  <c r="S6" i="1"/>
</calcChain>
</file>

<file path=xl/sharedStrings.xml><?xml version="1.0" encoding="utf-8"?>
<sst xmlns="http://schemas.openxmlformats.org/spreadsheetml/2006/main" count="24" uniqueCount="23">
  <si>
    <t>X</t>
  </si>
  <si>
    <t>Y</t>
  </si>
  <si>
    <t>Z</t>
  </si>
  <si>
    <t>~X</t>
  </si>
  <si>
    <t>~Y</t>
  </si>
  <si>
    <t>~Z</t>
  </si>
  <si>
    <t>a=</t>
  </si>
  <si>
    <t>a1=</t>
  </si>
  <si>
    <t>a2=</t>
  </si>
  <si>
    <t>a3=</t>
  </si>
  <si>
    <t>|a|=</t>
  </si>
  <si>
    <t>|a1|=</t>
  </si>
  <si>
    <t>|a2|=</t>
  </si>
  <si>
    <t>|a3|=</t>
  </si>
  <si>
    <t>b=</t>
  </si>
  <si>
    <t>~K=</t>
  </si>
  <si>
    <t>K=</t>
  </si>
  <si>
    <t>Z =</t>
  </si>
  <si>
    <t>*X^</t>
  </si>
  <si>
    <t>*Y^</t>
  </si>
  <si>
    <t>F</t>
  </si>
  <si>
    <t>d=</t>
  </si>
  <si>
    <t>Y\X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</si>
</sst>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F=KX^aY^b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Лист1!$C$13:$G$13</c:f>
              <c:numCache>
                <c:formatCode>General</c:formatCode>
                <c:ptCount val="5"/>
                <c:pt idx="0">
                  <c:v>8.7832898869390288</c:v>
                </c:pt>
                <c:pt idx="1">
                  <c:v>17.330286030225345</c:v>
                </c:pt>
                <c:pt idx="2">
                  <c:v>25.790308878391862</c:v>
                </c:pt>
                <c:pt idx="3">
                  <c:v>34.194341500220212</c:v>
                </c:pt>
                <c:pt idx="4">
                  <c:v>42.556984143616191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6-4EB9-ADD1-67DE7673786C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Лист1!$C$14:$G$14</c:f>
              <c:numCache>
                <c:formatCode>General</c:formatCode>
                <c:ptCount val="5"/>
                <c:pt idx="0">
                  <c:v>8.151128208858454</c:v>
                </c:pt>
                <c:pt idx="1">
                  <c:v>16.082969496272074</c:v>
                </c:pt>
                <c:pt idx="2">
                  <c:v>23.934097236894694</c:v>
                </c:pt>
                <c:pt idx="3">
                  <c:v>31.733264548202094</c:v>
                </c:pt>
                <c:pt idx="4">
                  <c:v>39.494020851207715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6-4EB9-ADD1-67DE7673786C}"/>
            </c:ext>
          </c:extLst>
        </c:ser>
        <c:ser>
          <c:idx val="2"/>
          <c:order val="2"/>
          <c:tx>
            <c:strRef>
              <c:f>Лист1!$B$15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Лист1!$C$15:$G$15</c:f>
              <c:numCache>
                <c:formatCode>General</c:formatCode>
                <c:ptCount val="5"/>
                <c:pt idx="0">
                  <c:v>7.8026448113033817</c:v>
                </c:pt>
                <c:pt idx="1">
                  <c:v>15.395377826845936</c:v>
                </c:pt>
                <c:pt idx="2">
                  <c:v>22.910848024170729</c:v>
                </c:pt>
                <c:pt idx="3">
                  <c:v>30.376579245024892</c:v>
                </c:pt>
                <c:pt idx="4">
                  <c:v>37.805541634995365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6-4EB9-ADD1-67DE7673786C}"/>
            </c:ext>
          </c:extLst>
        </c:ser>
        <c:ser>
          <c:idx val="3"/>
          <c:order val="3"/>
          <c:tx>
            <c:strRef>
              <c:f>Лист1!$B$16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Лист1!$C$16:$G$16</c:f>
              <c:numCache>
                <c:formatCode>General</c:formatCode>
                <c:ptCount val="5"/>
                <c:pt idx="0">
                  <c:v>7.6741015233464669</c:v>
                </c:pt>
                <c:pt idx="1">
                  <c:v>15.141749405578455</c:v>
                </c:pt>
                <c:pt idx="2">
                  <c:v>22.533407322186992</c:v>
                </c:pt>
                <c:pt idx="3">
                  <c:v>29.876145678270362</c:v>
                </c:pt>
                <c:pt idx="4">
                  <c:v>37.182720945052594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6-4EB9-ADD1-67DE7673786C}"/>
            </c:ext>
          </c:extLst>
        </c:ser>
        <c:ser>
          <c:idx val="4"/>
          <c:order val="4"/>
          <c:tx>
            <c:strRef>
              <c:f>Лист1!$B$17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Лист1!$C$17:$G$17</c:f>
              <c:numCache>
                <c:formatCode>General</c:formatCode>
                <c:ptCount val="5"/>
                <c:pt idx="0">
                  <c:v>7.4690600480550975</c:v>
                </c:pt>
                <c:pt idx="1">
                  <c:v>14.737182613340066</c:v>
                </c:pt>
                <c:pt idx="2">
                  <c:v>21.931345560738237</c:v>
                </c:pt>
                <c:pt idx="3">
                  <c:v>29.077896011223853</c:v>
                </c:pt>
                <c:pt idx="4">
                  <c:v>36.189249600592682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6-4EB9-ADD1-67DE7673786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05421440"/>
        <c:axId val="1999159200"/>
        <c:axId val="432583712"/>
      </c:surface3DChart>
      <c:catAx>
        <c:axId val="20054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159200"/>
        <c:crosses val="autoZero"/>
        <c:auto val="1"/>
        <c:lblAlgn val="ctr"/>
        <c:lblOffset val="100"/>
        <c:noMultiLvlLbl val="0"/>
      </c:catAx>
      <c:valAx>
        <c:axId val="19991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421440"/>
        <c:crosses val="autoZero"/>
        <c:crossBetween val="midCat"/>
      </c:valAx>
      <c:serAx>
        <c:axId val="432583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1592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17</xdr:row>
      <xdr:rowOff>190499</xdr:rowOff>
    </xdr:from>
    <xdr:to>
      <xdr:col>9</xdr:col>
      <xdr:colOff>800099</xdr:colOff>
      <xdr:row>33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D82402-6647-4548-9E5A-6DD1B8C65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7"/>
  <sheetViews>
    <sheetView tabSelected="1" workbookViewId="0">
      <selection activeCell="N28" sqref="N28"/>
    </sheetView>
  </sheetViews>
  <sheetFormatPr defaultRowHeight="15" x14ac:dyDescent="0.25"/>
  <cols>
    <col min="10" max="10" width="12" bestFit="1" customWidth="1"/>
  </cols>
  <sheetData>
    <row r="2" spans="2:19" x14ac:dyDescent="0.25">
      <c r="B2" s="10" t="s">
        <v>0</v>
      </c>
      <c r="C2" s="2">
        <v>1</v>
      </c>
      <c r="D2" s="2">
        <v>2</v>
      </c>
      <c r="E2" s="2">
        <v>3</v>
      </c>
      <c r="F2" s="2">
        <v>4</v>
      </c>
      <c r="G2" s="3">
        <v>5</v>
      </c>
      <c r="I2" s="10" t="s">
        <v>6</v>
      </c>
      <c r="J2" s="3">
        <f>S6/S2</f>
        <v>0.98046214097217288</v>
      </c>
      <c r="L2" t="s">
        <v>6</v>
      </c>
      <c r="M2" s="1">
        <f>SUMSQ($C$5:$G$5)</f>
        <v>6.1995044243838233</v>
      </c>
      <c r="N2" s="2">
        <f>SUMPRODUCT($C$5:$G$5,$C$6:$G$6)</f>
        <v>9.1632558028460434</v>
      </c>
      <c r="O2" s="3">
        <f>SUM($C$5:$G$5)</f>
        <v>4.7874917427820458</v>
      </c>
      <c r="P2" s="3">
        <f>SUMPRODUCT($C$7:$G$7,$C$5:$G$5)</f>
        <v>15.851038344508646</v>
      </c>
      <c r="R2" t="s">
        <v>10</v>
      </c>
      <c r="S2">
        <f>MDETERM(M2:O4)</f>
        <v>6.2184967825440952E-2</v>
      </c>
    </row>
    <row r="3" spans="2:19" x14ac:dyDescent="0.25">
      <c r="B3" s="11" t="s">
        <v>1</v>
      </c>
      <c r="C3" s="5">
        <v>2</v>
      </c>
      <c r="D3" s="5">
        <v>4</v>
      </c>
      <c r="E3" s="5">
        <v>6</v>
      </c>
      <c r="F3" s="5">
        <v>7</v>
      </c>
      <c r="G3" s="6">
        <v>9</v>
      </c>
      <c r="I3" s="11" t="s">
        <v>14</v>
      </c>
      <c r="J3" s="6">
        <f>S10/S2</f>
        <v>-0.10776166121198676</v>
      </c>
      <c r="M3" s="4">
        <f>SUMPRODUCT($C$5:$G$5,$C$6:$G$6)</f>
        <v>9.1632558028460434</v>
      </c>
      <c r="N3" s="5">
        <f>SUMSQ($C$6:$G$6)</f>
        <v>14.227029216606208</v>
      </c>
      <c r="O3" s="6">
        <f>SUM($C$6:$G$6)</f>
        <v>8.0143357372994242</v>
      </c>
      <c r="P3" s="6">
        <f>SUMPRODUCT($C$7:$G$7,$C$6:$G$6)</f>
        <v>25.463683177339931</v>
      </c>
    </row>
    <row r="4" spans="2:19" x14ac:dyDescent="0.25">
      <c r="B4" s="12" t="s">
        <v>2</v>
      </c>
      <c r="C4" s="8">
        <v>9</v>
      </c>
      <c r="D4" s="8">
        <v>15</v>
      </c>
      <c r="E4" s="8">
        <v>24</v>
      </c>
      <c r="F4" s="8">
        <v>30</v>
      </c>
      <c r="G4" s="9">
        <v>36</v>
      </c>
      <c r="I4" s="11" t="s">
        <v>15</v>
      </c>
      <c r="J4" s="6">
        <f>S14/S2</f>
        <v>2.247545731490018</v>
      </c>
      <c r="M4" s="7">
        <f>SUM($C$5:$G$5)</f>
        <v>4.7874917427820458</v>
      </c>
      <c r="N4" s="8">
        <f>SUM($C$6:$G$6)</f>
        <v>8.0143357372994242</v>
      </c>
      <c r="O4" s="9">
        <v>5</v>
      </c>
      <c r="P4" s="9">
        <f>SUM($C$7:$G$7)</f>
        <v>15.068044928904641</v>
      </c>
    </row>
    <row r="5" spans="2:19" x14ac:dyDescent="0.25">
      <c r="B5" s="13" t="s">
        <v>3</v>
      </c>
      <c r="C5" s="1">
        <f>LN(C2)</f>
        <v>0</v>
      </c>
      <c r="D5" s="2">
        <f t="shared" ref="D5:G5" si="0">LN(D2)</f>
        <v>0.69314718055994529</v>
      </c>
      <c r="E5" s="2">
        <f t="shared" si="0"/>
        <v>1.0986122886681098</v>
      </c>
      <c r="F5" s="2">
        <f t="shared" si="0"/>
        <v>1.3862943611198906</v>
      </c>
      <c r="G5" s="3">
        <f t="shared" si="0"/>
        <v>1.6094379124341003</v>
      </c>
      <c r="I5" s="11" t="s">
        <v>16</v>
      </c>
      <c r="J5" s="6">
        <f>EXP(J4)</f>
        <v>9.4644789360771888</v>
      </c>
    </row>
    <row r="6" spans="2:19" x14ac:dyDescent="0.25">
      <c r="B6" s="14" t="s">
        <v>4</v>
      </c>
      <c r="C6" s="4">
        <f>LN(C3)</f>
        <v>0.69314718055994529</v>
      </c>
      <c r="D6" s="5">
        <f t="shared" ref="D6:G6" si="1">LN(D3)</f>
        <v>1.3862943611198906</v>
      </c>
      <c r="E6" s="5">
        <f t="shared" si="1"/>
        <v>1.791759469228055</v>
      </c>
      <c r="F6" s="5">
        <f t="shared" si="1"/>
        <v>1.9459101490553132</v>
      </c>
      <c r="G6" s="6">
        <f t="shared" si="1"/>
        <v>2.1972245773362196</v>
      </c>
      <c r="I6" s="12" t="s">
        <v>21</v>
      </c>
      <c r="J6" s="9">
        <f>SQRT(SUMXMY2(C4:G4,C8:G8)/5)</f>
        <v>0.70102689445514033</v>
      </c>
      <c r="L6" t="s">
        <v>7</v>
      </c>
      <c r="M6" s="1">
        <f>SUMPRODUCT($C$7:$G$7,$C$5:$G$5)</f>
        <v>15.851038344508646</v>
      </c>
      <c r="N6" s="2">
        <f>SUMPRODUCT($C$5:$G$5,$C$6:$G$6)</f>
        <v>9.1632558028460434</v>
      </c>
      <c r="O6" s="3">
        <f>SUM($C$5:$G$5)</f>
        <v>4.7874917427820458</v>
      </c>
      <c r="R6" t="s">
        <v>11</v>
      </c>
      <c r="S6">
        <f>MDETERM(M6:O8)</f>
        <v>6.0970006690417522E-2</v>
      </c>
    </row>
    <row r="7" spans="2:19" x14ac:dyDescent="0.25">
      <c r="B7" s="15" t="s">
        <v>5</v>
      </c>
      <c r="C7" s="7">
        <f>LN(C4)</f>
        <v>2.1972245773362196</v>
      </c>
      <c r="D7" s="8">
        <f t="shared" ref="D7:F7" si="2">LN(D4)</f>
        <v>2.7080502011022101</v>
      </c>
      <c r="E7" s="8">
        <f t="shared" si="2"/>
        <v>3.1780538303479458</v>
      </c>
      <c r="F7" s="8">
        <f t="shared" si="2"/>
        <v>3.4011973816621555</v>
      </c>
      <c r="G7" s="9">
        <f>LN(G4)</f>
        <v>3.5835189384561099</v>
      </c>
      <c r="M7" s="4">
        <f>SUMPRODUCT($C$7:$G$7,$C$6:$G$6)</f>
        <v>25.463683177339931</v>
      </c>
      <c r="N7" s="5">
        <f>SUMSQ($C$6:$G$6)</f>
        <v>14.227029216606208</v>
      </c>
      <c r="O7" s="6">
        <f>SUM($C$6:$G$6)</f>
        <v>8.0143357372994242</v>
      </c>
    </row>
    <row r="8" spans="2:19" x14ac:dyDescent="0.25">
      <c r="B8" s="16" t="s">
        <v>20</v>
      </c>
      <c r="C8" s="20">
        <f>$J$5*POWER(C2,$J$2)*POWER(C3,$J$3)</f>
        <v>8.7832898869390288</v>
      </c>
      <c r="D8" s="17">
        <f t="shared" ref="D8:G8" si="3">$J$5*POWER(D2,$J$2)*POWER(D3,$J$3)</f>
        <v>16.082969496272074</v>
      </c>
      <c r="E8" s="17">
        <f t="shared" si="3"/>
        <v>22.910848024170729</v>
      </c>
      <c r="F8" s="17">
        <f t="shared" si="3"/>
        <v>29.876145678270362</v>
      </c>
      <c r="G8" s="18">
        <f t="shared" si="3"/>
        <v>36.189249600592682</v>
      </c>
      <c r="M8" s="7">
        <f>SUM($C$7:$G$7)</f>
        <v>15.068044928904641</v>
      </c>
      <c r="N8" s="8">
        <f>SUM($C$6:$G$6)</f>
        <v>8.0143357372994242</v>
      </c>
      <c r="O8" s="9">
        <v>5</v>
      </c>
    </row>
    <row r="10" spans="2:19" x14ac:dyDescent="0.25">
      <c r="B10" t="s">
        <v>17</v>
      </c>
      <c r="C10">
        <f>J5</f>
        <v>9.4644789360771888</v>
      </c>
      <c r="D10" t="s">
        <v>18</v>
      </c>
      <c r="E10">
        <f>J2</f>
        <v>0.98046214097217288</v>
      </c>
      <c r="F10" t="s">
        <v>19</v>
      </c>
      <c r="G10">
        <f>J3</f>
        <v>-0.10776166121198676</v>
      </c>
      <c r="L10" t="s">
        <v>8</v>
      </c>
      <c r="M10" s="1">
        <f>SUMSQ($C$5:$G$5)</f>
        <v>6.1995044243838233</v>
      </c>
      <c r="N10" s="2">
        <f>SUMPRODUCT($C$7:$G$7,$C$5:$G$5)</f>
        <v>15.851038344508646</v>
      </c>
      <c r="O10" s="3">
        <f>SUM($C$5:$G$5)</f>
        <v>4.7874917427820458</v>
      </c>
      <c r="R10" t="s">
        <v>12</v>
      </c>
      <c r="S10">
        <f>MDETERM(M10:O12)</f>
        <v>-6.701155435283465E-3</v>
      </c>
    </row>
    <row r="11" spans="2:19" x14ac:dyDescent="0.25">
      <c r="M11" s="4">
        <f>SUMPRODUCT($C$5:$G$5,$C$6:$G$6)</f>
        <v>9.1632558028460434</v>
      </c>
      <c r="N11" s="5">
        <f>SUMPRODUCT($C$7:$G$7,$C$6:$G$6)</f>
        <v>25.463683177339931</v>
      </c>
      <c r="O11" s="6">
        <f>SUM($C$6:$G$6)</f>
        <v>8.0143357372994242</v>
      </c>
    </row>
    <row r="12" spans="2:19" x14ac:dyDescent="0.25">
      <c r="B12" s="19" t="s">
        <v>22</v>
      </c>
      <c r="C12" s="17">
        <f>C2</f>
        <v>1</v>
      </c>
      <c r="D12" s="17">
        <f>D2</f>
        <v>2</v>
      </c>
      <c r="E12" s="17">
        <f>E2</f>
        <v>3</v>
      </c>
      <c r="F12" s="17">
        <f>F2</f>
        <v>4</v>
      </c>
      <c r="G12" s="18">
        <f>G2</f>
        <v>5</v>
      </c>
      <c r="M12" s="7">
        <f>SUM($C$5:$G$5)</f>
        <v>4.7874917427820458</v>
      </c>
      <c r="N12" s="8">
        <f>SUM($C$7:$G$7)</f>
        <v>15.068044928904641</v>
      </c>
      <c r="O12" s="9">
        <v>5</v>
      </c>
    </row>
    <row r="13" spans="2:19" x14ac:dyDescent="0.25">
      <c r="B13" s="11">
        <f>C3</f>
        <v>2</v>
      </c>
      <c r="C13" s="5">
        <f>$J$5*POWER(C$12,$J$2)*POWER($B13,$J$3)</f>
        <v>8.7832898869390288</v>
      </c>
      <c r="D13" s="5">
        <f t="shared" ref="D13:G17" si="4">$J$5*POWER(D$12,$J$2)*POWER($B13,$J$3)</f>
        <v>17.330286030225345</v>
      </c>
      <c r="E13" s="5">
        <f t="shared" si="4"/>
        <v>25.790308878391862</v>
      </c>
      <c r="F13" s="5">
        <f t="shared" si="4"/>
        <v>34.194341500220212</v>
      </c>
      <c r="G13" s="6">
        <f t="shared" si="4"/>
        <v>42.556984143616191</v>
      </c>
    </row>
    <row r="14" spans="2:19" x14ac:dyDescent="0.25">
      <c r="B14" s="11">
        <f>D3</f>
        <v>4</v>
      </c>
      <c r="C14" s="5">
        <f t="shared" ref="C14:C17" si="5">$J$5*POWER(C$12,$J$2)*POWER($B14,$J$3)</f>
        <v>8.151128208858454</v>
      </c>
      <c r="D14" s="5">
        <f t="shared" si="4"/>
        <v>16.082969496272074</v>
      </c>
      <c r="E14" s="5">
        <f t="shared" si="4"/>
        <v>23.934097236894694</v>
      </c>
      <c r="F14" s="5">
        <f t="shared" si="4"/>
        <v>31.733264548202094</v>
      </c>
      <c r="G14" s="6">
        <f t="shared" si="4"/>
        <v>39.494020851207715</v>
      </c>
      <c r="L14" t="s">
        <v>9</v>
      </c>
      <c r="M14" s="1">
        <f>SUMSQ($C$5:$G$5)</f>
        <v>6.1995044243838233</v>
      </c>
      <c r="N14" s="2">
        <f>SUMPRODUCT($C$5:$G$5,$C$6:$G$6)</f>
        <v>9.1632558028460434</v>
      </c>
      <c r="O14" s="3">
        <f>SUMPRODUCT($C$7:$G$7,$C$5:$G$5)</f>
        <v>15.851038344508646</v>
      </c>
      <c r="R14" t="s">
        <v>13</v>
      </c>
      <c r="S14">
        <f>MDETERM(M14:O16)</f>
        <v>0.13976355899891393</v>
      </c>
    </row>
    <row r="15" spans="2:19" x14ac:dyDescent="0.25">
      <c r="B15" s="11">
        <f>E3</f>
        <v>6</v>
      </c>
      <c r="C15" s="5">
        <f t="shared" si="5"/>
        <v>7.8026448113033817</v>
      </c>
      <c r="D15" s="5">
        <f t="shared" si="4"/>
        <v>15.395377826845936</v>
      </c>
      <c r="E15" s="5">
        <f t="shared" si="4"/>
        <v>22.910848024170729</v>
      </c>
      <c r="F15" s="5">
        <f t="shared" si="4"/>
        <v>30.376579245024892</v>
      </c>
      <c r="G15" s="6">
        <f t="shared" si="4"/>
        <v>37.805541634995365</v>
      </c>
      <c r="M15" s="4">
        <f>SUMPRODUCT($C$5:$G$5,$C$6:$G$6)</f>
        <v>9.1632558028460434</v>
      </c>
      <c r="N15" s="5">
        <f>SUMSQ($C$6:$G$6)</f>
        <v>14.227029216606208</v>
      </c>
      <c r="O15" s="6">
        <f>SUMPRODUCT($C$7:$G$7,$C$6:$G$6)</f>
        <v>25.463683177339931</v>
      </c>
    </row>
    <row r="16" spans="2:19" x14ac:dyDescent="0.25">
      <c r="B16" s="11">
        <f>F3</f>
        <v>7</v>
      </c>
      <c r="C16" s="5">
        <f t="shared" si="5"/>
        <v>7.6741015233464669</v>
      </c>
      <c r="D16" s="5">
        <f t="shared" si="4"/>
        <v>15.141749405578455</v>
      </c>
      <c r="E16" s="5">
        <f t="shared" si="4"/>
        <v>22.533407322186992</v>
      </c>
      <c r="F16" s="5">
        <f t="shared" si="4"/>
        <v>29.876145678270362</v>
      </c>
      <c r="G16" s="6">
        <f t="shared" si="4"/>
        <v>37.182720945052594</v>
      </c>
      <c r="M16" s="7">
        <f>SUM($C$5:$G$5)</f>
        <v>4.7874917427820458</v>
      </c>
      <c r="N16" s="8">
        <f>SUM($C$6:$G$6)</f>
        <v>8.0143357372994242</v>
      </c>
      <c r="O16" s="9">
        <f>SUM($C$7:$G$7)</f>
        <v>15.068044928904641</v>
      </c>
    </row>
    <row r="17" spans="2:7" x14ac:dyDescent="0.25">
      <c r="B17" s="12">
        <f>G3</f>
        <v>9</v>
      </c>
      <c r="C17" s="8">
        <f t="shared" si="5"/>
        <v>7.4690600480550975</v>
      </c>
      <c r="D17" s="8">
        <f t="shared" si="4"/>
        <v>14.737182613340066</v>
      </c>
      <c r="E17" s="8">
        <f t="shared" si="4"/>
        <v>21.931345560738237</v>
      </c>
      <c r="F17" s="8">
        <f t="shared" si="4"/>
        <v>29.077896011223853</v>
      </c>
      <c r="G17" s="9">
        <f t="shared" si="4"/>
        <v>36.189249600592682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Keltor</dc:creator>
  <cp:lastModifiedBy>Keltor</cp:lastModifiedBy>
  <dcterms:created xsi:type="dcterms:W3CDTF">2015-06-05T18:19:34Z</dcterms:created>
  <dcterms:modified xsi:type="dcterms:W3CDTF">2021-10-02T20:22:48Z</dcterms:modified>
</cp:coreProperties>
</file>