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labs\ExperimentalDataProcessing_labs\lab\"/>
    </mc:Choice>
  </mc:AlternateContent>
  <xr:revisionPtr revIDLastSave="0" documentId="13_ncr:1_{0A61A1D8-A485-4630-8FC8-547506336612}" xr6:coauthVersionLast="47" xr6:coauthVersionMax="47" xr10:uidLastSave="{00000000-0000-0000-0000-000000000000}"/>
  <bookViews>
    <workbookView xWindow="840" yWindow="-120" windowWidth="28080" windowHeight="16440" xr2:uid="{00000000-000D-0000-FFFF-FFFF00000000}"/>
  </bookViews>
  <sheets>
    <sheet name="Лист1" sheetId="1" r:id="rId1"/>
  </sheets>
  <definedNames>
    <definedName name="_xlchart.v5.0" hidden="1">Лист1!$B$7</definedName>
    <definedName name="_xlchart.v5.1" hidden="1">Лист1!$B$8:$B$13</definedName>
    <definedName name="_xlchart.v5.10" hidden="1">Лист1!$G$7</definedName>
    <definedName name="_xlchart.v5.11" hidden="1">Лист1!$G$8:$G$13</definedName>
    <definedName name="_xlchart.v5.12" hidden="1">Лист1!$B$7</definedName>
    <definedName name="_xlchart.v5.13" hidden="1">Лист1!$B$8:$B$13</definedName>
    <definedName name="_xlchart.v5.14" hidden="1">Лист1!$C$7</definedName>
    <definedName name="_xlchart.v5.15" hidden="1">Лист1!$C$8:$C$13</definedName>
    <definedName name="_xlchart.v5.16" hidden="1">Лист1!$D$7</definedName>
    <definedName name="_xlchart.v5.17" hidden="1">Лист1!$D$8:$D$13</definedName>
    <definedName name="_xlchart.v5.18" hidden="1">Лист1!$E$7</definedName>
    <definedName name="_xlchart.v5.19" hidden="1">Лист1!$E$8:$E$13</definedName>
    <definedName name="_xlchart.v5.2" hidden="1">Лист1!$C$7</definedName>
    <definedName name="_xlchart.v5.20" hidden="1">Лист1!$F$7</definedName>
    <definedName name="_xlchart.v5.21" hidden="1">Лист1!$F$8:$F$13</definedName>
    <definedName name="_xlchart.v5.22" hidden="1">Лист1!$G$7</definedName>
    <definedName name="_xlchart.v5.23" hidden="1">Лист1!$G$8:$G$13</definedName>
    <definedName name="_xlchart.v5.3" hidden="1">Лист1!$C$8:$C$13</definedName>
    <definedName name="_xlchart.v5.4" hidden="1">Лист1!$D$7</definedName>
    <definedName name="_xlchart.v5.5" hidden="1">Лист1!$D$8:$D$13</definedName>
    <definedName name="_xlchart.v5.6" hidden="1">Лист1!$E$7</definedName>
    <definedName name="_xlchart.v5.7" hidden="1">Лист1!$E$8:$E$13</definedName>
    <definedName name="_xlchart.v5.8" hidden="1">Лист1!$F$7</definedName>
    <definedName name="_xlchart.v5.9" hidden="1">Лист1!$F$8:$F$13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D9" i="1"/>
  <c r="E9" i="1"/>
  <c r="F9" i="1"/>
  <c r="G9" i="1"/>
  <c r="C9" i="1"/>
  <c r="B13" i="1"/>
  <c r="B12" i="1"/>
  <c r="B11" i="1"/>
  <c r="B10" i="1"/>
  <c r="B9" i="1"/>
  <c r="G8" i="1"/>
  <c r="F8" i="1"/>
  <c r="E8" i="1"/>
  <c r="D8" i="1"/>
  <c r="C8" i="1"/>
  <c r="J5" i="1"/>
  <c r="D5" i="1"/>
  <c r="E5" i="1"/>
  <c r="F5" i="1"/>
  <c r="G5" i="1"/>
  <c r="C5" i="1"/>
  <c r="J4" i="1"/>
  <c r="J3" i="1"/>
  <c r="J2" i="1"/>
  <c r="S14" i="1"/>
  <c r="S10" i="1"/>
  <c r="S6" i="1"/>
  <c r="S2" i="1"/>
  <c r="O16" i="1"/>
  <c r="O15" i="1"/>
  <c r="O14" i="1"/>
  <c r="N16" i="1"/>
  <c r="M16" i="1"/>
  <c r="N15" i="1"/>
  <c r="M15" i="1"/>
  <c r="N14" i="1"/>
  <c r="M14" i="1"/>
  <c r="N12" i="1"/>
  <c r="N11" i="1"/>
  <c r="N10" i="1"/>
  <c r="O11" i="1"/>
  <c r="O10" i="1"/>
  <c r="M12" i="1"/>
  <c r="M11" i="1"/>
  <c r="M10" i="1"/>
  <c r="M8" i="1"/>
  <c r="M7" i="1"/>
  <c r="M6" i="1"/>
  <c r="N8" i="1"/>
  <c r="O7" i="1"/>
  <c r="N7" i="1"/>
  <c r="O6" i="1"/>
  <c r="N6" i="1"/>
  <c r="P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<sst xmlns="http://schemas.openxmlformats.org/spreadsheetml/2006/main" count="17" uniqueCount="16">
  <si>
    <t>a=</t>
  </si>
  <si>
    <t>a1=</t>
  </si>
  <si>
    <t>a2=</t>
  </si>
  <si>
    <t>a3=</t>
  </si>
  <si>
    <t>|a| =</t>
  </si>
  <si>
    <t>|a1| =</t>
  </si>
  <si>
    <t>|a2| =</t>
  </si>
  <si>
    <t>|a3| =</t>
  </si>
  <si>
    <t>b=</t>
  </si>
  <si>
    <t>c=</t>
  </si>
  <si>
    <t>F</t>
  </si>
  <si>
    <t>X</t>
  </si>
  <si>
    <t>Y</t>
  </si>
  <si>
    <t>Z</t>
  </si>
  <si>
    <t>d=</t>
  </si>
  <si>
    <t>Y\X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</si>
</sst>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Множественная</a:t>
            </a:r>
            <a:r>
              <a:rPr lang="ru-RU" baseline="0"/>
              <a:t> линейная регрессия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Лист1!$C$8:$G$8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Лист1!$C$9:$G$9</c:f>
              <c:numCache>
                <c:formatCode>General</c:formatCode>
                <c:ptCount val="5"/>
                <c:pt idx="0">
                  <c:v>8.799999999999498</c:v>
                </c:pt>
                <c:pt idx="1">
                  <c:v>13.999999999998835</c:v>
                </c:pt>
                <c:pt idx="2">
                  <c:v>19.19999999999817</c:v>
                </c:pt>
                <c:pt idx="3">
                  <c:v>24.399999999997505</c:v>
                </c:pt>
                <c:pt idx="4">
                  <c:v>29.59999999999684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9-4BCB-8661-1BEDC852341D}"/>
            </c:ext>
          </c:extLst>
        </c:ser>
        <c:ser>
          <c:idx val="1"/>
          <c:order val="1"/>
          <c:tx>
            <c:strRef>
              <c:f>Лист1!$B$10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Лист1!$C$8:$G$8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Лист1!$C$10:$G$10</c:f>
              <c:numCache>
                <c:formatCode>General</c:formatCode>
                <c:ptCount val="5"/>
                <c:pt idx="0">
                  <c:v>10.799999999999695</c:v>
                </c:pt>
                <c:pt idx="1">
                  <c:v>15.99999999999903</c:v>
                </c:pt>
                <c:pt idx="2">
                  <c:v>21.199999999998369</c:v>
                </c:pt>
                <c:pt idx="3">
                  <c:v>26.399999999997704</c:v>
                </c:pt>
                <c:pt idx="4">
                  <c:v>31.599999999997038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9-4BCB-8661-1BEDC852341D}"/>
            </c:ext>
          </c:extLst>
        </c:ser>
        <c:ser>
          <c:idx val="2"/>
          <c:order val="2"/>
          <c:tx>
            <c:strRef>
              <c:f>Лист1!$B$11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Лист1!$C$8:$G$8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Лист1!$C$11:$G$11</c:f>
              <c:numCache>
                <c:formatCode>General</c:formatCode>
                <c:ptCount val="5"/>
                <c:pt idx="0">
                  <c:v>12.799999999999891</c:v>
                </c:pt>
                <c:pt idx="1">
                  <c:v>17.999999999999226</c:v>
                </c:pt>
                <c:pt idx="2">
                  <c:v>23.199999999998564</c:v>
                </c:pt>
                <c:pt idx="3">
                  <c:v>28.399999999997899</c:v>
                </c:pt>
                <c:pt idx="4">
                  <c:v>33.599999999997237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9-4BCB-8661-1BEDC852341D}"/>
            </c:ext>
          </c:extLst>
        </c:ser>
        <c:ser>
          <c:idx val="3"/>
          <c:order val="3"/>
          <c:tx>
            <c:strRef>
              <c:f>Лист1!$B$12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Лист1!$C$8:$G$8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Лист1!$C$12:$G$12</c:f>
              <c:numCache>
                <c:formatCode>General</c:formatCode>
                <c:ptCount val="5"/>
                <c:pt idx="0">
                  <c:v>13.79999999999999</c:v>
                </c:pt>
                <c:pt idx="1">
                  <c:v>18.999999999999325</c:v>
                </c:pt>
                <c:pt idx="2">
                  <c:v>24.199999999998663</c:v>
                </c:pt>
                <c:pt idx="3">
                  <c:v>29.399999999997998</c:v>
                </c:pt>
                <c:pt idx="4">
                  <c:v>34.59999999999733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9-4BCB-8661-1BEDC852341D}"/>
            </c:ext>
          </c:extLst>
        </c:ser>
        <c:ser>
          <c:idx val="4"/>
          <c:order val="4"/>
          <c:tx>
            <c:strRef>
              <c:f>Лист1!$B$13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Лист1!$C$8:$G$8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Лист1!$C$13:$G$13</c:f>
              <c:numCache>
                <c:formatCode>General</c:formatCode>
                <c:ptCount val="5"/>
                <c:pt idx="0">
                  <c:v>15.800000000000185</c:v>
                </c:pt>
                <c:pt idx="1">
                  <c:v>20.999999999999524</c:v>
                </c:pt>
                <c:pt idx="2">
                  <c:v>26.199999999998859</c:v>
                </c:pt>
                <c:pt idx="3">
                  <c:v>31.399999999998194</c:v>
                </c:pt>
                <c:pt idx="4">
                  <c:v>36.599999999997529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D9-4BCB-8661-1BEDC852341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35355119"/>
        <c:axId val="1535370511"/>
        <c:axId val="1354578623"/>
      </c:surface3DChart>
      <c:catAx>
        <c:axId val="153535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370511"/>
        <c:crosses val="autoZero"/>
        <c:auto val="1"/>
        <c:lblAlgn val="ctr"/>
        <c:lblOffset val="100"/>
        <c:noMultiLvlLbl val="0"/>
      </c:catAx>
      <c:valAx>
        <c:axId val="15353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355119"/>
        <c:crosses val="autoZero"/>
        <c:crossBetween val="midCat"/>
      </c:valAx>
      <c:serAx>
        <c:axId val="1354578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3705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14</xdr:row>
      <xdr:rowOff>9525</xdr:rowOff>
    </xdr:from>
    <xdr:to>
      <xdr:col>10</xdr:col>
      <xdr:colOff>600075</xdr:colOff>
      <xdr:row>30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98182A-B9D4-4196-87AA-2A510FCA7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6"/>
  <sheetViews>
    <sheetView tabSelected="1" topLeftCell="A4" workbookViewId="0">
      <selection activeCell="N24" sqref="N24"/>
    </sheetView>
  </sheetViews>
  <sheetFormatPr defaultRowHeight="15" x14ac:dyDescent="0.25"/>
  <sheetData>
    <row r="2" spans="2:19" x14ac:dyDescent="0.25">
      <c r="B2" s="10" t="s">
        <v>11</v>
      </c>
      <c r="C2" s="2">
        <v>1</v>
      </c>
      <c r="D2" s="2">
        <v>2</v>
      </c>
      <c r="E2" s="2">
        <v>3</v>
      </c>
      <c r="F2" s="2">
        <v>4</v>
      </c>
      <c r="G2" s="3">
        <v>5</v>
      </c>
      <c r="I2" s="10" t="s">
        <v>0</v>
      </c>
      <c r="J2" s="3">
        <f>S6/S2</f>
        <v>5.1999999999993358</v>
      </c>
      <c r="L2" t="s">
        <v>0</v>
      </c>
      <c r="M2" s="1">
        <f>SUMSQ($C$2:$G$2)</f>
        <v>55</v>
      </c>
      <c r="N2" s="2">
        <f>SUMPRODUCT($C$2:$G$2,$C$3:$G$3)</f>
        <v>101</v>
      </c>
      <c r="O2" s="3">
        <f>SUM($C$2:$G$2)</f>
        <v>15</v>
      </c>
      <c r="P2" s="10">
        <f>SUMPRODUCT($C$4:$G$4,$C$2:$G$2)</f>
        <v>411</v>
      </c>
      <c r="R2" t="s">
        <v>4</v>
      </c>
      <c r="S2">
        <f>MDETERM(M2:O4)</f>
        <v>15.000000000000451</v>
      </c>
    </row>
    <row r="3" spans="2:19" x14ac:dyDescent="0.25">
      <c r="B3" s="11" t="s">
        <v>12</v>
      </c>
      <c r="C3" s="5">
        <v>2</v>
      </c>
      <c r="D3" s="5">
        <v>4</v>
      </c>
      <c r="E3" s="5">
        <v>6</v>
      </c>
      <c r="F3" s="5">
        <v>7</v>
      </c>
      <c r="G3" s="6">
        <v>9</v>
      </c>
      <c r="I3" s="11" t="s">
        <v>8</v>
      </c>
      <c r="J3" s="6">
        <f>S10/S2</f>
        <v>1.0000000000000984</v>
      </c>
      <c r="M3" s="4">
        <f>SUMPRODUCT($C$2:$G$2,$C$3:$G$3)</f>
        <v>101</v>
      </c>
      <c r="N3" s="5">
        <f>SUMSQ($C$3:$G$3)</f>
        <v>186</v>
      </c>
      <c r="O3" s="6">
        <f>SUM($C$3:$G$3)</f>
        <v>28</v>
      </c>
      <c r="P3" s="11">
        <f>SUMPRODUCT($C$4:$G$4,$C$3:$G$3)</f>
        <v>756</v>
      </c>
    </row>
    <row r="4" spans="2:19" x14ac:dyDescent="0.25">
      <c r="B4" s="12" t="s">
        <v>13</v>
      </c>
      <c r="C4" s="8">
        <v>9</v>
      </c>
      <c r="D4" s="8">
        <v>15</v>
      </c>
      <c r="E4" s="8">
        <v>24</v>
      </c>
      <c r="F4" s="8">
        <v>30</v>
      </c>
      <c r="G4" s="9">
        <v>36</v>
      </c>
      <c r="I4" s="12" t="s">
        <v>9</v>
      </c>
      <c r="J4" s="9">
        <f>S14/S2</f>
        <v>1.5999999999999659</v>
      </c>
      <c r="M4" s="7">
        <f>SUM($C$2:$G$2)</f>
        <v>15</v>
      </c>
      <c r="N4" s="8">
        <f>SUM($C$3:$G$3)</f>
        <v>28</v>
      </c>
      <c r="O4" s="9">
        <v>5</v>
      </c>
      <c r="P4" s="12">
        <f>SUM($C$4:$G$4)</f>
        <v>114</v>
      </c>
    </row>
    <row r="5" spans="2:19" x14ac:dyDescent="0.25">
      <c r="B5" s="15" t="s">
        <v>10</v>
      </c>
      <c r="C5" s="13">
        <f>$J$2*C2+$J$3*C3+$J$4</f>
        <v>8.799999999999498</v>
      </c>
      <c r="D5" s="13">
        <f t="shared" ref="D5:G5" si="0">$J$2*D2+$J$3*D3+$J$4</f>
        <v>15.99999999999903</v>
      </c>
      <c r="E5" s="13">
        <f t="shared" si="0"/>
        <v>23.199999999998564</v>
      </c>
      <c r="F5" s="13">
        <f t="shared" si="0"/>
        <v>29.399999999997998</v>
      </c>
      <c r="G5" s="14">
        <f t="shared" si="0"/>
        <v>36.599999999997529</v>
      </c>
      <c r="I5" s="15" t="s">
        <v>14</v>
      </c>
      <c r="J5" s="14">
        <f>SQRT(SUMXMY2(C4:G4,C5:G5)/5)</f>
        <v>0.69282032302755014</v>
      </c>
    </row>
    <row r="6" spans="2:19" x14ac:dyDescent="0.25">
      <c r="L6" t="s">
        <v>1</v>
      </c>
      <c r="M6" s="1">
        <f>SUMPRODUCT($C$4:$G$4,$C$2:$G$2)</f>
        <v>411</v>
      </c>
      <c r="N6" s="2">
        <f>SUMPRODUCT($C$2:$G$2,$C$3:$G$3)</f>
        <v>101</v>
      </c>
      <c r="O6" s="3">
        <f>SUM($C$2:$G$2)</f>
        <v>15</v>
      </c>
      <c r="R6" t="s">
        <v>5</v>
      </c>
      <c r="S6">
        <f>MDETERM(M6:O8)</f>
        <v>77.999999999992383</v>
      </c>
    </row>
    <row r="7" spans="2:19" x14ac:dyDescent="0.25">
      <c r="M7" s="4">
        <f>SUMPRODUCT($C$4:$G$4,$C$3:$G$3)</f>
        <v>756</v>
      </c>
      <c r="N7" s="5">
        <f>SUMSQ($C$3:$G$3)</f>
        <v>186</v>
      </c>
      <c r="O7" s="6">
        <f>SUM($C$3:$G$3)</f>
        <v>28</v>
      </c>
    </row>
    <row r="8" spans="2:19" x14ac:dyDescent="0.25">
      <c r="B8" s="16" t="s">
        <v>15</v>
      </c>
      <c r="C8" s="13">
        <f>C2</f>
        <v>1</v>
      </c>
      <c r="D8" s="13">
        <f>D2</f>
        <v>2</v>
      </c>
      <c r="E8" s="13">
        <f>E2</f>
        <v>3</v>
      </c>
      <c r="F8" s="13">
        <f>F2</f>
        <v>4</v>
      </c>
      <c r="G8" s="14">
        <f>G2</f>
        <v>5</v>
      </c>
      <c r="M8" s="7">
        <f>SUM($C$4:$G$4)</f>
        <v>114</v>
      </c>
      <c r="N8" s="8">
        <f>SUM($C$3:$G$3)</f>
        <v>28</v>
      </c>
      <c r="O8" s="9">
        <v>5</v>
      </c>
    </row>
    <row r="9" spans="2:19" x14ac:dyDescent="0.25">
      <c r="B9" s="11">
        <f>C3</f>
        <v>2</v>
      </c>
      <c r="C9" s="1">
        <f>$J$2*C$8+$J$3*$B9+$J$4</f>
        <v>8.799999999999498</v>
      </c>
      <c r="D9" s="2">
        <f t="shared" ref="D9:G13" si="1">$J$2*D$8+$J$3*$B9+$J$4</f>
        <v>13.999999999998835</v>
      </c>
      <c r="E9" s="2">
        <f t="shared" si="1"/>
        <v>19.19999999999817</v>
      </c>
      <c r="F9" s="2">
        <f t="shared" si="1"/>
        <v>24.399999999997505</v>
      </c>
      <c r="G9" s="3">
        <f t="shared" si="1"/>
        <v>29.59999999999684</v>
      </c>
    </row>
    <row r="10" spans="2:19" x14ac:dyDescent="0.25">
      <c r="B10" s="11">
        <f>D3</f>
        <v>4</v>
      </c>
      <c r="C10" s="4">
        <f t="shared" ref="C10:C13" si="2">$J$2*C$8+$J$3*$B10+$J$4</f>
        <v>10.799999999999695</v>
      </c>
      <c r="D10" s="5">
        <f t="shared" si="1"/>
        <v>15.99999999999903</v>
      </c>
      <c r="E10" s="5">
        <f t="shared" si="1"/>
        <v>21.199999999998369</v>
      </c>
      <c r="F10" s="5">
        <f t="shared" si="1"/>
        <v>26.399999999997704</v>
      </c>
      <c r="G10" s="6">
        <f t="shared" si="1"/>
        <v>31.599999999997038</v>
      </c>
      <c r="L10" t="s">
        <v>2</v>
      </c>
      <c r="M10" s="1">
        <f>SUMSQ($C$2:$G$2)</f>
        <v>55</v>
      </c>
      <c r="N10" s="2">
        <f>SUMPRODUCT($C$4:$G$4,$C$2:$G$2)</f>
        <v>411</v>
      </c>
      <c r="O10" s="3">
        <f>SUM($C$2:$G$2)</f>
        <v>15</v>
      </c>
      <c r="R10" t="s">
        <v>6</v>
      </c>
      <c r="S10">
        <f>MDETERM(M10:O12)</f>
        <v>15.000000000001927</v>
      </c>
    </row>
    <row r="11" spans="2:19" x14ac:dyDescent="0.25">
      <c r="B11" s="11">
        <f>E3</f>
        <v>6</v>
      </c>
      <c r="C11" s="4">
        <f t="shared" si="2"/>
        <v>12.799999999999891</v>
      </c>
      <c r="D11" s="5">
        <f t="shared" si="1"/>
        <v>17.999999999999226</v>
      </c>
      <c r="E11" s="5">
        <f t="shared" si="1"/>
        <v>23.199999999998564</v>
      </c>
      <c r="F11" s="5">
        <f t="shared" si="1"/>
        <v>28.399999999997899</v>
      </c>
      <c r="G11" s="6">
        <f t="shared" si="1"/>
        <v>33.599999999997237</v>
      </c>
      <c r="M11" s="4">
        <f>SUMPRODUCT($C$2:$G$2,$C$3:$G$3)</f>
        <v>101</v>
      </c>
      <c r="N11" s="5">
        <f>SUMPRODUCT($C$4:$G$4,$C$3:$G$3)</f>
        <v>756</v>
      </c>
      <c r="O11" s="6">
        <f>SUM($C$3:$G$3)</f>
        <v>28</v>
      </c>
    </row>
    <row r="12" spans="2:19" x14ac:dyDescent="0.25">
      <c r="B12" s="11">
        <f>F3</f>
        <v>7</v>
      </c>
      <c r="C12" s="4">
        <f t="shared" si="2"/>
        <v>13.79999999999999</v>
      </c>
      <c r="D12" s="5">
        <f t="shared" si="1"/>
        <v>18.999999999999325</v>
      </c>
      <c r="E12" s="5">
        <f t="shared" si="1"/>
        <v>24.199999999998663</v>
      </c>
      <c r="F12" s="5">
        <f t="shared" si="1"/>
        <v>29.399999999997998</v>
      </c>
      <c r="G12" s="6">
        <f t="shared" si="1"/>
        <v>34.59999999999733</v>
      </c>
      <c r="M12" s="7">
        <f>SUM($C$2:$G$2)</f>
        <v>15</v>
      </c>
      <c r="N12" s="8">
        <f>SUM($C$4:$G$4)</f>
        <v>114</v>
      </c>
      <c r="O12" s="9">
        <v>5</v>
      </c>
    </row>
    <row r="13" spans="2:19" x14ac:dyDescent="0.25">
      <c r="B13" s="12">
        <f>G3</f>
        <v>9</v>
      </c>
      <c r="C13" s="7">
        <f t="shared" si="2"/>
        <v>15.800000000000185</v>
      </c>
      <c r="D13" s="8">
        <f t="shared" si="1"/>
        <v>20.999999999999524</v>
      </c>
      <c r="E13" s="8">
        <f t="shared" si="1"/>
        <v>26.199999999998859</v>
      </c>
      <c r="F13" s="8">
        <f t="shared" si="1"/>
        <v>31.399999999998194</v>
      </c>
      <c r="G13" s="9">
        <f t="shared" si="1"/>
        <v>36.599999999997529</v>
      </c>
    </row>
    <row r="14" spans="2:19" x14ac:dyDescent="0.25">
      <c r="L14" t="s">
        <v>3</v>
      </c>
      <c r="M14" s="1">
        <f>SUMSQ($C$2:$G$2)</f>
        <v>55</v>
      </c>
      <c r="N14" s="2">
        <f>SUMPRODUCT($C$2:$G$2,$C$3:$G$3)</f>
        <v>101</v>
      </c>
      <c r="O14" s="3">
        <f>SUMPRODUCT($C$4:$G$4,$C$2:$G$2)</f>
        <v>411</v>
      </c>
      <c r="R14" t="s">
        <v>7</v>
      </c>
      <c r="S14">
        <f>MDETERM(M14:O16)</f>
        <v>24.00000000000021</v>
      </c>
    </row>
    <row r="15" spans="2:19" x14ac:dyDescent="0.25">
      <c r="M15" s="4">
        <f>SUMPRODUCT($C$2:$G$2,$C$3:$G$3)</f>
        <v>101</v>
      </c>
      <c r="N15" s="5">
        <f>SUMSQ($C$3:$G$3)</f>
        <v>186</v>
      </c>
      <c r="O15" s="6">
        <f>SUMPRODUCT($C$4:$G$4,$C$3:$G$3)</f>
        <v>756</v>
      </c>
    </row>
    <row r="16" spans="2:19" x14ac:dyDescent="0.25">
      <c r="M16" s="7">
        <f>SUM($C$2:$G$2)</f>
        <v>15</v>
      </c>
      <c r="N16" s="8">
        <f>SUM($C$3:$G$3)</f>
        <v>28</v>
      </c>
      <c r="O16" s="9">
        <f>SUM($C$4:$G$4)</f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Keltor</dc:creator>
  <cp:lastModifiedBy>Keltor</cp:lastModifiedBy>
  <dcterms:created xsi:type="dcterms:W3CDTF">2015-06-05T18:19:34Z</dcterms:created>
  <dcterms:modified xsi:type="dcterms:W3CDTF">2021-10-02T19:49:05Z</dcterms:modified>
</cp:coreProperties>
</file>