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D83D6349-9685-40FE-A87C-D1EE888636A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uildingAnalysis" sheetId="1" r:id="rId1"/>
    <sheet name="Documen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9" i="1"/>
  <c r="K18" i="1"/>
  <c r="K17" i="1"/>
  <c r="J23" i="1"/>
  <c r="J22" i="1"/>
  <c r="J21" i="1"/>
  <c r="J20" i="1"/>
  <c r="J19" i="1"/>
  <c r="J18" i="1"/>
  <c r="J17" i="1"/>
  <c r="I18" i="1"/>
  <c r="I19" i="1"/>
  <c r="I20" i="1"/>
  <c r="I21" i="1"/>
  <c r="I22" i="1"/>
  <c r="I23" i="1"/>
  <c r="I17" i="1"/>
  <c r="K13" i="1"/>
  <c r="K12" i="1"/>
  <c r="K11" i="1"/>
  <c r="K10" i="1"/>
  <c r="K9" i="1"/>
  <c r="K8" i="1"/>
  <c r="K7" i="1"/>
  <c r="J13" i="1"/>
  <c r="J12" i="1"/>
  <c r="J11" i="1"/>
  <c r="J10" i="1"/>
  <c r="J9" i="1"/>
  <c r="J8" i="1"/>
  <c r="J7" i="1"/>
  <c r="I8" i="1"/>
  <c r="I9" i="1"/>
  <c r="I10" i="1"/>
  <c r="I11" i="1"/>
  <c r="I12" i="1"/>
  <c r="I13" i="1"/>
  <c r="I7" i="1"/>
  <c r="F13" i="1" l="1"/>
  <c r="C13" i="1"/>
  <c r="C10" i="1"/>
  <c r="C11" i="1" s="1"/>
  <c r="C5" i="1"/>
  <c r="F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7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VERSION BACKUP NAME :</t>
        </r>
        <r>
          <rPr>
            <sz val="8"/>
            <color indexed="81"/>
            <rFont val="Tahoma"/>
            <family val="2"/>
          </rPr>
          <t xml:space="preserve">
Before modifying any worksheet, save the original workbook with the following name format:
Original name_yyyymmdd</t>
        </r>
      </text>
    </comment>
  </commentList>
</comments>
</file>

<file path=xl/sharedStrings.xml><?xml version="1.0" encoding="utf-8"?>
<sst xmlns="http://schemas.openxmlformats.org/spreadsheetml/2006/main" count="47" uniqueCount="38">
  <si>
    <t>Loan Analysis</t>
  </si>
  <si>
    <t>Investment Analysis</t>
  </si>
  <si>
    <t>Asset Information</t>
  </si>
  <si>
    <t>Purchase Price</t>
  </si>
  <si>
    <t>Initial Investment</t>
  </si>
  <si>
    <t>RRR</t>
  </si>
  <si>
    <t>Initial Cost</t>
  </si>
  <si>
    <t>Salvage Value</t>
  </si>
  <si>
    <t>Useful Life</t>
  </si>
  <si>
    <t>Starting Capital</t>
  </si>
  <si>
    <t>Year</t>
  </si>
  <si>
    <t>Cash Flows</t>
  </si>
  <si>
    <t>Amount to Finance</t>
  </si>
  <si>
    <t>Straight-Line Depreciation</t>
  </si>
  <si>
    <t>APR (Rate)</t>
  </si>
  <si>
    <t>Yearly  Depreciation Expense</t>
  </si>
  <si>
    <t>Accumulated Depreciation</t>
  </si>
  <si>
    <t>Book Value</t>
  </si>
  <si>
    <t>Term (in years)</t>
  </si>
  <si>
    <t>Periods Per Year</t>
  </si>
  <si>
    <t>Quarterly Payment</t>
  </si>
  <si>
    <t>Total Cumulative Interest</t>
  </si>
  <si>
    <t>Total Cost of Loan</t>
  </si>
  <si>
    <t>NPV</t>
  </si>
  <si>
    <t>Declining Balance Depreciation</t>
  </si>
  <si>
    <t>Create Date</t>
  </si>
  <si>
    <t>By Whom</t>
  </si>
  <si>
    <t>Description</t>
  </si>
  <si>
    <t>Workbook Name</t>
  </si>
  <si>
    <t>mm/dd/yyyy</t>
  </si>
  <si>
    <t>Firstname Lastname</t>
  </si>
  <si>
    <t>Mod. Date</t>
  </si>
  <si>
    <t>Mod. Description</t>
  </si>
  <si>
    <t>Last Version Backup Name</t>
  </si>
  <si>
    <t>Sheet Name</t>
  </si>
  <si>
    <t>Creator</t>
  </si>
  <si>
    <t>Purpose</t>
  </si>
  <si>
    <t>e06ch11Building.xlsx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</si>
</sst>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Segoe UI"/>
      <family val="2"/>
    </font>
    <font>
      <b/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6" fontId="0" fillId="0" borderId="7" xfId="0" applyNumberFormat="1" applyBorder="1" applyAlignment="1">
      <alignment vertical="center"/>
    </xf>
    <xf numFmtId="165" fontId="0" fillId="0" borderId="7" xfId="1" applyNumberFormat="1" applyFont="1" applyBorder="1"/>
    <xf numFmtId="0" fontId="0" fillId="3" borderId="6" xfId="0" applyFont="1" applyFill="1" applyBorder="1"/>
    <xf numFmtId="43" fontId="0" fillId="0" borderId="0" xfId="0" applyNumberFormat="1"/>
    <xf numFmtId="0" fontId="0" fillId="3" borderId="12" xfId="0" applyFill="1" applyBorder="1"/>
    <xf numFmtId="8" fontId="0" fillId="0" borderId="0" xfId="0" applyNumberFormat="1"/>
    <xf numFmtId="0" fontId="0" fillId="0" borderId="14" xfId="0" applyBorder="1" applyAlignment="1">
      <alignment horizontal="center"/>
    </xf>
    <xf numFmtId="49" fontId="2" fillId="4" borderId="0" xfId="0" applyNumberFormat="1" applyFont="1" applyFill="1" applyBorder="1" applyAlignment="1">
      <alignment horizontal="left"/>
    </xf>
    <xf numFmtId="0" fontId="0" fillId="4" borderId="0" xfId="0" applyFont="1" applyFill="1"/>
    <xf numFmtId="49" fontId="2" fillId="2" borderId="9" xfId="0" applyNumberFormat="1" applyFont="1" applyFill="1" applyBorder="1" applyAlignment="1"/>
    <xf numFmtId="49" fontId="2" fillId="4" borderId="0" xfId="0" applyNumberFormat="1" applyFont="1" applyFill="1" applyBorder="1" applyAlignment="1"/>
    <xf numFmtId="14" fontId="0" fillId="4" borderId="9" xfId="0" applyNumberFormat="1" applyFont="1" applyFill="1" applyBorder="1" applyAlignment="1">
      <alignment horizontal="right" vertical="top"/>
    </xf>
    <xf numFmtId="49" fontId="0" fillId="4" borderId="9" xfId="0" applyNumberFormat="1" applyFont="1" applyFill="1" applyBorder="1" applyAlignment="1">
      <alignment horizontal="left" vertical="top"/>
    </xf>
    <xf numFmtId="49" fontId="0" fillId="4" borderId="9" xfId="0" applyNumberFormat="1" applyFont="1" applyFill="1" applyBorder="1" applyAlignment="1">
      <alignment horizontal="left" vertical="top" wrapText="1"/>
    </xf>
    <xf numFmtId="0" fontId="3" fillId="0" borderId="9" xfId="0" applyFont="1" applyBorder="1" applyAlignment="1">
      <alignment vertical="top"/>
    </xf>
    <xf numFmtId="49" fontId="0" fillId="4" borderId="9" xfId="0" applyNumberFormat="1" applyFont="1" applyFill="1" applyBorder="1"/>
    <xf numFmtId="14" fontId="0" fillId="4" borderId="9" xfId="0" applyNumberFormat="1" applyFont="1" applyFill="1" applyBorder="1"/>
    <xf numFmtId="49" fontId="4" fillId="4" borderId="0" xfId="0" applyNumberFormat="1" applyFont="1" applyFill="1" applyBorder="1" applyAlignment="1"/>
    <xf numFmtId="0" fontId="0" fillId="4" borderId="0" xfId="0" applyFont="1" applyFill="1" applyBorder="1"/>
    <xf numFmtId="49" fontId="2" fillId="2" borderId="9" xfId="0" applyNumberFormat="1" applyFont="1" applyFill="1" applyBorder="1" applyAlignment="1">
      <alignment vertical="top"/>
    </xf>
    <xf numFmtId="49" fontId="4" fillId="4" borderId="9" xfId="0" applyNumberFormat="1" applyFont="1" applyFill="1" applyBorder="1" applyAlignment="1">
      <alignment vertical="top"/>
    </xf>
    <xf numFmtId="49" fontId="4" fillId="4" borderId="9" xfId="0" applyNumberFormat="1" applyFont="1" applyFill="1" applyBorder="1" applyAlignment="1">
      <alignment horizontal="left" vertical="top" wrapText="1"/>
    </xf>
    <xf numFmtId="166" fontId="0" fillId="0" borderId="7" xfId="0" applyNumberFormat="1" applyBorder="1"/>
    <xf numFmtId="166" fontId="0" fillId="0" borderId="13" xfId="0" applyNumberFormat="1" applyBorder="1"/>
    <xf numFmtId="166" fontId="0" fillId="0" borderId="0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1" fillId="3" borderId="6" xfId="3" applyFill="1" applyBorder="1"/>
    <xf numFmtId="164" fontId="1" fillId="0" borderId="7" xfId="4" applyNumberFormat="1" applyBorder="1"/>
    <xf numFmtId="0" fontId="1" fillId="3" borderId="6" xfId="5" applyFill="1" applyBorder="1" applyAlignment="1">
      <alignment horizontal="center"/>
    </xf>
    <xf numFmtId="0" fontId="1" fillId="3" borderId="8" xfId="6" applyFill="1" applyBorder="1" applyAlignment="1">
      <alignment horizontal="center"/>
    </xf>
    <xf numFmtId="0" fontId="1" fillId="3" borderId="6" xfId="7" applyFill="1" applyBorder="1" applyAlignment="1">
      <alignment horizontal="center" wrapText="1"/>
    </xf>
    <xf numFmtId="0" fontId="1" fillId="3" borderId="9" xfId="8" applyFill="1" applyBorder="1" applyAlignment="1">
      <alignment horizontal="center" wrapText="1"/>
    </xf>
    <xf numFmtId="0" fontId="1" fillId="3" borderId="8" xfId="9" applyFill="1" applyBorder="1"/>
    <xf numFmtId="6" fontId="1" fillId="0" borderId="6" xfId="10" applyNumberFormat="1" applyBorder="1" applyAlignment="1">
      <alignment horizontal="center" vertical="center"/>
    </xf>
    <xf numFmtId="9" fontId="1" fillId="0" borderId="8" xfId="11" applyNumberFormat="1" applyBorder="1" applyAlignment="1">
      <alignment horizontal="center" vertical="center"/>
    </xf>
    <xf numFmtId="164" fontId="1" fillId="0" borderId="10" xfId="12" applyNumberFormat="1" applyBorder="1" applyAlignment="1">
      <alignment horizontal="center"/>
    </xf>
    <xf numFmtId="164" fontId="1" fillId="0" borderId="0" xfId="13" applyNumberFormat="1" applyBorder="1" applyAlignment="1">
      <alignment horizontal="center"/>
    </xf>
    <xf numFmtId="0" fontId="1" fillId="0" borderId="0" xfId="14" applyBorder="1" applyAlignment="1">
      <alignment horizontal="center"/>
    </xf>
    <xf numFmtId="0" fontId="1" fillId="0" borderId="7" xfId="15" applyBorder="1"/>
    <xf numFmtId="0" fontId="1" fillId="0" borderId="10" xfId="16" applyBorder="1"/>
    <xf numFmtId="0" fontId="1" fillId="3" borderId="8" xfId="17" applyFill="1" applyBorder="1" applyAlignment="1">
      <alignment horizontal="center" wrapText="1"/>
    </xf>
    <xf numFmtId="0" fontId="1" fillId="0" borderId="0" xfId="18" applyBorder="1"/>
    <xf numFmtId="0" fontId="1" fillId="3" borderId="6" xfId="19" applyFill="1" applyBorder="1" applyAlignment="1">
      <alignment vertical="center"/>
    </xf>
    <xf numFmtId="0" fontId="1" fillId="0" borderId="10" xfId="21" applyBorder="1" applyAlignment="1">
      <alignment horizontal="center"/>
    </xf>
    <xf numFmtId="6" fontId="1" fillId="0" borderId="7" xfId="22" applyNumberFormat="1" applyBorder="1"/>
    <xf numFmtId="0" fontId="1" fillId="3" borderId="11" xfId="23" applyFill="1" applyBorder="1" applyAlignment="1">
      <alignment horizontal="left" vertical="center"/>
    </xf>
    <xf numFmtId="10" fontId="0" fillId="0" borderId="7" xfId="24" applyNumberFormat="1" applyFont="1" applyBorder="1" applyAlignment="1">
      <alignment vertical="center"/>
    </xf>
    <xf numFmtId="0" fontId="1" fillId="0" borderId="10" xfId="25" applyBorder="1" applyAlignment="1">
      <alignment horizontal="center" vertical="center"/>
    </xf>
    <xf numFmtId="43" fontId="1" fillId="0" borderId="7" xfId="20" applyNumberFormat="1" applyBorder="1"/>
    <xf numFmtId="8" fontId="0" fillId="0" borderId="13" xfId="0" applyNumberForma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left"/>
    </xf>
  </cellXfs>
  <cellStyles count="26">
    <cellStyle name="2/WNy2aYJ1jhHn65gwZ5yFnHvwN4yFNQ/l20PwEzoXMV5OF+PnziwLzA7oDFEbzK-~Gtna74dQYPGLbeLam6Ufew==" xfId="21" xr:uid="{00000000-0005-0000-0000-000016000000}"/>
    <cellStyle name="2CG2hO3txxJLXNJIJNc0m+/K94lGPBQb51GZJZsgiPLOFary4rGwD6dqLQs0SFX1-~UjDcu0mOW4NI0wO5Fbnpwg==" xfId="13" xr:uid="{00000000-0005-0000-0000-00000E000000}"/>
    <cellStyle name="BpjF8qYakp7AaAM85FXB7FbgqNprW5jaWcCocaGNHPOO58Qnj7L+g5Z2MsCoFfyO-~DFtTyvSfMga2lJx2kGkgWg==" xfId="20" xr:uid="{00000000-0005-0000-0000-000015000000}"/>
    <cellStyle name="Comma" xfId="1" builtinId="3"/>
    <cellStyle name="IaUKATaqSJiD5g/A518xJkIFis9lpHuLnkErKI9wvNHEcFiVggmq47JoRnsJt45l-~T0Nbaf4qlSGbUXbSmPkjJw==" xfId="12" xr:uid="{00000000-0005-0000-0000-00000D000000}"/>
    <cellStyle name="IzJepAzywXxuwhhkbdyu3ZW8AaE02tkgtasndhoJJGAC6GXsduz7jGRoXBX/7BsC-~BTxH4SOl3Nt4DXOGChvxLA==" xfId="8" xr:uid="{00000000-0005-0000-0000-000009000000}"/>
    <cellStyle name="llPnGGCcBESIZbpLDll7zJH80Z+1A7riATOUUb/axARmqZzX3ALB2ZuM9dDP7WKA-~YmpXAmgrnePzUUolSIynMQ==" xfId="6" xr:uid="{00000000-0005-0000-0000-000007000000}"/>
    <cellStyle name="LvJYka6W+jW7t6nz/1pkCmtKfpYganiDoBVIpqdHsZ0Wpm0S8+ifYO4FJn0ak9uA-~KOF1QxBgtYxa5fquOwvoAw==" xfId="19" xr:uid="{00000000-0005-0000-0000-000014000000}"/>
    <cellStyle name="MCtMD/M05RTiqtFF2AOTXyZAP83P3/Cx1mMPtZaD7VrtNcodumyD/8JRLhdWx2th-~vv3Na1+OZ561nbzWeGimoQ==" xfId="3" xr:uid="{00000000-0005-0000-0000-000004000000}"/>
    <cellStyle name="mhUEPptXhWHzRNmIBanJvusAYqmh1dycZBdaeNEF1hTLeEUV2Vau+8bG1YOB+QNl-~os4Zl/d4zgJOAWNSmSmgtQ==" xfId="18" xr:uid="{00000000-0005-0000-0000-000013000000}"/>
    <cellStyle name="NAXmJNcXjy41Zmr0fQ1HiS6I0OEfeRxTtqxpLLasPk4AG6N77LF/myEIc2WuWJ6M-~JPkJ9BpELSMJXmTVebtVlg==" xfId="5" xr:uid="{00000000-0005-0000-0000-000006000000}"/>
    <cellStyle name="ngzypeeyUz7cbvj1Ql3LT3mMbKAWhlEUDv7oP4fzHMEmm3pM/RaQAwW+RrvgYzAG-~x/++AOQfEAMDbyhGnA8xJA==" xfId="2" xr:uid="{00000000-0005-0000-0000-000003000000}"/>
    <cellStyle name="Normal" xfId="0" builtinId="0"/>
    <cellStyle name="P50NQ3SGHW1XVNoMA5MtRUkAzdssGp5WWXajIzf6vGGiJ69uNkC2rP9j1nfQ81hm-~oeokyaRMcwwyl1JFH1JBng==" xfId="24" xr:uid="{00000000-0005-0000-0000-000019000000}"/>
    <cellStyle name="PWlSt3ePQTcLlcCmkJL2GggbHoUWfp6nCtXBOqEiYQ0FYRLtZG9eCWqFWxN6QcYU-~b6+JyFrd6MLDFhi2gzvf+g==" xfId="23" xr:uid="{00000000-0005-0000-0000-000018000000}"/>
    <cellStyle name="qX0a4LXCif+1k25vYQNRYAUkarujWefTUx4zpXf/FDnfHbDWV6z4ZeqGn1sNapGb-~BEGa070J/+YskK00elHgAQ==" xfId="4" xr:uid="{00000000-0005-0000-0000-000005000000}"/>
    <cellStyle name="R5SeQLz46lAvkGRLtjUeeu+gRT4gtEpBmZZNEHY3L7HkMFMuBBRV0Nq5E6NzkStQ-~7wzrXwwXn6V9bbJrP5y7Eg==" xfId="11" xr:uid="{00000000-0005-0000-0000-00000C000000}"/>
    <cellStyle name="rcwrqH6Zl0ayCAoK+x4kqVK7DFlFI+2uubB5EOPp1fY7TV+SupX7ICfF/4XvHJsL-~f/JH56XaDNWgLB6nbXIWtw==" xfId="25" xr:uid="{00000000-0005-0000-0000-00001A000000}"/>
    <cellStyle name="rJdzKTjGvWVpKSio3SvKHudvHIemv5ZmJa1qogMGooO8qO1TWyPD7yM0x32Tdshq-~2FK7lMJXvdIVKBkEef1Pqw==" xfId="7" xr:uid="{00000000-0005-0000-0000-000008000000}"/>
    <cellStyle name="RKJ6zvnDFxtftAKBXQRbadAV8NYlsAzCypxXkuyVfiFkcJ5UOfL2LDNoZzTa7qFx-~gMoaxUQgw7jzgSS8jTw1ZA==" xfId="10" xr:uid="{00000000-0005-0000-0000-00000B000000}"/>
    <cellStyle name="SJeZZW5uZciHb7Iaune6yc0rsSnClIxVPQSwjFmFtQFRLfC+pcbZmvZ9UvuGen+W-~nfW0TZ6X7SZyaAM+uwczfA==" xfId="16" xr:uid="{00000000-0005-0000-0000-000011000000}"/>
    <cellStyle name="WB6LwwLU+3BnstPQaW03tGi0RQ5tirOwgKZVA4tu9WhNjH4/g38DWz1d6Mbh5Qz3-~IjbflREB4wk7ZyaW8iSsBQ==" xfId="9" xr:uid="{00000000-0005-0000-0000-00000A000000}"/>
    <cellStyle name="WWS50D0OrL2TBhrZVBmpt25mQN5N5UJxAUNiVAj1a8cZcsMuMqFwBuajt9wOL2u/-~Hbp0UB3vqp6V/v0b4gN3Hw==" xfId="22" xr:uid="{00000000-0005-0000-0000-000017000000}"/>
    <cellStyle name="xKQc2guMha+QwBVWwucLRc7Wl01rSctMcQ2Q3Z79dYz165tgk9TYKOyShBSfYL1q-~igWSBpnr7fniXvXdRknIng==" xfId="15" xr:uid="{00000000-0005-0000-0000-000010000000}"/>
    <cellStyle name="XlY7esXDNnmk5syt7IWY1hF9jNwzd6RhqzRyVC+kYGvWVP+6WMRFDrcuwBiP3G9+-~mZ5FAYuJTJ8vnqZI7fgbhg==" xfId="17" xr:uid="{00000000-0005-0000-0000-000012000000}"/>
    <cellStyle name="z6bcSlN4/hka4KpIA8IjqtMPLyfYLnsnc4mTqTaIvI8CbK1wHTPCGiESOvMZQ4cs-~a11/62BLIbTRqPQ4e2T7qA==" xfId="1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3"/>
  <sheetViews>
    <sheetView tabSelected="1" topLeftCell="B7" zoomScaleNormal="100" workbookViewId="0">
      <selection activeCell="M22" sqref="M22"/>
    </sheetView>
  </sheetViews>
  <sheetFormatPr defaultRowHeight="14.5" x14ac:dyDescent="0.35"/>
  <cols>
    <col min="2" max="2" width="23.81640625" bestFit="1" customWidth="1"/>
    <col min="3" max="3" width="12.26953125" customWidth="1"/>
    <col min="4" max="4" width="11.1796875" bestFit="1" customWidth="1"/>
    <col min="5" max="5" width="16.81640625" bestFit="1" customWidth="1"/>
    <col min="6" max="6" width="14" customWidth="1"/>
    <col min="7" max="7" width="12.7265625" customWidth="1"/>
    <col min="8" max="8" width="11" customWidth="1"/>
    <col min="9" max="9" width="13.81640625" customWidth="1"/>
    <col min="10" max="10" width="14.1796875" customWidth="1"/>
    <col min="11" max="11" width="12.26953125" customWidth="1"/>
  </cols>
  <sheetData>
    <row r="1" spans="2:11" x14ac:dyDescent="0.35">
      <c r="B1" s="53" t="s">
        <v>0</v>
      </c>
      <c r="C1" s="54"/>
      <c r="E1" s="55" t="s">
        <v>1</v>
      </c>
      <c r="F1" s="56"/>
      <c r="H1" s="53" t="s">
        <v>2</v>
      </c>
      <c r="I1" s="57"/>
      <c r="J1" s="57"/>
      <c r="K1" s="54"/>
    </row>
    <row r="2" spans="2:11" x14ac:dyDescent="0.35">
      <c r="B2" s="29" t="s">
        <v>3</v>
      </c>
      <c r="C2" s="30">
        <v>300000</v>
      </c>
      <c r="E2" s="31" t="s">
        <v>4</v>
      </c>
      <c r="F2" s="32" t="s">
        <v>5</v>
      </c>
      <c r="H2" s="33" t="s">
        <v>6</v>
      </c>
      <c r="I2" s="34" t="s">
        <v>7</v>
      </c>
      <c r="J2" s="34" t="s">
        <v>8</v>
      </c>
      <c r="K2" s="35"/>
    </row>
    <row r="3" spans="2:11" x14ac:dyDescent="0.35">
      <c r="B3" s="29" t="s">
        <v>9</v>
      </c>
      <c r="C3" s="30">
        <v>175000</v>
      </c>
      <c r="E3" s="36">
        <v>-300000</v>
      </c>
      <c r="F3" s="37">
        <v>0.18</v>
      </c>
      <c r="H3" s="38">
        <v>300000</v>
      </c>
      <c r="I3" s="39">
        <v>125000</v>
      </c>
      <c r="J3" s="40">
        <v>7</v>
      </c>
      <c r="K3" s="41"/>
    </row>
    <row r="4" spans="2:11" x14ac:dyDescent="0.35">
      <c r="B4" s="42"/>
      <c r="C4" s="30"/>
      <c r="E4" s="31" t="s">
        <v>10</v>
      </c>
      <c r="F4" s="43" t="s">
        <v>11</v>
      </c>
      <c r="H4" s="42"/>
      <c r="I4" s="44"/>
      <c r="J4" s="44"/>
      <c r="K4" s="41"/>
    </row>
    <row r="5" spans="2:11" x14ac:dyDescent="0.35">
      <c r="B5" s="45" t="s">
        <v>12</v>
      </c>
      <c r="C5" s="23">
        <f>C2-C3</f>
        <v>125000</v>
      </c>
      <c r="E5" s="46">
        <v>0</v>
      </c>
      <c r="F5" s="47">
        <f>E3</f>
        <v>-300000</v>
      </c>
      <c r="H5" s="58" t="s">
        <v>13</v>
      </c>
      <c r="I5" s="59"/>
      <c r="J5" s="59"/>
      <c r="K5" s="60"/>
    </row>
    <row r="6" spans="2:11" ht="43.5" x14ac:dyDescent="0.35">
      <c r="B6" s="48" t="s">
        <v>14</v>
      </c>
      <c r="C6" s="49">
        <v>6.7500000000000004E-2</v>
      </c>
      <c r="E6" s="50">
        <v>1</v>
      </c>
      <c r="F6" s="1">
        <v>95000</v>
      </c>
      <c r="H6" s="33" t="s">
        <v>10</v>
      </c>
      <c r="I6" s="34" t="s">
        <v>15</v>
      </c>
      <c r="J6" s="34" t="s">
        <v>16</v>
      </c>
      <c r="K6" s="43" t="s">
        <v>17</v>
      </c>
    </row>
    <row r="7" spans="2:11" x14ac:dyDescent="0.35">
      <c r="B7" s="29" t="s">
        <v>18</v>
      </c>
      <c r="C7" s="2">
        <v>7</v>
      </c>
      <c r="E7" s="46">
        <v>2</v>
      </c>
      <c r="F7" s="47">
        <v>100000</v>
      </c>
      <c r="H7" s="46">
        <v>1</v>
      </c>
      <c r="I7" s="25">
        <f>($H$3-$I$3)/$J$3</f>
        <v>25000</v>
      </c>
      <c r="J7" s="25">
        <f>I7</f>
        <v>25000</v>
      </c>
      <c r="K7" s="26">
        <f>H3-J7</f>
        <v>275000</v>
      </c>
    </row>
    <row r="8" spans="2:11" x14ac:dyDescent="0.35">
      <c r="B8" s="29" t="s">
        <v>19</v>
      </c>
      <c r="C8" s="2">
        <v>4</v>
      </c>
      <c r="E8" s="46">
        <v>3</v>
      </c>
      <c r="F8" s="47">
        <v>110000</v>
      </c>
      <c r="H8" s="46">
        <v>2</v>
      </c>
      <c r="I8" s="25">
        <f t="shared" ref="I8:I13" si="0">($H$3-$I$3)/$J$3</f>
        <v>25000</v>
      </c>
      <c r="J8" s="25">
        <f>J7+I8</f>
        <v>50000</v>
      </c>
      <c r="K8" s="26">
        <f>K7-I8</f>
        <v>250000</v>
      </c>
    </row>
    <row r="9" spans="2:11" x14ac:dyDescent="0.35">
      <c r="B9" s="42"/>
      <c r="C9" s="41"/>
      <c r="E9" s="46">
        <v>4</v>
      </c>
      <c r="F9" s="47">
        <v>75000</v>
      </c>
      <c r="H9" s="46">
        <v>3</v>
      </c>
      <c r="I9" s="25">
        <f t="shared" si="0"/>
        <v>25000</v>
      </c>
      <c r="J9" s="25">
        <f>J8+I9</f>
        <v>75000</v>
      </c>
      <c r="K9" s="26">
        <f>K8-I9</f>
        <v>225000</v>
      </c>
    </row>
    <row r="10" spans="2:11" x14ac:dyDescent="0.35">
      <c r="B10" s="3" t="s">
        <v>20</v>
      </c>
      <c r="C10" s="23">
        <f>-PMT(C6/C8,C7*4,C5)</f>
        <v>5638.5993952274239</v>
      </c>
      <c r="E10" s="46">
        <v>5</v>
      </c>
      <c r="F10" s="47">
        <v>55000</v>
      </c>
      <c r="H10" s="46">
        <v>4</v>
      </c>
      <c r="I10" s="25">
        <f t="shared" si="0"/>
        <v>25000</v>
      </c>
      <c r="J10" s="25">
        <f>J9+I10</f>
        <v>100000</v>
      </c>
      <c r="K10" s="26">
        <f>K9-I10</f>
        <v>200000</v>
      </c>
    </row>
    <row r="11" spans="2:11" x14ac:dyDescent="0.35">
      <c r="B11" s="3" t="s">
        <v>21</v>
      </c>
      <c r="C11" s="51">
        <f>C10*C8*C7</f>
        <v>157880.78306636788</v>
      </c>
      <c r="E11" s="46">
        <v>6</v>
      </c>
      <c r="F11" s="47">
        <v>35000</v>
      </c>
      <c r="H11" s="46">
        <v>5</v>
      </c>
      <c r="I11" s="25">
        <f t="shared" si="0"/>
        <v>25000</v>
      </c>
      <c r="J11" s="25">
        <f>J10+I11</f>
        <v>125000</v>
      </c>
      <c r="K11" s="26">
        <f>K10-I11</f>
        <v>175000</v>
      </c>
    </row>
    <row r="12" spans="2:11" x14ac:dyDescent="0.35">
      <c r="B12" s="42"/>
      <c r="C12" s="41"/>
      <c r="D12" s="4"/>
      <c r="E12" s="46">
        <v>7</v>
      </c>
      <c r="F12" s="47">
        <v>25000</v>
      </c>
      <c r="H12" s="46">
        <v>6</v>
      </c>
      <c r="I12" s="25">
        <f t="shared" si="0"/>
        <v>25000</v>
      </c>
      <c r="J12" s="25">
        <f>J11+I12</f>
        <v>150000</v>
      </c>
      <c r="K12" s="26">
        <f>K11-I12</f>
        <v>150000</v>
      </c>
    </row>
    <row r="13" spans="2:11" ht="15" thickBot="1" x14ac:dyDescent="0.4">
      <c r="B13" s="5" t="s">
        <v>22</v>
      </c>
      <c r="C13" s="24">
        <f>C5+C11</f>
        <v>282880.78306636785</v>
      </c>
      <c r="E13" s="5" t="s">
        <v>23</v>
      </c>
      <c r="F13" s="52">
        <f>NPV(F3,F6:F12)+F5</f>
        <v>2814.7157775125816</v>
      </c>
      <c r="H13" s="46">
        <v>7</v>
      </c>
      <c r="I13" s="25">
        <f t="shared" si="0"/>
        <v>25000</v>
      </c>
      <c r="J13" s="25">
        <f>J12+I13</f>
        <v>175000</v>
      </c>
      <c r="K13" s="26">
        <f>K12-I13</f>
        <v>125000</v>
      </c>
    </row>
    <row r="14" spans="2:11" x14ac:dyDescent="0.35">
      <c r="G14" s="6"/>
      <c r="H14" s="42"/>
      <c r="I14" s="44"/>
      <c r="J14" s="44"/>
      <c r="K14" s="41"/>
    </row>
    <row r="15" spans="2:11" x14ac:dyDescent="0.35">
      <c r="H15" s="58" t="s">
        <v>24</v>
      </c>
      <c r="I15" s="59"/>
      <c r="J15" s="59"/>
      <c r="K15" s="60"/>
    </row>
    <row r="16" spans="2:11" ht="43.5" x14ac:dyDescent="0.35">
      <c r="H16" s="33" t="s">
        <v>10</v>
      </c>
      <c r="I16" s="34" t="s">
        <v>15</v>
      </c>
      <c r="J16" s="34" t="s">
        <v>16</v>
      </c>
      <c r="K16" s="43" t="s">
        <v>17</v>
      </c>
    </row>
    <row r="17" spans="8:11" x14ac:dyDescent="0.35">
      <c r="H17" s="46">
        <v>1</v>
      </c>
      <c r="I17" s="25">
        <f>DB($H$3,$I$3,$J$3,ROW(G1))</f>
        <v>35400</v>
      </c>
      <c r="J17" s="25">
        <f>I17</f>
        <v>35400</v>
      </c>
      <c r="K17" s="26">
        <f>H3-I17</f>
        <v>264600</v>
      </c>
    </row>
    <row r="18" spans="8:11" x14ac:dyDescent="0.35">
      <c r="H18" s="46">
        <v>2</v>
      </c>
      <c r="I18" s="25">
        <f t="shared" ref="I18:I23" si="1">DB($H$3,$I$3,$J$3,ROW(G2))</f>
        <v>31222.799999999999</v>
      </c>
      <c r="J18" s="25">
        <f>J17+I18</f>
        <v>66622.8</v>
      </c>
      <c r="K18" s="26">
        <f>K17-I18</f>
        <v>233377.2</v>
      </c>
    </row>
    <row r="19" spans="8:11" x14ac:dyDescent="0.35">
      <c r="H19" s="46">
        <v>3</v>
      </c>
      <c r="I19" s="25">
        <f t="shared" si="1"/>
        <v>27538.509600000001</v>
      </c>
      <c r="J19" s="25">
        <f>J18+I19</f>
        <v>94161.309600000008</v>
      </c>
      <c r="K19" s="26">
        <f>K18-I19</f>
        <v>205838.69040000002</v>
      </c>
    </row>
    <row r="20" spans="8:11" x14ac:dyDescent="0.35">
      <c r="H20" s="46">
        <v>4</v>
      </c>
      <c r="I20" s="25">
        <f t="shared" si="1"/>
        <v>24288.9654672</v>
      </c>
      <c r="J20" s="25">
        <f>J19+I20</f>
        <v>118450.27506720001</v>
      </c>
      <c r="K20" s="26">
        <f>K19-I20</f>
        <v>181549.72493280002</v>
      </c>
    </row>
    <row r="21" spans="8:11" x14ac:dyDescent="0.35">
      <c r="H21" s="46">
        <v>5</v>
      </c>
      <c r="I21" s="25">
        <f t="shared" si="1"/>
        <v>21422.867542070402</v>
      </c>
      <c r="J21" s="25">
        <f>J20+I21</f>
        <v>139873.14260927041</v>
      </c>
      <c r="K21" s="26">
        <f>K20-I21</f>
        <v>160126.85739072962</v>
      </c>
    </row>
    <row r="22" spans="8:11" x14ac:dyDescent="0.35">
      <c r="H22" s="46">
        <v>6</v>
      </c>
      <c r="I22" s="25">
        <f t="shared" si="1"/>
        <v>18894.969172106095</v>
      </c>
      <c r="J22" s="25">
        <f>J21+I22</f>
        <v>158768.1117813765</v>
      </c>
      <c r="K22" s="26">
        <f>K21-I22</f>
        <v>141231.88821862353</v>
      </c>
    </row>
    <row r="23" spans="8:11" ht="15" thickBot="1" x14ac:dyDescent="0.4">
      <c r="H23" s="7">
        <v>7</v>
      </c>
      <c r="I23" s="27">
        <f t="shared" si="1"/>
        <v>16665.362809797574</v>
      </c>
      <c r="J23" s="27">
        <f>J22+I23</f>
        <v>175433.47459117408</v>
      </c>
      <c r="K23" s="28">
        <f>K22-I23</f>
        <v>124566.52540882595</v>
      </c>
    </row>
  </sheetData>
  <mergeCells count="5">
    <mergeCell ref="B1:C1"/>
    <mergeCell ref="E1:F1"/>
    <mergeCell ref="H1:K1"/>
    <mergeCell ref="H5:K5"/>
    <mergeCell ref="H15:K15"/>
  </mergeCells>
  <pageMargins left="0.7" right="0.7" top="0.75" bottom="0.75" header="0.3" footer="0.3"/>
  <pageSetup orientation="portrait" horizontalDpi="200" verticalDpi="200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"/>
  <sheetViews>
    <sheetView workbookViewId="0"/>
  </sheetViews>
  <sheetFormatPr defaultColWidth="9.1796875" defaultRowHeight="14.5" x14ac:dyDescent="0.35"/>
  <cols>
    <col min="1" max="1" width="12.453125" style="9" bestFit="1" customWidth="1"/>
    <col min="2" max="2" width="28.453125" style="9" customWidth="1"/>
    <col min="3" max="3" width="48.26953125" style="9" customWidth="1"/>
    <col min="4" max="4" width="57.26953125" style="9" customWidth="1"/>
    <col min="5" max="5" width="2.26953125" style="8" customWidth="1"/>
    <col min="6" max="18" width="9.1796875" style="8"/>
    <col min="19" max="16384" width="9.1796875" style="9"/>
  </cols>
  <sheetData>
    <row r="1" spans="1:18" ht="15" customHeight="1" x14ac:dyDescent="0.35">
      <c r="A1" s="8"/>
      <c r="B1" s="8"/>
      <c r="C1" s="8"/>
      <c r="D1" s="8"/>
    </row>
    <row r="2" spans="1:18" ht="15" customHeight="1" x14ac:dyDescent="0.35">
      <c r="A2" s="8"/>
      <c r="B2" s="8"/>
      <c r="C2" s="8"/>
      <c r="D2" s="8"/>
    </row>
    <row r="3" spans="1:18" ht="15" customHeight="1" x14ac:dyDescent="0.35">
      <c r="A3" s="8"/>
      <c r="B3" s="8"/>
      <c r="C3" s="8"/>
      <c r="D3" s="8"/>
    </row>
    <row r="4" spans="1:18" ht="15" customHeight="1" x14ac:dyDescent="0.35">
      <c r="A4" s="8"/>
      <c r="B4" s="8"/>
      <c r="C4" s="8"/>
      <c r="D4" s="8"/>
    </row>
    <row r="5" spans="1:18" ht="23.25" customHeight="1" x14ac:dyDescent="0.35">
      <c r="A5" s="10" t="s">
        <v>25</v>
      </c>
      <c r="B5" s="10" t="s">
        <v>26</v>
      </c>
      <c r="C5" s="10" t="s">
        <v>27</v>
      </c>
      <c r="D5" s="10" t="s">
        <v>28</v>
      </c>
      <c r="E5" s="11"/>
      <c r="F5" s="11"/>
      <c r="G5" s="11"/>
      <c r="H5" s="11"/>
      <c r="M5" s="61"/>
      <c r="N5" s="61"/>
      <c r="O5" s="61"/>
      <c r="P5" s="61"/>
      <c r="Q5" s="61"/>
      <c r="R5" s="61"/>
    </row>
    <row r="6" spans="1:18" ht="16" x14ac:dyDescent="0.35">
      <c r="A6" s="12" t="s">
        <v>29</v>
      </c>
      <c r="B6" s="13" t="s">
        <v>30</v>
      </c>
      <c r="C6" s="14"/>
      <c r="D6" s="15" t="s">
        <v>37</v>
      </c>
      <c r="E6" s="11"/>
      <c r="F6" s="11"/>
      <c r="G6" s="11"/>
      <c r="H6" s="11"/>
      <c r="M6" s="61"/>
      <c r="N6" s="61"/>
      <c r="O6" s="61"/>
      <c r="P6" s="61"/>
      <c r="Q6" s="61"/>
      <c r="R6" s="61"/>
    </row>
    <row r="7" spans="1:18" x14ac:dyDescent="0.35">
      <c r="A7" s="10" t="s">
        <v>31</v>
      </c>
      <c r="B7" s="10" t="s">
        <v>26</v>
      </c>
      <c r="C7" s="10" t="s">
        <v>32</v>
      </c>
      <c r="D7" s="10" t="s">
        <v>33</v>
      </c>
      <c r="E7" s="11"/>
      <c r="F7" s="11"/>
      <c r="G7" s="11"/>
      <c r="H7" s="11"/>
      <c r="M7" s="61"/>
      <c r="N7" s="61"/>
      <c r="O7" s="61"/>
      <c r="P7" s="61"/>
      <c r="Q7" s="61"/>
      <c r="R7" s="61"/>
    </row>
    <row r="8" spans="1:18" x14ac:dyDescent="0.35">
      <c r="A8" s="12" t="s">
        <v>29</v>
      </c>
      <c r="B8" s="13" t="s">
        <v>30</v>
      </c>
      <c r="C8" s="14"/>
      <c r="D8" s="14"/>
      <c r="E8" s="11"/>
      <c r="F8" s="11"/>
      <c r="G8" s="11"/>
      <c r="H8" s="11"/>
      <c r="M8" s="61"/>
      <c r="N8" s="61"/>
      <c r="O8" s="61"/>
      <c r="P8" s="61"/>
      <c r="Q8" s="61"/>
      <c r="R8" s="61"/>
    </row>
    <row r="9" spans="1:18" x14ac:dyDescent="0.35">
      <c r="A9" s="17"/>
      <c r="B9" s="16"/>
      <c r="C9" s="14"/>
      <c r="D9" s="14"/>
      <c r="E9" s="11"/>
      <c r="F9" s="11"/>
      <c r="G9" s="11"/>
      <c r="H9" s="11"/>
      <c r="M9" s="61"/>
      <c r="N9" s="61"/>
      <c r="O9" s="61"/>
      <c r="P9" s="61"/>
      <c r="Q9" s="61"/>
      <c r="R9" s="61"/>
    </row>
    <row r="10" spans="1:18" x14ac:dyDescent="0.35">
      <c r="A10" s="17"/>
      <c r="B10" s="16"/>
      <c r="C10" s="14"/>
      <c r="D10" s="14"/>
      <c r="E10" s="11"/>
      <c r="F10" s="11"/>
      <c r="G10" s="11"/>
      <c r="H10" s="11"/>
      <c r="M10" s="61"/>
      <c r="N10" s="61"/>
      <c r="O10" s="61"/>
      <c r="P10" s="61"/>
      <c r="Q10" s="61"/>
      <c r="R10" s="61"/>
    </row>
    <row r="11" spans="1:18" x14ac:dyDescent="0.35">
      <c r="A11" s="17"/>
      <c r="B11" s="16"/>
      <c r="C11" s="14"/>
      <c r="D11" s="14"/>
      <c r="E11" s="11"/>
      <c r="F11" s="11"/>
      <c r="G11" s="11"/>
      <c r="H11" s="11"/>
      <c r="M11" s="61"/>
      <c r="N11" s="61"/>
      <c r="O11" s="61"/>
      <c r="P11" s="61"/>
      <c r="Q11" s="61"/>
      <c r="R11" s="61"/>
    </row>
    <row r="12" spans="1:18" x14ac:dyDescent="0.35">
      <c r="A12" s="17"/>
      <c r="B12" s="16"/>
      <c r="C12" s="14"/>
      <c r="D12" s="14"/>
      <c r="E12" s="11"/>
      <c r="F12" s="11"/>
      <c r="G12" s="11"/>
      <c r="H12" s="11"/>
      <c r="M12" s="61"/>
      <c r="N12" s="61"/>
      <c r="O12" s="61"/>
      <c r="P12" s="61"/>
      <c r="Q12" s="61"/>
      <c r="R12" s="61"/>
    </row>
    <row r="13" spans="1:18" x14ac:dyDescent="0.35">
      <c r="A13" s="17"/>
      <c r="B13" s="16"/>
      <c r="C13" s="14"/>
      <c r="D13" s="14"/>
      <c r="E13" s="11"/>
      <c r="F13" s="11"/>
      <c r="G13" s="11"/>
      <c r="H13" s="11"/>
      <c r="M13" s="61"/>
      <c r="N13" s="61"/>
      <c r="O13" s="61"/>
      <c r="P13" s="61"/>
      <c r="Q13" s="61"/>
      <c r="R13" s="61"/>
    </row>
    <row r="14" spans="1:18" x14ac:dyDescent="0.35">
      <c r="A14" s="17"/>
      <c r="B14" s="16"/>
      <c r="C14" s="14"/>
      <c r="D14" s="14"/>
      <c r="E14" s="11"/>
      <c r="F14" s="11"/>
      <c r="G14" s="11"/>
      <c r="H14" s="11"/>
      <c r="M14" s="61"/>
      <c r="N14" s="61"/>
      <c r="O14" s="61"/>
      <c r="P14" s="61"/>
      <c r="Q14" s="61"/>
      <c r="R14" s="61"/>
    </row>
    <row r="15" spans="1:18" x14ac:dyDescent="0.35">
      <c r="A15" s="17"/>
      <c r="B15" s="16"/>
      <c r="C15" s="14"/>
      <c r="D15" s="14"/>
      <c r="E15" s="11"/>
      <c r="F15" s="11"/>
      <c r="G15" s="11"/>
      <c r="H15" s="11"/>
      <c r="M15" s="61"/>
      <c r="N15" s="61"/>
      <c r="O15" s="61"/>
      <c r="P15" s="61"/>
      <c r="Q15" s="61"/>
      <c r="R15" s="61"/>
    </row>
    <row r="16" spans="1:18" x14ac:dyDescent="0.35">
      <c r="A16" s="17"/>
      <c r="B16" s="16"/>
      <c r="C16" s="14"/>
      <c r="D16" s="14"/>
      <c r="E16" s="11"/>
      <c r="F16" s="11"/>
      <c r="G16" s="11"/>
      <c r="H16" s="11"/>
      <c r="M16" s="61"/>
      <c r="N16" s="61"/>
      <c r="O16" s="61"/>
      <c r="P16" s="61"/>
      <c r="Q16" s="61"/>
      <c r="R16" s="61"/>
    </row>
    <row r="17" spans="1:18" x14ac:dyDescent="0.35">
      <c r="A17" s="17"/>
      <c r="B17" s="16"/>
      <c r="C17" s="14"/>
      <c r="D17" s="14"/>
      <c r="E17" s="11"/>
      <c r="F17" s="11"/>
      <c r="G17" s="11"/>
      <c r="H17" s="11"/>
      <c r="M17" s="61"/>
      <c r="N17" s="61"/>
      <c r="O17" s="61"/>
      <c r="P17" s="61"/>
      <c r="Q17" s="61"/>
      <c r="R17" s="61"/>
    </row>
    <row r="18" spans="1:18" s="19" customFormat="1" ht="14.25" customHeight="1" x14ac:dyDescent="0.35">
      <c r="A18" s="18"/>
      <c r="B18" s="18"/>
      <c r="C18" s="18"/>
      <c r="D18" s="18"/>
      <c r="E18" s="11"/>
      <c r="F18" s="11"/>
      <c r="G18" s="11"/>
      <c r="H18" s="11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19" customFormat="1" ht="14.25" customHeight="1" x14ac:dyDescent="0.35">
      <c r="A19" s="10" t="s">
        <v>25</v>
      </c>
      <c r="B19" s="10" t="s">
        <v>34</v>
      </c>
      <c r="C19" s="10" t="s">
        <v>35</v>
      </c>
      <c r="D19" s="20" t="s">
        <v>36</v>
      </c>
      <c r="E19" s="11"/>
      <c r="F19" s="11"/>
      <c r="G19" s="11"/>
      <c r="H19" s="11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s="19" customFormat="1" ht="14.25" customHeight="1" x14ac:dyDescent="0.35">
      <c r="A20" s="21"/>
      <c r="B20" s="21"/>
      <c r="C20" s="21"/>
      <c r="D20" s="22"/>
      <c r="E20" s="11"/>
      <c r="F20" s="11"/>
      <c r="G20" s="11"/>
      <c r="H20" s="11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s="19" customFormat="1" ht="14.25" customHeight="1" x14ac:dyDescent="0.35">
      <c r="A21" s="8"/>
      <c r="B21" s="8"/>
      <c r="C21" s="8"/>
      <c r="D21" s="8"/>
      <c r="E21" s="11"/>
      <c r="F21" s="11"/>
      <c r="G21" s="11"/>
      <c r="H21" s="11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19" customFormat="1" ht="14.25" customHeight="1" x14ac:dyDescent="0.35">
      <c r="A22" s="8"/>
      <c r="B22" s="8"/>
      <c r="C22" s="8"/>
      <c r="D22" s="8"/>
      <c r="E22" s="11"/>
      <c r="F22" s="11"/>
      <c r="G22" s="11"/>
      <c r="H22" s="11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x14ac:dyDescent="0.35">
      <c r="A23" s="8"/>
      <c r="B23" s="8"/>
      <c r="C23" s="8"/>
      <c r="D23" s="8"/>
    </row>
    <row r="24" spans="1:18" x14ac:dyDescent="0.35">
      <c r="A24" s="8"/>
      <c r="B24" s="8"/>
      <c r="C24" s="8"/>
      <c r="D24" s="8"/>
    </row>
    <row r="25" spans="1:18" x14ac:dyDescent="0.35">
      <c r="A25" s="8"/>
      <c r="B25" s="8"/>
      <c r="C25" s="8"/>
      <c r="D25" s="8"/>
    </row>
    <row r="26" spans="1:18" x14ac:dyDescent="0.35">
      <c r="A26" s="8"/>
      <c r="B26" s="8"/>
      <c r="C26" s="8"/>
      <c r="D26" s="8"/>
    </row>
    <row r="27" spans="1:18" x14ac:dyDescent="0.35">
      <c r="A27" s="8"/>
      <c r="B27" s="8"/>
      <c r="C27" s="8"/>
      <c r="D27" s="8"/>
    </row>
    <row r="28" spans="1:18" x14ac:dyDescent="0.35">
      <c r="A28" s="8"/>
      <c r="B28" s="8"/>
      <c r="C28" s="8"/>
      <c r="D28" s="8"/>
    </row>
    <row r="29" spans="1:18" x14ac:dyDescent="0.35">
      <c r="A29" s="8"/>
      <c r="B29" s="8"/>
      <c r="C29" s="8"/>
      <c r="D29" s="8"/>
    </row>
    <row r="30" spans="1:18" x14ac:dyDescent="0.35">
      <c r="A30" s="8"/>
      <c r="B30" s="8"/>
      <c r="C30" s="8"/>
      <c r="D30" s="8"/>
    </row>
    <row r="31" spans="1:18" x14ac:dyDescent="0.35">
      <c r="A31" s="8"/>
      <c r="B31" s="8"/>
      <c r="C31" s="8"/>
      <c r="D31" s="8"/>
    </row>
    <row r="32" spans="1:18" x14ac:dyDescent="0.35">
      <c r="A32" s="8"/>
      <c r="B32" s="8"/>
      <c r="C32" s="8"/>
      <c r="D32" s="8"/>
    </row>
    <row r="33" spans="1:4" x14ac:dyDescent="0.35">
      <c r="A33" s="8"/>
      <c r="B33" s="8"/>
      <c r="C33" s="8"/>
      <c r="D33" s="8"/>
    </row>
    <row r="34" spans="1:4" x14ac:dyDescent="0.35">
      <c r="A34" s="8"/>
      <c r="B34" s="8"/>
      <c r="C34" s="8"/>
      <c r="D34" s="8"/>
    </row>
    <row r="35" spans="1:4" x14ac:dyDescent="0.35">
      <c r="A35" s="8"/>
      <c r="B35" s="8"/>
      <c r="C35" s="8"/>
      <c r="D35" s="8"/>
    </row>
    <row r="36" spans="1:4" x14ac:dyDescent="0.35">
      <c r="A36" s="8"/>
      <c r="B36" s="8"/>
      <c r="C36" s="8"/>
      <c r="D36" s="8"/>
    </row>
    <row r="37" spans="1:4" x14ac:dyDescent="0.35">
      <c r="A37" s="8"/>
      <c r="B37" s="8"/>
      <c r="C37" s="8"/>
      <c r="D37" s="8"/>
    </row>
    <row r="38" spans="1:4" x14ac:dyDescent="0.35">
      <c r="A38" s="8"/>
      <c r="B38" s="8"/>
      <c r="C38" s="8"/>
      <c r="D38" s="8"/>
    </row>
    <row r="39" spans="1:4" x14ac:dyDescent="0.35">
      <c r="A39" s="8"/>
      <c r="B39" s="8"/>
      <c r="C39" s="8"/>
      <c r="D39" s="8"/>
    </row>
    <row r="40" spans="1:4" x14ac:dyDescent="0.35">
      <c r="A40" s="8"/>
      <c r="B40" s="8"/>
      <c r="C40" s="8"/>
      <c r="D40" s="8"/>
    </row>
  </sheetData>
  <mergeCells count="26">
    <mergeCell ref="M17:P17"/>
    <mergeCell ref="Q17:R17"/>
    <mergeCell ref="M14:P14"/>
    <mergeCell ref="Q14:R14"/>
    <mergeCell ref="M15:P15"/>
    <mergeCell ref="Q15:R15"/>
    <mergeCell ref="M16:P16"/>
    <mergeCell ref="Q16:R16"/>
    <mergeCell ref="M11:P11"/>
    <mergeCell ref="Q11:R11"/>
    <mergeCell ref="M12:P12"/>
    <mergeCell ref="Q12:R12"/>
    <mergeCell ref="M13:P13"/>
    <mergeCell ref="Q13:R13"/>
    <mergeCell ref="M8:P8"/>
    <mergeCell ref="Q8:R8"/>
    <mergeCell ref="M9:P9"/>
    <mergeCell ref="Q9:R9"/>
    <mergeCell ref="M10:P10"/>
    <mergeCell ref="Q10:R10"/>
    <mergeCell ref="M5:P5"/>
    <mergeCell ref="Q5:R5"/>
    <mergeCell ref="M6:P6"/>
    <mergeCell ref="Q6:R6"/>
    <mergeCell ref="M7:P7"/>
    <mergeCell ref="Q7:R7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23eOmgt1pmSPzJXj1p+EWJUtZ9e1Y2NLzVv+f+O+a4smLQVghh3J1K8XPoLKt/Jt-~c2IHTsLn/Zz7gE25zrCohg==</id>
</project>
</file>

<file path=customXml/itemProps1.xml><?xml version="1.0" encoding="utf-8"?>
<ds:datastoreItem xmlns:ds="http://schemas.openxmlformats.org/officeDocument/2006/customXml" ds:itemID="{1DBE8E66-3819-42BA-A29B-B7D1AE96E69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BuildingAnalysis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2023-04-22T20:25:50Z</dcterms:modified>
</cp:coreProperties>
</file>