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elvin\Desktop\Computer Science\Fourth-year Computer Science\First-Term\COSC 3P71\A2\src\"/>
    </mc:Choice>
  </mc:AlternateContent>
  <xr:revisionPtr revIDLastSave="0" documentId="13_ncr:1_{9766CAFF-009D-42DC-A689-1007016A8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J6" i="1"/>
  <c r="J5" i="1"/>
  <c r="J2" i="1"/>
  <c r="J3" i="1"/>
  <c r="J4" i="1"/>
  <c r="K2" i="1"/>
  <c r="K3" i="1"/>
  <c r="K6" i="1" s="1"/>
  <c r="K4" i="1"/>
  <c r="K5" i="1"/>
  <c r="J7" i="1"/>
  <c r="J8" i="1" l="1"/>
  <c r="L8" i="1" s="1"/>
  <c r="L9" i="1" s="1"/>
  <c r="L10" i="1" s="1"/>
</calcChain>
</file>

<file path=xl/sharedStrings.xml><?xml version="1.0" encoding="utf-8"?>
<sst xmlns="http://schemas.openxmlformats.org/spreadsheetml/2006/main" count="30" uniqueCount="18">
  <si>
    <t>Metric</t>
  </si>
  <si>
    <t>Min</t>
  </si>
  <si>
    <t>Max</t>
  </si>
  <si>
    <t>Median</t>
  </si>
  <si>
    <t>Mean</t>
  </si>
  <si>
    <t>Std Div</t>
  </si>
  <si>
    <t>Best Fitness</t>
  </si>
  <si>
    <t>Average Fitness</t>
  </si>
  <si>
    <t>Data File</t>
  </si>
  <si>
    <t>Table</t>
  </si>
  <si>
    <t>cross-over</t>
  </si>
  <si>
    <t>uniform</t>
  </si>
  <si>
    <t>one point</t>
  </si>
  <si>
    <t>Rank best Fitness uniform</t>
  </si>
  <si>
    <t>Rank best Fitness one point</t>
  </si>
  <si>
    <t>U test statistic</t>
  </si>
  <si>
    <t>z test statistic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</si>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</sst>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21EC4-D422-46C6-AEAD-9BB2DADAC33A}" name="Table1" displayName="Table1" ref="A1:L9" totalsRowShown="0">
  <autoFilter ref="A1:L9" xr:uid="{44421EC4-D422-46C6-AEAD-9BB2DADAC33A}"/>
  <tableColumns count="12">
    <tableColumn id="1" xr3:uid="{361B7C95-FEEA-4CFB-8E15-2BCDE74F3CC7}" name="Data File"/>
    <tableColumn id="2" xr3:uid="{535E6669-DBD4-42DA-8990-FA4BC1D6708F}" name="Table"/>
    <tableColumn id="3" xr3:uid="{335F8982-44CF-4A78-8F24-6FC1B296B1F1}" name="cross-over"/>
    <tableColumn id="4" xr3:uid="{61685D48-5548-4027-B3FD-1F0353D533CB}" name="Metric"/>
    <tableColumn id="5" xr3:uid="{167C14A9-BCBD-42AB-979D-04617DD482D8}" name="Min"/>
    <tableColumn id="6" xr3:uid="{C8EF2B4A-42DE-425D-A98E-531B443C450B}" name="Max"/>
    <tableColumn id="7" xr3:uid="{06028978-ECD4-4B1D-A4F4-611F8B150225}" name="Median"/>
    <tableColumn id="8" xr3:uid="{EF2CBA1D-08B0-442B-934A-A01C7CD225DD}" name="Mean"/>
    <tableColumn id="9" xr3:uid="{BEB94F5B-843C-474F-AB23-32ED767541CC}" name="Std Div"/>
    <tableColumn id="20" xr3:uid="{193098BC-F060-4958-A754-9DC80A58C401}" name="Rank best Fitness one point" dataDxfId="2">
      <calculatedColumnFormula>_xlfn.RANK.AVG(E2,$E$2:$H$9)</calculatedColumnFormula>
    </tableColumn>
    <tableColumn id="21" xr3:uid="{29E721F6-953A-42D8-A72B-D9F029247046}" name="Rank best Fitness uniform" dataDxfId="1">
      <calculatedColumnFormula>_xlfn.RANK.AVG(H2,$E$2:$H$9)</calculatedColumnFormula>
    </tableColumn>
    <tableColumn id="26" xr3:uid="{FA2B7729-2F2C-40D0-8B29-03CD812F7ABD}" name="U test statistic" dataDxfId="0">
      <calculatedColumnFormula>MIN(J2,K2)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L13" sqref="L13"/>
    </sheetView>
  </sheetViews>
  <sheetFormatPr defaultRowHeight="14.4" x14ac:dyDescent="0.3"/>
  <cols>
    <col min="1" max="1" width="10.44140625" customWidth="1"/>
    <col min="3" max="3" width="11.77734375" customWidth="1"/>
    <col min="7" max="7" width="9.5546875" customWidth="1"/>
    <col min="10" max="10" width="26" customWidth="1"/>
    <col min="11" max="11" width="24.88671875" customWidth="1"/>
    <col min="12" max="12" width="16.21875" customWidth="1"/>
  </cols>
  <sheetData>
    <row r="1" spans="1:12" x14ac:dyDescent="0.3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14</v>
      </c>
      <c r="K1" t="s">
        <v>13</v>
      </c>
      <c r="L1" t="s">
        <v>15</v>
      </c>
    </row>
    <row r="2" spans="1:12" x14ac:dyDescent="0.3">
      <c r="A2">
        <v>1</v>
      </c>
      <c r="B2">
        <v>1</v>
      </c>
      <c r="C2" t="s">
        <v>12</v>
      </c>
      <c r="D2" t="s">
        <v>6</v>
      </c>
      <c r="E2">
        <v>0.50350949621498498</v>
      </c>
      <c r="F2">
        <v>0.76692743260562402</v>
      </c>
      <c r="G2">
        <v>0.636511913281679</v>
      </c>
      <c r="H2">
        <v>0.64211510269439265</v>
      </c>
      <c r="I2">
        <v>4.4344691795310351E-2</v>
      </c>
      <c r="J2">
        <f>_xlfn.RANK.AVG(E2,$E$2:$H$9)</f>
        <v>32</v>
      </c>
      <c r="K2">
        <f t="shared" ref="K2:K5" si="0">_xlfn.RANK.AVG(H2,$E$2:$H$9)</f>
        <v>22</v>
      </c>
    </row>
    <row r="3" spans="1:12" x14ac:dyDescent="0.3">
      <c r="A3">
        <v>1</v>
      </c>
      <c r="B3">
        <v>1</v>
      </c>
      <c r="C3" t="s">
        <v>12</v>
      </c>
      <c r="D3" t="s">
        <v>7</v>
      </c>
      <c r="E3">
        <v>0.58942885188683802</v>
      </c>
      <c r="F3">
        <v>0.76752812627282796</v>
      </c>
      <c r="G3">
        <v>0.67573605266226799</v>
      </c>
      <c r="H3">
        <v>0.67620766202595295</v>
      </c>
      <c r="I3">
        <v>3.7290911191690916E-2</v>
      </c>
      <c r="J3">
        <f t="shared" ref="J3:J4" si="1">_xlfn.RANK.AVG(E3,$E$2:$H$9)</f>
        <v>30</v>
      </c>
      <c r="K3">
        <f t="shared" si="0"/>
        <v>13</v>
      </c>
    </row>
    <row r="4" spans="1:12" x14ac:dyDescent="0.3">
      <c r="A4">
        <v>1</v>
      </c>
      <c r="B4">
        <v>2</v>
      </c>
      <c r="C4" t="s">
        <v>11</v>
      </c>
      <c r="D4" t="s">
        <v>6</v>
      </c>
      <c r="E4">
        <v>0.51884472294151696</v>
      </c>
      <c r="F4">
        <v>0.72167390234470297</v>
      </c>
      <c r="G4">
        <v>0.62027242607623301</v>
      </c>
      <c r="H4">
        <v>0.6224033272159657</v>
      </c>
      <c r="I4">
        <v>3.2743653159358364E-2</v>
      </c>
      <c r="J4">
        <f t="shared" si="1"/>
        <v>31</v>
      </c>
      <c r="K4">
        <f t="shared" si="0"/>
        <v>25</v>
      </c>
    </row>
    <row r="5" spans="1:12" x14ac:dyDescent="0.3">
      <c r="A5">
        <v>1</v>
      </c>
      <c r="B5">
        <v>2</v>
      </c>
      <c r="C5" t="s">
        <v>11</v>
      </c>
      <c r="D5" t="s">
        <v>7</v>
      </c>
      <c r="E5">
        <v>0.59041778532761202</v>
      </c>
      <c r="F5">
        <v>0.74467247039425399</v>
      </c>
      <c r="G5">
        <v>0.65820054876366996</v>
      </c>
      <c r="H5">
        <v>0.66320435906327091</v>
      </c>
      <c r="I5">
        <v>3.0968834846424629E-2</v>
      </c>
      <c r="J5">
        <f>_xlfn.RANK.AVG(E5,$E$2:$H$9)</f>
        <v>29</v>
      </c>
      <c r="K5">
        <f t="shared" si="0"/>
        <v>19</v>
      </c>
    </row>
    <row r="6" spans="1:12" x14ac:dyDescent="0.3">
      <c r="A6">
        <v>2</v>
      </c>
      <c r="B6">
        <v>1</v>
      </c>
      <c r="C6" t="s">
        <v>12</v>
      </c>
      <c r="D6" t="s">
        <v>6</v>
      </c>
      <c r="E6">
        <v>0.60756419670283801</v>
      </c>
      <c r="F6">
        <v>0.73699173698425202</v>
      </c>
      <c r="G6">
        <v>0.66400198193192406</v>
      </c>
      <c r="H6">
        <v>0.66695653720654213</v>
      </c>
      <c r="I6">
        <v>2.0624267017690365E-2</v>
      </c>
      <c r="J6">
        <f>SUM(J2:J5)</f>
        <v>122</v>
      </c>
      <c r="K6">
        <f>SUM(K2:K5)</f>
        <v>79</v>
      </c>
    </row>
    <row r="7" spans="1:12" x14ac:dyDescent="0.3">
      <c r="A7">
        <v>2</v>
      </c>
      <c r="B7">
        <v>1</v>
      </c>
      <c r="C7" t="s">
        <v>12</v>
      </c>
      <c r="D7" t="s">
        <v>7</v>
      </c>
      <c r="E7">
        <v>0.65215641328117202</v>
      </c>
      <c r="F7">
        <v>0.73719028795751795</v>
      </c>
      <c r="G7">
        <v>0.68786367436902207</v>
      </c>
      <c r="H7">
        <v>0.68658270311614977</v>
      </c>
      <c r="I7">
        <v>1.813126295823933E-2</v>
      </c>
      <c r="J7">
        <f>COUNT(E2:E5)</f>
        <v>4</v>
      </c>
      <c r="K7">
        <f>COUNT(H2:H5)</f>
        <v>4</v>
      </c>
    </row>
    <row r="8" spans="1:12" x14ac:dyDescent="0.3">
      <c r="A8">
        <v>2</v>
      </c>
      <c r="B8">
        <v>2</v>
      </c>
      <c r="C8" t="s">
        <v>11</v>
      </c>
      <c r="D8" t="s">
        <v>6</v>
      </c>
      <c r="E8">
        <v>0.59884821085929796</v>
      </c>
      <c r="F8">
        <v>0.72092441091537396</v>
      </c>
      <c r="G8">
        <v>0.66579861879497748</v>
      </c>
      <c r="H8">
        <v>0.66416706980468665</v>
      </c>
      <c r="I8">
        <v>2.3018259298940011E-2</v>
      </c>
      <c r="J8">
        <f>J7*K7+J7*(J7+1)/2-J6</f>
        <v>-96</v>
      </c>
      <c r="K8">
        <f>K7*J7+K7*(K7+1)/2-K6</f>
        <v>-53</v>
      </c>
      <c r="L8">
        <f t="shared" ref="L8" si="2">MIN(J8,K8)</f>
        <v>-96</v>
      </c>
    </row>
    <row r="9" spans="1:12" x14ac:dyDescent="0.3">
      <c r="A9">
        <v>2</v>
      </c>
      <c r="B9">
        <v>2</v>
      </c>
      <c r="C9" t="s">
        <v>11</v>
      </c>
      <c r="D9" t="s">
        <v>7</v>
      </c>
      <c r="E9">
        <v>0.63258217241316905</v>
      </c>
      <c r="F9">
        <v>0.730557152184097</v>
      </c>
      <c r="G9">
        <v>0.68880509904068554</v>
      </c>
      <c r="H9">
        <v>0.68567194779904084</v>
      </c>
      <c r="I9">
        <v>2.05102974674919E-2</v>
      </c>
      <c r="K9" t="s">
        <v>16</v>
      </c>
      <c r="L9">
        <f>(L8-J7*K7/2)/SQRT(J7*K7*(J7+K7+1)/12)</f>
        <v>-30.02221399786054</v>
      </c>
    </row>
    <row r="10" spans="1:12" x14ac:dyDescent="0.3">
      <c r="K10" t="s">
        <v>17</v>
      </c>
      <c r="L10">
        <f>2*_xlfn.NORM.S.DIST(-ABS(L9),TRUE)</f>
        <v>5.0346620934585241E-198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Odinamadu</cp:lastModifiedBy>
  <dcterms:created xsi:type="dcterms:W3CDTF">2015-06-05T18:17:20Z</dcterms:created>
  <dcterms:modified xsi:type="dcterms:W3CDTF">2023-11-10T16:52:29Z</dcterms:modified>
</cp:coreProperties>
</file>