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honglam/Downloads/"/>
    </mc:Choice>
  </mc:AlternateContent>
  <xr:revisionPtr revIDLastSave="0" documentId="13_ncr:1_{DACC71F6-D68E-9C4E-9C3E-29DC5350285B}" xr6:coauthVersionLast="47" xr6:coauthVersionMax="47" xr10:uidLastSave="{00000000-0000-0000-0000-000000000000}"/>
  <bookViews>
    <workbookView xWindow="0" yWindow="460" windowWidth="28800" windowHeight="16220" xr2:uid="{D80EB62F-DC61-8F44-8C7B-13CAC3B4793D}"/>
  </bookViews>
  <sheets>
    <sheet name="Inputs &amp; Dashboar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5" l="1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D11" i="5"/>
  <c r="E11" i="5"/>
  <c r="F11" i="5"/>
  <c r="G11" i="5"/>
  <c r="H11" i="5"/>
  <c r="I11" i="5"/>
  <c r="J11" i="5"/>
  <c r="K11" i="5"/>
  <c r="L11" i="5"/>
  <c r="M11" i="5"/>
  <c r="N11" i="5"/>
  <c r="C11" i="5"/>
  <c r="C6" i="5"/>
  <c r="C7" i="5" s="1"/>
  <c r="D6" i="5"/>
  <c r="D7" i="5" s="1"/>
  <c r="D8" i="5" s="1"/>
  <c r="E6" i="5"/>
  <c r="E7" i="5" s="1"/>
  <c r="E8" i="5" s="1"/>
  <c r="F6" i="5"/>
  <c r="F7" i="5" s="1"/>
  <c r="F8" i="5" s="1"/>
  <c r="G6" i="5"/>
  <c r="G7" i="5" s="1"/>
  <c r="G8" i="5" s="1"/>
  <c r="H6" i="5"/>
  <c r="H7" i="5" s="1"/>
  <c r="H8" i="5" s="1"/>
  <c r="I6" i="5"/>
  <c r="I7" i="5" s="1"/>
  <c r="I8" i="5" s="1"/>
  <c r="J6" i="5"/>
  <c r="J7" i="5" s="1"/>
  <c r="J8" i="5" s="1"/>
  <c r="K6" i="5"/>
  <c r="K7" i="5" s="1"/>
  <c r="K8" i="5" s="1"/>
  <c r="L6" i="5"/>
  <c r="L7" i="5" s="1"/>
  <c r="L8" i="5" s="1"/>
  <c r="M6" i="5"/>
  <c r="M7" i="5" s="1"/>
  <c r="M8" i="5" s="1"/>
  <c r="N6" i="5"/>
  <c r="N7" i="5" s="1"/>
  <c r="N8" i="5" s="1"/>
  <c r="L19" i="5" l="1"/>
  <c r="H19" i="5"/>
  <c r="D19" i="5"/>
  <c r="M19" i="5"/>
  <c r="I19" i="5"/>
  <c r="E19" i="5"/>
  <c r="P18" i="5"/>
  <c r="P17" i="5"/>
  <c r="P16" i="5"/>
  <c r="P15" i="5"/>
  <c r="P14" i="5"/>
  <c r="P13" i="5"/>
  <c r="P12" i="5"/>
  <c r="P7" i="5"/>
  <c r="C19" i="5"/>
  <c r="K19" i="5"/>
  <c r="G19" i="5"/>
  <c r="P6" i="5"/>
  <c r="N19" i="5"/>
  <c r="J19" i="5"/>
  <c r="F19" i="5"/>
  <c r="P11" i="5"/>
  <c r="J22" i="5" l="1"/>
  <c r="J20" i="5"/>
  <c r="M22" i="5"/>
  <c r="M23" i="5" s="1"/>
  <c r="M20" i="5"/>
  <c r="D22" i="5"/>
  <c r="D20" i="5"/>
  <c r="K22" i="5"/>
  <c r="K23" i="5" s="1"/>
  <c r="K20" i="5"/>
  <c r="E22" i="5"/>
  <c r="E23" i="5" s="1"/>
  <c r="E20" i="5"/>
  <c r="H22" i="5"/>
  <c r="H20" i="5"/>
  <c r="N22" i="5"/>
  <c r="N23" i="5" s="1"/>
  <c r="N20" i="5"/>
  <c r="F22" i="5"/>
  <c r="F23" i="5" s="1"/>
  <c r="F20" i="5"/>
  <c r="G22" i="5"/>
  <c r="G20" i="5"/>
  <c r="I22" i="5"/>
  <c r="I23" i="5" s="1"/>
  <c r="I20" i="5"/>
  <c r="L22" i="5"/>
  <c r="L23" i="5" s="1"/>
  <c r="L20" i="5"/>
  <c r="P19" i="5"/>
  <c r="C22" i="5"/>
  <c r="P22" i="5" s="1"/>
  <c r="H23" i="5" l="1"/>
  <c r="G23" i="5"/>
  <c r="D23" i="5"/>
  <c r="J23" i="5"/>
</calcChain>
</file>

<file path=xl/sharedStrings.xml><?xml version="1.0" encoding="utf-8"?>
<sst xmlns="http://schemas.openxmlformats.org/spreadsheetml/2006/main" count="1012" uniqueCount="82">
  <si>
    <t>Expenses:</t>
  </si>
  <si>
    <t>Groceries</t>
  </si>
  <si>
    <t>Utilities</t>
  </si>
  <si>
    <t>Income:</t>
  </si>
  <si>
    <t>Total Income</t>
  </si>
  <si>
    <t>Total Expenses</t>
  </si>
  <si>
    <t>Savings</t>
  </si>
  <si>
    <t>Date</t>
  </si>
  <si>
    <t>Month</t>
  </si>
  <si>
    <t>Category</t>
  </si>
  <si>
    <t>Description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</si>
  <si>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</si>
  <si>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</si>
  <si>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</si>
  <si>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</si>
  <si>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</si>
  <si>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</si>
  <si>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</si>
  <si>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</si>
  <si>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</si>
  <si>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</si>
  <si>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</si>
  <si>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</si>
  <si>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</si>
  <si>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Figures in USD</t>
  </si>
  <si>
    <t>Personal Finance Tracker</t>
  </si>
  <si>
    <t>MoM % growth</t>
  </si>
  <si>
    <t>Income Breakdown</t>
  </si>
  <si>
    <t>Expenses Breakdown</t>
  </si>
  <si>
    <t>Actual Income &amp; Expenses</t>
  </si>
  <si>
    <t>YTD Total</t>
  </si>
  <si>
    <t>Shopping</t>
  </si>
  <si>
    <t>Amazon</t>
  </si>
  <si>
    <t>Mortgage &amp; Rent</t>
  </si>
  <si>
    <t>Mortgage Payment</t>
  </si>
  <si>
    <t>Restaurants</t>
  </si>
  <si>
    <t>Thai Restaurant</t>
  </si>
  <si>
    <t>Credit Card Payment</t>
  </si>
  <si>
    <t>Netflix</t>
  </si>
  <si>
    <t>American Tavern</t>
  </si>
  <si>
    <t>Home Improvement</t>
  </si>
  <si>
    <t>Hardware Store</t>
  </si>
  <si>
    <t>Gas Company</t>
  </si>
  <si>
    <t>Music</t>
  </si>
  <si>
    <t>Spotify</t>
  </si>
  <si>
    <t>Mobile Phone</t>
  </si>
  <si>
    <t>Phone Company</t>
  </si>
  <si>
    <t>Gas &amp; Fuel</t>
  </si>
  <si>
    <t>Shell</t>
  </si>
  <si>
    <t>Grocery Store</t>
  </si>
  <si>
    <t>Paycheck</t>
  </si>
  <si>
    <t>Biweekly Paycheck</t>
  </si>
  <si>
    <t>City Water Charges</t>
  </si>
  <si>
    <t>Power Company</t>
  </si>
  <si>
    <t>Coffee Shops</t>
  </si>
  <si>
    <t>Starbucks</t>
  </si>
  <si>
    <t>Internet</t>
  </si>
  <si>
    <t>Internet Service Provider</t>
  </si>
  <si>
    <t>Brunch Restaurant</t>
  </si>
  <si>
    <t>Haircut</t>
  </si>
  <si>
    <t>Barbershop</t>
  </si>
  <si>
    <t>Fancy Restaurant</t>
  </si>
  <si>
    <t>Alcohol &amp; Bars</t>
  </si>
  <si>
    <t>Brewing Company</t>
  </si>
  <si>
    <t>Mexican Restaurant</t>
  </si>
  <si>
    <t>BBQ Restaurant</t>
  </si>
  <si>
    <t>BP</t>
  </si>
  <si>
    <t>Greek Restaurant</t>
  </si>
  <si>
    <t>Auto Insurance</t>
  </si>
  <si>
    <t>State Farm</t>
  </si>
  <si>
    <t>QuikTrip</t>
  </si>
  <si>
    <t>Mike's Construction Co.</t>
  </si>
  <si>
    <t>Seafood Restaurant</t>
  </si>
  <si>
    <t>Roadside Diner</t>
  </si>
  <si>
    <t>Television</t>
  </si>
  <si>
    <t>Bakery Place</t>
  </si>
  <si>
    <t>Electronics &amp; Software</t>
  </si>
  <si>
    <t>Best Buy</t>
  </si>
  <si>
    <t>Vietnamese Restaurant</t>
  </si>
  <si>
    <t>Target</t>
  </si>
  <si>
    <t>Hawaiian Grill</t>
  </si>
  <si>
    <t>Sheetz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</si>
</sst>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_);\(#,##0\);\-\-_)"/>
    <numFmt numFmtId="166" formatCode="0.0%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sz val="20"/>
      <color rgb="FF293D68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1212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rgb="FF293D68"/>
      <name val="Calibri (Hoofdtekst)"/>
    </font>
    <font>
      <b/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 indent="1"/>
    </xf>
    <xf numFmtId="17" fontId="0" fillId="0" borderId="0" xfId="0" applyNumberFormat="1"/>
    <xf numFmtId="0" fontId="0" fillId="0" borderId="0" xfId="0" applyFill="1"/>
    <xf numFmtId="165" fontId="4" fillId="0" borderId="0" xfId="1" applyNumberFormat="1" applyFont="1" applyFill="1" applyBorder="1"/>
    <xf numFmtId="0" fontId="0" fillId="0" borderId="1" xfId="0" applyBorder="1"/>
    <xf numFmtId="0" fontId="7" fillId="0" borderId="1" xfId="0" applyFont="1" applyBorder="1" applyAlignment="1"/>
    <xf numFmtId="0" fontId="8" fillId="0" borderId="1" xfId="0" applyFont="1" applyBorder="1" applyAlignment="1"/>
    <xf numFmtId="17" fontId="3" fillId="2" borderId="0" xfId="0" applyNumberFormat="1" applyFont="1" applyFill="1" applyAlignment="1">
      <alignment horizontal="center"/>
    </xf>
    <xf numFmtId="165" fontId="4" fillId="0" borderId="0" xfId="0" applyNumberFormat="1" applyFont="1"/>
    <xf numFmtId="0" fontId="4" fillId="4" borderId="3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 indent="1"/>
    </xf>
    <xf numFmtId="165" fontId="4" fillId="4" borderId="2" xfId="0" applyNumberFormat="1" applyFont="1" applyFill="1" applyBorder="1"/>
    <xf numFmtId="0" fontId="4" fillId="0" borderId="0" xfId="0" applyFont="1" applyFill="1" applyBorder="1" applyAlignment="1">
      <alignment horizontal="left"/>
    </xf>
    <xf numFmtId="9" fontId="9" fillId="3" borderId="2" xfId="2" applyNumberFormat="1" applyFont="1" applyFill="1" applyBorder="1"/>
    <xf numFmtId="0" fontId="4" fillId="3" borderId="3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indent="1"/>
    </xf>
    <xf numFmtId="0" fontId="7" fillId="0" borderId="1" xfId="0" applyFont="1" applyBorder="1" applyAlignment="1">
      <alignment horizontal="center" vertical="center"/>
    </xf>
    <xf numFmtId="0" fontId="12" fillId="0" borderId="0" xfId="0" applyFont="1"/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indent="1"/>
    </xf>
    <xf numFmtId="0" fontId="13" fillId="0" borderId="0" xfId="0" applyFont="1"/>
    <xf numFmtId="0" fontId="7" fillId="0" borderId="0" xfId="0" applyFont="1" applyBorder="1" applyAlignment="1">
      <alignment horizontal="center" vertical="center"/>
    </xf>
    <xf numFmtId="0" fontId="15" fillId="0" borderId="1" xfId="0" applyFont="1" applyBorder="1" applyAlignment="1"/>
    <xf numFmtId="0" fontId="0" fillId="0" borderId="0" xfId="0" applyAlignment="1">
      <alignment horizontal="left"/>
    </xf>
    <xf numFmtId="2" fontId="0" fillId="0" borderId="0" xfId="0" applyNumberFormat="1"/>
    <xf numFmtId="2" fontId="4" fillId="0" borderId="0" xfId="0" applyNumberFormat="1" applyFont="1"/>
    <xf numFmtId="2" fontId="4" fillId="4" borderId="2" xfId="0" applyNumberFormat="1" applyFont="1" applyFill="1" applyBorder="1"/>
    <xf numFmtId="2" fontId="1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2" fillId="0" borderId="0" xfId="1" applyNumberFormat="1" applyFont="1" applyAlignment="1">
      <alignment horizontal="center"/>
    </xf>
    <xf numFmtId="2" fontId="4" fillId="4" borderId="3" xfId="1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right"/>
    </xf>
    <xf numFmtId="2" fontId="4" fillId="3" borderId="3" xfId="1" applyNumberFormat="1" applyFon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13" fillId="0" borderId="0" xfId="0" applyFont="1" applyAlignment="1"/>
    <xf numFmtId="0" fontId="7" fillId="0" borderId="0" xfId="0" applyFont="1" applyBorder="1"/>
    <xf numFmtId="0" fontId="13" fillId="0" borderId="0" xfId="0" applyFont="1" applyBorder="1"/>
    <xf numFmtId="2" fontId="6" fillId="4" borderId="2" xfId="1" applyNumberFormat="1" applyFont="1" applyFill="1" applyBorder="1" applyAlignment="1">
      <alignment horizontal="center"/>
    </xf>
    <xf numFmtId="165" fontId="6" fillId="4" borderId="2" xfId="1" applyNumberFormat="1" applyFont="1" applyFill="1" applyBorder="1" applyAlignment="1">
      <alignment horizontal="center"/>
    </xf>
    <xf numFmtId="165" fontId="4" fillId="3" borderId="2" xfId="1" applyNumberFormat="1" applyFont="1" applyFill="1" applyBorder="1" applyAlignment="1">
      <alignment horizontal="center"/>
    </xf>
    <xf numFmtId="9" fontId="9" fillId="3" borderId="2" xfId="2" applyNumberFormat="1" applyFont="1" applyFill="1" applyBorder="1" applyAlignment="1">
      <alignment horizontal="center"/>
    </xf>
    <xf numFmtId="166" fontId="9" fillId="4" borderId="2" xfId="2" applyNumberFormat="1" applyFont="1" applyFill="1" applyBorder="1" applyAlignment="1">
      <alignment horizontal="center"/>
    </xf>
    <xf numFmtId="0" fontId="16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6">
    <cellStyle name="Hyperlink 2" xfId="4" xr:uid="{94FF2254-ED9C-40F8-B8AC-D4BCD5A3AAE5}"/>
    <cellStyle name="Hyperlink 2 2" xfId="5" xr:uid="{E08D9334-0645-4E56-A10F-C2832A9A8F97}"/>
    <cellStyle name="Komma" xfId="1" builtinId="3"/>
    <cellStyle name="Normal 2" xfId="3" xr:uid="{2D39CFE0-9609-42DF-9DE7-DA0635199ADE}"/>
    <cellStyle name="Procent" xfId="2" builtinId="5"/>
    <cellStyle name="Standaard" xfId="0" builtinId="0"/>
  </cellStyles>
  <dxfs count="20">
    <dxf>
      <font>
        <b/>
        <i val="0"/>
        <color rgb="FF359666"/>
      </font>
    </dxf>
    <dxf>
      <font>
        <b/>
        <i val="0"/>
        <color rgb="FF359666"/>
      </font>
    </dxf>
    <dxf>
      <font>
        <b/>
        <i val="0"/>
        <color theme="1"/>
      </font>
    </dxf>
    <dxf>
      <font>
        <b/>
        <i val="0"/>
        <color rgb="FF941100"/>
      </font>
    </dxf>
    <dxf>
      <font>
        <b/>
        <i val="0"/>
        <color rgb="FF359666"/>
      </font>
    </dxf>
    <dxf>
      <font>
        <color rgb="FFC00000"/>
      </font>
    </dxf>
    <dxf>
      <font>
        <b/>
        <i val="0"/>
        <color theme="1"/>
      </font>
    </dxf>
    <dxf>
      <font>
        <b/>
        <i val="0"/>
        <color rgb="FF941100"/>
      </font>
    </dxf>
    <dxf>
      <font>
        <b/>
        <i val="0"/>
        <color rgb="FF359666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b/>
        <i val="0"/>
        <color rgb="FF941100"/>
      </font>
    </dxf>
    <dxf>
      <font>
        <color rgb="FFC0000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mruColors>
      <color rgb="FF293D68"/>
      <color rgb="FF941100"/>
      <color rgb="FF359666"/>
      <color rgb="FFFFFF99"/>
      <color rgb="FF0432FF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3-424F-BC9A-842C6EA8AF0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3-424F-BC9A-842C6EA8AF04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33-424F-BC9A-842C6EA8AF04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33-424F-BC9A-842C6EA8AF04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3-424F-BC9A-842C6EA8AF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33-424F-BC9A-842C6EA8AF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E2-B940-B42C-3FC974FD1C4F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E2-B940-B42C-3FC974FD1C4F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733-424F-BC9A-842C6EA8AF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733-424F-BC9A-842C6EA8AF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733-424F-BC9A-842C6EA8AF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'Inputs &amp; Dashboard'!$B$11:$B$18</c:f>
              <c:strCache>
                <c:ptCount val="8"/>
                <c:pt idx="0">
                  <c:v>Credit Card Payment</c:v>
                </c:pt>
                <c:pt idx="1">
                  <c:v>Groceries</c:v>
                </c:pt>
                <c:pt idx="2">
                  <c:v>Restaurants</c:v>
                </c:pt>
                <c:pt idx="3">
                  <c:v>Utilities</c:v>
                </c:pt>
                <c:pt idx="4">
                  <c:v>Shopping</c:v>
                </c:pt>
                <c:pt idx="5">
                  <c:v>Gas &amp; Fuel</c:v>
                </c:pt>
                <c:pt idx="6">
                  <c:v>Home Improvement</c:v>
                </c:pt>
                <c:pt idx="7">
                  <c:v>Coffee Shops</c:v>
                </c:pt>
              </c:strCache>
            </c:strRef>
          </c:cat>
          <c:val>
            <c:numRef>
              <c:f>'Inputs &amp; Dashboard'!$P$11:$P$18</c:f>
              <c:numCache>
                <c:formatCode>0.00</c:formatCode>
                <c:ptCount val="8"/>
                <c:pt idx="0">
                  <c:v>30491.16</c:v>
                </c:pt>
                <c:pt idx="1">
                  <c:v>972.05000000000007</c:v>
                </c:pt>
                <c:pt idx="2">
                  <c:v>978.92000000000007</c:v>
                </c:pt>
                <c:pt idx="3">
                  <c:v>1194</c:v>
                </c:pt>
                <c:pt idx="4">
                  <c:v>554.74</c:v>
                </c:pt>
                <c:pt idx="5">
                  <c:v>619.26</c:v>
                </c:pt>
                <c:pt idx="6">
                  <c:v>10038.870000000001</c:v>
                </c:pt>
                <c:pt idx="7">
                  <c:v>65.039999999999992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3-424F-BC9A-842C6EA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F-A34B-B0CA-2C557BBA5B8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4AF-A34B-B0CA-2C557BB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'Inputs &amp; Dashboard'!$B$6:$B$6</c:f>
              <c:strCache>
                <c:ptCount val="1"/>
                <c:pt idx="0">
                  <c:v>Paycheck</c:v>
                </c:pt>
              </c:strCache>
            </c:strRef>
          </c:cat>
          <c:val>
            <c:numRef>
              <c:f>'Inputs &amp; Dashboard'!$P$6:$P$6</c:f>
              <c:numCache>
                <c:formatCode>0.00</c:formatCode>
                <c:ptCount val="1"/>
                <c:pt idx="0">
                  <c:v>41750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AF-A34B-B0CA-2C557BBA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644018</xdr:colOff>
      <xdr:row>25</xdr:row>
      <xdr:rowOff>136525</xdr:rowOff>
    </xdr:from>
    <xdr:to>
      <xdr:col>11</xdr:col>
      <xdr:colOff>8820</xdr:colOff>
      <xdr:row>36</xdr:row>
      <xdr:rowOff>149931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FC57A-8B51-09B4-62AE-F65042179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505648</xdr:colOff>
      <xdr:row>26</xdr:row>
      <xdr:rowOff>44098</xdr:rowOff>
    </xdr:from>
    <xdr:to>
      <xdr:col>5</xdr:col>
      <xdr:colOff>8819</xdr:colOff>
      <xdr:row>36</xdr:row>
      <xdr:rowOff>88196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7D84F-07D9-3240-9A6F-F6A686BDA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0EEF-9B71-674B-B2DF-ED98E05398B8}">
  <dimension ref="B1:Z808"/>
  <sheetViews>
    <sheetView showGridLines="0" tabSelected="1" topLeftCell="K1" zoomScaleNormal="100" workbookViewId="0">
      <selection activeCell="R24" sqref="R24"/>
    </sheetView>
  </sheetViews>
  <sheetFormatPr baseColWidth="10" defaultColWidth="10.6640625" defaultRowHeight="16" x14ac:dyDescent="0.2"/>
  <cols>
    <col min="1" max="1" width="6.33203125" customWidth="1"/>
    <col min="2" max="2" width="37" bestFit="1" customWidth="1"/>
    <col min="3" max="3" width="12" customWidth="1"/>
    <col min="4" max="5" width="11.83203125" customWidth="1"/>
    <col min="6" max="7" width="12" customWidth="1"/>
    <col min="8" max="9" width="11.83203125" customWidth="1"/>
    <col min="10" max="10" width="12" customWidth="1"/>
    <col min="11" max="11" width="11.83203125" customWidth="1"/>
    <col min="12" max="12" width="12" customWidth="1"/>
    <col min="13" max="14" width="16.83203125" bestFit="1" customWidth="1"/>
    <col min="15" max="15" width="3.6640625" customWidth="1"/>
    <col min="16" max="16" width="11.83203125" customWidth="1"/>
    <col min="17" max="17" width="10.6640625" customWidth="1"/>
    <col min="19" max="19" width="28.83203125" customWidth="1"/>
    <col min="20" max="20" width="10.6640625" customWidth="1"/>
    <col min="21" max="21" width="20.83203125" customWidth="1"/>
    <col min="22" max="22" width="23.83203125" customWidth="1"/>
    <col min="23" max="23" width="12" customWidth="1"/>
    <col min="25" max="25" width="18.83203125" customWidth="1"/>
  </cols>
  <sheetData>
    <row r="1" spans="2:26" ht="10" customHeight="1" x14ac:dyDescent="0.2"/>
    <row r="2" spans="2:26" ht="26" x14ac:dyDescent="0.3">
      <c r="B2" s="7" t="s">
        <v>25</v>
      </c>
      <c r="C2" s="6"/>
      <c r="D2" s="6"/>
      <c r="E2" s="6"/>
      <c r="F2" s="6"/>
      <c r="G2" s="6"/>
      <c r="H2" s="6"/>
      <c r="I2" s="5"/>
      <c r="J2" s="5"/>
      <c r="K2" s="5"/>
      <c r="L2" s="5"/>
      <c r="M2" s="5"/>
      <c r="N2" s="5"/>
      <c r="O2" s="5"/>
      <c r="P2" s="5"/>
      <c r="R2" s="23"/>
      <c r="S2" s="24" t="s">
        <v>29</v>
      </c>
      <c r="T2" s="17"/>
      <c r="U2" s="17"/>
      <c r="V2" s="17"/>
      <c r="W2" s="17"/>
      <c r="X2" s="43"/>
      <c r="Y2" s="43"/>
    </row>
    <row r="3" spans="2:26" x14ac:dyDescent="0.2">
      <c r="R3" s="22"/>
      <c r="S3" s="20"/>
      <c r="T3" s="20"/>
      <c r="U3" s="20"/>
      <c r="V3" s="20"/>
      <c r="W3" s="20"/>
      <c r="X3" s="22"/>
      <c r="Y3" s="44"/>
    </row>
    <row r="4" spans="2:26" x14ac:dyDescent="0.2">
      <c r="B4" s="50" t="s">
        <v>24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8" t="s">
        <v>21</v>
      </c>
      <c r="M4" s="8" t="s">
        <v>22</v>
      </c>
      <c r="N4" s="8" t="s">
        <v>23</v>
      </c>
      <c r="O4" s="37"/>
      <c r="P4" s="8" t="s">
        <v>30</v>
      </c>
      <c r="R4" s="22"/>
      <c r="S4" s="41" t="s">
        <v>7</v>
      </c>
      <c r="T4" s="41" t="s">
        <v>8</v>
      </c>
      <c r="U4" s="41" t="s">
        <v>9</v>
      </c>
      <c r="V4" s="41" t="s">
        <v>10</v>
      </c>
      <c r="W4" s="41" t="s">
        <v>11</v>
      </c>
      <c r="X4" s="42"/>
      <c r="Y4" s="40"/>
    </row>
    <row r="5" spans="2:26" x14ac:dyDescent="0.2">
      <c r="B5" s="25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R5" s="22"/>
      <c r="S5" s="39">
        <v>43466</v>
      </c>
      <c r="T5" s="40" t="s">
        <v>12</v>
      </c>
      <c r="U5" s="40" t="s">
        <v>31</v>
      </c>
      <c r="V5" s="40" t="s">
        <v>32</v>
      </c>
      <c r="W5" s="29">
        <v>13.09</v>
      </c>
      <c r="X5" s="1"/>
      <c r="Y5" s="40"/>
    </row>
    <row r="6" spans="2:26" ht="18" x14ac:dyDescent="0.2">
      <c r="B6" s="1" t="s">
        <v>50</v>
      </c>
      <c r="C6" s="32">
        <f t="shared" ref="C6:N6" si="0">SUMIFS($W:$W,$T:$T,C$4,$U:$U,$B6)</f>
        <v>4000</v>
      </c>
      <c r="D6" s="32">
        <f t="shared" si="0"/>
        <v>4000</v>
      </c>
      <c r="E6" s="32">
        <f t="shared" si="0"/>
        <v>6000</v>
      </c>
      <c r="F6" s="32">
        <f t="shared" si="0"/>
        <v>4000</v>
      </c>
      <c r="G6" s="32">
        <f t="shared" si="0"/>
        <v>4000</v>
      </c>
      <c r="H6" s="32">
        <f t="shared" si="0"/>
        <v>4000</v>
      </c>
      <c r="I6" s="32">
        <f t="shared" si="0"/>
        <v>4500</v>
      </c>
      <c r="J6" s="32">
        <f t="shared" si="0"/>
        <v>6750</v>
      </c>
      <c r="K6" s="32">
        <f t="shared" si="0"/>
        <v>4500</v>
      </c>
      <c r="L6" s="32">
        <f t="shared" si="0"/>
        <v>0</v>
      </c>
      <c r="M6" s="32">
        <f t="shared" si="0"/>
        <v>0</v>
      </c>
      <c r="N6" s="32">
        <f t="shared" si="0"/>
        <v>0</v>
      </c>
      <c r="O6" s="31"/>
      <c r="P6" s="30">
        <f>SUM(C6:N6)</f>
        <v>41750</v>
      </c>
      <c r="R6" s="22"/>
      <c r="S6" s="39">
        <v>43467</v>
      </c>
      <c r="T6" s="40" t="s">
        <v>12</v>
      </c>
      <c r="U6" s="40" t="s">
        <v>37</v>
      </c>
      <c r="V6" s="40" t="s">
        <v>37</v>
      </c>
      <c r="W6" s="29">
        <v>499.6</v>
      </c>
      <c r="X6" s="22"/>
      <c r="Y6" s="40"/>
      <c r="Z6" s="18"/>
    </row>
    <row r="7" spans="2:26" ht="18" x14ac:dyDescent="0.2">
      <c r="B7" s="10" t="s">
        <v>4</v>
      </c>
      <c r="C7" s="33">
        <f t="shared" ref="C7:N7" si="1">SUM(C$6)</f>
        <v>4000</v>
      </c>
      <c r="D7" s="33">
        <f t="shared" si="1"/>
        <v>4000</v>
      </c>
      <c r="E7" s="33">
        <f t="shared" si="1"/>
        <v>6000</v>
      </c>
      <c r="F7" s="33">
        <f t="shared" si="1"/>
        <v>4000</v>
      </c>
      <c r="G7" s="33">
        <f t="shared" si="1"/>
        <v>4000</v>
      </c>
      <c r="H7" s="33">
        <f t="shared" si="1"/>
        <v>4000</v>
      </c>
      <c r="I7" s="33">
        <f t="shared" si="1"/>
        <v>4500</v>
      </c>
      <c r="J7" s="33">
        <f t="shared" si="1"/>
        <v>6750</v>
      </c>
      <c r="K7" s="33">
        <f t="shared" si="1"/>
        <v>4500</v>
      </c>
      <c r="L7" s="33">
        <f t="shared" si="1"/>
        <v>0</v>
      </c>
      <c r="M7" s="33">
        <f t="shared" si="1"/>
        <v>0</v>
      </c>
      <c r="N7" s="33">
        <f t="shared" si="1"/>
        <v>0</v>
      </c>
      <c r="O7" s="35"/>
      <c r="P7" s="34">
        <f>SUM(C7:N7)</f>
        <v>41750</v>
      </c>
      <c r="R7" s="22"/>
      <c r="S7" s="39">
        <v>43468</v>
      </c>
      <c r="T7" s="40" t="s">
        <v>12</v>
      </c>
      <c r="U7" s="40" t="s">
        <v>33</v>
      </c>
      <c r="V7" s="40" t="s">
        <v>34</v>
      </c>
      <c r="W7" s="29">
        <v>1100</v>
      </c>
      <c r="X7" s="22"/>
      <c r="Y7" s="40"/>
      <c r="Z7" s="18"/>
    </row>
    <row r="8" spans="2:26" ht="18" x14ac:dyDescent="0.2">
      <c r="B8" s="11" t="s">
        <v>26</v>
      </c>
      <c r="C8" s="45"/>
      <c r="D8" s="49">
        <f>IF(D7 = 0,"", D7/C7-1)</f>
        <v>0</v>
      </c>
      <c r="E8" s="49">
        <f t="shared" ref="E8:N8" si="2">IF(E7 = 0,"", E7/D7-1)</f>
        <v>0.5</v>
      </c>
      <c r="F8" s="49">
        <f t="shared" si="2"/>
        <v>-0.33333333333333337</v>
      </c>
      <c r="G8" s="49">
        <f t="shared" si="2"/>
        <v>0</v>
      </c>
      <c r="H8" s="49">
        <f t="shared" si="2"/>
        <v>0</v>
      </c>
      <c r="I8" s="49">
        <f t="shared" si="2"/>
        <v>0.125</v>
      </c>
      <c r="J8" s="49">
        <f t="shared" si="2"/>
        <v>0.5</v>
      </c>
      <c r="K8" s="49">
        <f t="shared" si="2"/>
        <v>-0.33333333333333337</v>
      </c>
      <c r="L8" s="49" t="str">
        <f t="shared" si="2"/>
        <v/>
      </c>
      <c r="M8" s="49" t="str">
        <f t="shared" si="2"/>
        <v/>
      </c>
      <c r="N8" s="49" t="str">
        <f t="shared" si="2"/>
        <v/>
      </c>
      <c r="O8" s="27"/>
      <c r="P8" s="28"/>
      <c r="R8" s="22"/>
      <c r="S8" s="39">
        <v>43468</v>
      </c>
      <c r="T8" s="40" t="s">
        <v>12</v>
      </c>
      <c r="U8" s="40" t="s">
        <v>31</v>
      </c>
      <c r="V8" s="40" t="s">
        <v>32</v>
      </c>
      <c r="W8" s="29">
        <v>42.1</v>
      </c>
      <c r="X8" s="22"/>
      <c r="Y8" s="40"/>
      <c r="Z8" s="18"/>
    </row>
    <row r="9" spans="2:26" ht="18" x14ac:dyDescent="0.2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R9" s="22"/>
      <c r="S9" s="39">
        <v>43469</v>
      </c>
      <c r="T9" s="40" t="s">
        <v>12</v>
      </c>
      <c r="U9" s="40" t="s">
        <v>50</v>
      </c>
      <c r="V9" s="40" t="s">
        <v>51</v>
      </c>
      <c r="W9" s="29">
        <v>2000</v>
      </c>
      <c r="X9" s="22"/>
      <c r="Y9" s="40"/>
      <c r="Z9" s="18"/>
    </row>
    <row r="10" spans="2:26" ht="18" x14ac:dyDescent="0.2">
      <c r="B10" t="s">
        <v>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  <c r="R10" s="22"/>
      <c r="S10" s="39">
        <v>43470</v>
      </c>
      <c r="T10" s="40" t="s">
        <v>12</v>
      </c>
      <c r="U10" s="40" t="s">
        <v>35</v>
      </c>
      <c r="V10" s="40" t="s">
        <v>39</v>
      </c>
      <c r="W10" s="29">
        <v>23.49</v>
      </c>
      <c r="X10" s="22"/>
      <c r="Y10" s="40"/>
      <c r="Z10" s="18"/>
    </row>
    <row r="11" spans="2:26" ht="18" x14ac:dyDescent="0.2">
      <c r="B11" s="21" t="s">
        <v>37</v>
      </c>
      <c r="C11" s="29">
        <f t="shared" ref="C11:N18" si="3">SUMIFS($W:$W,$T:$T,C$4,$U:$U,$B11)</f>
        <v>4220.32</v>
      </c>
      <c r="D11" s="29">
        <f t="shared" si="3"/>
        <v>1708.81</v>
      </c>
      <c r="E11" s="29">
        <f t="shared" si="3"/>
        <v>2891.17</v>
      </c>
      <c r="F11" s="29">
        <f t="shared" si="3"/>
        <v>4794.57</v>
      </c>
      <c r="G11" s="29">
        <f t="shared" si="3"/>
        <v>3761.1099999999997</v>
      </c>
      <c r="H11" s="29">
        <f t="shared" si="3"/>
        <v>1601.5700000000002</v>
      </c>
      <c r="I11" s="29">
        <f t="shared" si="3"/>
        <v>2739.3399999999997</v>
      </c>
      <c r="J11" s="29">
        <f t="shared" si="3"/>
        <v>2777.07</v>
      </c>
      <c r="K11" s="29">
        <f t="shared" si="3"/>
        <v>5997.2000000000007</v>
      </c>
      <c r="L11" s="29">
        <f t="shared" si="3"/>
        <v>0</v>
      </c>
      <c r="M11" s="29">
        <f t="shared" si="3"/>
        <v>0</v>
      </c>
      <c r="N11" s="29">
        <f t="shared" si="3"/>
        <v>0</v>
      </c>
      <c r="O11" s="31"/>
      <c r="P11" s="30">
        <f>SUM(C11:N11)</f>
        <v>30491.16</v>
      </c>
      <c r="R11" s="22"/>
      <c r="S11" s="39">
        <v>43473</v>
      </c>
      <c r="T11" s="40" t="s">
        <v>12</v>
      </c>
      <c r="U11" s="40" t="s">
        <v>2</v>
      </c>
      <c r="V11" s="40" t="s">
        <v>42</v>
      </c>
      <c r="W11" s="29">
        <v>45</v>
      </c>
      <c r="X11" s="22"/>
      <c r="Y11" s="40"/>
      <c r="Z11" s="18"/>
    </row>
    <row r="12" spans="2:26" ht="18" x14ac:dyDescent="0.2">
      <c r="B12" s="21" t="s">
        <v>1</v>
      </c>
      <c r="C12" s="29">
        <f t="shared" si="3"/>
        <v>85.91</v>
      </c>
      <c r="D12" s="29">
        <f t="shared" si="3"/>
        <v>122.37</v>
      </c>
      <c r="E12" s="29">
        <f t="shared" si="3"/>
        <v>112.73</v>
      </c>
      <c r="F12" s="29">
        <f t="shared" si="3"/>
        <v>91.080000000000013</v>
      </c>
      <c r="G12" s="29">
        <f t="shared" si="3"/>
        <v>2.02</v>
      </c>
      <c r="H12" s="29">
        <f t="shared" si="3"/>
        <v>39.33</v>
      </c>
      <c r="I12" s="29">
        <f t="shared" si="3"/>
        <v>330.53999999999996</v>
      </c>
      <c r="J12" s="29">
        <f t="shared" si="3"/>
        <v>48.83</v>
      </c>
      <c r="K12" s="29">
        <f t="shared" si="3"/>
        <v>139.24</v>
      </c>
      <c r="L12" s="29">
        <f t="shared" si="3"/>
        <v>0</v>
      </c>
      <c r="M12" s="29">
        <f t="shared" si="3"/>
        <v>0</v>
      </c>
      <c r="N12" s="29">
        <f t="shared" si="3"/>
        <v>0</v>
      </c>
      <c r="O12" s="31"/>
      <c r="P12" s="30">
        <f t="shared" ref="P12:P18" si="4">SUM(C12:N12)</f>
        <v>972.05000000000007</v>
      </c>
      <c r="R12" s="22"/>
      <c r="S12" s="39">
        <v>43474</v>
      </c>
      <c r="T12" s="40" t="s">
        <v>12</v>
      </c>
      <c r="U12" s="40" t="s">
        <v>37</v>
      </c>
      <c r="V12" s="40" t="s">
        <v>37</v>
      </c>
      <c r="W12" s="29">
        <v>491.45</v>
      </c>
      <c r="X12" s="22"/>
      <c r="Y12" s="40"/>
      <c r="Z12" s="18"/>
    </row>
    <row r="13" spans="2:26" ht="18" x14ac:dyDescent="0.2">
      <c r="B13" s="21" t="s">
        <v>35</v>
      </c>
      <c r="C13" s="29">
        <f t="shared" si="3"/>
        <v>23.49</v>
      </c>
      <c r="D13" s="29">
        <f t="shared" si="3"/>
        <v>95.46</v>
      </c>
      <c r="E13" s="29">
        <f t="shared" si="3"/>
        <v>18.02</v>
      </c>
      <c r="F13" s="29">
        <f t="shared" si="3"/>
        <v>99.899999999999991</v>
      </c>
      <c r="G13" s="29">
        <f t="shared" si="3"/>
        <v>230.97999999999996</v>
      </c>
      <c r="H13" s="29">
        <f t="shared" si="3"/>
        <v>23.24</v>
      </c>
      <c r="I13" s="29">
        <f t="shared" si="3"/>
        <v>180.64000000000004</v>
      </c>
      <c r="J13" s="29">
        <f t="shared" si="3"/>
        <v>134.85</v>
      </c>
      <c r="K13" s="29">
        <f t="shared" si="3"/>
        <v>172.34</v>
      </c>
      <c r="L13" s="29">
        <f t="shared" si="3"/>
        <v>0</v>
      </c>
      <c r="M13" s="29">
        <f t="shared" si="3"/>
        <v>0</v>
      </c>
      <c r="N13" s="29">
        <f t="shared" si="3"/>
        <v>0</v>
      </c>
      <c r="O13" s="31"/>
      <c r="P13" s="30">
        <f t="shared" si="4"/>
        <v>978.92000000000007</v>
      </c>
      <c r="R13" s="22"/>
      <c r="S13" s="39">
        <v>43474</v>
      </c>
      <c r="T13" s="40" t="s">
        <v>12</v>
      </c>
      <c r="U13" s="40" t="s">
        <v>37</v>
      </c>
      <c r="V13" s="40" t="s">
        <v>37</v>
      </c>
      <c r="W13" s="29">
        <v>491.45</v>
      </c>
      <c r="X13" s="22"/>
      <c r="Y13" s="40"/>
      <c r="Z13" s="18"/>
    </row>
    <row r="14" spans="2:26" ht="18" x14ac:dyDescent="0.2">
      <c r="B14" s="21" t="s">
        <v>2</v>
      </c>
      <c r="C14" s="29">
        <f t="shared" si="3"/>
        <v>140</v>
      </c>
      <c r="D14" s="29">
        <f t="shared" si="3"/>
        <v>160</v>
      </c>
      <c r="E14" s="29">
        <f t="shared" si="3"/>
        <v>144</v>
      </c>
      <c r="F14" s="29">
        <f t="shared" si="3"/>
        <v>125</v>
      </c>
      <c r="G14" s="29">
        <f t="shared" si="3"/>
        <v>125</v>
      </c>
      <c r="H14" s="29">
        <f t="shared" si="3"/>
        <v>125</v>
      </c>
      <c r="I14" s="29">
        <f t="shared" si="3"/>
        <v>125</v>
      </c>
      <c r="J14" s="29">
        <f t="shared" si="3"/>
        <v>125</v>
      </c>
      <c r="K14" s="29">
        <f t="shared" si="3"/>
        <v>125</v>
      </c>
      <c r="L14" s="29">
        <f t="shared" si="3"/>
        <v>0</v>
      </c>
      <c r="M14" s="29">
        <f t="shared" si="3"/>
        <v>0</v>
      </c>
      <c r="N14" s="29">
        <f t="shared" si="3"/>
        <v>0</v>
      </c>
      <c r="O14" s="31"/>
      <c r="P14" s="30">
        <f t="shared" si="4"/>
        <v>1194</v>
      </c>
      <c r="R14" s="22"/>
      <c r="S14" s="39">
        <v>43474</v>
      </c>
      <c r="T14" s="40" t="s">
        <v>12</v>
      </c>
      <c r="U14" s="40" t="s">
        <v>37</v>
      </c>
      <c r="V14" s="40" t="s">
        <v>37</v>
      </c>
      <c r="W14" s="29">
        <v>281.83999999999997</v>
      </c>
      <c r="X14" s="22"/>
      <c r="Y14" s="40"/>
      <c r="Z14" s="18"/>
    </row>
    <row r="15" spans="2:26" ht="18" x14ac:dyDescent="0.2">
      <c r="B15" s="21" t="s">
        <v>31</v>
      </c>
      <c r="C15" s="29">
        <f t="shared" si="3"/>
        <v>71.099999999999994</v>
      </c>
      <c r="D15" s="29">
        <f t="shared" si="3"/>
        <v>50.540000000000006</v>
      </c>
      <c r="E15" s="29">
        <f t="shared" si="3"/>
        <v>70.140000000000015</v>
      </c>
      <c r="F15" s="29">
        <f t="shared" si="3"/>
        <v>76.53</v>
      </c>
      <c r="G15" s="29">
        <f t="shared" si="3"/>
        <v>71.790000000000006</v>
      </c>
      <c r="H15" s="29">
        <f t="shared" si="3"/>
        <v>13.09</v>
      </c>
      <c r="I15" s="29">
        <f t="shared" si="3"/>
        <v>103.08</v>
      </c>
      <c r="J15" s="29">
        <f t="shared" si="3"/>
        <v>13.09</v>
      </c>
      <c r="K15" s="29">
        <f t="shared" si="3"/>
        <v>85.38</v>
      </c>
      <c r="L15" s="29">
        <f t="shared" si="3"/>
        <v>0</v>
      </c>
      <c r="M15" s="29">
        <f t="shared" si="3"/>
        <v>0</v>
      </c>
      <c r="N15" s="29">
        <f t="shared" si="3"/>
        <v>0</v>
      </c>
      <c r="O15" s="31"/>
      <c r="P15" s="30">
        <f t="shared" si="4"/>
        <v>554.74</v>
      </c>
      <c r="R15" s="22"/>
      <c r="S15" s="39">
        <v>43474</v>
      </c>
      <c r="T15" s="40" t="s">
        <v>12</v>
      </c>
      <c r="U15" s="40" t="s">
        <v>43</v>
      </c>
      <c r="V15" s="40" t="s">
        <v>44</v>
      </c>
      <c r="W15" s="29">
        <v>10.69</v>
      </c>
      <c r="X15" s="22"/>
      <c r="Y15" s="40"/>
      <c r="Z15" s="18"/>
    </row>
    <row r="16" spans="2:26" ht="18" x14ac:dyDescent="0.2">
      <c r="B16" s="21" t="s">
        <v>47</v>
      </c>
      <c r="C16" s="29">
        <f t="shared" si="3"/>
        <v>60.24</v>
      </c>
      <c r="D16" s="29">
        <f t="shared" si="3"/>
        <v>57.81</v>
      </c>
      <c r="E16" s="29">
        <f t="shared" si="3"/>
        <v>71.59</v>
      </c>
      <c r="F16" s="29">
        <f t="shared" si="3"/>
        <v>78.02</v>
      </c>
      <c r="G16" s="29">
        <f t="shared" si="3"/>
        <v>72</v>
      </c>
      <c r="H16" s="29">
        <f t="shared" si="3"/>
        <v>105.63</v>
      </c>
      <c r="I16" s="29">
        <f t="shared" si="3"/>
        <v>36.42</v>
      </c>
      <c r="J16" s="29">
        <f t="shared" si="3"/>
        <v>71.05</v>
      </c>
      <c r="K16" s="29">
        <f t="shared" si="3"/>
        <v>66.5</v>
      </c>
      <c r="L16" s="29">
        <f t="shared" si="3"/>
        <v>0</v>
      </c>
      <c r="M16" s="29">
        <f t="shared" si="3"/>
        <v>0</v>
      </c>
      <c r="N16" s="29">
        <f t="shared" si="3"/>
        <v>0</v>
      </c>
      <c r="O16" s="31"/>
      <c r="P16" s="30">
        <f t="shared" si="4"/>
        <v>619.26</v>
      </c>
      <c r="R16" s="22"/>
      <c r="S16" s="39">
        <v>43475</v>
      </c>
      <c r="T16" s="40" t="s">
        <v>12</v>
      </c>
      <c r="U16" s="40" t="s">
        <v>1</v>
      </c>
      <c r="V16" s="40" t="s">
        <v>49</v>
      </c>
      <c r="W16" s="29">
        <v>58.79</v>
      </c>
      <c r="X16" s="22"/>
      <c r="Y16" s="40"/>
      <c r="Z16" s="18"/>
    </row>
    <row r="17" spans="2:26" ht="18" x14ac:dyDescent="0.2">
      <c r="B17" s="21" t="s">
        <v>40</v>
      </c>
      <c r="C17" s="29">
        <f t="shared" si="3"/>
        <v>0</v>
      </c>
      <c r="D17" s="29">
        <f t="shared" si="3"/>
        <v>86.97</v>
      </c>
      <c r="E17" s="29">
        <f t="shared" si="3"/>
        <v>0</v>
      </c>
      <c r="F17" s="29">
        <f t="shared" si="3"/>
        <v>29.56</v>
      </c>
      <c r="G17" s="29">
        <f t="shared" si="3"/>
        <v>58.95</v>
      </c>
      <c r="H17" s="29">
        <f t="shared" si="3"/>
        <v>9200</v>
      </c>
      <c r="I17" s="29">
        <f t="shared" si="3"/>
        <v>377.35</v>
      </c>
      <c r="J17" s="29">
        <f t="shared" si="3"/>
        <v>259.79000000000002</v>
      </c>
      <c r="K17" s="29">
        <f t="shared" si="3"/>
        <v>26.25</v>
      </c>
      <c r="L17" s="29">
        <f t="shared" si="3"/>
        <v>0</v>
      </c>
      <c r="M17" s="29">
        <f t="shared" si="3"/>
        <v>0</v>
      </c>
      <c r="N17" s="29">
        <f t="shared" si="3"/>
        <v>0</v>
      </c>
      <c r="O17" s="31"/>
      <c r="P17" s="30">
        <f t="shared" si="4"/>
        <v>10038.870000000001</v>
      </c>
      <c r="R17" s="22"/>
      <c r="S17" s="39">
        <v>43475</v>
      </c>
      <c r="T17" s="40" t="s">
        <v>12</v>
      </c>
      <c r="U17" s="40" t="s">
        <v>59</v>
      </c>
      <c r="V17" s="40" t="s">
        <v>60</v>
      </c>
      <c r="W17" s="29">
        <v>30</v>
      </c>
      <c r="X17" s="22"/>
      <c r="Y17" s="40"/>
      <c r="Z17" s="18"/>
    </row>
    <row r="18" spans="2:26" ht="18" x14ac:dyDescent="0.2">
      <c r="B18" s="21" t="s">
        <v>54</v>
      </c>
      <c r="C18" s="29">
        <f t="shared" si="3"/>
        <v>0</v>
      </c>
      <c r="D18" s="29">
        <f t="shared" si="3"/>
        <v>6</v>
      </c>
      <c r="E18" s="29">
        <f t="shared" si="3"/>
        <v>18.04</v>
      </c>
      <c r="F18" s="29">
        <f t="shared" si="3"/>
        <v>0</v>
      </c>
      <c r="G18" s="29">
        <f t="shared" si="3"/>
        <v>0</v>
      </c>
      <c r="H18" s="29">
        <f t="shared" si="3"/>
        <v>6.5</v>
      </c>
      <c r="I18" s="29">
        <f t="shared" si="3"/>
        <v>9.5</v>
      </c>
      <c r="J18" s="29">
        <f t="shared" si="3"/>
        <v>14</v>
      </c>
      <c r="K18" s="29">
        <f t="shared" si="3"/>
        <v>11</v>
      </c>
      <c r="L18" s="29">
        <f t="shared" si="3"/>
        <v>0</v>
      </c>
      <c r="M18" s="29">
        <f t="shared" si="3"/>
        <v>0</v>
      </c>
      <c r="N18" s="29">
        <f t="shared" si="3"/>
        <v>0</v>
      </c>
      <c r="O18" s="31"/>
      <c r="P18" s="30">
        <f t="shared" si="4"/>
        <v>65.039999999999992</v>
      </c>
      <c r="R18" s="22"/>
      <c r="S18" s="39">
        <v>43475</v>
      </c>
      <c r="T18" s="40" t="s">
        <v>12</v>
      </c>
      <c r="U18" s="40" t="s">
        <v>45</v>
      </c>
      <c r="V18" s="40" t="s">
        <v>46</v>
      </c>
      <c r="W18" s="29">
        <v>65</v>
      </c>
      <c r="X18" s="22"/>
      <c r="Y18" s="40"/>
      <c r="Z18" s="18"/>
    </row>
    <row r="19" spans="2:26" ht="18" x14ac:dyDescent="0.2">
      <c r="B19" s="10" t="s">
        <v>5</v>
      </c>
      <c r="C19" s="33">
        <f>SUM(C11:C18)</f>
        <v>4601.0599999999995</v>
      </c>
      <c r="D19" s="33">
        <f>SUM(D11:D18)</f>
        <v>2287.9599999999996</v>
      </c>
      <c r="E19" s="33">
        <f t="shared" ref="E19:N19" si="5">SUM(E11:E18)</f>
        <v>3325.69</v>
      </c>
      <c r="F19" s="33">
        <f t="shared" si="5"/>
        <v>5294.66</v>
      </c>
      <c r="G19" s="33">
        <f t="shared" si="5"/>
        <v>4321.8499999999995</v>
      </c>
      <c r="H19" s="33">
        <f t="shared" si="5"/>
        <v>11114.36</v>
      </c>
      <c r="I19" s="33">
        <f t="shared" si="5"/>
        <v>3901.8699999999994</v>
      </c>
      <c r="J19" s="33">
        <f t="shared" si="5"/>
        <v>3443.6800000000003</v>
      </c>
      <c r="K19" s="33">
        <f t="shared" si="5"/>
        <v>6622.9100000000008</v>
      </c>
      <c r="L19" s="33">
        <f t="shared" si="5"/>
        <v>0</v>
      </c>
      <c r="M19" s="33">
        <f t="shared" si="5"/>
        <v>0</v>
      </c>
      <c r="N19" s="33">
        <f t="shared" si="5"/>
        <v>0</v>
      </c>
      <c r="O19" s="38"/>
      <c r="P19" s="34">
        <f>SUM(C19:N19)</f>
        <v>44914.04</v>
      </c>
      <c r="R19" s="22"/>
      <c r="S19" s="39">
        <v>43479</v>
      </c>
      <c r="T19" s="40" t="s">
        <v>12</v>
      </c>
      <c r="U19" s="40" t="s">
        <v>47</v>
      </c>
      <c r="V19" s="40" t="s">
        <v>48</v>
      </c>
      <c r="W19" s="29">
        <v>28.92</v>
      </c>
      <c r="X19" s="22"/>
      <c r="Y19" s="40"/>
      <c r="Z19" s="18"/>
    </row>
    <row r="20" spans="2:26" ht="18" x14ac:dyDescent="0.2">
      <c r="B20" s="11" t="s">
        <v>26</v>
      </c>
      <c r="C20" s="46"/>
      <c r="D20" s="49">
        <f>IF(D19 = 0,"", D19/C19-1)</f>
        <v>-0.50273197915263013</v>
      </c>
      <c r="E20" s="49">
        <f t="shared" ref="E20:N20" si="6">IF(E19 = 0,"", E19/D19-1)</f>
        <v>0.45356125107082312</v>
      </c>
      <c r="F20" s="49">
        <f t="shared" si="6"/>
        <v>0.5920485673649678</v>
      </c>
      <c r="G20" s="49">
        <f t="shared" si="6"/>
        <v>-0.18373417745426535</v>
      </c>
      <c r="H20" s="49">
        <f t="shared" si="6"/>
        <v>1.5716672258407862</v>
      </c>
      <c r="I20" s="49">
        <f t="shared" si="6"/>
        <v>-0.64893435159559354</v>
      </c>
      <c r="J20" s="49">
        <f t="shared" si="6"/>
        <v>-0.11742831001545395</v>
      </c>
      <c r="K20" s="49">
        <f t="shared" si="6"/>
        <v>0.92320715049017332</v>
      </c>
      <c r="L20" s="49" t="str">
        <f t="shared" si="6"/>
        <v/>
      </c>
      <c r="M20" s="49" t="str">
        <f t="shared" si="6"/>
        <v/>
      </c>
      <c r="N20" s="49" t="str">
        <f t="shared" si="6"/>
        <v/>
      </c>
      <c r="P20" s="12"/>
      <c r="R20" s="22"/>
      <c r="S20" s="39">
        <v>43480</v>
      </c>
      <c r="T20" s="40" t="s">
        <v>12</v>
      </c>
      <c r="U20" s="40" t="s">
        <v>1</v>
      </c>
      <c r="V20" s="40" t="s">
        <v>49</v>
      </c>
      <c r="W20" s="29">
        <v>6.06</v>
      </c>
      <c r="X20" s="22"/>
      <c r="Y20" s="40"/>
      <c r="Z20" s="18"/>
    </row>
    <row r="21" spans="2:26" ht="18" x14ac:dyDescent="0.2">
      <c r="P21" s="9"/>
      <c r="R21" s="22"/>
      <c r="S21" s="39">
        <v>43481</v>
      </c>
      <c r="T21" s="40" t="s">
        <v>12</v>
      </c>
      <c r="U21" s="40" t="s">
        <v>2</v>
      </c>
      <c r="V21" s="40" t="s">
        <v>52</v>
      </c>
      <c r="W21" s="29">
        <v>35</v>
      </c>
      <c r="X21" s="22"/>
      <c r="Y21" s="40"/>
      <c r="Z21" s="18"/>
    </row>
    <row r="22" spans="2:26" ht="18" x14ac:dyDescent="0.2">
      <c r="B22" s="15" t="s">
        <v>6</v>
      </c>
      <c r="C22" s="36">
        <f t="shared" ref="C22:N22" si="7">C7-C19</f>
        <v>-601.05999999999949</v>
      </c>
      <c r="D22" s="36">
        <f t="shared" si="7"/>
        <v>1712.0400000000004</v>
      </c>
      <c r="E22" s="36">
        <f t="shared" si="7"/>
        <v>2674.31</v>
      </c>
      <c r="F22" s="36">
        <f t="shared" si="7"/>
        <v>-1294.6599999999999</v>
      </c>
      <c r="G22" s="36">
        <f t="shared" si="7"/>
        <v>-321.84999999999945</v>
      </c>
      <c r="H22" s="36">
        <f t="shared" si="7"/>
        <v>-7114.3600000000006</v>
      </c>
      <c r="I22" s="36">
        <f t="shared" si="7"/>
        <v>598.13000000000056</v>
      </c>
      <c r="J22" s="36">
        <f t="shared" si="7"/>
        <v>3306.3199999999997</v>
      </c>
      <c r="K22" s="36">
        <f t="shared" si="7"/>
        <v>-2122.9100000000008</v>
      </c>
      <c r="L22" s="36">
        <f t="shared" si="7"/>
        <v>0</v>
      </c>
      <c r="M22" s="36">
        <f t="shared" si="7"/>
        <v>0</v>
      </c>
      <c r="N22" s="36">
        <f t="shared" si="7"/>
        <v>0</v>
      </c>
      <c r="O22" s="38"/>
      <c r="P22" s="36">
        <f>SUM(C22:N22)</f>
        <v>-3164.04</v>
      </c>
      <c r="R22" s="22"/>
      <c r="S22" s="39">
        <v>43481</v>
      </c>
      <c r="T22" s="40" t="s">
        <v>12</v>
      </c>
      <c r="U22" s="40" t="s">
        <v>2</v>
      </c>
      <c r="V22" s="40" t="s">
        <v>53</v>
      </c>
      <c r="W22" s="29">
        <v>60</v>
      </c>
      <c r="X22" s="22"/>
      <c r="Y22" s="40"/>
      <c r="Z22" s="18"/>
    </row>
    <row r="23" spans="2:26" ht="18" x14ac:dyDescent="0.2">
      <c r="B23" s="16" t="s">
        <v>26</v>
      </c>
      <c r="C23" s="47"/>
      <c r="D23" s="48">
        <f>IF(D22 = 0,"", D22/C22-1)</f>
        <v>-3.8483678834059858</v>
      </c>
      <c r="E23" s="48">
        <f t="shared" ref="E23:N23" si="8">IF(E22 = 0,"", E22/D22-1)</f>
        <v>0.56206046587696501</v>
      </c>
      <c r="F23" s="48">
        <f t="shared" si="8"/>
        <v>-1.4841099199419663</v>
      </c>
      <c r="G23" s="48">
        <f t="shared" si="8"/>
        <v>-0.75140191247122834</v>
      </c>
      <c r="H23" s="48">
        <f t="shared" si="8"/>
        <v>21.104582880223745</v>
      </c>
      <c r="I23" s="48">
        <f t="shared" si="8"/>
        <v>-1.0840736201148102</v>
      </c>
      <c r="J23" s="48">
        <f t="shared" si="8"/>
        <v>4.5277615234146369</v>
      </c>
      <c r="K23" s="48">
        <f t="shared" si="8"/>
        <v>-1.6420763870405772</v>
      </c>
      <c r="L23" s="48" t="str">
        <f t="shared" si="8"/>
        <v/>
      </c>
      <c r="M23" s="48" t="str">
        <f t="shared" si="8"/>
        <v/>
      </c>
      <c r="N23" s="48" t="str">
        <f t="shared" si="8"/>
        <v/>
      </c>
      <c r="P23" s="14"/>
      <c r="R23" s="22"/>
      <c r="S23" s="39">
        <v>43483</v>
      </c>
      <c r="T23" s="40" t="s">
        <v>12</v>
      </c>
      <c r="U23" s="40" t="s">
        <v>68</v>
      </c>
      <c r="V23" s="40" t="s">
        <v>69</v>
      </c>
      <c r="W23" s="29">
        <v>75</v>
      </c>
      <c r="X23" s="22"/>
      <c r="Y23" s="40"/>
      <c r="Z23" s="18"/>
    </row>
    <row r="24" spans="2:26" s="3" customFormat="1" ht="18" x14ac:dyDescent="0.2">
      <c r="B24" s="1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R24" s="22"/>
      <c r="S24" s="39">
        <v>43483</v>
      </c>
      <c r="T24" s="40" t="s">
        <v>12</v>
      </c>
      <c r="U24" s="40" t="s">
        <v>50</v>
      </c>
      <c r="V24" s="40" t="s">
        <v>51</v>
      </c>
      <c r="W24" s="29">
        <v>2000</v>
      </c>
      <c r="X24" s="22"/>
      <c r="Y24" s="40"/>
      <c r="Z24" s="18"/>
    </row>
    <row r="25" spans="2:26" s="3" customFormat="1" ht="18" x14ac:dyDescent="0.2">
      <c r="B25" s="1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4"/>
      <c r="R25" s="22"/>
      <c r="S25" s="39">
        <v>43486</v>
      </c>
      <c r="T25" s="40" t="s">
        <v>12</v>
      </c>
      <c r="U25" s="40" t="s">
        <v>37</v>
      </c>
      <c r="V25" s="40" t="s">
        <v>37</v>
      </c>
      <c r="W25" s="29">
        <v>277.99</v>
      </c>
      <c r="X25" s="22"/>
      <c r="Y25" s="40"/>
      <c r="Z25" s="18"/>
    </row>
    <row r="26" spans="2:26" x14ac:dyDescent="0.2">
      <c r="B26" s="51" t="s">
        <v>27</v>
      </c>
      <c r="C26" s="52"/>
      <c r="D26" s="52"/>
      <c r="E26" s="52"/>
      <c r="G26" s="51" t="s">
        <v>28</v>
      </c>
      <c r="H26" s="51"/>
      <c r="I26" s="51"/>
      <c r="J26" s="51"/>
      <c r="K26" s="51"/>
      <c r="R26" s="22"/>
      <c r="S26" s="39">
        <v>43487</v>
      </c>
      <c r="T26" s="40" t="s">
        <v>12</v>
      </c>
      <c r="U26" s="40" t="s">
        <v>37</v>
      </c>
      <c r="V26" s="40" t="s">
        <v>37</v>
      </c>
      <c r="W26" s="29">
        <v>277.99</v>
      </c>
      <c r="X26" s="22"/>
      <c r="Y26" s="20"/>
    </row>
    <row r="27" spans="2:26" x14ac:dyDescent="0.2">
      <c r="R27" s="22"/>
      <c r="S27" s="39">
        <v>43489</v>
      </c>
      <c r="T27" s="40" t="s">
        <v>12</v>
      </c>
      <c r="U27" s="40" t="s">
        <v>1</v>
      </c>
      <c r="V27" s="40" t="s">
        <v>49</v>
      </c>
      <c r="W27" s="29">
        <v>21.06</v>
      </c>
      <c r="X27" s="22"/>
      <c r="Y27" s="22"/>
    </row>
    <row r="28" spans="2:26" x14ac:dyDescent="0.2">
      <c r="R28" s="22"/>
      <c r="S28" s="39">
        <v>43489</v>
      </c>
      <c r="T28" s="40" t="s">
        <v>12</v>
      </c>
      <c r="U28" s="40" t="s">
        <v>31</v>
      </c>
      <c r="V28" s="40" t="s">
        <v>32</v>
      </c>
      <c r="W28" s="29">
        <v>11.7</v>
      </c>
      <c r="X28" s="22"/>
      <c r="Y28" s="22"/>
    </row>
    <row r="29" spans="2:26" x14ac:dyDescent="0.2">
      <c r="R29" s="22"/>
      <c r="S29" s="39">
        <v>43489</v>
      </c>
      <c r="T29" s="40" t="s">
        <v>12</v>
      </c>
      <c r="U29" s="40" t="s">
        <v>31</v>
      </c>
      <c r="V29" s="40" t="s">
        <v>32</v>
      </c>
      <c r="W29" s="29">
        <v>4.21</v>
      </c>
      <c r="X29" s="22"/>
      <c r="Y29" s="22"/>
    </row>
    <row r="30" spans="2:26" x14ac:dyDescent="0.2">
      <c r="R30" s="22"/>
      <c r="S30" s="39">
        <v>43490</v>
      </c>
      <c r="T30" s="40" t="s">
        <v>12</v>
      </c>
      <c r="U30" s="40" t="s">
        <v>56</v>
      </c>
      <c r="V30" s="40" t="s">
        <v>57</v>
      </c>
      <c r="W30" s="29">
        <v>75</v>
      </c>
      <c r="X30" s="22"/>
      <c r="Y30" s="22"/>
    </row>
    <row r="31" spans="2:26" x14ac:dyDescent="0.2">
      <c r="R31" s="22"/>
      <c r="S31" s="39">
        <v>43496</v>
      </c>
      <c r="T31" s="40" t="s">
        <v>12</v>
      </c>
      <c r="U31" s="40" t="s">
        <v>37</v>
      </c>
      <c r="V31" s="40" t="s">
        <v>37</v>
      </c>
      <c r="W31" s="29">
        <v>1900</v>
      </c>
      <c r="X31" s="22"/>
      <c r="Y31" s="22"/>
    </row>
    <row r="32" spans="2:26" x14ac:dyDescent="0.2">
      <c r="R32" s="22"/>
      <c r="S32" s="39">
        <v>43496</v>
      </c>
      <c r="T32" s="40" t="s">
        <v>12</v>
      </c>
      <c r="U32" s="40" t="s">
        <v>47</v>
      </c>
      <c r="V32" s="40" t="s">
        <v>48</v>
      </c>
      <c r="W32" s="29">
        <v>31.32</v>
      </c>
      <c r="X32" s="22"/>
      <c r="Y32" s="22"/>
    </row>
    <row r="33" spans="18:25" x14ac:dyDescent="0.2">
      <c r="R33" s="22"/>
      <c r="S33" s="39">
        <v>43497</v>
      </c>
      <c r="T33" s="40" t="s">
        <v>13</v>
      </c>
      <c r="U33" s="40" t="s">
        <v>50</v>
      </c>
      <c r="V33" s="40" t="s">
        <v>51</v>
      </c>
      <c r="W33" s="29">
        <v>2000</v>
      </c>
      <c r="X33" s="22"/>
      <c r="Y33" s="22"/>
    </row>
    <row r="34" spans="18:25" x14ac:dyDescent="0.2">
      <c r="R34" s="22"/>
      <c r="S34" s="39">
        <v>43497</v>
      </c>
      <c r="T34" s="40" t="s">
        <v>13</v>
      </c>
      <c r="U34" s="40" t="s">
        <v>35</v>
      </c>
      <c r="V34" s="40" t="s">
        <v>73</v>
      </c>
      <c r="W34" s="29">
        <v>9.4700000000000006</v>
      </c>
      <c r="X34" s="22"/>
      <c r="Y34" s="22"/>
    </row>
    <row r="35" spans="18:25" x14ac:dyDescent="0.2">
      <c r="R35" s="22"/>
      <c r="S35" s="39">
        <v>43497</v>
      </c>
      <c r="T35" s="40" t="s">
        <v>13</v>
      </c>
      <c r="U35" s="40" t="s">
        <v>31</v>
      </c>
      <c r="V35" s="40" t="s">
        <v>32</v>
      </c>
      <c r="W35" s="29">
        <v>13.09</v>
      </c>
      <c r="X35" s="22"/>
      <c r="Y35" s="22"/>
    </row>
    <row r="36" spans="18:25" x14ac:dyDescent="0.2">
      <c r="R36" s="22"/>
      <c r="S36" s="39">
        <v>43500</v>
      </c>
      <c r="T36" s="40" t="s">
        <v>13</v>
      </c>
      <c r="U36" s="40" t="s">
        <v>40</v>
      </c>
      <c r="V36" s="40" t="s">
        <v>41</v>
      </c>
      <c r="W36" s="29">
        <v>86.97</v>
      </c>
      <c r="X36" s="22"/>
      <c r="Y36" s="22"/>
    </row>
    <row r="37" spans="18:25" x14ac:dyDescent="0.2">
      <c r="R37" s="22"/>
      <c r="S37" s="39">
        <v>43500</v>
      </c>
      <c r="T37" s="40" t="s">
        <v>13</v>
      </c>
      <c r="U37" s="40" t="s">
        <v>74</v>
      </c>
      <c r="V37" s="40" t="s">
        <v>38</v>
      </c>
      <c r="W37" s="29">
        <v>11.76</v>
      </c>
      <c r="X37" s="22"/>
      <c r="Y37" s="22"/>
    </row>
    <row r="38" spans="18:25" x14ac:dyDescent="0.2">
      <c r="R38" s="22"/>
      <c r="S38" s="39">
        <v>43501</v>
      </c>
      <c r="T38" s="40" t="s">
        <v>13</v>
      </c>
      <c r="U38" s="40" t="s">
        <v>33</v>
      </c>
      <c r="V38" s="40" t="s">
        <v>34</v>
      </c>
      <c r="W38" s="29">
        <v>1100</v>
      </c>
      <c r="X38" s="22"/>
      <c r="Y38" s="22"/>
    </row>
    <row r="39" spans="18:25" x14ac:dyDescent="0.2">
      <c r="R39" s="22"/>
      <c r="S39" s="39">
        <v>43503</v>
      </c>
      <c r="T39" s="40" t="s">
        <v>13</v>
      </c>
      <c r="U39" s="40" t="s">
        <v>2</v>
      </c>
      <c r="V39" s="40" t="s">
        <v>42</v>
      </c>
      <c r="W39" s="29">
        <v>65</v>
      </c>
      <c r="X39" s="22"/>
      <c r="Y39" s="22"/>
    </row>
    <row r="40" spans="18:25" x14ac:dyDescent="0.2">
      <c r="R40" s="22"/>
      <c r="S40" s="39">
        <v>43504</v>
      </c>
      <c r="T40" s="40" t="s">
        <v>13</v>
      </c>
      <c r="U40" s="40" t="s">
        <v>54</v>
      </c>
      <c r="V40" s="40" t="s">
        <v>55</v>
      </c>
      <c r="W40" s="29">
        <v>3</v>
      </c>
      <c r="X40" s="22"/>
      <c r="Y40" s="22"/>
    </row>
    <row r="41" spans="18:25" x14ac:dyDescent="0.2">
      <c r="R41" s="22"/>
      <c r="S41" s="39">
        <v>43504</v>
      </c>
      <c r="T41" s="40" t="s">
        <v>13</v>
      </c>
      <c r="U41" s="40" t="s">
        <v>35</v>
      </c>
      <c r="V41" s="40" t="s">
        <v>36</v>
      </c>
      <c r="W41" s="29">
        <v>27.47</v>
      </c>
      <c r="X41" s="22"/>
      <c r="Y41" s="22"/>
    </row>
    <row r="42" spans="18:25" x14ac:dyDescent="0.2">
      <c r="R42" s="22"/>
      <c r="S42" s="39">
        <v>43505</v>
      </c>
      <c r="T42" s="40" t="s">
        <v>13</v>
      </c>
      <c r="U42" s="40" t="s">
        <v>43</v>
      </c>
      <c r="V42" s="40" t="s">
        <v>44</v>
      </c>
      <c r="W42" s="29">
        <v>10.69</v>
      </c>
      <c r="X42" s="22"/>
      <c r="Y42" s="22"/>
    </row>
    <row r="43" spans="18:25" x14ac:dyDescent="0.2">
      <c r="R43" s="22"/>
      <c r="S43" s="39">
        <v>43507</v>
      </c>
      <c r="T43" s="40" t="s">
        <v>13</v>
      </c>
      <c r="U43" s="40" t="s">
        <v>54</v>
      </c>
      <c r="V43" s="40" t="s">
        <v>55</v>
      </c>
      <c r="W43" s="29">
        <v>3</v>
      </c>
      <c r="X43" s="22"/>
      <c r="Y43" s="22"/>
    </row>
    <row r="44" spans="18:25" x14ac:dyDescent="0.2">
      <c r="R44" s="22"/>
      <c r="S44" s="39">
        <v>43507</v>
      </c>
      <c r="T44" s="40" t="s">
        <v>13</v>
      </c>
      <c r="U44" s="40" t="s">
        <v>37</v>
      </c>
      <c r="V44" s="40" t="s">
        <v>37</v>
      </c>
      <c r="W44" s="29">
        <v>133.94999999999999</v>
      </c>
      <c r="X44" s="22"/>
      <c r="Y44" s="22"/>
    </row>
    <row r="45" spans="18:25" x14ac:dyDescent="0.2">
      <c r="R45" s="22"/>
      <c r="S45" s="39">
        <v>43507</v>
      </c>
      <c r="T45" s="40" t="s">
        <v>13</v>
      </c>
      <c r="U45" s="40" t="s">
        <v>47</v>
      </c>
      <c r="V45" s="40" t="s">
        <v>66</v>
      </c>
      <c r="W45" s="29">
        <v>24.01</v>
      </c>
      <c r="X45" s="22"/>
      <c r="Y45" s="22"/>
    </row>
    <row r="46" spans="18:25" x14ac:dyDescent="0.2">
      <c r="R46" s="22"/>
      <c r="S46" s="39">
        <v>43508</v>
      </c>
      <c r="T46" s="40" t="s">
        <v>13</v>
      </c>
      <c r="U46" s="40" t="s">
        <v>1</v>
      </c>
      <c r="V46" s="40" t="s">
        <v>49</v>
      </c>
      <c r="W46" s="29">
        <v>30.54</v>
      </c>
      <c r="X46" s="22"/>
      <c r="Y46" s="22"/>
    </row>
    <row r="47" spans="18:25" x14ac:dyDescent="0.2">
      <c r="R47" s="22"/>
      <c r="S47" s="39">
        <v>43508</v>
      </c>
      <c r="T47" s="40" t="s">
        <v>13</v>
      </c>
      <c r="U47" s="40" t="s">
        <v>45</v>
      </c>
      <c r="V47" s="40" t="s">
        <v>46</v>
      </c>
      <c r="W47" s="29">
        <v>65</v>
      </c>
      <c r="X47" s="22"/>
      <c r="Y47" s="22"/>
    </row>
    <row r="48" spans="18:25" x14ac:dyDescent="0.2">
      <c r="R48" s="22"/>
      <c r="S48" s="39">
        <v>43509</v>
      </c>
      <c r="T48" s="40" t="s">
        <v>13</v>
      </c>
      <c r="U48" s="40" t="s">
        <v>1</v>
      </c>
      <c r="V48" s="40" t="s">
        <v>49</v>
      </c>
      <c r="W48" s="29">
        <v>8.2100000000000009</v>
      </c>
      <c r="X48" s="22"/>
      <c r="Y48" s="22"/>
    </row>
    <row r="49" spans="18:25" x14ac:dyDescent="0.2">
      <c r="R49" s="22"/>
      <c r="S49" s="39">
        <v>43511</v>
      </c>
      <c r="T49" s="40" t="s">
        <v>13</v>
      </c>
      <c r="U49" s="40" t="s">
        <v>37</v>
      </c>
      <c r="V49" s="40" t="s">
        <v>37</v>
      </c>
      <c r="W49" s="29">
        <v>207.47</v>
      </c>
      <c r="X49" s="22"/>
      <c r="Y49" s="22"/>
    </row>
    <row r="50" spans="18:25" x14ac:dyDescent="0.2">
      <c r="R50" s="22"/>
      <c r="S50" s="39">
        <v>43511</v>
      </c>
      <c r="T50" s="40" t="s">
        <v>13</v>
      </c>
      <c r="U50" s="40" t="s">
        <v>37</v>
      </c>
      <c r="V50" s="40" t="s">
        <v>37</v>
      </c>
      <c r="W50" s="29">
        <v>207.47</v>
      </c>
      <c r="X50" s="22"/>
      <c r="Y50" s="22"/>
    </row>
    <row r="51" spans="18:25" x14ac:dyDescent="0.2">
      <c r="R51" s="22"/>
      <c r="S51" s="39">
        <v>43511</v>
      </c>
      <c r="T51" s="40" t="s">
        <v>13</v>
      </c>
      <c r="U51" s="40" t="s">
        <v>1</v>
      </c>
      <c r="V51" s="40" t="s">
        <v>49</v>
      </c>
      <c r="W51" s="29">
        <v>4.59</v>
      </c>
      <c r="X51" s="22"/>
      <c r="Y51" s="22"/>
    </row>
    <row r="52" spans="18:25" x14ac:dyDescent="0.2">
      <c r="R52" s="22"/>
      <c r="S52" s="39">
        <v>43511</v>
      </c>
      <c r="T52" s="40" t="s">
        <v>13</v>
      </c>
      <c r="U52" s="40" t="s">
        <v>50</v>
      </c>
      <c r="V52" s="40" t="s">
        <v>51</v>
      </c>
      <c r="W52" s="29">
        <v>2000</v>
      </c>
      <c r="X52" s="22"/>
      <c r="Y52" s="22"/>
    </row>
    <row r="53" spans="18:25" x14ac:dyDescent="0.2">
      <c r="R53" s="22"/>
      <c r="S53" s="39">
        <v>43511</v>
      </c>
      <c r="T53" s="40" t="s">
        <v>13</v>
      </c>
      <c r="U53" s="40" t="s">
        <v>2</v>
      </c>
      <c r="V53" s="40" t="s">
        <v>53</v>
      </c>
      <c r="W53" s="29">
        <v>60</v>
      </c>
      <c r="X53" s="22"/>
      <c r="Y53" s="22"/>
    </row>
    <row r="54" spans="18:25" x14ac:dyDescent="0.2">
      <c r="R54" s="22"/>
      <c r="S54" s="39">
        <v>43512</v>
      </c>
      <c r="T54" s="40" t="s">
        <v>13</v>
      </c>
      <c r="U54" s="40" t="s">
        <v>62</v>
      </c>
      <c r="V54" s="40" t="s">
        <v>63</v>
      </c>
      <c r="W54" s="29">
        <v>8</v>
      </c>
      <c r="X54" s="22"/>
      <c r="Y54" s="22"/>
    </row>
    <row r="55" spans="18:25" x14ac:dyDescent="0.2">
      <c r="R55" s="22"/>
      <c r="S55" s="39">
        <v>43512</v>
      </c>
      <c r="T55" s="40" t="s">
        <v>13</v>
      </c>
      <c r="U55" s="40" t="s">
        <v>35</v>
      </c>
      <c r="V55" s="40" t="s">
        <v>39</v>
      </c>
      <c r="W55" s="29">
        <v>32.75</v>
      </c>
      <c r="X55" s="22"/>
      <c r="Y55" s="22"/>
    </row>
    <row r="56" spans="18:25" x14ac:dyDescent="0.2">
      <c r="R56" s="22"/>
      <c r="S56" s="39">
        <v>43512</v>
      </c>
      <c r="T56" s="40" t="s">
        <v>13</v>
      </c>
      <c r="U56" s="40" t="s">
        <v>31</v>
      </c>
      <c r="V56" s="40" t="s">
        <v>32</v>
      </c>
      <c r="W56" s="29">
        <v>37.450000000000003</v>
      </c>
      <c r="X56" s="22"/>
      <c r="Y56" s="22"/>
    </row>
    <row r="57" spans="18:25" x14ac:dyDescent="0.2">
      <c r="R57" s="22"/>
      <c r="S57" s="39">
        <v>43515</v>
      </c>
      <c r="T57" s="40" t="s">
        <v>13</v>
      </c>
      <c r="U57" s="40" t="s">
        <v>37</v>
      </c>
      <c r="V57" s="40" t="s">
        <v>37</v>
      </c>
      <c r="W57" s="29">
        <v>574.84</v>
      </c>
      <c r="X57" s="22"/>
      <c r="Y57" s="22"/>
    </row>
    <row r="58" spans="18:25" x14ac:dyDescent="0.2">
      <c r="R58" s="22"/>
      <c r="S58" s="39">
        <v>43515</v>
      </c>
      <c r="T58" s="40" t="s">
        <v>13</v>
      </c>
      <c r="U58" s="40" t="s">
        <v>2</v>
      </c>
      <c r="V58" s="40" t="s">
        <v>52</v>
      </c>
      <c r="W58" s="29">
        <v>35</v>
      </c>
      <c r="X58" s="22"/>
      <c r="Y58" s="22"/>
    </row>
    <row r="59" spans="18:25" x14ac:dyDescent="0.2">
      <c r="R59" s="22"/>
      <c r="S59" s="39">
        <v>43516</v>
      </c>
      <c r="T59" s="40" t="s">
        <v>13</v>
      </c>
      <c r="U59" s="40" t="s">
        <v>68</v>
      </c>
      <c r="V59" s="40" t="s">
        <v>69</v>
      </c>
      <c r="W59" s="29">
        <v>75</v>
      </c>
      <c r="X59" s="22"/>
      <c r="Y59" s="22"/>
    </row>
    <row r="60" spans="18:25" x14ac:dyDescent="0.2">
      <c r="R60" s="22"/>
      <c r="S60" s="39">
        <v>43516</v>
      </c>
      <c r="T60" s="40" t="s">
        <v>13</v>
      </c>
      <c r="U60" s="40" t="s">
        <v>37</v>
      </c>
      <c r="V60" s="40" t="s">
        <v>37</v>
      </c>
      <c r="W60" s="29">
        <v>292.54000000000002</v>
      </c>
      <c r="X60" s="22"/>
      <c r="Y60" s="22"/>
    </row>
    <row r="61" spans="18:25" x14ac:dyDescent="0.2">
      <c r="R61" s="22"/>
      <c r="S61" s="39">
        <v>43516</v>
      </c>
      <c r="T61" s="40" t="s">
        <v>13</v>
      </c>
      <c r="U61" s="40" t="s">
        <v>59</v>
      </c>
      <c r="V61" s="40" t="s">
        <v>60</v>
      </c>
      <c r="W61" s="29">
        <v>30</v>
      </c>
      <c r="X61" s="22"/>
      <c r="Y61" s="22"/>
    </row>
    <row r="62" spans="18:25" x14ac:dyDescent="0.2">
      <c r="R62" s="22"/>
      <c r="S62" s="39">
        <v>43517</v>
      </c>
      <c r="T62" s="40" t="s">
        <v>13</v>
      </c>
      <c r="U62" s="40" t="s">
        <v>37</v>
      </c>
      <c r="V62" s="40" t="s">
        <v>37</v>
      </c>
      <c r="W62" s="29">
        <v>292.54000000000002</v>
      </c>
      <c r="X62" s="22"/>
      <c r="Y62" s="22"/>
    </row>
    <row r="63" spans="18:25" x14ac:dyDescent="0.2">
      <c r="R63" s="22"/>
      <c r="S63" s="39">
        <v>43517</v>
      </c>
      <c r="T63" s="40" t="s">
        <v>13</v>
      </c>
      <c r="U63" s="40" t="s">
        <v>1</v>
      </c>
      <c r="V63" s="40" t="s">
        <v>49</v>
      </c>
      <c r="W63" s="29">
        <v>46.96</v>
      </c>
      <c r="X63" s="22"/>
      <c r="Y63" s="22"/>
    </row>
    <row r="64" spans="18:25" x14ac:dyDescent="0.2">
      <c r="R64" s="22"/>
      <c r="S64" s="39">
        <v>43521</v>
      </c>
      <c r="T64" s="40" t="s">
        <v>13</v>
      </c>
      <c r="U64" s="40" t="s">
        <v>47</v>
      </c>
      <c r="V64" s="40" t="s">
        <v>66</v>
      </c>
      <c r="W64" s="29">
        <v>33.799999999999997</v>
      </c>
      <c r="X64" s="22"/>
      <c r="Y64" s="22"/>
    </row>
    <row r="65" spans="18:25" x14ac:dyDescent="0.2">
      <c r="R65" s="22"/>
      <c r="S65" s="39">
        <v>43521</v>
      </c>
      <c r="T65" s="40" t="s">
        <v>13</v>
      </c>
      <c r="U65" s="40" t="s">
        <v>56</v>
      </c>
      <c r="V65" s="40" t="s">
        <v>57</v>
      </c>
      <c r="W65" s="29">
        <v>75</v>
      </c>
      <c r="X65" s="22"/>
      <c r="Y65" s="22"/>
    </row>
    <row r="66" spans="18:25" x14ac:dyDescent="0.2">
      <c r="R66" s="22"/>
      <c r="S66" s="39">
        <v>43523</v>
      </c>
      <c r="T66" s="40" t="s">
        <v>13</v>
      </c>
      <c r="U66" s="40" t="s">
        <v>35</v>
      </c>
      <c r="V66" s="40" t="s">
        <v>73</v>
      </c>
      <c r="W66" s="29">
        <v>25.77</v>
      </c>
      <c r="X66" s="22"/>
      <c r="Y66" s="22"/>
    </row>
    <row r="67" spans="18:25" x14ac:dyDescent="0.2">
      <c r="R67" s="22"/>
      <c r="S67" s="39">
        <v>43524</v>
      </c>
      <c r="T67" s="40" t="s">
        <v>13</v>
      </c>
      <c r="U67" s="40" t="s">
        <v>1</v>
      </c>
      <c r="V67" s="40" t="s">
        <v>49</v>
      </c>
      <c r="W67" s="29">
        <v>32.07</v>
      </c>
      <c r="X67" s="22"/>
      <c r="Y67" s="22"/>
    </row>
    <row r="68" spans="18:25" x14ac:dyDescent="0.2">
      <c r="R68" s="22"/>
      <c r="S68" s="39">
        <v>43525</v>
      </c>
      <c r="T68" s="40" t="s">
        <v>14</v>
      </c>
      <c r="U68" s="40" t="s">
        <v>50</v>
      </c>
      <c r="V68" s="40" t="s">
        <v>51</v>
      </c>
      <c r="W68" s="29">
        <v>2000</v>
      </c>
      <c r="X68" s="22"/>
      <c r="Y68" s="22"/>
    </row>
    <row r="69" spans="18:25" x14ac:dyDescent="0.2">
      <c r="R69" s="22"/>
      <c r="S69" s="39">
        <v>43525</v>
      </c>
      <c r="T69" s="40" t="s">
        <v>14</v>
      </c>
      <c r="U69" s="40" t="s">
        <v>31</v>
      </c>
      <c r="V69" s="40" t="s">
        <v>32</v>
      </c>
      <c r="W69" s="29">
        <v>13.09</v>
      </c>
      <c r="X69" s="22"/>
      <c r="Y69" s="22"/>
    </row>
    <row r="70" spans="18:25" x14ac:dyDescent="0.2">
      <c r="R70" s="22"/>
      <c r="S70" s="39">
        <v>43528</v>
      </c>
      <c r="T70" s="40" t="s">
        <v>14</v>
      </c>
      <c r="U70" s="40" t="s">
        <v>1</v>
      </c>
      <c r="V70" s="40" t="s">
        <v>49</v>
      </c>
      <c r="W70" s="29">
        <v>92.04</v>
      </c>
      <c r="X70" s="22"/>
      <c r="Y70" s="22"/>
    </row>
    <row r="71" spans="18:25" x14ac:dyDescent="0.2">
      <c r="R71" s="22"/>
      <c r="S71" s="39">
        <v>43528</v>
      </c>
      <c r="T71" s="40" t="s">
        <v>14</v>
      </c>
      <c r="U71" s="40" t="s">
        <v>33</v>
      </c>
      <c r="V71" s="40" t="s">
        <v>34</v>
      </c>
      <c r="W71" s="29">
        <v>1100</v>
      </c>
      <c r="X71" s="22"/>
      <c r="Y71" s="22"/>
    </row>
    <row r="72" spans="18:25" x14ac:dyDescent="0.2">
      <c r="R72" s="22"/>
      <c r="S72" s="39">
        <v>43528</v>
      </c>
      <c r="T72" s="40" t="s">
        <v>14</v>
      </c>
      <c r="U72" s="40" t="s">
        <v>74</v>
      </c>
      <c r="V72" s="40" t="s">
        <v>38</v>
      </c>
      <c r="W72" s="29">
        <v>11.76</v>
      </c>
      <c r="X72" s="22"/>
      <c r="Y72" s="22"/>
    </row>
    <row r="73" spans="18:25" x14ac:dyDescent="0.2">
      <c r="R73" s="22"/>
      <c r="S73" s="39">
        <v>43529</v>
      </c>
      <c r="T73" s="40" t="s">
        <v>14</v>
      </c>
      <c r="U73" s="40" t="s">
        <v>35</v>
      </c>
      <c r="V73" s="40" t="s">
        <v>61</v>
      </c>
      <c r="W73" s="29">
        <v>7</v>
      </c>
      <c r="X73" s="22"/>
      <c r="Y73" s="22"/>
    </row>
    <row r="74" spans="18:25" x14ac:dyDescent="0.2">
      <c r="R74" s="22"/>
      <c r="S74" s="39">
        <v>43530</v>
      </c>
      <c r="T74" s="40" t="s">
        <v>14</v>
      </c>
      <c r="U74" s="40" t="s">
        <v>37</v>
      </c>
      <c r="V74" s="40" t="s">
        <v>37</v>
      </c>
      <c r="W74" s="29">
        <v>491.86</v>
      </c>
      <c r="X74" s="22"/>
      <c r="Y74" s="22"/>
    </row>
    <row r="75" spans="18:25" x14ac:dyDescent="0.2">
      <c r="R75" s="22"/>
      <c r="S75" s="39">
        <v>43532</v>
      </c>
      <c r="T75" s="40" t="s">
        <v>14</v>
      </c>
      <c r="U75" s="40" t="s">
        <v>47</v>
      </c>
      <c r="V75" s="40" t="s">
        <v>66</v>
      </c>
      <c r="W75" s="29">
        <v>34.08</v>
      </c>
      <c r="X75" s="22"/>
      <c r="Y75" s="22"/>
    </row>
    <row r="76" spans="18:25" x14ac:dyDescent="0.2">
      <c r="R76" s="22"/>
      <c r="S76" s="39">
        <v>43532</v>
      </c>
      <c r="T76" s="40" t="s">
        <v>14</v>
      </c>
      <c r="U76" s="40" t="s">
        <v>31</v>
      </c>
      <c r="V76" s="40" t="s">
        <v>32</v>
      </c>
      <c r="W76" s="29">
        <v>27.17</v>
      </c>
      <c r="X76" s="22"/>
      <c r="Y76" s="22"/>
    </row>
    <row r="77" spans="18:25" x14ac:dyDescent="0.2">
      <c r="R77" s="22"/>
      <c r="S77" s="39">
        <v>43532</v>
      </c>
      <c r="T77" s="40" t="s">
        <v>14</v>
      </c>
      <c r="U77" s="40" t="s">
        <v>2</v>
      </c>
      <c r="V77" s="40" t="s">
        <v>42</v>
      </c>
      <c r="W77" s="29">
        <v>49</v>
      </c>
      <c r="X77" s="22"/>
      <c r="Y77" s="22"/>
    </row>
    <row r="78" spans="18:25" x14ac:dyDescent="0.2">
      <c r="R78" s="22"/>
      <c r="S78" s="39">
        <v>43533</v>
      </c>
      <c r="T78" s="40" t="s">
        <v>14</v>
      </c>
      <c r="U78" s="40" t="s">
        <v>43</v>
      </c>
      <c r="V78" s="40" t="s">
        <v>44</v>
      </c>
      <c r="W78" s="29">
        <v>10.69</v>
      </c>
      <c r="X78" s="22"/>
      <c r="Y78" s="22"/>
    </row>
    <row r="79" spans="18:25" x14ac:dyDescent="0.2">
      <c r="R79" s="22"/>
      <c r="S79" s="39">
        <v>43536</v>
      </c>
      <c r="T79" s="40" t="s">
        <v>14</v>
      </c>
      <c r="U79" s="40" t="s">
        <v>45</v>
      </c>
      <c r="V79" s="40" t="s">
        <v>46</v>
      </c>
      <c r="W79" s="29">
        <v>65</v>
      </c>
      <c r="X79" s="22"/>
      <c r="Y79" s="22"/>
    </row>
    <row r="80" spans="18:25" x14ac:dyDescent="0.2">
      <c r="R80" s="22"/>
      <c r="S80" s="39">
        <v>43536</v>
      </c>
      <c r="T80" s="40" t="s">
        <v>14</v>
      </c>
      <c r="U80" s="40" t="s">
        <v>35</v>
      </c>
      <c r="V80" s="40" t="s">
        <v>75</v>
      </c>
      <c r="W80" s="29">
        <v>3.02</v>
      </c>
      <c r="X80" s="22"/>
      <c r="Y80" s="22"/>
    </row>
    <row r="81" spans="18:25" x14ac:dyDescent="0.2">
      <c r="R81" s="22"/>
      <c r="S81" s="39">
        <v>43537</v>
      </c>
      <c r="T81" s="40" t="s">
        <v>14</v>
      </c>
      <c r="U81" s="40" t="s">
        <v>37</v>
      </c>
      <c r="V81" s="40" t="s">
        <v>37</v>
      </c>
      <c r="W81" s="29">
        <v>532.86</v>
      </c>
      <c r="X81" s="22"/>
      <c r="Y81" s="22"/>
    </row>
    <row r="82" spans="18:25" x14ac:dyDescent="0.2">
      <c r="R82" s="22"/>
      <c r="S82" s="39">
        <v>43537</v>
      </c>
      <c r="T82" s="40" t="s">
        <v>14</v>
      </c>
      <c r="U82" s="40" t="s">
        <v>37</v>
      </c>
      <c r="V82" s="40" t="s">
        <v>37</v>
      </c>
      <c r="W82" s="29">
        <v>301.79000000000002</v>
      </c>
      <c r="X82" s="22"/>
      <c r="Y82" s="22"/>
    </row>
    <row r="83" spans="18:25" x14ac:dyDescent="0.2">
      <c r="R83" s="22"/>
      <c r="S83" s="39">
        <v>43538</v>
      </c>
      <c r="T83" s="40" t="s">
        <v>14</v>
      </c>
      <c r="U83" s="40" t="s">
        <v>37</v>
      </c>
      <c r="V83" s="40" t="s">
        <v>37</v>
      </c>
      <c r="W83" s="29">
        <v>305.27</v>
      </c>
      <c r="X83" s="22"/>
      <c r="Y83" s="22"/>
    </row>
    <row r="84" spans="18:25" x14ac:dyDescent="0.2">
      <c r="R84" s="22"/>
      <c r="S84" s="39">
        <v>43538</v>
      </c>
      <c r="T84" s="40" t="s">
        <v>14</v>
      </c>
      <c r="U84" s="40" t="s">
        <v>37</v>
      </c>
      <c r="V84" s="40" t="s">
        <v>37</v>
      </c>
      <c r="W84" s="29">
        <v>301.79000000000002</v>
      </c>
      <c r="X84" s="22"/>
      <c r="Y84" s="22"/>
    </row>
    <row r="85" spans="18:25" x14ac:dyDescent="0.2">
      <c r="R85" s="22"/>
      <c r="S85" s="39">
        <v>43538</v>
      </c>
      <c r="T85" s="40" t="s">
        <v>14</v>
      </c>
      <c r="U85" s="40" t="s">
        <v>35</v>
      </c>
      <c r="V85" s="40" t="s">
        <v>58</v>
      </c>
      <c r="W85" s="29">
        <v>8</v>
      </c>
      <c r="X85" s="22"/>
      <c r="Y85" s="22"/>
    </row>
    <row r="86" spans="18:25" x14ac:dyDescent="0.2">
      <c r="R86" s="22"/>
      <c r="S86" s="39">
        <v>43539</v>
      </c>
      <c r="T86" s="40" t="s">
        <v>14</v>
      </c>
      <c r="U86" s="40" t="s">
        <v>50</v>
      </c>
      <c r="V86" s="40" t="s">
        <v>51</v>
      </c>
      <c r="W86" s="29">
        <v>2000</v>
      </c>
      <c r="X86" s="22"/>
      <c r="Y86" s="22"/>
    </row>
    <row r="87" spans="18:25" x14ac:dyDescent="0.2">
      <c r="R87" s="22"/>
      <c r="S87" s="39">
        <v>43539</v>
      </c>
      <c r="T87" s="40" t="s">
        <v>14</v>
      </c>
      <c r="U87" s="40" t="s">
        <v>2</v>
      </c>
      <c r="V87" s="40" t="s">
        <v>53</v>
      </c>
      <c r="W87" s="29">
        <v>60</v>
      </c>
      <c r="X87" s="22"/>
      <c r="Y87" s="22"/>
    </row>
    <row r="88" spans="18:25" x14ac:dyDescent="0.2">
      <c r="R88" s="22"/>
      <c r="S88" s="39">
        <v>43542</v>
      </c>
      <c r="T88" s="40" t="s">
        <v>14</v>
      </c>
      <c r="U88" s="40" t="s">
        <v>76</v>
      </c>
      <c r="V88" s="40" t="s">
        <v>77</v>
      </c>
      <c r="W88" s="29">
        <v>320.99</v>
      </c>
      <c r="X88" s="22"/>
      <c r="Y88" s="22"/>
    </row>
    <row r="89" spans="18:25" x14ac:dyDescent="0.2">
      <c r="R89" s="22"/>
      <c r="S89" s="39">
        <v>43542</v>
      </c>
      <c r="T89" s="40" t="s">
        <v>14</v>
      </c>
      <c r="U89" s="40" t="s">
        <v>1</v>
      </c>
      <c r="V89" s="40" t="s">
        <v>49</v>
      </c>
      <c r="W89" s="29">
        <v>16.23</v>
      </c>
      <c r="X89" s="22"/>
      <c r="Y89" s="22"/>
    </row>
    <row r="90" spans="18:25" x14ac:dyDescent="0.2">
      <c r="R90" s="22"/>
      <c r="S90" s="39">
        <v>43543</v>
      </c>
      <c r="T90" s="40" t="s">
        <v>14</v>
      </c>
      <c r="U90" s="40" t="s">
        <v>31</v>
      </c>
      <c r="V90" s="40" t="s">
        <v>32</v>
      </c>
      <c r="W90" s="29">
        <v>13.84</v>
      </c>
      <c r="X90" s="22"/>
      <c r="Y90" s="22"/>
    </row>
    <row r="91" spans="18:25" x14ac:dyDescent="0.2">
      <c r="R91" s="22"/>
      <c r="S91" s="39">
        <v>43543</v>
      </c>
      <c r="T91" s="40" t="s">
        <v>14</v>
      </c>
      <c r="U91" s="40" t="s">
        <v>2</v>
      </c>
      <c r="V91" s="40" t="s">
        <v>52</v>
      </c>
      <c r="W91" s="29">
        <v>35</v>
      </c>
      <c r="X91" s="22"/>
      <c r="Y91" s="22"/>
    </row>
    <row r="92" spans="18:25" x14ac:dyDescent="0.2">
      <c r="R92" s="22"/>
      <c r="S92" s="39">
        <v>43544</v>
      </c>
      <c r="T92" s="40" t="s">
        <v>14</v>
      </c>
      <c r="U92" s="40" t="s">
        <v>68</v>
      </c>
      <c r="V92" s="40" t="s">
        <v>69</v>
      </c>
      <c r="W92" s="29">
        <v>75</v>
      </c>
      <c r="X92" s="22"/>
      <c r="Y92" s="22"/>
    </row>
    <row r="93" spans="18:25" x14ac:dyDescent="0.2">
      <c r="R93" s="22"/>
      <c r="S93" s="39">
        <v>43546</v>
      </c>
      <c r="T93" s="40" t="s">
        <v>14</v>
      </c>
      <c r="U93" s="40" t="s">
        <v>47</v>
      </c>
      <c r="V93" s="40" t="s">
        <v>66</v>
      </c>
      <c r="W93" s="29">
        <v>37.51</v>
      </c>
      <c r="X93" s="22"/>
      <c r="Y93" s="22"/>
    </row>
    <row r="94" spans="18:25" x14ac:dyDescent="0.2">
      <c r="R94" s="22"/>
      <c r="S94" s="39">
        <v>43547</v>
      </c>
      <c r="T94" s="40" t="s">
        <v>14</v>
      </c>
      <c r="U94" s="40" t="s">
        <v>54</v>
      </c>
      <c r="V94" s="40" t="s">
        <v>55</v>
      </c>
      <c r="W94" s="29">
        <v>5.2</v>
      </c>
      <c r="X94" s="22"/>
      <c r="Y94" s="22"/>
    </row>
    <row r="95" spans="18:25" x14ac:dyDescent="0.2">
      <c r="R95" s="22"/>
      <c r="S95" s="39">
        <v>43549</v>
      </c>
      <c r="T95" s="40" t="s">
        <v>14</v>
      </c>
      <c r="U95" s="40" t="s">
        <v>56</v>
      </c>
      <c r="V95" s="40" t="s">
        <v>57</v>
      </c>
      <c r="W95" s="29">
        <v>75</v>
      </c>
      <c r="X95" s="22"/>
      <c r="Y95" s="22"/>
    </row>
    <row r="96" spans="18:25" x14ac:dyDescent="0.2">
      <c r="R96" s="22"/>
      <c r="S96" s="39">
        <v>43550</v>
      </c>
      <c r="T96" s="40" t="s">
        <v>14</v>
      </c>
      <c r="U96" s="40" t="s">
        <v>31</v>
      </c>
      <c r="V96" s="40" t="s">
        <v>32</v>
      </c>
      <c r="W96" s="29">
        <v>16.04</v>
      </c>
      <c r="X96" s="22"/>
      <c r="Y96" s="22"/>
    </row>
    <row r="97" spans="18:25" x14ac:dyDescent="0.2">
      <c r="R97" s="22"/>
      <c r="S97" s="39">
        <v>43551</v>
      </c>
      <c r="T97" s="40" t="s">
        <v>14</v>
      </c>
      <c r="U97" s="40" t="s">
        <v>62</v>
      </c>
      <c r="V97" s="40" t="s">
        <v>63</v>
      </c>
      <c r="W97" s="29">
        <v>49.63</v>
      </c>
      <c r="X97" s="22"/>
      <c r="Y97" s="22"/>
    </row>
    <row r="98" spans="18:25" x14ac:dyDescent="0.2">
      <c r="R98" s="22"/>
      <c r="S98" s="39">
        <v>43551</v>
      </c>
      <c r="T98" s="40" t="s">
        <v>14</v>
      </c>
      <c r="U98" s="40" t="s">
        <v>1</v>
      </c>
      <c r="V98" s="40" t="s">
        <v>49</v>
      </c>
      <c r="W98" s="29">
        <v>4.46</v>
      </c>
      <c r="X98" s="22"/>
      <c r="Y98" s="22"/>
    </row>
    <row r="99" spans="18:25" x14ac:dyDescent="0.2">
      <c r="R99" s="22"/>
      <c r="S99" s="39">
        <v>43553</v>
      </c>
      <c r="T99" s="40" t="s">
        <v>14</v>
      </c>
      <c r="U99" s="40" t="s">
        <v>50</v>
      </c>
      <c r="V99" s="40" t="s">
        <v>51</v>
      </c>
      <c r="W99" s="29">
        <v>2000</v>
      </c>
      <c r="X99" s="22"/>
      <c r="Y99" s="22"/>
    </row>
    <row r="100" spans="18:25" x14ac:dyDescent="0.2">
      <c r="R100" s="22"/>
      <c r="S100" s="39">
        <v>43554</v>
      </c>
      <c r="T100" s="40" t="s">
        <v>14</v>
      </c>
      <c r="U100" s="40" t="s">
        <v>54</v>
      </c>
      <c r="V100" s="40" t="s">
        <v>55</v>
      </c>
      <c r="W100" s="29">
        <v>12.84</v>
      </c>
      <c r="X100" s="22"/>
      <c r="Y100" s="22"/>
    </row>
    <row r="101" spans="18:25" x14ac:dyDescent="0.2">
      <c r="R101" s="22"/>
      <c r="S101" s="39">
        <v>43555</v>
      </c>
      <c r="T101" s="40" t="s">
        <v>14</v>
      </c>
      <c r="U101" s="40" t="s">
        <v>37</v>
      </c>
      <c r="V101" s="40" t="s">
        <v>37</v>
      </c>
      <c r="W101" s="29">
        <v>957.6</v>
      </c>
      <c r="X101" s="22"/>
      <c r="Y101" s="22"/>
    </row>
    <row r="102" spans="18:25" x14ac:dyDescent="0.2">
      <c r="R102" s="22"/>
      <c r="S102" s="39">
        <v>43556</v>
      </c>
      <c r="T102" s="40" t="s">
        <v>15</v>
      </c>
      <c r="U102" s="40" t="s">
        <v>37</v>
      </c>
      <c r="V102" s="40" t="s">
        <v>37</v>
      </c>
      <c r="W102" s="29">
        <v>1552.65</v>
      </c>
      <c r="X102" s="22"/>
      <c r="Y102" s="22"/>
    </row>
    <row r="103" spans="18:25" x14ac:dyDescent="0.2">
      <c r="R103" s="22"/>
      <c r="S103" s="39">
        <v>43556</v>
      </c>
      <c r="T103" s="40" t="s">
        <v>15</v>
      </c>
      <c r="U103" s="40" t="s">
        <v>37</v>
      </c>
      <c r="V103" s="40" t="s">
        <v>37</v>
      </c>
      <c r="W103" s="29">
        <v>600.51</v>
      </c>
      <c r="X103" s="22"/>
      <c r="Y103" s="22"/>
    </row>
    <row r="104" spans="18:25" x14ac:dyDescent="0.2">
      <c r="R104" s="22"/>
      <c r="S104" s="39">
        <v>43556</v>
      </c>
      <c r="T104" s="40" t="s">
        <v>15</v>
      </c>
      <c r="U104" s="40" t="s">
        <v>31</v>
      </c>
      <c r="V104" s="40" t="s">
        <v>32</v>
      </c>
      <c r="W104" s="29">
        <v>13.09</v>
      </c>
      <c r="X104" s="22"/>
      <c r="Y104" s="22"/>
    </row>
    <row r="105" spans="18:25" x14ac:dyDescent="0.2">
      <c r="R105" s="22"/>
      <c r="S105" s="39">
        <v>43557</v>
      </c>
      <c r="T105" s="40" t="s">
        <v>15</v>
      </c>
      <c r="U105" s="40" t="s">
        <v>33</v>
      </c>
      <c r="V105" s="40" t="s">
        <v>34</v>
      </c>
      <c r="W105" s="29">
        <v>1100</v>
      </c>
      <c r="X105" s="22"/>
      <c r="Y105" s="22"/>
    </row>
    <row r="106" spans="18:25" x14ac:dyDescent="0.2">
      <c r="R106" s="22"/>
      <c r="S106" s="39">
        <v>43559</v>
      </c>
      <c r="T106" s="40" t="s">
        <v>15</v>
      </c>
      <c r="U106" s="40" t="s">
        <v>1</v>
      </c>
      <c r="V106" s="40" t="s">
        <v>49</v>
      </c>
      <c r="W106" s="29">
        <v>5.64</v>
      </c>
      <c r="X106" s="22"/>
      <c r="Y106" s="22"/>
    </row>
    <row r="107" spans="18:25" x14ac:dyDescent="0.2">
      <c r="R107" s="22"/>
      <c r="S107" s="39">
        <v>43559</v>
      </c>
      <c r="T107" s="40" t="s">
        <v>15</v>
      </c>
      <c r="U107" s="40" t="s">
        <v>31</v>
      </c>
      <c r="V107" s="40" t="s">
        <v>32</v>
      </c>
      <c r="W107" s="29">
        <v>35.9</v>
      </c>
      <c r="X107" s="22"/>
      <c r="Y107" s="22"/>
    </row>
    <row r="108" spans="18:25" x14ac:dyDescent="0.2">
      <c r="R108" s="22"/>
      <c r="S108" s="39">
        <v>43559</v>
      </c>
      <c r="T108" s="40" t="s">
        <v>15</v>
      </c>
      <c r="U108" s="40" t="s">
        <v>74</v>
      </c>
      <c r="V108" s="40" t="s">
        <v>38</v>
      </c>
      <c r="W108" s="29">
        <v>11.76</v>
      </c>
      <c r="X108" s="22"/>
      <c r="Y108" s="22"/>
    </row>
    <row r="109" spans="18:25" x14ac:dyDescent="0.2">
      <c r="R109" s="22"/>
      <c r="S109" s="39">
        <v>43561</v>
      </c>
      <c r="T109" s="40" t="s">
        <v>15</v>
      </c>
      <c r="U109" s="40" t="s">
        <v>31</v>
      </c>
      <c r="V109" s="40" t="s">
        <v>32</v>
      </c>
      <c r="W109" s="29">
        <v>27.54</v>
      </c>
      <c r="X109" s="22"/>
      <c r="Y109" s="22"/>
    </row>
    <row r="110" spans="18:25" x14ac:dyDescent="0.2">
      <c r="R110" s="22"/>
      <c r="S110" s="39">
        <v>43563</v>
      </c>
      <c r="T110" s="40" t="s">
        <v>15</v>
      </c>
      <c r="U110" s="40" t="s">
        <v>2</v>
      </c>
      <c r="V110" s="40" t="s">
        <v>42</v>
      </c>
      <c r="W110" s="29">
        <v>30</v>
      </c>
      <c r="X110" s="22"/>
      <c r="Y110" s="22"/>
    </row>
    <row r="111" spans="18:25" x14ac:dyDescent="0.2">
      <c r="R111" s="22"/>
      <c r="S111" s="39">
        <v>43564</v>
      </c>
      <c r="T111" s="40" t="s">
        <v>15</v>
      </c>
      <c r="U111" s="40" t="s">
        <v>37</v>
      </c>
      <c r="V111" s="40" t="s">
        <v>37</v>
      </c>
      <c r="W111" s="29">
        <v>436.75</v>
      </c>
      <c r="X111" s="22"/>
      <c r="Y111" s="22"/>
    </row>
    <row r="112" spans="18:25" x14ac:dyDescent="0.2">
      <c r="R112" s="22"/>
      <c r="S112" s="39">
        <v>43564</v>
      </c>
      <c r="T112" s="40" t="s">
        <v>15</v>
      </c>
      <c r="U112" s="40" t="s">
        <v>1</v>
      </c>
      <c r="V112" s="40" t="s">
        <v>49</v>
      </c>
      <c r="W112" s="29">
        <v>10.7</v>
      </c>
      <c r="X112" s="22"/>
      <c r="Y112" s="22"/>
    </row>
    <row r="113" spans="18:25" x14ac:dyDescent="0.2">
      <c r="R113" s="22"/>
      <c r="S113" s="39">
        <v>43564</v>
      </c>
      <c r="T113" s="40" t="s">
        <v>15</v>
      </c>
      <c r="U113" s="40" t="s">
        <v>59</v>
      </c>
      <c r="V113" s="40" t="s">
        <v>60</v>
      </c>
      <c r="W113" s="29">
        <v>30</v>
      </c>
      <c r="X113" s="22"/>
      <c r="Y113" s="22"/>
    </row>
    <row r="114" spans="18:25" x14ac:dyDescent="0.2">
      <c r="R114" s="22"/>
      <c r="S114" s="39">
        <v>43564</v>
      </c>
      <c r="T114" s="40" t="s">
        <v>15</v>
      </c>
      <c r="U114" s="40" t="s">
        <v>43</v>
      </c>
      <c r="V114" s="40" t="s">
        <v>44</v>
      </c>
      <c r="W114" s="29">
        <v>10.69</v>
      </c>
      <c r="X114" s="22"/>
      <c r="Y114" s="22"/>
    </row>
    <row r="115" spans="18:25" x14ac:dyDescent="0.2">
      <c r="R115" s="22"/>
      <c r="S115" s="39">
        <v>43565</v>
      </c>
      <c r="T115" s="40" t="s">
        <v>15</v>
      </c>
      <c r="U115" s="40" t="s">
        <v>45</v>
      </c>
      <c r="V115" s="40" t="s">
        <v>46</v>
      </c>
      <c r="W115" s="29">
        <v>65</v>
      </c>
      <c r="X115" s="22"/>
      <c r="Y115" s="22"/>
    </row>
    <row r="116" spans="18:25" x14ac:dyDescent="0.2">
      <c r="R116" s="22"/>
      <c r="S116" s="39">
        <v>43567</v>
      </c>
      <c r="T116" s="40" t="s">
        <v>15</v>
      </c>
      <c r="U116" s="40" t="s">
        <v>76</v>
      </c>
      <c r="V116" s="40" t="s">
        <v>77</v>
      </c>
      <c r="W116" s="29">
        <v>44.93</v>
      </c>
      <c r="X116" s="22"/>
      <c r="Y116" s="22"/>
    </row>
    <row r="117" spans="18:25" x14ac:dyDescent="0.2">
      <c r="R117" s="22"/>
      <c r="S117" s="39">
        <v>43567</v>
      </c>
      <c r="T117" s="40" t="s">
        <v>15</v>
      </c>
      <c r="U117" s="40" t="s">
        <v>1</v>
      </c>
      <c r="V117" s="40" t="s">
        <v>49</v>
      </c>
      <c r="W117" s="29">
        <v>41.34</v>
      </c>
      <c r="X117" s="22"/>
      <c r="Y117" s="22"/>
    </row>
    <row r="118" spans="18:25" x14ac:dyDescent="0.2">
      <c r="R118" s="22"/>
      <c r="S118" s="39">
        <v>43567</v>
      </c>
      <c r="T118" s="40" t="s">
        <v>15</v>
      </c>
      <c r="U118" s="40" t="s">
        <v>50</v>
      </c>
      <c r="V118" s="40" t="s">
        <v>51</v>
      </c>
      <c r="W118" s="29">
        <v>2000</v>
      </c>
      <c r="X118" s="22"/>
      <c r="Y118" s="22"/>
    </row>
    <row r="119" spans="18:25" x14ac:dyDescent="0.2">
      <c r="R119" s="22"/>
      <c r="S119" s="39">
        <v>43568</v>
      </c>
      <c r="T119" s="40" t="s">
        <v>15</v>
      </c>
      <c r="U119" s="40" t="s">
        <v>47</v>
      </c>
      <c r="V119" s="40" t="s">
        <v>70</v>
      </c>
      <c r="W119" s="29">
        <v>38.94</v>
      </c>
      <c r="X119" s="22"/>
      <c r="Y119" s="22"/>
    </row>
    <row r="120" spans="18:25" x14ac:dyDescent="0.2">
      <c r="R120" s="22"/>
      <c r="S120" s="39">
        <v>43568</v>
      </c>
      <c r="T120" s="40" t="s">
        <v>15</v>
      </c>
      <c r="U120" s="40" t="s">
        <v>1</v>
      </c>
      <c r="V120" s="40" t="s">
        <v>49</v>
      </c>
      <c r="W120" s="29">
        <v>16.87</v>
      </c>
      <c r="X120" s="22"/>
      <c r="Y120" s="22"/>
    </row>
    <row r="121" spans="18:25" x14ac:dyDescent="0.2">
      <c r="R121" s="22"/>
      <c r="S121" s="39">
        <v>43568</v>
      </c>
      <c r="T121" s="40" t="s">
        <v>15</v>
      </c>
      <c r="U121" s="40" t="s">
        <v>35</v>
      </c>
      <c r="V121" s="40" t="s">
        <v>78</v>
      </c>
      <c r="W121" s="29">
        <v>20.64</v>
      </c>
      <c r="X121" s="22"/>
      <c r="Y121" s="22"/>
    </row>
    <row r="122" spans="18:25" x14ac:dyDescent="0.2">
      <c r="R122" s="22"/>
      <c r="S122" s="39">
        <v>43570</v>
      </c>
      <c r="T122" s="40" t="s">
        <v>15</v>
      </c>
      <c r="U122" s="40" t="s">
        <v>2</v>
      </c>
      <c r="V122" s="40" t="s">
        <v>53</v>
      </c>
      <c r="W122" s="29">
        <v>60</v>
      </c>
      <c r="X122" s="22"/>
      <c r="Y122" s="22"/>
    </row>
    <row r="123" spans="18:25" x14ac:dyDescent="0.2">
      <c r="R123" s="22"/>
      <c r="S123" s="39">
        <v>43571</v>
      </c>
      <c r="T123" s="40" t="s">
        <v>15</v>
      </c>
      <c r="U123" s="40" t="s">
        <v>2</v>
      </c>
      <c r="V123" s="40" t="s">
        <v>52</v>
      </c>
      <c r="W123" s="29">
        <v>35</v>
      </c>
      <c r="X123" s="22"/>
      <c r="Y123" s="22"/>
    </row>
    <row r="124" spans="18:25" x14ac:dyDescent="0.2">
      <c r="R124" s="22"/>
      <c r="S124" s="39">
        <v>43573</v>
      </c>
      <c r="T124" s="40" t="s">
        <v>15</v>
      </c>
      <c r="U124" s="40" t="s">
        <v>68</v>
      </c>
      <c r="V124" s="40" t="s">
        <v>69</v>
      </c>
      <c r="W124" s="29">
        <v>75</v>
      </c>
      <c r="X124" s="22"/>
      <c r="Y124" s="22"/>
    </row>
    <row r="125" spans="18:25" x14ac:dyDescent="0.2">
      <c r="R125" s="22"/>
      <c r="S125" s="39">
        <v>43573</v>
      </c>
      <c r="T125" s="40" t="s">
        <v>15</v>
      </c>
      <c r="U125" s="40" t="s">
        <v>37</v>
      </c>
      <c r="V125" s="40" t="s">
        <v>37</v>
      </c>
      <c r="W125" s="29">
        <v>604.32000000000005</v>
      </c>
      <c r="X125" s="22"/>
      <c r="Y125" s="22"/>
    </row>
    <row r="126" spans="18:25" x14ac:dyDescent="0.2">
      <c r="R126" s="22"/>
      <c r="S126" s="39">
        <v>43573</v>
      </c>
      <c r="T126" s="40" t="s">
        <v>15</v>
      </c>
      <c r="U126" s="40" t="s">
        <v>37</v>
      </c>
      <c r="V126" s="40" t="s">
        <v>37</v>
      </c>
      <c r="W126" s="29">
        <v>458.1</v>
      </c>
      <c r="X126" s="22"/>
      <c r="Y126" s="22"/>
    </row>
    <row r="127" spans="18:25" x14ac:dyDescent="0.2">
      <c r="R127" s="22"/>
      <c r="S127" s="39">
        <v>43574</v>
      </c>
      <c r="T127" s="40" t="s">
        <v>15</v>
      </c>
      <c r="U127" s="40" t="s">
        <v>37</v>
      </c>
      <c r="V127" s="40" t="s">
        <v>37</v>
      </c>
      <c r="W127" s="29">
        <v>604.32000000000005</v>
      </c>
      <c r="X127" s="22"/>
      <c r="Y127" s="22"/>
    </row>
    <row r="128" spans="18:25" x14ac:dyDescent="0.2">
      <c r="R128" s="22"/>
      <c r="S128" s="39">
        <v>43574</v>
      </c>
      <c r="T128" s="40" t="s">
        <v>15</v>
      </c>
      <c r="U128" s="40" t="s">
        <v>1</v>
      </c>
      <c r="V128" s="40" t="s">
        <v>49</v>
      </c>
      <c r="W128" s="29">
        <v>10.89</v>
      </c>
      <c r="X128" s="22"/>
      <c r="Y128" s="22"/>
    </row>
    <row r="129" spans="18:25" x14ac:dyDescent="0.2">
      <c r="R129" s="22"/>
      <c r="S129" s="39">
        <v>43577</v>
      </c>
      <c r="T129" s="40" t="s">
        <v>15</v>
      </c>
      <c r="U129" s="40" t="s">
        <v>62</v>
      </c>
      <c r="V129" s="40" t="s">
        <v>63</v>
      </c>
      <c r="W129" s="29">
        <v>14.4</v>
      </c>
      <c r="X129" s="22"/>
      <c r="Y129" s="22"/>
    </row>
    <row r="130" spans="18:25" x14ac:dyDescent="0.2">
      <c r="R130" s="22"/>
      <c r="S130" s="39">
        <v>43577</v>
      </c>
      <c r="T130" s="40" t="s">
        <v>15</v>
      </c>
      <c r="U130" s="40" t="s">
        <v>35</v>
      </c>
      <c r="V130" s="40" t="s">
        <v>67</v>
      </c>
      <c r="W130" s="29">
        <v>64.52</v>
      </c>
      <c r="X130" s="22"/>
      <c r="Y130" s="22"/>
    </row>
    <row r="131" spans="18:25" x14ac:dyDescent="0.2">
      <c r="R131" s="22"/>
      <c r="S131" s="39">
        <v>43578</v>
      </c>
      <c r="T131" s="40" t="s">
        <v>15</v>
      </c>
      <c r="U131" s="40" t="s">
        <v>40</v>
      </c>
      <c r="V131" s="40" t="s">
        <v>41</v>
      </c>
      <c r="W131" s="29">
        <v>29.56</v>
      </c>
      <c r="X131" s="22"/>
      <c r="Y131" s="22"/>
    </row>
    <row r="132" spans="18:25" x14ac:dyDescent="0.2">
      <c r="R132" s="22"/>
      <c r="S132" s="39">
        <v>43580</v>
      </c>
      <c r="T132" s="40" t="s">
        <v>15</v>
      </c>
      <c r="U132" s="40" t="s">
        <v>56</v>
      </c>
      <c r="V132" s="40" t="s">
        <v>57</v>
      </c>
      <c r="W132" s="29">
        <v>75</v>
      </c>
      <c r="X132" s="22"/>
      <c r="Y132" s="22"/>
    </row>
    <row r="133" spans="18:25" x14ac:dyDescent="0.2">
      <c r="R133" s="22"/>
      <c r="S133" s="39">
        <v>43581</v>
      </c>
      <c r="T133" s="40" t="s">
        <v>15</v>
      </c>
      <c r="U133" s="40" t="s">
        <v>50</v>
      </c>
      <c r="V133" s="40" t="s">
        <v>51</v>
      </c>
      <c r="W133" s="29">
        <v>2000</v>
      </c>
      <c r="X133" s="22"/>
      <c r="Y133" s="22"/>
    </row>
    <row r="134" spans="18:25" x14ac:dyDescent="0.2">
      <c r="R134" s="22"/>
      <c r="S134" s="39">
        <v>43582</v>
      </c>
      <c r="T134" s="40" t="s">
        <v>15</v>
      </c>
      <c r="U134" s="40" t="s">
        <v>62</v>
      </c>
      <c r="V134" s="40" t="s">
        <v>63</v>
      </c>
      <c r="W134" s="29">
        <v>40</v>
      </c>
      <c r="X134" s="22"/>
      <c r="Y134" s="22"/>
    </row>
    <row r="135" spans="18:25" x14ac:dyDescent="0.2">
      <c r="R135" s="22"/>
      <c r="S135" s="39">
        <v>43582</v>
      </c>
      <c r="T135" s="40" t="s">
        <v>15</v>
      </c>
      <c r="U135" s="40" t="s">
        <v>37</v>
      </c>
      <c r="V135" s="40" t="s">
        <v>37</v>
      </c>
      <c r="W135" s="29">
        <v>268.95999999999998</v>
      </c>
      <c r="X135" s="22"/>
      <c r="Y135" s="22"/>
    </row>
    <row r="136" spans="18:25" x14ac:dyDescent="0.2">
      <c r="R136" s="22"/>
      <c r="S136" s="39">
        <v>43582</v>
      </c>
      <c r="T136" s="40" t="s">
        <v>15</v>
      </c>
      <c r="U136" s="40" t="s">
        <v>35</v>
      </c>
      <c r="V136" s="40" t="s">
        <v>39</v>
      </c>
      <c r="W136" s="29">
        <v>14.74</v>
      </c>
      <c r="X136" s="22"/>
      <c r="Y136" s="22"/>
    </row>
    <row r="137" spans="18:25" x14ac:dyDescent="0.2">
      <c r="R137" s="22"/>
      <c r="S137" s="39">
        <v>43584</v>
      </c>
      <c r="T137" s="40" t="s">
        <v>15</v>
      </c>
      <c r="U137" s="40" t="s">
        <v>37</v>
      </c>
      <c r="V137" s="40" t="s">
        <v>37</v>
      </c>
      <c r="W137" s="29">
        <v>268.95999999999998</v>
      </c>
      <c r="X137" s="22"/>
      <c r="Y137" s="22"/>
    </row>
    <row r="138" spans="18:25" x14ac:dyDescent="0.2">
      <c r="R138" s="22"/>
      <c r="S138" s="39">
        <v>43584</v>
      </c>
      <c r="T138" s="40" t="s">
        <v>15</v>
      </c>
      <c r="U138" s="40" t="s">
        <v>1</v>
      </c>
      <c r="V138" s="40" t="s">
        <v>49</v>
      </c>
      <c r="W138" s="29">
        <v>5.64</v>
      </c>
      <c r="X138" s="22"/>
      <c r="Y138" s="22"/>
    </row>
    <row r="139" spans="18:25" x14ac:dyDescent="0.2">
      <c r="R139" s="22"/>
      <c r="S139" s="39">
        <v>43585</v>
      </c>
      <c r="T139" s="40" t="s">
        <v>15</v>
      </c>
      <c r="U139" s="40" t="s">
        <v>47</v>
      </c>
      <c r="V139" s="40" t="s">
        <v>66</v>
      </c>
      <c r="W139" s="29">
        <v>39.08</v>
      </c>
      <c r="X139" s="22"/>
      <c r="Y139" s="22"/>
    </row>
    <row r="140" spans="18:25" x14ac:dyDescent="0.2">
      <c r="R140" s="22"/>
      <c r="S140" s="39">
        <v>43586</v>
      </c>
      <c r="T140" s="40" t="s">
        <v>16</v>
      </c>
      <c r="U140" s="40" t="s">
        <v>31</v>
      </c>
      <c r="V140" s="40" t="s">
        <v>32</v>
      </c>
      <c r="W140" s="29">
        <v>13.09</v>
      </c>
      <c r="X140" s="22"/>
      <c r="Y140" s="22"/>
    </row>
    <row r="141" spans="18:25" x14ac:dyDescent="0.2">
      <c r="R141" s="22"/>
      <c r="S141" s="39">
        <v>43587</v>
      </c>
      <c r="T141" s="40" t="s">
        <v>16</v>
      </c>
      <c r="U141" s="40" t="s">
        <v>33</v>
      </c>
      <c r="V141" s="40" t="s">
        <v>34</v>
      </c>
      <c r="W141" s="29">
        <v>1100</v>
      </c>
      <c r="X141" s="22"/>
      <c r="Y141" s="22"/>
    </row>
    <row r="142" spans="18:25" x14ac:dyDescent="0.2">
      <c r="R142" s="22"/>
      <c r="S142" s="39">
        <v>43588</v>
      </c>
      <c r="T142" s="40" t="s">
        <v>16</v>
      </c>
      <c r="U142" s="40" t="s">
        <v>37</v>
      </c>
      <c r="V142" s="40" t="s">
        <v>37</v>
      </c>
      <c r="W142" s="29">
        <v>758.07</v>
      </c>
      <c r="X142" s="22"/>
      <c r="Y142" s="22"/>
    </row>
    <row r="143" spans="18:25" x14ac:dyDescent="0.2">
      <c r="R143" s="22"/>
      <c r="S143" s="39">
        <v>43589</v>
      </c>
      <c r="T143" s="40" t="s">
        <v>16</v>
      </c>
      <c r="U143" s="40" t="s">
        <v>74</v>
      </c>
      <c r="V143" s="40" t="s">
        <v>38</v>
      </c>
      <c r="W143" s="29">
        <v>13.9</v>
      </c>
      <c r="X143" s="22"/>
      <c r="Y143" s="22"/>
    </row>
    <row r="144" spans="18:25" x14ac:dyDescent="0.2">
      <c r="R144" s="22"/>
      <c r="S144" s="39">
        <v>43591</v>
      </c>
      <c r="T144" s="40" t="s">
        <v>16</v>
      </c>
      <c r="U144" s="40" t="s">
        <v>31</v>
      </c>
      <c r="V144" s="40" t="s">
        <v>32</v>
      </c>
      <c r="W144" s="29">
        <v>16.940000000000001</v>
      </c>
      <c r="X144" s="22"/>
      <c r="Y144" s="22"/>
    </row>
    <row r="145" spans="18:25" x14ac:dyDescent="0.2">
      <c r="R145" s="22"/>
      <c r="S145" s="39">
        <v>43592</v>
      </c>
      <c r="T145" s="40" t="s">
        <v>16</v>
      </c>
      <c r="U145" s="40" t="s">
        <v>31</v>
      </c>
      <c r="V145" s="40" t="s">
        <v>32</v>
      </c>
      <c r="W145" s="29">
        <v>38.56</v>
      </c>
      <c r="X145" s="22"/>
      <c r="Y145" s="22"/>
    </row>
    <row r="146" spans="18:25" x14ac:dyDescent="0.2">
      <c r="R146" s="22"/>
      <c r="S146" s="39">
        <v>43594</v>
      </c>
      <c r="T146" s="40" t="s">
        <v>16</v>
      </c>
      <c r="U146" s="40" t="s">
        <v>76</v>
      </c>
      <c r="V146" s="40" t="s">
        <v>77</v>
      </c>
      <c r="W146" s="29">
        <v>331.69</v>
      </c>
      <c r="X146" s="22"/>
      <c r="Y146" s="22"/>
    </row>
    <row r="147" spans="18:25" x14ac:dyDescent="0.2">
      <c r="R147" s="22"/>
      <c r="S147" s="39">
        <v>43594</v>
      </c>
      <c r="T147" s="40" t="s">
        <v>16</v>
      </c>
      <c r="U147" s="40" t="s">
        <v>43</v>
      </c>
      <c r="V147" s="40" t="s">
        <v>44</v>
      </c>
      <c r="W147" s="29">
        <v>10.69</v>
      </c>
      <c r="X147" s="22"/>
      <c r="Y147" s="22"/>
    </row>
    <row r="148" spans="18:25" x14ac:dyDescent="0.2">
      <c r="R148" s="22"/>
      <c r="S148" s="39">
        <v>43594</v>
      </c>
      <c r="T148" s="40" t="s">
        <v>16</v>
      </c>
      <c r="U148" s="40" t="s">
        <v>31</v>
      </c>
      <c r="V148" s="40" t="s">
        <v>79</v>
      </c>
      <c r="W148" s="29">
        <v>3.2</v>
      </c>
      <c r="X148" s="22"/>
      <c r="Y148" s="22"/>
    </row>
    <row r="149" spans="18:25" x14ac:dyDescent="0.2">
      <c r="R149" s="22"/>
      <c r="S149" s="39">
        <v>43594</v>
      </c>
      <c r="T149" s="40" t="s">
        <v>16</v>
      </c>
      <c r="U149" s="40" t="s">
        <v>2</v>
      </c>
      <c r="V149" s="40" t="s">
        <v>42</v>
      </c>
      <c r="W149" s="29">
        <v>30</v>
      </c>
      <c r="X149" s="22"/>
      <c r="Y149" s="22"/>
    </row>
    <row r="150" spans="18:25" x14ac:dyDescent="0.2">
      <c r="R150" s="22"/>
      <c r="S150" s="39">
        <v>43595</v>
      </c>
      <c r="T150" s="40" t="s">
        <v>16</v>
      </c>
      <c r="U150" s="40" t="s">
        <v>76</v>
      </c>
      <c r="V150" s="40" t="s">
        <v>77</v>
      </c>
      <c r="W150" s="29">
        <v>21.39</v>
      </c>
      <c r="X150" s="22"/>
      <c r="Y150" s="22"/>
    </row>
    <row r="151" spans="18:25" x14ac:dyDescent="0.2">
      <c r="R151" s="22"/>
      <c r="S151" s="39">
        <v>43595</v>
      </c>
      <c r="T151" s="40" t="s">
        <v>16</v>
      </c>
      <c r="U151" s="40" t="s">
        <v>45</v>
      </c>
      <c r="V151" s="40" t="s">
        <v>46</v>
      </c>
      <c r="W151" s="29">
        <v>65</v>
      </c>
      <c r="X151" s="22"/>
      <c r="Y151" s="22"/>
    </row>
    <row r="152" spans="18:25" x14ac:dyDescent="0.2">
      <c r="R152" s="22"/>
      <c r="S152" s="39">
        <v>43595</v>
      </c>
      <c r="T152" s="40" t="s">
        <v>16</v>
      </c>
      <c r="U152" s="40" t="s">
        <v>50</v>
      </c>
      <c r="V152" s="40" t="s">
        <v>51</v>
      </c>
      <c r="W152" s="29">
        <v>2000</v>
      </c>
      <c r="X152" s="22"/>
      <c r="Y152" s="22"/>
    </row>
    <row r="153" spans="18:25" x14ac:dyDescent="0.2">
      <c r="R153" s="22"/>
      <c r="S153" s="39">
        <v>43598</v>
      </c>
      <c r="T153" s="40" t="s">
        <v>16</v>
      </c>
      <c r="U153" s="40" t="s">
        <v>37</v>
      </c>
      <c r="V153" s="40" t="s">
        <v>37</v>
      </c>
      <c r="W153" s="29">
        <v>480.88</v>
      </c>
      <c r="X153" s="22"/>
      <c r="Y153" s="22"/>
    </row>
    <row r="154" spans="18:25" x14ac:dyDescent="0.2">
      <c r="R154" s="22"/>
      <c r="S154" s="39">
        <v>43598</v>
      </c>
      <c r="T154" s="40" t="s">
        <v>16</v>
      </c>
      <c r="U154" s="40" t="s">
        <v>47</v>
      </c>
      <c r="V154" s="40" t="s">
        <v>70</v>
      </c>
      <c r="W154" s="29">
        <v>35.24</v>
      </c>
      <c r="X154" s="22"/>
      <c r="Y154" s="22"/>
    </row>
    <row r="155" spans="18:25" x14ac:dyDescent="0.2">
      <c r="R155" s="22"/>
      <c r="S155" s="39">
        <v>43598</v>
      </c>
      <c r="T155" s="40" t="s">
        <v>16</v>
      </c>
      <c r="U155" s="40" t="s">
        <v>35</v>
      </c>
      <c r="V155" s="40" t="s">
        <v>61</v>
      </c>
      <c r="W155" s="29">
        <v>98.19</v>
      </c>
      <c r="X155" s="22"/>
      <c r="Y155" s="22"/>
    </row>
    <row r="156" spans="18:25" x14ac:dyDescent="0.2">
      <c r="R156" s="22"/>
      <c r="S156" s="39">
        <v>43598</v>
      </c>
      <c r="T156" s="40" t="s">
        <v>16</v>
      </c>
      <c r="U156" s="40" t="s">
        <v>35</v>
      </c>
      <c r="V156" s="40" t="s">
        <v>67</v>
      </c>
      <c r="W156" s="29">
        <v>23.11</v>
      </c>
      <c r="X156" s="22"/>
      <c r="Y156" s="22"/>
    </row>
    <row r="157" spans="18:25" x14ac:dyDescent="0.2">
      <c r="R157" s="22"/>
      <c r="S157" s="39">
        <v>43599</v>
      </c>
      <c r="T157" s="40" t="s">
        <v>16</v>
      </c>
      <c r="U157" s="40" t="s">
        <v>1</v>
      </c>
      <c r="V157" s="40" t="s">
        <v>49</v>
      </c>
      <c r="W157" s="29">
        <v>2.02</v>
      </c>
      <c r="X157" s="22"/>
      <c r="Y157" s="22"/>
    </row>
    <row r="158" spans="18:25" x14ac:dyDescent="0.2">
      <c r="R158" s="22"/>
      <c r="S158" s="39">
        <v>43600</v>
      </c>
      <c r="T158" s="40" t="s">
        <v>16</v>
      </c>
      <c r="U158" s="40" t="s">
        <v>2</v>
      </c>
      <c r="V158" s="40" t="s">
        <v>53</v>
      </c>
      <c r="W158" s="29">
        <v>60</v>
      </c>
      <c r="X158" s="22"/>
      <c r="Y158" s="22"/>
    </row>
    <row r="159" spans="18:25" x14ac:dyDescent="0.2">
      <c r="R159" s="22"/>
      <c r="S159" s="39">
        <v>43602</v>
      </c>
      <c r="T159" s="40" t="s">
        <v>16</v>
      </c>
      <c r="U159" s="40" t="s">
        <v>37</v>
      </c>
      <c r="V159" s="40" t="s">
        <v>37</v>
      </c>
      <c r="W159" s="29">
        <v>575.33000000000004</v>
      </c>
      <c r="X159" s="22"/>
      <c r="Y159" s="22"/>
    </row>
    <row r="160" spans="18:25" x14ac:dyDescent="0.2">
      <c r="R160" s="22"/>
      <c r="S160" s="39">
        <v>43602</v>
      </c>
      <c r="T160" s="40" t="s">
        <v>16</v>
      </c>
      <c r="U160" s="40" t="s">
        <v>2</v>
      </c>
      <c r="V160" s="40" t="s">
        <v>52</v>
      </c>
      <c r="W160" s="29">
        <v>35</v>
      </c>
      <c r="X160" s="22"/>
      <c r="Y160" s="22"/>
    </row>
    <row r="161" spans="18:25" x14ac:dyDescent="0.2">
      <c r="R161" s="22"/>
      <c r="S161" s="39">
        <v>43605</v>
      </c>
      <c r="T161" s="40" t="s">
        <v>16</v>
      </c>
      <c r="U161" s="40" t="s">
        <v>68</v>
      </c>
      <c r="V161" s="40" t="s">
        <v>69</v>
      </c>
      <c r="W161" s="29">
        <v>75</v>
      </c>
      <c r="X161" s="22"/>
      <c r="Y161" s="22"/>
    </row>
    <row r="162" spans="18:25" x14ac:dyDescent="0.2">
      <c r="R162" s="22"/>
      <c r="S162" s="39">
        <v>43605</v>
      </c>
      <c r="T162" s="40" t="s">
        <v>16</v>
      </c>
      <c r="U162" s="40" t="s">
        <v>37</v>
      </c>
      <c r="V162" s="40" t="s">
        <v>37</v>
      </c>
      <c r="W162" s="29">
        <v>415.47</v>
      </c>
      <c r="X162" s="22"/>
      <c r="Y162" s="22"/>
    </row>
    <row r="163" spans="18:25" x14ac:dyDescent="0.2">
      <c r="R163" s="22"/>
      <c r="S163" s="39">
        <v>43605</v>
      </c>
      <c r="T163" s="40" t="s">
        <v>16</v>
      </c>
      <c r="U163" s="40" t="s">
        <v>35</v>
      </c>
      <c r="V163" s="40" t="s">
        <v>39</v>
      </c>
      <c r="W163" s="29">
        <v>32.53</v>
      </c>
      <c r="X163" s="22"/>
      <c r="Y163" s="22"/>
    </row>
    <row r="164" spans="18:25" x14ac:dyDescent="0.2">
      <c r="R164" s="22"/>
      <c r="S164" s="39">
        <v>43609</v>
      </c>
      <c r="T164" s="40" t="s">
        <v>16</v>
      </c>
      <c r="U164" s="40" t="s">
        <v>37</v>
      </c>
      <c r="V164" s="40" t="s">
        <v>37</v>
      </c>
      <c r="W164" s="29">
        <v>765.68</v>
      </c>
      <c r="X164" s="22"/>
      <c r="Y164" s="22"/>
    </row>
    <row r="165" spans="18:25" x14ac:dyDescent="0.2">
      <c r="R165" s="22"/>
      <c r="S165" s="39">
        <v>43609</v>
      </c>
      <c r="T165" s="40" t="s">
        <v>16</v>
      </c>
      <c r="U165" s="40" t="s">
        <v>40</v>
      </c>
      <c r="V165" s="40" t="s">
        <v>41</v>
      </c>
      <c r="W165" s="29">
        <v>27.96</v>
      </c>
      <c r="X165" s="22"/>
      <c r="Y165" s="22"/>
    </row>
    <row r="166" spans="18:25" x14ac:dyDescent="0.2">
      <c r="R166" s="22"/>
      <c r="S166" s="39">
        <v>43609</v>
      </c>
      <c r="T166" s="40" t="s">
        <v>16</v>
      </c>
      <c r="U166" s="40" t="s">
        <v>50</v>
      </c>
      <c r="V166" s="40" t="s">
        <v>51</v>
      </c>
      <c r="W166" s="29">
        <v>2000</v>
      </c>
      <c r="X166" s="22"/>
      <c r="Y166" s="22"/>
    </row>
    <row r="167" spans="18:25" x14ac:dyDescent="0.2">
      <c r="R167" s="22"/>
      <c r="S167" s="39">
        <v>43609</v>
      </c>
      <c r="T167" s="40" t="s">
        <v>16</v>
      </c>
      <c r="U167" s="40" t="s">
        <v>35</v>
      </c>
      <c r="V167" s="40" t="s">
        <v>58</v>
      </c>
      <c r="W167" s="29">
        <v>8</v>
      </c>
      <c r="X167" s="22"/>
      <c r="Y167" s="22"/>
    </row>
    <row r="168" spans="18:25" x14ac:dyDescent="0.2">
      <c r="R168" s="22"/>
      <c r="S168" s="39">
        <v>43610</v>
      </c>
      <c r="T168" s="40" t="s">
        <v>16</v>
      </c>
      <c r="U168" s="40" t="s">
        <v>47</v>
      </c>
      <c r="V168" s="40" t="s">
        <v>70</v>
      </c>
      <c r="W168" s="29">
        <v>36.76</v>
      </c>
      <c r="X168" s="22"/>
      <c r="Y168" s="22"/>
    </row>
    <row r="169" spans="18:25" x14ac:dyDescent="0.2">
      <c r="R169" s="22"/>
      <c r="S169" s="39">
        <v>43610</v>
      </c>
      <c r="T169" s="40" t="s">
        <v>16</v>
      </c>
      <c r="U169" s="40" t="s">
        <v>40</v>
      </c>
      <c r="V169" s="40" t="s">
        <v>41</v>
      </c>
      <c r="W169" s="29">
        <v>30.99</v>
      </c>
      <c r="X169" s="22"/>
      <c r="Y169" s="22"/>
    </row>
    <row r="170" spans="18:25" x14ac:dyDescent="0.2">
      <c r="R170" s="22"/>
      <c r="S170" s="39">
        <v>43612</v>
      </c>
      <c r="T170" s="40" t="s">
        <v>16</v>
      </c>
      <c r="U170" s="40" t="s">
        <v>35</v>
      </c>
      <c r="V170" s="40" t="s">
        <v>64</v>
      </c>
      <c r="W170" s="29">
        <v>34.33</v>
      </c>
      <c r="X170" s="22"/>
      <c r="Y170" s="22"/>
    </row>
    <row r="171" spans="18:25" x14ac:dyDescent="0.2">
      <c r="R171" s="22"/>
      <c r="S171" s="39">
        <v>43613</v>
      </c>
      <c r="T171" s="40" t="s">
        <v>16</v>
      </c>
      <c r="U171" s="40" t="s">
        <v>37</v>
      </c>
      <c r="V171" s="40" t="s">
        <v>37</v>
      </c>
      <c r="W171" s="29">
        <v>765.68</v>
      </c>
      <c r="X171" s="22"/>
      <c r="Y171" s="22"/>
    </row>
    <row r="172" spans="18:25" x14ac:dyDescent="0.2">
      <c r="R172" s="22"/>
      <c r="S172" s="39">
        <v>43615</v>
      </c>
      <c r="T172" s="40" t="s">
        <v>16</v>
      </c>
      <c r="U172" s="40" t="s">
        <v>56</v>
      </c>
      <c r="V172" s="40" t="s">
        <v>57</v>
      </c>
      <c r="W172" s="29">
        <v>75</v>
      </c>
      <c r="X172" s="22"/>
      <c r="Y172" s="22"/>
    </row>
    <row r="173" spans="18:25" x14ac:dyDescent="0.2">
      <c r="R173" s="22"/>
      <c r="S173" s="39">
        <v>43615</v>
      </c>
      <c r="T173" s="40" t="s">
        <v>16</v>
      </c>
      <c r="U173" s="40" t="s">
        <v>35</v>
      </c>
      <c r="V173" s="40" t="s">
        <v>39</v>
      </c>
      <c r="W173" s="29">
        <v>34.82</v>
      </c>
      <c r="X173" s="22"/>
      <c r="Y173" s="22"/>
    </row>
    <row r="174" spans="18:25" x14ac:dyDescent="0.2">
      <c r="R174" s="22"/>
      <c r="S174" s="39">
        <v>43617</v>
      </c>
      <c r="T174" s="40" t="s">
        <v>17</v>
      </c>
      <c r="U174" s="40" t="s">
        <v>31</v>
      </c>
      <c r="V174" s="40" t="s">
        <v>32</v>
      </c>
      <c r="W174" s="29">
        <v>13.09</v>
      </c>
      <c r="X174" s="22"/>
      <c r="Y174" s="22"/>
    </row>
    <row r="175" spans="18:25" x14ac:dyDescent="0.2">
      <c r="R175" s="22"/>
      <c r="S175" s="39">
        <v>43619</v>
      </c>
      <c r="T175" s="40" t="s">
        <v>17</v>
      </c>
      <c r="U175" s="40" t="s">
        <v>54</v>
      </c>
      <c r="V175" s="40" t="s">
        <v>55</v>
      </c>
      <c r="W175" s="29">
        <v>2.75</v>
      </c>
      <c r="X175" s="22"/>
      <c r="Y175" s="22"/>
    </row>
    <row r="176" spans="18:25" x14ac:dyDescent="0.2">
      <c r="R176" s="22"/>
      <c r="S176" s="39">
        <v>43619</v>
      </c>
      <c r="T176" s="40" t="s">
        <v>17</v>
      </c>
      <c r="U176" s="40" t="s">
        <v>37</v>
      </c>
      <c r="V176" s="40" t="s">
        <v>37</v>
      </c>
      <c r="W176" s="29">
        <v>260.95</v>
      </c>
      <c r="X176" s="22"/>
      <c r="Y176" s="22"/>
    </row>
    <row r="177" spans="18:25" x14ac:dyDescent="0.2">
      <c r="R177" s="22"/>
      <c r="S177" s="39">
        <v>43619</v>
      </c>
      <c r="T177" s="40" t="s">
        <v>17</v>
      </c>
      <c r="U177" s="40" t="s">
        <v>33</v>
      </c>
      <c r="V177" s="40" t="s">
        <v>34</v>
      </c>
      <c r="W177" s="29">
        <v>1100</v>
      </c>
      <c r="X177" s="22"/>
      <c r="Y177" s="22"/>
    </row>
    <row r="178" spans="18:25" x14ac:dyDescent="0.2">
      <c r="R178" s="22"/>
      <c r="S178" s="39">
        <v>43620</v>
      </c>
      <c r="T178" s="40" t="s">
        <v>17</v>
      </c>
      <c r="U178" s="40" t="s">
        <v>59</v>
      </c>
      <c r="V178" s="40" t="s">
        <v>60</v>
      </c>
      <c r="W178" s="29">
        <v>30</v>
      </c>
      <c r="X178" s="22"/>
      <c r="Y178" s="22"/>
    </row>
    <row r="179" spans="18:25" x14ac:dyDescent="0.2">
      <c r="R179" s="22"/>
      <c r="S179" s="39">
        <v>43620</v>
      </c>
      <c r="T179" s="40" t="s">
        <v>17</v>
      </c>
      <c r="U179" s="40" t="s">
        <v>74</v>
      </c>
      <c r="V179" s="40" t="s">
        <v>38</v>
      </c>
      <c r="W179" s="29">
        <v>13.9</v>
      </c>
      <c r="X179" s="22"/>
      <c r="Y179" s="22"/>
    </row>
    <row r="180" spans="18:25" x14ac:dyDescent="0.2">
      <c r="R180" s="22"/>
      <c r="S180" s="39">
        <v>43621</v>
      </c>
      <c r="T180" s="40" t="s">
        <v>17</v>
      </c>
      <c r="U180" s="40" t="s">
        <v>1</v>
      </c>
      <c r="V180" s="40" t="s">
        <v>49</v>
      </c>
      <c r="W180" s="29">
        <v>23</v>
      </c>
      <c r="X180" s="22"/>
      <c r="Y180" s="22"/>
    </row>
    <row r="181" spans="18:25" x14ac:dyDescent="0.2">
      <c r="R181" s="22"/>
      <c r="S181" s="39">
        <v>43621</v>
      </c>
      <c r="T181" s="40" t="s">
        <v>17</v>
      </c>
      <c r="U181" s="40" t="s">
        <v>35</v>
      </c>
      <c r="V181" s="40" t="s">
        <v>64</v>
      </c>
      <c r="W181" s="29">
        <v>23.24</v>
      </c>
      <c r="X181" s="22"/>
      <c r="Y181" s="22"/>
    </row>
    <row r="182" spans="18:25" x14ac:dyDescent="0.2">
      <c r="R182" s="22"/>
      <c r="S182" s="39">
        <v>43622</v>
      </c>
      <c r="T182" s="40" t="s">
        <v>17</v>
      </c>
      <c r="U182" s="40" t="s">
        <v>54</v>
      </c>
      <c r="V182" s="40" t="s">
        <v>55</v>
      </c>
      <c r="W182" s="29">
        <v>3.75</v>
      </c>
      <c r="X182" s="22"/>
      <c r="Y182" s="22"/>
    </row>
    <row r="183" spans="18:25" x14ac:dyDescent="0.2">
      <c r="R183" s="22"/>
      <c r="S183" s="39">
        <v>43622</v>
      </c>
      <c r="T183" s="40" t="s">
        <v>17</v>
      </c>
      <c r="U183" s="40" t="s">
        <v>1</v>
      </c>
      <c r="V183" s="40" t="s">
        <v>49</v>
      </c>
      <c r="W183" s="29">
        <v>5.64</v>
      </c>
      <c r="X183" s="22"/>
      <c r="Y183" s="22"/>
    </row>
    <row r="184" spans="18:25" x14ac:dyDescent="0.2">
      <c r="R184" s="22"/>
      <c r="S184" s="39">
        <v>43623</v>
      </c>
      <c r="T184" s="40" t="s">
        <v>17</v>
      </c>
      <c r="U184" s="40" t="s">
        <v>37</v>
      </c>
      <c r="V184" s="40" t="s">
        <v>37</v>
      </c>
      <c r="W184" s="29">
        <v>458.56</v>
      </c>
      <c r="X184" s="22"/>
      <c r="Y184" s="22"/>
    </row>
    <row r="185" spans="18:25" x14ac:dyDescent="0.2">
      <c r="R185" s="22"/>
      <c r="S185" s="39">
        <v>43623</v>
      </c>
      <c r="T185" s="40" t="s">
        <v>17</v>
      </c>
      <c r="U185" s="40" t="s">
        <v>50</v>
      </c>
      <c r="V185" s="40" t="s">
        <v>51</v>
      </c>
      <c r="W185" s="29">
        <v>2000</v>
      </c>
      <c r="X185" s="22"/>
      <c r="Y185" s="22"/>
    </row>
    <row r="186" spans="18:25" x14ac:dyDescent="0.2">
      <c r="R186" s="22"/>
      <c r="S186" s="39">
        <v>43623</v>
      </c>
      <c r="T186" s="40" t="s">
        <v>17</v>
      </c>
      <c r="U186" s="40" t="s">
        <v>2</v>
      </c>
      <c r="V186" s="40" t="s">
        <v>42</v>
      </c>
      <c r="W186" s="29">
        <v>30</v>
      </c>
      <c r="X186" s="22"/>
      <c r="Y186" s="22"/>
    </row>
    <row r="187" spans="18:25" x14ac:dyDescent="0.2">
      <c r="R187" s="22"/>
      <c r="S187" s="39">
        <v>43625</v>
      </c>
      <c r="T187" s="40" t="s">
        <v>17</v>
      </c>
      <c r="U187" s="40" t="s">
        <v>43</v>
      </c>
      <c r="V187" s="40" t="s">
        <v>44</v>
      </c>
      <c r="W187" s="29">
        <v>10.69</v>
      </c>
      <c r="X187" s="22"/>
      <c r="Y187" s="22"/>
    </row>
    <row r="188" spans="18:25" x14ac:dyDescent="0.2">
      <c r="R188" s="22"/>
      <c r="S188" s="39">
        <v>43628</v>
      </c>
      <c r="T188" s="40" t="s">
        <v>17</v>
      </c>
      <c r="U188" s="40" t="s">
        <v>45</v>
      </c>
      <c r="V188" s="40" t="s">
        <v>46</v>
      </c>
      <c r="W188" s="29">
        <v>65</v>
      </c>
      <c r="X188" s="22"/>
      <c r="Y188" s="22"/>
    </row>
    <row r="189" spans="18:25" x14ac:dyDescent="0.2">
      <c r="R189" s="22"/>
      <c r="S189" s="39">
        <v>43629</v>
      </c>
      <c r="T189" s="40" t="s">
        <v>17</v>
      </c>
      <c r="U189" s="40" t="s">
        <v>37</v>
      </c>
      <c r="V189" s="40" t="s">
        <v>37</v>
      </c>
      <c r="W189" s="29">
        <v>152.72</v>
      </c>
      <c r="X189" s="22"/>
      <c r="Y189" s="22"/>
    </row>
    <row r="190" spans="18:25" x14ac:dyDescent="0.2">
      <c r="R190" s="22"/>
      <c r="S190" s="39">
        <v>43629</v>
      </c>
      <c r="T190" s="40" t="s">
        <v>17</v>
      </c>
      <c r="U190" s="40" t="s">
        <v>37</v>
      </c>
      <c r="V190" s="40" t="s">
        <v>37</v>
      </c>
      <c r="W190" s="29">
        <v>152.72</v>
      </c>
      <c r="X190" s="22"/>
      <c r="Y190" s="22"/>
    </row>
    <row r="191" spans="18:25" x14ac:dyDescent="0.2">
      <c r="R191" s="22"/>
      <c r="S191" s="39">
        <v>43630</v>
      </c>
      <c r="T191" s="40" t="s">
        <v>17</v>
      </c>
      <c r="U191" s="40" t="s">
        <v>1</v>
      </c>
      <c r="V191" s="40" t="s">
        <v>49</v>
      </c>
      <c r="W191" s="29">
        <v>10.69</v>
      </c>
      <c r="X191" s="22"/>
      <c r="Y191" s="22"/>
    </row>
    <row r="192" spans="18:25" x14ac:dyDescent="0.2">
      <c r="R192" s="22"/>
      <c r="S192" s="39">
        <v>43631</v>
      </c>
      <c r="T192" s="40" t="s">
        <v>17</v>
      </c>
      <c r="U192" s="40" t="s">
        <v>47</v>
      </c>
      <c r="V192" s="40" t="s">
        <v>66</v>
      </c>
      <c r="W192" s="29">
        <v>33.159999999999997</v>
      </c>
      <c r="X192" s="22"/>
      <c r="Y192" s="22"/>
    </row>
    <row r="193" spans="18:25" x14ac:dyDescent="0.2">
      <c r="R193" s="22"/>
      <c r="S193" s="39">
        <v>43633</v>
      </c>
      <c r="T193" s="40" t="s">
        <v>17</v>
      </c>
      <c r="U193" s="40" t="s">
        <v>2</v>
      </c>
      <c r="V193" s="40" t="s">
        <v>52</v>
      </c>
      <c r="W193" s="29">
        <v>35</v>
      </c>
      <c r="X193" s="22"/>
      <c r="Y193" s="22"/>
    </row>
    <row r="194" spans="18:25" x14ac:dyDescent="0.2">
      <c r="R194" s="22"/>
      <c r="S194" s="39">
        <v>43633</v>
      </c>
      <c r="T194" s="40" t="s">
        <v>17</v>
      </c>
      <c r="U194" s="40" t="s">
        <v>2</v>
      </c>
      <c r="V194" s="40" t="s">
        <v>53</v>
      </c>
      <c r="W194" s="29">
        <v>60</v>
      </c>
      <c r="X194" s="22"/>
      <c r="Y194" s="22"/>
    </row>
    <row r="195" spans="18:25" x14ac:dyDescent="0.2">
      <c r="R195" s="22"/>
      <c r="S195" s="39">
        <v>43634</v>
      </c>
      <c r="T195" s="40" t="s">
        <v>17</v>
      </c>
      <c r="U195" s="40" t="s">
        <v>62</v>
      </c>
      <c r="V195" s="40" t="s">
        <v>63</v>
      </c>
      <c r="W195" s="29">
        <v>15</v>
      </c>
      <c r="X195" s="22"/>
      <c r="Y195" s="22"/>
    </row>
    <row r="196" spans="18:25" x14ac:dyDescent="0.2">
      <c r="R196" s="22"/>
      <c r="S196" s="39">
        <v>43634</v>
      </c>
      <c r="T196" s="40" t="s">
        <v>17</v>
      </c>
      <c r="U196" s="40" t="s">
        <v>47</v>
      </c>
      <c r="V196" s="40" t="s">
        <v>48</v>
      </c>
      <c r="W196" s="29">
        <v>41.83</v>
      </c>
      <c r="X196" s="22"/>
      <c r="Y196" s="22"/>
    </row>
    <row r="197" spans="18:25" x14ac:dyDescent="0.2">
      <c r="R197" s="22"/>
      <c r="S197" s="39">
        <v>43635</v>
      </c>
      <c r="T197" s="40" t="s">
        <v>17</v>
      </c>
      <c r="U197" s="40" t="s">
        <v>68</v>
      </c>
      <c r="V197" s="40" t="s">
        <v>69</v>
      </c>
      <c r="W197" s="29">
        <v>75</v>
      </c>
      <c r="X197" s="22"/>
      <c r="Y197" s="22"/>
    </row>
    <row r="198" spans="18:25" x14ac:dyDescent="0.2">
      <c r="R198" s="22"/>
      <c r="S198" s="39">
        <v>43636</v>
      </c>
      <c r="T198" s="40" t="s">
        <v>17</v>
      </c>
      <c r="U198" s="40" t="s">
        <v>37</v>
      </c>
      <c r="V198" s="40" t="s">
        <v>37</v>
      </c>
      <c r="W198" s="29">
        <v>375.26</v>
      </c>
      <c r="X198" s="22"/>
      <c r="Y198" s="22"/>
    </row>
    <row r="199" spans="18:25" x14ac:dyDescent="0.2">
      <c r="R199" s="22"/>
      <c r="S199" s="39">
        <v>43636</v>
      </c>
      <c r="T199" s="40" t="s">
        <v>17</v>
      </c>
      <c r="U199" s="40" t="s">
        <v>40</v>
      </c>
      <c r="V199" s="40" t="s">
        <v>71</v>
      </c>
      <c r="W199" s="29">
        <v>9200</v>
      </c>
      <c r="X199" s="22"/>
      <c r="Y199" s="22"/>
    </row>
    <row r="200" spans="18:25" x14ac:dyDescent="0.2">
      <c r="R200" s="22"/>
      <c r="S200" s="39">
        <v>43636</v>
      </c>
      <c r="T200" s="40" t="s">
        <v>17</v>
      </c>
      <c r="U200" s="40" t="s">
        <v>37</v>
      </c>
      <c r="V200" s="40" t="s">
        <v>37</v>
      </c>
      <c r="W200" s="29">
        <v>100.68</v>
      </c>
      <c r="X200" s="22"/>
      <c r="Y200" s="22"/>
    </row>
    <row r="201" spans="18:25" x14ac:dyDescent="0.2">
      <c r="R201" s="22"/>
      <c r="S201" s="39">
        <v>43637</v>
      </c>
      <c r="T201" s="40" t="s">
        <v>17</v>
      </c>
      <c r="U201" s="40" t="s">
        <v>37</v>
      </c>
      <c r="V201" s="40" t="s">
        <v>37</v>
      </c>
      <c r="W201" s="29">
        <v>100.68</v>
      </c>
      <c r="X201" s="22"/>
      <c r="Y201" s="22"/>
    </row>
    <row r="202" spans="18:25" x14ac:dyDescent="0.2">
      <c r="R202" s="22"/>
      <c r="S202" s="39">
        <v>43637</v>
      </c>
      <c r="T202" s="40" t="s">
        <v>17</v>
      </c>
      <c r="U202" s="40" t="s">
        <v>50</v>
      </c>
      <c r="V202" s="40" t="s">
        <v>51</v>
      </c>
      <c r="W202" s="29">
        <v>2000</v>
      </c>
      <c r="X202" s="22"/>
      <c r="Y202" s="22"/>
    </row>
    <row r="203" spans="18:25" x14ac:dyDescent="0.2">
      <c r="R203" s="22"/>
      <c r="S203" s="39">
        <v>43640</v>
      </c>
      <c r="T203" s="40" t="s">
        <v>17</v>
      </c>
      <c r="U203" s="40" t="s">
        <v>62</v>
      </c>
      <c r="V203" s="40" t="s">
        <v>63</v>
      </c>
      <c r="W203" s="29">
        <v>15</v>
      </c>
      <c r="X203" s="22"/>
      <c r="Y203" s="22"/>
    </row>
    <row r="204" spans="18:25" x14ac:dyDescent="0.2">
      <c r="R204" s="22"/>
      <c r="S204" s="39">
        <v>43644</v>
      </c>
      <c r="T204" s="40" t="s">
        <v>17</v>
      </c>
      <c r="U204" s="40" t="s">
        <v>47</v>
      </c>
      <c r="V204" s="40" t="s">
        <v>66</v>
      </c>
      <c r="W204" s="29">
        <v>30.64</v>
      </c>
      <c r="X204" s="22"/>
      <c r="Y204" s="22"/>
    </row>
    <row r="205" spans="18:25" x14ac:dyDescent="0.2">
      <c r="R205" s="22"/>
      <c r="S205" s="39">
        <v>43646</v>
      </c>
      <c r="T205" s="40" t="s">
        <v>17</v>
      </c>
      <c r="U205" s="40" t="s">
        <v>56</v>
      </c>
      <c r="V205" s="40" t="s">
        <v>57</v>
      </c>
      <c r="W205" s="29">
        <v>75</v>
      </c>
      <c r="X205" s="22"/>
      <c r="Y205" s="22"/>
    </row>
    <row r="206" spans="18:25" x14ac:dyDescent="0.2">
      <c r="R206" s="22"/>
      <c r="S206" s="39">
        <v>43647</v>
      </c>
      <c r="T206" s="40" t="s">
        <v>18</v>
      </c>
      <c r="U206" s="40" t="s">
        <v>54</v>
      </c>
      <c r="V206" s="40" t="s">
        <v>55</v>
      </c>
      <c r="W206" s="29">
        <v>7</v>
      </c>
      <c r="X206" s="22"/>
      <c r="Y206" s="22"/>
    </row>
    <row r="207" spans="18:25" x14ac:dyDescent="0.2">
      <c r="R207" s="22"/>
      <c r="S207" s="39">
        <v>43647</v>
      </c>
      <c r="T207" s="40" t="s">
        <v>18</v>
      </c>
      <c r="U207" s="40" t="s">
        <v>1</v>
      </c>
      <c r="V207" s="40" t="s">
        <v>49</v>
      </c>
      <c r="W207" s="29">
        <v>99.47</v>
      </c>
      <c r="X207" s="22"/>
      <c r="Y207" s="22"/>
    </row>
    <row r="208" spans="18:25" x14ac:dyDescent="0.2">
      <c r="R208" s="22"/>
      <c r="S208" s="39">
        <v>43647</v>
      </c>
      <c r="T208" s="40" t="s">
        <v>18</v>
      </c>
      <c r="U208" s="40" t="s">
        <v>35</v>
      </c>
      <c r="V208" s="40" t="s">
        <v>80</v>
      </c>
      <c r="W208" s="29">
        <v>24.97</v>
      </c>
      <c r="X208" s="22"/>
      <c r="Y208" s="22"/>
    </row>
    <row r="209" spans="18:25" x14ac:dyDescent="0.2">
      <c r="R209" s="22"/>
      <c r="S209" s="39">
        <v>43647</v>
      </c>
      <c r="T209" s="40" t="s">
        <v>18</v>
      </c>
      <c r="U209" s="40" t="s">
        <v>35</v>
      </c>
      <c r="V209" s="40" t="s">
        <v>36</v>
      </c>
      <c r="W209" s="29">
        <v>24</v>
      </c>
      <c r="X209" s="22"/>
      <c r="Y209" s="22"/>
    </row>
    <row r="210" spans="18:25" x14ac:dyDescent="0.2">
      <c r="R210" s="22"/>
      <c r="S210" s="39">
        <v>43647</v>
      </c>
      <c r="T210" s="40" t="s">
        <v>18</v>
      </c>
      <c r="U210" s="40" t="s">
        <v>31</v>
      </c>
      <c r="V210" s="40" t="s">
        <v>32</v>
      </c>
      <c r="W210" s="29">
        <v>13.09</v>
      </c>
      <c r="X210" s="22"/>
      <c r="Y210" s="22"/>
    </row>
    <row r="211" spans="18:25" x14ac:dyDescent="0.2">
      <c r="R211" s="22"/>
      <c r="S211" s="39">
        <v>43648</v>
      </c>
      <c r="T211" s="40" t="s">
        <v>18</v>
      </c>
      <c r="U211" s="40" t="s">
        <v>40</v>
      </c>
      <c r="V211" s="40" t="s">
        <v>41</v>
      </c>
      <c r="W211" s="29">
        <v>229.9</v>
      </c>
      <c r="X211" s="22"/>
      <c r="Y211" s="22"/>
    </row>
    <row r="212" spans="18:25" x14ac:dyDescent="0.2">
      <c r="R212" s="22"/>
      <c r="S212" s="39">
        <v>43648</v>
      </c>
      <c r="T212" s="40" t="s">
        <v>18</v>
      </c>
      <c r="U212" s="40" t="s">
        <v>33</v>
      </c>
      <c r="V212" s="40" t="s">
        <v>34</v>
      </c>
      <c r="W212" s="29">
        <v>1100</v>
      </c>
      <c r="X212" s="22"/>
      <c r="Y212" s="22"/>
    </row>
    <row r="213" spans="18:25" x14ac:dyDescent="0.2">
      <c r="R213" s="22"/>
      <c r="S213" s="39">
        <v>43650</v>
      </c>
      <c r="T213" s="40" t="s">
        <v>18</v>
      </c>
      <c r="U213" s="40" t="s">
        <v>74</v>
      </c>
      <c r="V213" s="40" t="s">
        <v>38</v>
      </c>
      <c r="W213" s="29">
        <v>13.9</v>
      </c>
      <c r="X213" s="22"/>
      <c r="Y213" s="22"/>
    </row>
    <row r="214" spans="18:25" x14ac:dyDescent="0.2">
      <c r="R214" s="22"/>
      <c r="S214" s="39">
        <v>43651</v>
      </c>
      <c r="T214" s="40" t="s">
        <v>18</v>
      </c>
      <c r="U214" s="40" t="s">
        <v>62</v>
      </c>
      <c r="V214" s="40" t="s">
        <v>63</v>
      </c>
      <c r="W214" s="29">
        <v>19</v>
      </c>
      <c r="X214" s="22"/>
      <c r="Y214" s="22"/>
    </row>
    <row r="215" spans="18:25" x14ac:dyDescent="0.2">
      <c r="R215" s="22"/>
      <c r="S215" s="39">
        <v>43651</v>
      </c>
      <c r="T215" s="40" t="s">
        <v>18</v>
      </c>
      <c r="U215" s="40" t="s">
        <v>50</v>
      </c>
      <c r="V215" s="40" t="s">
        <v>51</v>
      </c>
      <c r="W215" s="29">
        <v>2250</v>
      </c>
      <c r="X215" s="22"/>
      <c r="Y215" s="22"/>
    </row>
    <row r="216" spans="18:25" x14ac:dyDescent="0.2">
      <c r="R216" s="22"/>
      <c r="S216" s="39">
        <v>43652</v>
      </c>
      <c r="T216" s="40" t="s">
        <v>18</v>
      </c>
      <c r="U216" s="40" t="s">
        <v>37</v>
      </c>
      <c r="V216" s="40" t="s">
        <v>37</v>
      </c>
      <c r="W216" s="29">
        <v>220.08</v>
      </c>
      <c r="X216" s="22"/>
      <c r="Y216" s="22"/>
    </row>
    <row r="217" spans="18:25" x14ac:dyDescent="0.2">
      <c r="R217" s="22"/>
      <c r="S217" s="39">
        <v>43652</v>
      </c>
      <c r="T217" s="40" t="s">
        <v>18</v>
      </c>
      <c r="U217" s="40" t="s">
        <v>1</v>
      </c>
      <c r="V217" s="40" t="s">
        <v>49</v>
      </c>
      <c r="W217" s="29">
        <v>92.98</v>
      </c>
      <c r="X217" s="22"/>
      <c r="Y217" s="22"/>
    </row>
    <row r="218" spans="18:25" x14ac:dyDescent="0.2">
      <c r="R218" s="22"/>
      <c r="S218" s="39">
        <v>43652</v>
      </c>
      <c r="T218" s="40" t="s">
        <v>18</v>
      </c>
      <c r="U218" s="40" t="s">
        <v>35</v>
      </c>
      <c r="V218" s="40" t="s">
        <v>67</v>
      </c>
      <c r="W218" s="29">
        <v>23.26</v>
      </c>
      <c r="X218" s="22"/>
      <c r="Y218" s="22"/>
    </row>
    <row r="219" spans="18:25" x14ac:dyDescent="0.2">
      <c r="R219" s="22"/>
      <c r="S219" s="39">
        <v>43653</v>
      </c>
      <c r="T219" s="40" t="s">
        <v>18</v>
      </c>
      <c r="U219" s="40" t="s">
        <v>40</v>
      </c>
      <c r="V219" s="40" t="s">
        <v>41</v>
      </c>
      <c r="W219" s="29">
        <v>103.14</v>
      </c>
      <c r="X219" s="22"/>
      <c r="Y219" s="22"/>
    </row>
    <row r="220" spans="18:25" x14ac:dyDescent="0.2">
      <c r="R220" s="22"/>
      <c r="S220" s="39">
        <v>43654</v>
      </c>
      <c r="T220" s="40" t="s">
        <v>18</v>
      </c>
      <c r="U220" s="40" t="s">
        <v>37</v>
      </c>
      <c r="V220" s="40" t="s">
        <v>37</v>
      </c>
      <c r="W220" s="29">
        <v>305.27999999999997</v>
      </c>
      <c r="X220" s="22"/>
      <c r="Y220" s="22"/>
    </row>
    <row r="221" spans="18:25" x14ac:dyDescent="0.2">
      <c r="R221" s="22"/>
      <c r="S221" s="39">
        <v>43654</v>
      </c>
      <c r="T221" s="40" t="s">
        <v>18</v>
      </c>
      <c r="U221" s="40" t="s">
        <v>37</v>
      </c>
      <c r="V221" s="40" t="s">
        <v>37</v>
      </c>
      <c r="W221" s="29">
        <v>220.08</v>
      </c>
      <c r="X221" s="22"/>
      <c r="Y221" s="22"/>
    </row>
    <row r="222" spans="18:25" x14ac:dyDescent="0.2">
      <c r="R222" s="22"/>
      <c r="S222" s="39">
        <v>43655</v>
      </c>
      <c r="T222" s="40" t="s">
        <v>18</v>
      </c>
      <c r="U222" s="40" t="s">
        <v>37</v>
      </c>
      <c r="V222" s="40" t="s">
        <v>37</v>
      </c>
      <c r="W222" s="29">
        <v>549.72</v>
      </c>
      <c r="X222" s="22"/>
      <c r="Y222" s="22"/>
    </row>
    <row r="223" spans="18:25" x14ac:dyDescent="0.2">
      <c r="R223" s="22"/>
      <c r="S223" s="39">
        <v>43655</v>
      </c>
      <c r="T223" s="40" t="s">
        <v>18</v>
      </c>
      <c r="U223" s="40" t="s">
        <v>43</v>
      </c>
      <c r="V223" s="40" t="s">
        <v>44</v>
      </c>
      <c r="W223" s="29">
        <v>10.69</v>
      </c>
      <c r="X223" s="22"/>
      <c r="Y223" s="22"/>
    </row>
    <row r="224" spans="18:25" x14ac:dyDescent="0.2">
      <c r="R224" s="22"/>
      <c r="S224" s="39">
        <v>43656</v>
      </c>
      <c r="T224" s="40" t="s">
        <v>18</v>
      </c>
      <c r="U224" s="40" t="s">
        <v>45</v>
      </c>
      <c r="V224" s="40" t="s">
        <v>46</v>
      </c>
      <c r="W224" s="29">
        <v>65</v>
      </c>
      <c r="X224" s="22"/>
      <c r="Y224" s="22"/>
    </row>
    <row r="225" spans="18:25" x14ac:dyDescent="0.2">
      <c r="R225" s="22"/>
      <c r="S225" s="39">
        <v>43656</v>
      </c>
      <c r="T225" s="40" t="s">
        <v>18</v>
      </c>
      <c r="U225" s="40" t="s">
        <v>2</v>
      </c>
      <c r="V225" s="40" t="s">
        <v>42</v>
      </c>
      <c r="W225" s="29">
        <v>30</v>
      </c>
      <c r="X225" s="22"/>
      <c r="Y225" s="22"/>
    </row>
    <row r="226" spans="18:25" x14ac:dyDescent="0.2">
      <c r="R226" s="22"/>
      <c r="S226" s="39">
        <v>43661</v>
      </c>
      <c r="T226" s="40" t="s">
        <v>18</v>
      </c>
      <c r="U226" s="40" t="s">
        <v>1</v>
      </c>
      <c r="V226" s="40" t="s">
        <v>49</v>
      </c>
      <c r="W226" s="29">
        <v>87.14</v>
      </c>
      <c r="X226" s="22"/>
      <c r="Y226" s="22"/>
    </row>
    <row r="227" spans="18:25" x14ac:dyDescent="0.2">
      <c r="R227" s="22"/>
      <c r="S227" s="39">
        <v>43662</v>
      </c>
      <c r="T227" s="40" t="s">
        <v>18</v>
      </c>
      <c r="U227" s="40" t="s">
        <v>31</v>
      </c>
      <c r="V227" s="40" t="s">
        <v>32</v>
      </c>
      <c r="W227" s="29">
        <v>89.99</v>
      </c>
      <c r="X227" s="22"/>
      <c r="Y227" s="22"/>
    </row>
    <row r="228" spans="18:25" x14ac:dyDescent="0.2">
      <c r="R228" s="22"/>
      <c r="S228" s="39">
        <v>43662</v>
      </c>
      <c r="T228" s="40" t="s">
        <v>18</v>
      </c>
      <c r="U228" s="40" t="s">
        <v>2</v>
      </c>
      <c r="V228" s="40" t="s">
        <v>53</v>
      </c>
      <c r="W228" s="29">
        <v>60</v>
      </c>
      <c r="X228" s="22"/>
      <c r="Y228" s="22"/>
    </row>
    <row r="229" spans="18:25" x14ac:dyDescent="0.2">
      <c r="R229" s="22"/>
      <c r="S229" s="39">
        <v>43663</v>
      </c>
      <c r="T229" s="40" t="s">
        <v>18</v>
      </c>
      <c r="U229" s="40" t="s">
        <v>2</v>
      </c>
      <c r="V229" s="40" t="s">
        <v>52</v>
      </c>
      <c r="W229" s="29">
        <v>35</v>
      </c>
      <c r="X229" s="22"/>
      <c r="Y229" s="22"/>
    </row>
    <row r="230" spans="18:25" x14ac:dyDescent="0.2">
      <c r="R230" s="22"/>
      <c r="S230" s="39">
        <v>43664</v>
      </c>
      <c r="T230" s="40" t="s">
        <v>18</v>
      </c>
      <c r="U230" s="40" t="s">
        <v>68</v>
      </c>
      <c r="V230" s="40" t="s">
        <v>69</v>
      </c>
      <c r="W230" s="29">
        <v>75</v>
      </c>
      <c r="X230" s="22"/>
      <c r="Y230" s="22"/>
    </row>
    <row r="231" spans="18:25" x14ac:dyDescent="0.2">
      <c r="R231" s="22"/>
      <c r="S231" s="39">
        <v>43664</v>
      </c>
      <c r="T231" s="40" t="s">
        <v>18</v>
      </c>
      <c r="U231" s="40" t="s">
        <v>37</v>
      </c>
      <c r="V231" s="40" t="s">
        <v>37</v>
      </c>
      <c r="W231" s="29">
        <v>814.5</v>
      </c>
      <c r="X231" s="22"/>
      <c r="Y231" s="22"/>
    </row>
    <row r="232" spans="18:25" x14ac:dyDescent="0.2">
      <c r="R232" s="22"/>
      <c r="S232" s="39">
        <v>43664</v>
      </c>
      <c r="T232" s="40" t="s">
        <v>18</v>
      </c>
      <c r="U232" s="40" t="s">
        <v>47</v>
      </c>
      <c r="V232" s="40" t="s">
        <v>66</v>
      </c>
      <c r="W232" s="29">
        <v>36.42</v>
      </c>
      <c r="X232" s="22"/>
      <c r="Y232" s="22"/>
    </row>
    <row r="233" spans="18:25" x14ac:dyDescent="0.2">
      <c r="R233" s="22"/>
      <c r="S233" s="39">
        <v>43664</v>
      </c>
      <c r="T233" s="40" t="s">
        <v>18</v>
      </c>
      <c r="U233" s="40" t="s">
        <v>1</v>
      </c>
      <c r="V233" s="40" t="s">
        <v>49</v>
      </c>
      <c r="W233" s="29">
        <v>29.83</v>
      </c>
      <c r="X233" s="22"/>
      <c r="Y233" s="22"/>
    </row>
    <row r="234" spans="18:25" x14ac:dyDescent="0.2">
      <c r="R234" s="22"/>
      <c r="S234" s="39">
        <v>43664</v>
      </c>
      <c r="T234" s="40" t="s">
        <v>18</v>
      </c>
      <c r="U234" s="40" t="s">
        <v>35</v>
      </c>
      <c r="V234" s="40" t="s">
        <v>58</v>
      </c>
      <c r="W234" s="29">
        <v>8.82</v>
      </c>
      <c r="X234" s="22"/>
      <c r="Y234" s="22"/>
    </row>
    <row r="235" spans="18:25" x14ac:dyDescent="0.2">
      <c r="R235" s="22"/>
      <c r="S235" s="39">
        <v>43665</v>
      </c>
      <c r="T235" s="40" t="s">
        <v>18</v>
      </c>
      <c r="U235" s="40" t="s">
        <v>37</v>
      </c>
      <c r="V235" s="40" t="s">
        <v>37</v>
      </c>
      <c r="W235" s="29">
        <v>115.52</v>
      </c>
      <c r="X235" s="22"/>
      <c r="Y235" s="22"/>
    </row>
    <row r="236" spans="18:25" x14ac:dyDescent="0.2">
      <c r="R236" s="22"/>
      <c r="S236" s="39">
        <v>43665</v>
      </c>
      <c r="T236" s="40" t="s">
        <v>18</v>
      </c>
      <c r="U236" s="40" t="s">
        <v>50</v>
      </c>
      <c r="V236" s="40" t="s">
        <v>51</v>
      </c>
      <c r="W236" s="29">
        <v>2250</v>
      </c>
      <c r="X236" s="22"/>
      <c r="Y236" s="22"/>
    </row>
    <row r="237" spans="18:25" x14ac:dyDescent="0.2">
      <c r="R237" s="22"/>
      <c r="S237" s="39">
        <v>43665</v>
      </c>
      <c r="T237" s="40" t="s">
        <v>18</v>
      </c>
      <c r="U237" s="40" t="s">
        <v>35</v>
      </c>
      <c r="V237" s="40" t="s">
        <v>64</v>
      </c>
      <c r="W237" s="29">
        <v>28</v>
      </c>
      <c r="X237" s="22"/>
      <c r="Y237" s="22"/>
    </row>
    <row r="238" spans="18:25" x14ac:dyDescent="0.2">
      <c r="R238" s="22"/>
      <c r="S238" s="39">
        <v>43668</v>
      </c>
      <c r="T238" s="40" t="s">
        <v>18</v>
      </c>
      <c r="U238" s="40" t="s">
        <v>37</v>
      </c>
      <c r="V238" s="40" t="s">
        <v>37</v>
      </c>
      <c r="W238" s="29">
        <v>257.08</v>
      </c>
      <c r="X238" s="22"/>
      <c r="Y238" s="22"/>
    </row>
    <row r="239" spans="18:25" x14ac:dyDescent="0.2">
      <c r="R239" s="22"/>
      <c r="S239" s="39">
        <v>43668</v>
      </c>
      <c r="T239" s="40" t="s">
        <v>18</v>
      </c>
      <c r="U239" s="40" t="s">
        <v>35</v>
      </c>
      <c r="V239" s="40" t="s">
        <v>36</v>
      </c>
      <c r="W239" s="29">
        <v>26.67</v>
      </c>
      <c r="X239" s="22"/>
      <c r="Y239" s="22"/>
    </row>
    <row r="240" spans="18:25" x14ac:dyDescent="0.2">
      <c r="R240" s="22"/>
      <c r="S240" s="39">
        <v>43669</v>
      </c>
      <c r="T240" s="40" t="s">
        <v>18</v>
      </c>
      <c r="U240" s="40" t="s">
        <v>37</v>
      </c>
      <c r="V240" s="40" t="s">
        <v>37</v>
      </c>
      <c r="W240" s="29">
        <v>257.08</v>
      </c>
      <c r="X240" s="22"/>
      <c r="Y240" s="22"/>
    </row>
    <row r="241" spans="18:25" x14ac:dyDescent="0.2">
      <c r="R241" s="22"/>
      <c r="S241" s="39">
        <v>43670</v>
      </c>
      <c r="T241" s="40" t="s">
        <v>18</v>
      </c>
      <c r="U241" s="40" t="s">
        <v>54</v>
      </c>
      <c r="V241" s="40" t="s">
        <v>55</v>
      </c>
      <c r="W241" s="29">
        <v>2.5</v>
      </c>
      <c r="X241" s="22"/>
      <c r="Y241" s="22"/>
    </row>
    <row r="242" spans="18:25" x14ac:dyDescent="0.2">
      <c r="R242" s="22"/>
      <c r="S242" s="39">
        <v>43673</v>
      </c>
      <c r="T242" s="40" t="s">
        <v>18</v>
      </c>
      <c r="U242" s="40" t="s">
        <v>59</v>
      </c>
      <c r="V242" s="40" t="s">
        <v>60</v>
      </c>
      <c r="W242" s="29">
        <v>30</v>
      </c>
      <c r="X242" s="22"/>
      <c r="Y242" s="22"/>
    </row>
    <row r="243" spans="18:25" x14ac:dyDescent="0.2">
      <c r="R243" s="22"/>
      <c r="S243" s="39">
        <v>43674</v>
      </c>
      <c r="T243" s="40" t="s">
        <v>18</v>
      </c>
      <c r="U243" s="40" t="s">
        <v>40</v>
      </c>
      <c r="V243" s="40" t="s">
        <v>41</v>
      </c>
      <c r="W243" s="29">
        <v>44.31</v>
      </c>
      <c r="X243" s="22"/>
      <c r="Y243" s="22"/>
    </row>
    <row r="244" spans="18:25" x14ac:dyDescent="0.2">
      <c r="R244" s="22"/>
      <c r="S244" s="39">
        <v>43675</v>
      </c>
      <c r="T244" s="40" t="s">
        <v>18</v>
      </c>
      <c r="U244" s="40" t="s">
        <v>1</v>
      </c>
      <c r="V244" s="40" t="s">
        <v>49</v>
      </c>
      <c r="W244" s="29">
        <v>5.35</v>
      </c>
      <c r="X244" s="22"/>
      <c r="Y244" s="22"/>
    </row>
    <row r="245" spans="18:25" x14ac:dyDescent="0.2">
      <c r="R245" s="22"/>
      <c r="S245" s="39">
        <v>43675</v>
      </c>
      <c r="T245" s="40" t="s">
        <v>18</v>
      </c>
      <c r="U245" s="40" t="s">
        <v>35</v>
      </c>
      <c r="V245" s="40" t="s">
        <v>61</v>
      </c>
      <c r="W245" s="29">
        <v>44.92</v>
      </c>
      <c r="X245" s="22"/>
      <c r="Y245" s="22"/>
    </row>
    <row r="246" spans="18:25" x14ac:dyDescent="0.2">
      <c r="R246" s="22"/>
      <c r="S246" s="39">
        <v>43676</v>
      </c>
      <c r="T246" s="40" t="s">
        <v>18</v>
      </c>
      <c r="U246" s="40" t="s">
        <v>1</v>
      </c>
      <c r="V246" s="40" t="s">
        <v>49</v>
      </c>
      <c r="W246" s="29">
        <v>15.77</v>
      </c>
      <c r="X246" s="22"/>
      <c r="Y246" s="22"/>
    </row>
    <row r="247" spans="18:25" x14ac:dyDescent="0.2">
      <c r="R247" s="22"/>
      <c r="S247" s="39">
        <v>43676</v>
      </c>
      <c r="T247" s="40" t="s">
        <v>18</v>
      </c>
      <c r="U247" s="40" t="s">
        <v>56</v>
      </c>
      <c r="V247" s="40" t="s">
        <v>57</v>
      </c>
      <c r="W247" s="29">
        <v>75</v>
      </c>
      <c r="X247" s="22"/>
      <c r="Y247" s="22"/>
    </row>
    <row r="248" spans="18:25" x14ac:dyDescent="0.2">
      <c r="R248" s="22"/>
      <c r="S248" s="39">
        <v>43678</v>
      </c>
      <c r="T248" s="40" t="s">
        <v>19</v>
      </c>
      <c r="U248" s="40" t="s">
        <v>31</v>
      </c>
      <c r="V248" s="40" t="s">
        <v>32</v>
      </c>
      <c r="W248" s="29">
        <v>13.09</v>
      </c>
      <c r="X248" s="22"/>
      <c r="Y248" s="22"/>
    </row>
    <row r="249" spans="18:25" x14ac:dyDescent="0.2">
      <c r="R249" s="22"/>
      <c r="S249" s="39">
        <v>43679</v>
      </c>
      <c r="T249" s="40" t="s">
        <v>19</v>
      </c>
      <c r="U249" s="40" t="s">
        <v>33</v>
      </c>
      <c r="V249" s="40" t="s">
        <v>34</v>
      </c>
      <c r="W249" s="29">
        <v>1100</v>
      </c>
      <c r="X249" s="22"/>
      <c r="Y249" s="22"/>
    </row>
    <row r="250" spans="18:25" x14ac:dyDescent="0.2">
      <c r="R250" s="22"/>
      <c r="S250" s="39">
        <v>43679</v>
      </c>
      <c r="T250" s="40" t="s">
        <v>19</v>
      </c>
      <c r="U250" s="40" t="s">
        <v>50</v>
      </c>
      <c r="V250" s="40" t="s">
        <v>51</v>
      </c>
      <c r="W250" s="29">
        <v>2250</v>
      </c>
      <c r="X250" s="22"/>
      <c r="Y250" s="22"/>
    </row>
    <row r="251" spans="18:25" x14ac:dyDescent="0.2">
      <c r="R251" s="22"/>
      <c r="S251" s="39">
        <v>43680</v>
      </c>
      <c r="T251" s="40" t="s">
        <v>19</v>
      </c>
      <c r="U251" s="40" t="s">
        <v>47</v>
      </c>
      <c r="V251" s="40" t="s">
        <v>66</v>
      </c>
      <c r="W251" s="29">
        <v>36.36</v>
      </c>
      <c r="X251" s="22"/>
      <c r="Y251" s="22"/>
    </row>
    <row r="252" spans="18:25" x14ac:dyDescent="0.2">
      <c r="R252" s="22"/>
      <c r="S252" s="39">
        <v>43680</v>
      </c>
      <c r="T252" s="40" t="s">
        <v>19</v>
      </c>
      <c r="U252" s="40" t="s">
        <v>1</v>
      </c>
      <c r="V252" s="40" t="s">
        <v>49</v>
      </c>
      <c r="W252" s="29">
        <v>3.96</v>
      </c>
      <c r="X252" s="22"/>
      <c r="Y252" s="22"/>
    </row>
    <row r="253" spans="18:25" x14ac:dyDescent="0.2">
      <c r="R253" s="22"/>
      <c r="S253" s="39">
        <v>43680</v>
      </c>
      <c r="T253" s="40" t="s">
        <v>19</v>
      </c>
      <c r="U253" s="40" t="s">
        <v>35</v>
      </c>
      <c r="V253" s="40" t="s">
        <v>39</v>
      </c>
      <c r="W253" s="29">
        <v>23.47</v>
      </c>
      <c r="X253" s="22"/>
      <c r="Y253" s="22"/>
    </row>
    <row r="254" spans="18:25" x14ac:dyDescent="0.2">
      <c r="R254" s="22"/>
      <c r="S254" s="39">
        <v>43681</v>
      </c>
      <c r="T254" s="40" t="s">
        <v>19</v>
      </c>
      <c r="U254" s="40" t="s">
        <v>74</v>
      </c>
      <c r="V254" s="40" t="s">
        <v>38</v>
      </c>
      <c r="W254" s="29">
        <v>13.9</v>
      </c>
      <c r="X254" s="22"/>
      <c r="Y254" s="22"/>
    </row>
    <row r="255" spans="18:25" x14ac:dyDescent="0.2">
      <c r="R255" s="22"/>
      <c r="S255" s="39">
        <v>43682</v>
      </c>
      <c r="T255" s="40" t="s">
        <v>19</v>
      </c>
      <c r="U255" s="40" t="s">
        <v>62</v>
      </c>
      <c r="V255" s="40" t="s">
        <v>63</v>
      </c>
      <c r="W255" s="29">
        <v>18</v>
      </c>
      <c r="X255" s="22"/>
      <c r="Y255" s="22"/>
    </row>
    <row r="256" spans="18:25" x14ac:dyDescent="0.2">
      <c r="R256" s="22"/>
      <c r="S256" s="39">
        <v>43682</v>
      </c>
      <c r="T256" s="40" t="s">
        <v>19</v>
      </c>
      <c r="U256" s="40" t="s">
        <v>37</v>
      </c>
      <c r="V256" s="40" t="s">
        <v>37</v>
      </c>
      <c r="W256" s="29">
        <v>349.28</v>
      </c>
      <c r="X256" s="22"/>
      <c r="Y256" s="22"/>
    </row>
    <row r="257" spans="18:25" x14ac:dyDescent="0.2">
      <c r="R257" s="22"/>
      <c r="S257" s="39">
        <v>43682</v>
      </c>
      <c r="T257" s="40" t="s">
        <v>19</v>
      </c>
      <c r="U257" s="40" t="s">
        <v>37</v>
      </c>
      <c r="V257" s="40" t="s">
        <v>37</v>
      </c>
      <c r="W257" s="29">
        <v>117.65</v>
      </c>
      <c r="X257" s="22"/>
      <c r="Y257" s="22"/>
    </row>
    <row r="258" spans="18:25" x14ac:dyDescent="0.2">
      <c r="R258" s="22"/>
      <c r="S258" s="39">
        <v>43683</v>
      </c>
      <c r="T258" s="40" t="s">
        <v>19</v>
      </c>
      <c r="U258" s="40" t="s">
        <v>37</v>
      </c>
      <c r="V258" s="40" t="s">
        <v>37</v>
      </c>
      <c r="W258" s="29">
        <v>521.16999999999996</v>
      </c>
      <c r="X258" s="22"/>
      <c r="Y258" s="22"/>
    </row>
    <row r="259" spans="18:25" x14ac:dyDescent="0.2">
      <c r="R259" s="22"/>
      <c r="S259" s="39">
        <v>43683</v>
      </c>
      <c r="T259" s="40" t="s">
        <v>19</v>
      </c>
      <c r="U259" s="40" t="s">
        <v>37</v>
      </c>
      <c r="V259" s="40" t="s">
        <v>37</v>
      </c>
      <c r="W259" s="29">
        <v>117.65</v>
      </c>
      <c r="X259" s="22"/>
      <c r="Y259" s="22"/>
    </row>
    <row r="260" spans="18:25" x14ac:dyDescent="0.2">
      <c r="R260" s="22"/>
      <c r="S260" s="39">
        <v>43683</v>
      </c>
      <c r="T260" s="40" t="s">
        <v>19</v>
      </c>
      <c r="U260" s="40" t="s">
        <v>40</v>
      </c>
      <c r="V260" s="40" t="s">
        <v>41</v>
      </c>
      <c r="W260" s="29">
        <v>125</v>
      </c>
      <c r="X260" s="22"/>
      <c r="Y260" s="22"/>
    </row>
    <row r="261" spans="18:25" x14ac:dyDescent="0.2">
      <c r="R261" s="22"/>
      <c r="S261" s="39">
        <v>43685</v>
      </c>
      <c r="T261" s="40" t="s">
        <v>19</v>
      </c>
      <c r="U261" s="40" t="s">
        <v>1</v>
      </c>
      <c r="V261" s="40" t="s">
        <v>49</v>
      </c>
      <c r="W261" s="29">
        <v>11.72</v>
      </c>
      <c r="X261" s="22"/>
      <c r="Y261" s="22"/>
    </row>
    <row r="262" spans="18:25" x14ac:dyDescent="0.2">
      <c r="R262" s="22"/>
      <c r="S262" s="39">
        <v>43686</v>
      </c>
      <c r="T262" s="40" t="s">
        <v>19</v>
      </c>
      <c r="U262" s="40" t="s">
        <v>43</v>
      </c>
      <c r="V262" s="40" t="s">
        <v>44</v>
      </c>
      <c r="W262" s="29">
        <v>10.69</v>
      </c>
      <c r="X262" s="22"/>
      <c r="Y262" s="22"/>
    </row>
    <row r="263" spans="18:25" x14ac:dyDescent="0.2">
      <c r="R263" s="22"/>
      <c r="S263" s="39">
        <v>43686</v>
      </c>
      <c r="T263" s="40" t="s">
        <v>19</v>
      </c>
      <c r="U263" s="40" t="s">
        <v>2</v>
      </c>
      <c r="V263" s="40" t="s">
        <v>42</v>
      </c>
      <c r="W263" s="29">
        <v>30</v>
      </c>
      <c r="X263" s="22"/>
      <c r="Y263" s="22"/>
    </row>
    <row r="264" spans="18:25" x14ac:dyDescent="0.2">
      <c r="R264" s="22"/>
      <c r="S264" s="39">
        <v>43689</v>
      </c>
      <c r="T264" s="40" t="s">
        <v>19</v>
      </c>
      <c r="U264" s="40" t="s">
        <v>45</v>
      </c>
      <c r="V264" s="40" t="s">
        <v>46</v>
      </c>
      <c r="W264" s="29">
        <v>65</v>
      </c>
      <c r="X264" s="22"/>
      <c r="Y264" s="22"/>
    </row>
    <row r="265" spans="18:25" x14ac:dyDescent="0.2">
      <c r="R265" s="22"/>
      <c r="S265" s="39">
        <v>43689</v>
      </c>
      <c r="T265" s="40" t="s">
        <v>19</v>
      </c>
      <c r="U265" s="40" t="s">
        <v>35</v>
      </c>
      <c r="V265" s="40" t="s">
        <v>36</v>
      </c>
      <c r="W265" s="29">
        <v>26.67</v>
      </c>
      <c r="X265" s="22"/>
      <c r="Y265" s="22"/>
    </row>
    <row r="266" spans="18:25" x14ac:dyDescent="0.2">
      <c r="R266" s="22"/>
      <c r="S266" s="39">
        <v>43691</v>
      </c>
      <c r="T266" s="40" t="s">
        <v>19</v>
      </c>
      <c r="U266" s="40" t="s">
        <v>54</v>
      </c>
      <c r="V266" s="40" t="s">
        <v>55</v>
      </c>
      <c r="W266" s="29">
        <v>2.75</v>
      </c>
      <c r="X266" s="22"/>
      <c r="Y266" s="22"/>
    </row>
    <row r="267" spans="18:25" x14ac:dyDescent="0.2">
      <c r="R267" s="22"/>
      <c r="S267" s="39">
        <v>43692</v>
      </c>
      <c r="T267" s="40" t="s">
        <v>19</v>
      </c>
      <c r="U267" s="40" t="s">
        <v>37</v>
      </c>
      <c r="V267" s="40" t="s">
        <v>37</v>
      </c>
      <c r="W267" s="29">
        <v>335.2</v>
      </c>
      <c r="X267" s="22"/>
      <c r="Y267" s="22"/>
    </row>
    <row r="268" spans="18:25" x14ac:dyDescent="0.2">
      <c r="R268" s="22"/>
      <c r="S268" s="39">
        <v>43692</v>
      </c>
      <c r="T268" s="40" t="s">
        <v>19</v>
      </c>
      <c r="U268" s="40" t="s">
        <v>2</v>
      </c>
      <c r="V268" s="40" t="s">
        <v>53</v>
      </c>
      <c r="W268" s="29">
        <v>60</v>
      </c>
      <c r="X268" s="22"/>
      <c r="Y268" s="22"/>
    </row>
    <row r="269" spans="18:25" x14ac:dyDescent="0.2">
      <c r="R269" s="22"/>
      <c r="S269" s="39">
        <v>43693</v>
      </c>
      <c r="T269" s="40" t="s">
        <v>19</v>
      </c>
      <c r="U269" s="40" t="s">
        <v>50</v>
      </c>
      <c r="V269" s="40" t="s">
        <v>51</v>
      </c>
      <c r="W269" s="29">
        <v>2250</v>
      </c>
      <c r="X269" s="22"/>
      <c r="Y269" s="22"/>
    </row>
    <row r="270" spans="18:25" x14ac:dyDescent="0.2">
      <c r="R270" s="22"/>
      <c r="S270" s="39">
        <v>43693</v>
      </c>
      <c r="T270" s="40" t="s">
        <v>19</v>
      </c>
      <c r="U270" s="40" t="s">
        <v>2</v>
      </c>
      <c r="V270" s="40" t="s">
        <v>52</v>
      </c>
      <c r="W270" s="29">
        <v>35</v>
      </c>
      <c r="X270" s="22"/>
      <c r="Y270" s="22"/>
    </row>
    <row r="271" spans="18:25" x14ac:dyDescent="0.2">
      <c r="R271" s="22"/>
      <c r="S271" s="39">
        <v>43694</v>
      </c>
      <c r="T271" s="40" t="s">
        <v>19</v>
      </c>
      <c r="U271" s="40" t="s">
        <v>37</v>
      </c>
      <c r="V271" s="40" t="s">
        <v>37</v>
      </c>
      <c r="W271" s="29">
        <v>87.17</v>
      </c>
      <c r="X271" s="22"/>
      <c r="Y271" s="22"/>
    </row>
    <row r="272" spans="18:25" x14ac:dyDescent="0.2">
      <c r="R272" s="22"/>
      <c r="S272" s="39">
        <v>43694</v>
      </c>
      <c r="T272" s="40" t="s">
        <v>19</v>
      </c>
      <c r="U272" s="40" t="s">
        <v>1</v>
      </c>
      <c r="V272" s="40" t="s">
        <v>49</v>
      </c>
      <c r="W272" s="29">
        <v>33.15</v>
      </c>
      <c r="X272" s="22"/>
      <c r="Y272" s="22"/>
    </row>
    <row r="273" spans="18:25" x14ac:dyDescent="0.2">
      <c r="R273" s="22"/>
      <c r="S273" s="39">
        <v>43694</v>
      </c>
      <c r="T273" s="40" t="s">
        <v>19</v>
      </c>
      <c r="U273" s="40" t="s">
        <v>59</v>
      </c>
      <c r="V273" s="40" t="s">
        <v>60</v>
      </c>
      <c r="W273" s="29">
        <v>19</v>
      </c>
      <c r="X273" s="22"/>
      <c r="Y273" s="22"/>
    </row>
    <row r="274" spans="18:25" x14ac:dyDescent="0.2">
      <c r="R274" s="22"/>
      <c r="S274" s="39">
        <v>43694</v>
      </c>
      <c r="T274" s="40" t="s">
        <v>19</v>
      </c>
      <c r="U274" s="40" t="s">
        <v>35</v>
      </c>
      <c r="V274" s="40" t="s">
        <v>39</v>
      </c>
      <c r="W274" s="29">
        <v>3.5</v>
      </c>
      <c r="X274" s="22"/>
      <c r="Y274" s="22"/>
    </row>
    <row r="275" spans="18:25" x14ac:dyDescent="0.2">
      <c r="R275" s="22"/>
      <c r="S275" s="39">
        <v>43696</v>
      </c>
      <c r="T275" s="40" t="s">
        <v>19</v>
      </c>
      <c r="U275" s="40" t="s">
        <v>37</v>
      </c>
      <c r="V275" s="40" t="s">
        <v>37</v>
      </c>
      <c r="W275" s="29">
        <v>1248.95</v>
      </c>
      <c r="X275" s="22"/>
      <c r="Y275" s="22"/>
    </row>
    <row r="276" spans="18:25" x14ac:dyDescent="0.2">
      <c r="R276" s="22"/>
      <c r="S276" s="39">
        <v>43697</v>
      </c>
      <c r="T276" s="40" t="s">
        <v>19</v>
      </c>
      <c r="U276" s="40" t="s">
        <v>68</v>
      </c>
      <c r="V276" s="40" t="s">
        <v>69</v>
      </c>
      <c r="W276" s="29">
        <v>75</v>
      </c>
      <c r="X276" s="22"/>
      <c r="Y276" s="22"/>
    </row>
    <row r="277" spans="18:25" x14ac:dyDescent="0.2">
      <c r="R277" s="22"/>
      <c r="S277" s="39">
        <v>43697</v>
      </c>
      <c r="T277" s="40" t="s">
        <v>19</v>
      </c>
      <c r="U277" s="40" t="s">
        <v>54</v>
      </c>
      <c r="V277" s="40" t="s">
        <v>55</v>
      </c>
      <c r="W277" s="29">
        <v>2.75</v>
      </c>
      <c r="X277" s="22"/>
      <c r="Y277" s="22"/>
    </row>
    <row r="278" spans="18:25" x14ac:dyDescent="0.2">
      <c r="R278" s="22"/>
      <c r="S278" s="39">
        <v>43698</v>
      </c>
      <c r="T278" s="40" t="s">
        <v>19</v>
      </c>
      <c r="U278" s="40" t="s">
        <v>47</v>
      </c>
      <c r="V278" s="40" t="s">
        <v>48</v>
      </c>
      <c r="W278" s="29">
        <v>34.69</v>
      </c>
      <c r="X278" s="22"/>
      <c r="Y278" s="22"/>
    </row>
    <row r="279" spans="18:25" x14ac:dyDescent="0.2">
      <c r="R279" s="22"/>
      <c r="S279" s="39">
        <v>43700</v>
      </c>
      <c r="T279" s="40" t="s">
        <v>19</v>
      </c>
      <c r="U279" s="40" t="s">
        <v>54</v>
      </c>
      <c r="V279" s="40" t="s">
        <v>55</v>
      </c>
      <c r="W279" s="29">
        <v>2.75</v>
      </c>
      <c r="X279" s="22"/>
      <c r="Y279" s="22"/>
    </row>
    <row r="280" spans="18:25" x14ac:dyDescent="0.2">
      <c r="R280" s="22"/>
      <c r="S280" s="39">
        <v>43702</v>
      </c>
      <c r="T280" s="40" t="s">
        <v>19</v>
      </c>
      <c r="U280" s="40" t="s">
        <v>35</v>
      </c>
      <c r="V280" s="40" t="s">
        <v>58</v>
      </c>
      <c r="W280" s="29">
        <v>39.43</v>
      </c>
      <c r="X280" s="22"/>
      <c r="Y280" s="22"/>
    </row>
    <row r="281" spans="18:25" x14ac:dyDescent="0.2">
      <c r="R281" s="22"/>
      <c r="S281" s="39">
        <v>43703</v>
      </c>
      <c r="T281" s="40" t="s">
        <v>19</v>
      </c>
      <c r="U281" s="40" t="s">
        <v>40</v>
      </c>
      <c r="V281" s="40" t="s">
        <v>41</v>
      </c>
      <c r="W281" s="29">
        <v>66.75</v>
      </c>
      <c r="X281" s="22"/>
      <c r="Y281" s="22"/>
    </row>
    <row r="282" spans="18:25" x14ac:dyDescent="0.2">
      <c r="R282" s="22"/>
      <c r="S282" s="39">
        <v>43706</v>
      </c>
      <c r="T282" s="40" t="s">
        <v>19</v>
      </c>
      <c r="U282" s="40" t="s">
        <v>54</v>
      </c>
      <c r="V282" s="40" t="s">
        <v>55</v>
      </c>
      <c r="W282" s="29">
        <v>3</v>
      </c>
      <c r="X282" s="22"/>
      <c r="Y282" s="22"/>
    </row>
    <row r="283" spans="18:25" x14ac:dyDescent="0.2">
      <c r="R283" s="22"/>
      <c r="S283" s="39">
        <v>43707</v>
      </c>
      <c r="T283" s="40" t="s">
        <v>19</v>
      </c>
      <c r="U283" s="40" t="s">
        <v>54</v>
      </c>
      <c r="V283" s="40" t="s">
        <v>55</v>
      </c>
      <c r="W283" s="29">
        <v>2.75</v>
      </c>
      <c r="X283" s="22"/>
      <c r="Y283" s="22"/>
    </row>
    <row r="284" spans="18:25" x14ac:dyDescent="0.2">
      <c r="R284" s="22"/>
      <c r="S284" s="39">
        <v>43707</v>
      </c>
      <c r="T284" s="40" t="s">
        <v>19</v>
      </c>
      <c r="U284" s="40" t="s">
        <v>56</v>
      </c>
      <c r="V284" s="40" t="s">
        <v>57</v>
      </c>
      <c r="W284" s="29">
        <v>75</v>
      </c>
      <c r="X284" s="22"/>
      <c r="Y284" s="22"/>
    </row>
    <row r="285" spans="18:25" x14ac:dyDescent="0.2">
      <c r="R285" s="22"/>
      <c r="S285" s="39">
        <v>43707</v>
      </c>
      <c r="T285" s="40" t="s">
        <v>19</v>
      </c>
      <c r="U285" s="40" t="s">
        <v>50</v>
      </c>
      <c r="V285" s="40" t="s">
        <v>51</v>
      </c>
      <c r="W285" s="29">
        <v>2250</v>
      </c>
      <c r="X285" s="22"/>
      <c r="Y285" s="22"/>
    </row>
    <row r="286" spans="18:25" x14ac:dyDescent="0.2">
      <c r="R286" s="22"/>
      <c r="S286" s="39">
        <v>43708</v>
      </c>
      <c r="T286" s="40" t="s">
        <v>19</v>
      </c>
      <c r="U286" s="40" t="s">
        <v>40</v>
      </c>
      <c r="V286" s="40" t="s">
        <v>41</v>
      </c>
      <c r="W286" s="29">
        <v>68.040000000000006</v>
      </c>
      <c r="X286" s="22"/>
      <c r="Y286" s="22"/>
    </row>
    <row r="287" spans="18:25" x14ac:dyDescent="0.2">
      <c r="R287" s="22"/>
      <c r="S287" s="39">
        <v>43708</v>
      </c>
      <c r="T287" s="40" t="s">
        <v>19</v>
      </c>
      <c r="U287" s="40" t="s">
        <v>35</v>
      </c>
      <c r="V287" s="40" t="s">
        <v>65</v>
      </c>
      <c r="W287" s="29">
        <v>41.78</v>
      </c>
      <c r="X287" s="22"/>
      <c r="Y287" s="22"/>
    </row>
    <row r="288" spans="18:25" x14ac:dyDescent="0.2">
      <c r="R288" s="22"/>
      <c r="S288" s="39">
        <v>43709</v>
      </c>
      <c r="T288" s="40" t="s">
        <v>20</v>
      </c>
      <c r="U288" s="40" t="s">
        <v>31</v>
      </c>
      <c r="V288" s="40" t="s">
        <v>32</v>
      </c>
      <c r="W288" s="29">
        <v>13.09</v>
      </c>
      <c r="X288" s="22"/>
      <c r="Y288" s="22"/>
    </row>
    <row r="289" spans="18:25" x14ac:dyDescent="0.2">
      <c r="R289" s="22"/>
      <c r="S289" s="39">
        <v>43711</v>
      </c>
      <c r="T289" s="40" t="s">
        <v>20</v>
      </c>
      <c r="U289" s="40" t="s">
        <v>33</v>
      </c>
      <c r="V289" s="40" t="s">
        <v>34</v>
      </c>
      <c r="W289" s="29">
        <v>1100</v>
      </c>
      <c r="X289" s="22"/>
      <c r="Y289" s="22"/>
    </row>
    <row r="290" spans="18:25" x14ac:dyDescent="0.2">
      <c r="R290" s="22"/>
      <c r="S290" s="39">
        <v>43711</v>
      </c>
      <c r="T290" s="40" t="s">
        <v>20</v>
      </c>
      <c r="U290" s="40" t="s">
        <v>35</v>
      </c>
      <c r="V290" s="40" t="s">
        <v>61</v>
      </c>
      <c r="W290" s="29">
        <v>41.24</v>
      </c>
      <c r="X290" s="22"/>
      <c r="Y290" s="22"/>
    </row>
    <row r="291" spans="18:25" x14ac:dyDescent="0.2">
      <c r="R291" s="22"/>
      <c r="S291" s="39">
        <v>43712</v>
      </c>
      <c r="T291" s="40" t="s">
        <v>20</v>
      </c>
      <c r="U291" s="40" t="s">
        <v>74</v>
      </c>
      <c r="V291" s="40" t="s">
        <v>38</v>
      </c>
      <c r="W291" s="29">
        <v>13.9</v>
      </c>
      <c r="X291" s="22"/>
      <c r="Y291" s="22"/>
    </row>
    <row r="292" spans="18:25" x14ac:dyDescent="0.2">
      <c r="R292" s="22"/>
      <c r="S292" s="39">
        <v>43713</v>
      </c>
      <c r="T292" s="40" t="s">
        <v>20</v>
      </c>
      <c r="U292" s="40" t="s">
        <v>54</v>
      </c>
      <c r="V292" s="40" t="s">
        <v>55</v>
      </c>
      <c r="W292" s="29">
        <v>3.75</v>
      </c>
      <c r="X292" s="22"/>
      <c r="Y292" s="22"/>
    </row>
    <row r="293" spans="18:25" x14ac:dyDescent="0.2">
      <c r="R293" s="22"/>
      <c r="S293" s="39">
        <v>43714</v>
      </c>
      <c r="T293" s="40" t="s">
        <v>20</v>
      </c>
      <c r="U293" s="40" t="s">
        <v>37</v>
      </c>
      <c r="V293" s="40" t="s">
        <v>37</v>
      </c>
      <c r="W293" s="29">
        <v>1390.37</v>
      </c>
      <c r="X293" s="22"/>
      <c r="Y293" s="22"/>
    </row>
    <row r="294" spans="18:25" x14ac:dyDescent="0.2">
      <c r="R294" s="22"/>
      <c r="S294" s="39">
        <v>43714</v>
      </c>
      <c r="T294" s="40" t="s">
        <v>20</v>
      </c>
      <c r="U294" s="40" t="s">
        <v>37</v>
      </c>
      <c r="V294" s="40" t="s">
        <v>37</v>
      </c>
      <c r="W294" s="29">
        <v>1390.37</v>
      </c>
      <c r="X294" s="22"/>
      <c r="Y294" s="22"/>
    </row>
    <row r="295" spans="18:25" x14ac:dyDescent="0.2">
      <c r="R295" s="22"/>
      <c r="S295" s="39">
        <v>43714</v>
      </c>
      <c r="T295" s="40" t="s">
        <v>20</v>
      </c>
      <c r="U295" s="40" t="s">
        <v>37</v>
      </c>
      <c r="V295" s="40" t="s">
        <v>37</v>
      </c>
      <c r="W295" s="29">
        <v>502.75</v>
      </c>
      <c r="X295" s="22"/>
      <c r="Y295" s="22"/>
    </row>
    <row r="296" spans="18:25" x14ac:dyDescent="0.2">
      <c r="R296" s="22"/>
      <c r="S296" s="39">
        <v>43715</v>
      </c>
      <c r="T296" s="40" t="s">
        <v>20</v>
      </c>
      <c r="U296" s="40" t="s">
        <v>62</v>
      </c>
      <c r="V296" s="40" t="s">
        <v>63</v>
      </c>
      <c r="W296" s="29">
        <v>12.87</v>
      </c>
      <c r="X296" s="22"/>
      <c r="Y296" s="22"/>
    </row>
    <row r="297" spans="18:25" x14ac:dyDescent="0.2">
      <c r="R297" s="22"/>
      <c r="S297" s="39">
        <v>43716</v>
      </c>
      <c r="T297" s="40" t="s">
        <v>20</v>
      </c>
      <c r="U297" s="40" t="s">
        <v>62</v>
      </c>
      <c r="V297" s="40" t="s">
        <v>63</v>
      </c>
      <c r="W297" s="29">
        <v>19.3</v>
      </c>
      <c r="X297" s="22"/>
      <c r="Y297" s="22"/>
    </row>
    <row r="298" spans="18:25" x14ac:dyDescent="0.2">
      <c r="R298" s="22"/>
      <c r="S298" s="39">
        <v>43717</v>
      </c>
      <c r="T298" s="40" t="s">
        <v>20</v>
      </c>
      <c r="U298" s="40" t="s">
        <v>47</v>
      </c>
      <c r="V298" s="40" t="s">
        <v>48</v>
      </c>
      <c r="W298" s="29">
        <v>28.77</v>
      </c>
      <c r="X298" s="22"/>
      <c r="Y298" s="22"/>
    </row>
    <row r="299" spans="18:25" x14ac:dyDescent="0.2">
      <c r="R299" s="22"/>
      <c r="S299" s="39">
        <v>43717</v>
      </c>
      <c r="T299" s="40" t="s">
        <v>20</v>
      </c>
      <c r="U299" s="40" t="s">
        <v>1</v>
      </c>
      <c r="V299" s="40" t="s">
        <v>49</v>
      </c>
      <c r="W299" s="29">
        <v>65.09</v>
      </c>
      <c r="X299" s="22"/>
      <c r="Y299" s="22"/>
    </row>
    <row r="300" spans="18:25" x14ac:dyDescent="0.2">
      <c r="R300" s="22"/>
      <c r="S300" s="39">
        <v>43717</v>
      </c>
      <c r="T300" s="40" t="s">
        <v>20</v>
      </c>
      <c r="U300" s="40" t="s">
        <v>40</v>
      </c>
      <c r="V300" s="40" t="s">
        <v>41</v>
      </c>
      <c r="W300" s="29">
        <v>26.25</v>
      </c>
      <c r="X300" s="22"/>
      <c r="Y300" s="22"/>
    </row>
    <row r="301" spans="18:25" x14ac:dyDescent="0.2">
      <c r="R301" s="22"/>
      <c r="S301" s="39">
        <v>43717</v>
      </c>
      <c r="T301" s="40" t="s">
        <v>20</v>
      </c>
      <c r="U301" s="40" t="s">
        <v>43</v>
      </c>
      <c r="V301" s="40" t="s">
        <v>44</v>
      </c>
      <c r="W301" s="29">
        <v>10.69</v>
      </c>
      <c r="X301" s="22"/>
      <c r="Y301" s="22"/>
    </row>
    <row r="302" spans="18:25" x14ac:dyDescent="0.2">
      <c r="R302" s="22"/>
      <c r="S302" s="39">
        <v>43717</v>
      </c>
      <c r="T302" s="40" t="s">
        <v>20</v>
      </c>
      <c r="U302" s="40" t="s">
        <v>2</v>
      </c>
      <c r="V302" s="40" t="s">
        <v>42</v>
      </c>
      <c r="W302" s="29">
        <v>30</v>
      </c>
      <c r="X302" s="22"/>
      <c r="Y302" s="22"/>
    </row>
    <row r="303" spans="18:25" x14ac:dyDescent="0.2">
      <c r="R303" s="22"/>
      <c r="S303" s="39">
        <v>43719</v>
      </c>
      <c r="T303" s="40" t="s">
        <v>20</v>
      </c>
      <c r="U303" s="40" t="s">
        <v>37</v>
      </c>
      <c r="V303" s="40" t="s">
        <v>37</v>
      </c>
      <c r="W303" s="29">
        <v>360.56</v>
      </c>
      <c r="X303" s="22"/>
      <c r="Y303" s="22"/>
    </row>
    <row r="304" spans="18:25" x14ac:dyDescent="0.2">
      <c r="R304" s="22"/>
      <c r="S304" s="39">
        <v>43719</v>
      </c>
      <c r="T304" s="40" t="s">
        <v>20</v>
      </c>
      <c r="U304" s="40" t="s">
        <v>45</v>
      </c>
      <c r="V304" s="40" t="s">
        <v>46</v>
      </c>
      <c r="W304" s="29">
        <v>65</v>
      </c>
      <c r="X304" s="22"/>
      <c r="Y304" s="22"/>
    </row>
    <row r="305" spans="18:25" x14ac:dyDescent="0.2">
      <c r="R305" s="22"/>
      <c r="S305" s="39">
        <v>43720</v>
      </c>
      <c r="T305" s="40" t="s">
        <v>20</v>
      </c>
      <c r="U305" s="40" t="s">
        <v>37</v>
      </c>
      <c r="V305" s="40" t="s">
        <v>37</v>
      </c>
      <c r="W305" s="29">
        <v>360.56</v>
      </c>
      <c r="X305" s="22"/>
      <c r="Y305" s="22"/>
    </row>
    <row r="306" spans="18:25" x14ac:dyDescent="0.2">
      <c r="R306" s="22"/>
      <c r="S306" s="39">
        <v>43721</v>
      </c>
      <c r="T306" s="40" t="s">
        <v>20</v>
      </c>
      <c r="U306" s="40" t="s">
        <v>54</v>
      </c>
      <c r="V306" s="40" t="s">
        <v>55</v>
      </c>
      <c r="W306" s="29">
        <v>2.75</v>
      </c>
      <c r="X306" s="22"/>
      <c r="Y306" s="22"/>
    </row>
    <row r="307" spans="18:25" x14ac:dyDescent="0.2">
      <c r="R307" s="22"/>
      <c r="S307" s="39">
        <v>43721</v>
      </c>
      <c r="T307" s="40" t="s">
        <v>20</v>
      </c>
      <c r="U307" s="40" t="s">
        <v>50</v>
      </c>
      <c r="V307" s="40" t="s">
        <v>51</v>
      </c>
      <c r="W307" s="29">
        <v>2250</v>
      </c>
      <c r="X307" s="22"/>
      <c r="Y307" s="22"/>
    </row>
    <row r="308" spans="18:25" x14ac:dyDescent="0.2">
      <c r="R308" s="22"/>
      <c r="S308" s="39">
        <v>43722</v>
      </c>
      <c r="T308" s="40" t="s">
        <v>20</v>
      </c>
      <c r="U308" s="40" t="s">
        <v>1</v>
      </c>
      <c r="V308" s="40" t="s">
        <v>49</v>
      </c>
      <c r="W308" s="29">
        <v>46.44</v>
      </c>
      <c r="X308" s="22"/>
      <c r="Y308" s="22"/>
    </row>
    <row r="309" spans="18:25" x14ac:dyDescent="0.2">
      <c r="R309" s="22"/>
      <c r="S309" s="39">
        <v>43723</v>
      </c>
      <c r="T309" s="40" t="s">
        <v>20</v>
      </c>
      <c r="U309" s="40" t="s">
        <v>31</v>
      </c>
      <c r="V309" s="40" t="s">
        <v>32</v>
      </c>
      <c r="W309" s="29">
        <v>47.66</v>
      </c>
      <c r="X309" s="22"/>
      <c r="Y309" s="22"/>
    </row>
    <row r="310" spans="18:25" x14ac:dyDescent="0.2">
      <c r="R310" s="22"/>
      <c r="S310" s="39">
        <v>43724</v>
      </c>
      <c r="T310" s="40" t="s">
        <v>20</v>
      </c>
      <c r="U310" s="40" t="s">
        <v>37</v>
      </c>
      <c r="V310" s="40" t="s">
        <v>37</v>
      </c>
      <c r="W310" s="29">
        <v>90.57</v>
      </c>
      <c r="X310" s="22"/>
      <c r="Y310" s="22"/>
    </row>
    <row r="311" spans="18:25" x14ac:dyDescent="0.2">
      <c r="R311" s="22"/>
      <c r="S311" s="39">
        <v>43724</v>
      </c>
      <c r="T311" s="40" t="s">
        <v>20</v>
      </c>
      <c r="U311" s="40" t="s">
        <v>37</v>
      </c>
      <c r="V311" s="40" t="s">
        <v>37</v>
      </c>
      <c r="W311" s="29">
        <v>90.57</v>
      </c>
      <c r="X311" s="22"/>
      <c r="Y311" s="22"/>
    </row>
    <row r="312" spans="18:25" x14ac:dyDescent="0.2">
      <c r="R312" s="22"/>
      <c r="S312" s="39">
        <v>43724</v>
      </c>
      <c r="T312" s="40" t="s">
        <v>20</v>
      </c>
      <c r="U312" s="40" t="s">
        <v>2</v>
      </c>
      <c r="V312" s="40" t="s">
        <v>52</v>
      </c>
      <c r="W312" s="29">
        <v>35</v>
      </c>
      <c r="X312" s="22"/>
      <c r="Y312" s="22"/>
    </row>
    <row r="313" spans="18:25" x14ac:dyDescent="0.2">
      <c r="R313" s="22"/>
      <c r="S313" s="39">
        <v>43725</v>
      </c>
      <c r="T313" s="40" t="s">
        <v>20</v>
      </c>
      <c r="U313" s="40" t="s">
        <v>37</v>
      </c>
      <c r="V313" s="40" t="s">
        <v>37</v>
      </c>
      <c r="W313" s="29">
        <v>186.13</v>
      </c>
      <c r="X313" s="22"/>
      <c r="Y313" s="22"/>
    </row>
    <row r="314" spans="18:25" x14ac:dyDescent="0.2">
      <c r="R314" s="22"/>
      <c r="S314" s="39">
        <v>43725</v>
      </c>
      <c r="T314" s="40" t="s">
        <v>20</v>
      </c>
      <c r="U314" s="40" t="s">
        <v>2</v>
      </c>
      <c r="V314" s="40" t="s">
        <v>53</v>
      </c>
      <c r="W314" s="29">
        <v>60</v>
      </c>
      <c r="X314" s="22"/>
      <c r="Y314" s="22"/>
    </row>
    <row r="315" spans="18:25" x14ac:dyDescent="0.2">
      <c r="R315" s="22"/>
      <c r="S315" s="39">
        <v>43726</v>
      </c>
      <c r="T315" s="40" t="s">
        <v>20</v>
      </c>
      <c r="U315" s="40" t="s">
        <v>68</v>
      </c>
      <c r="V315" s="40" t="s">
        <v>69</v>
      </c>
      <c r="W315" s="29">
        <v>75</v>
      </c>
      <c r="X315" s="22"/>
      <c r="Y315" s="22"/>
    </row>
    <row r="316" spans="18:25" x14ac:dyDescent="0.2">
      <c r="R316" s="22"/>
      <c r="S316" s="39">
        <v>43726</v>
      </c>
      <c r="T316" s="40" t="s">
        <v>20</v>
      </c>
      <c r="U316" s="40" t="s">
        <v>37</v>
      </c>
      <c r="V316" s="40" t="s">
        <v>37</v>
      </c>
      <c r="W316" s="29">
        <v>1606.46</v>
      </c>
      <c r="X316" s="22"/>
      <c r="Y316" s="22"/>
    </row>
    <row r="317" spans="18:25" x14ac:dyDescent="0.2">
      <c r="R317" s="22"/>
      <c r="S317" s="39">
        <v>43727</v>
      </c>
      <c r="T317" s="40" t="s">
        <v>20</v>
      </c>
      <c r="U317" s="40" t="s">
        <v>62</v>
      </c>
      <c r="V317" s="40" t="s">
        <v>63</v>
      </c>
      <c r="W317" s="29">
        <v>40.81</v>
      </c>
      <c r="X317" s="22"/>
      <c r="Y317" s="22"/>
    </row>
    <row r="318" spans="18:25" x14ac:dyDescent="0.2">
      <c r="R318" s="22"/>
      <c r="S318" s="39">
        <v>43727</v>
      </c>
      <c r="T318" s="40" t="s">
        <v>20</v>
      </c>
      <c r="U318" s="40" t="s">
        <v>54</v>
      </c>
      <c r="V318" s="40" t="s">
        <v>55</v>
      </c>
      <c r="W318" s="29">
        <v>2.75</v>
      </c>
      <c r="X318" s="22"/>
      <c r="Y318" s="22"/>
    </row>
    <row r="319" spans="18:25" x14ac:dyDescent="0.2">
      <c r="R319" s="22"/>
      <c r="S319" s="39">
        <v>43728</v>
      </c>
      <c r="T319" s="40" t="s">
        <v>20</v>
      </c>
      <c r="U319" s="40" t="s">
        <v>37</v>
      </c>
      <c r="V319" s="40" t="s">
        <v>37</v>
      </c>
      <c r="W319" s="29">
        <v>9.43</v>
      </c>
      <c r="X319" s="22"/>
      <c r="Y319" s="22"/>
    </row>
    <row r="320" spans="18:25" x14ac:dyDescent="0.2">
      <c r="R320" s="22"/>
      <c r="S320" s="39">
        <v>43730</v>
      </c>
      <c r="T320" s="40" t="s">
        <v>20</v>
      </c>
      <c r="U320" s="40" t="s">
        <v>35</v>
      </c>
      <c r="V320" s="40" t="s">
        <v>72</v>
      </c>
      <c r="W320" s="29">
        <v>131.1</v>
      </c>
      <c r="X320" s="22"/>
      <c r="Y320" s="22"/>
    </row>
    <row r="321" spans="18:25" x14ac:dyDescent="0.2">
      <c r="R321" s="22"/>
      <c r="S321" s="39">
        <v>43731</v>
      </c>
      <c r="T321" s="40" t="s">
        <v>20</v>
      </c>
      <c r="U321" s="40" t="s">
        <v>37</v>
      </c>
      <c r="V321" s="40" t="s">
        <v>37</v>
      </c>
      <c r="W321" s="29">
        <v>9.43</v>
      </c>
      <c r="X321" s="22"/>
      <c r="Y321" s="22"/>
    </row>
    <row r="322" spans="18:25" x14ac:dyDescent="0.2">
      <c r="R322" s="22"/>
      <c r="S322" s="39">
        <v>43731</v>
      </c>
      <c r="T322" s="40" t="s">
        <v>20</v>
      </c>
      <c r="U322" s="40" t="s">
        <v>1</v>
      </c>
      <c r="V322" s="40" t="s">
        <v>49</v>
      </c>
      <c r="W322" s="29">
        <v>27.71</v>
      </c>
      <c r="X322" s="22"/>
      <c r="Y322" s="22"/>
    </row>
    <row r="323" spans="18:25" x14ac:dyDescent="0.2">
      <c r="R323" s="22"/>
      <c r="S323" s="39">
        <v>43731</v>
      </c>
      <c r="T323" s="40" t="s">
        <v>20</v>
      </c>
      <c r="U323" s="40" t="s">
        <v>31</v>
      </c>
      <c r="V323" s="40" t="s">
        <v>32</v>
      </c>
      <c r="W323" s="29">
        <v>24.63</v>
      </c>
      <c r="X323" s="22"/>
      <c r="Y323" s="22"/>
    </row>
    <row r="324" spans="18:25" x14ac:dyDescent="0.2">
      <c r="R324" s="22"/>
      <c r="S324" s="39">
        <v>43735</v>
      </c>
      <c r="T324" s="40" t="s">
        <v>20</v>
      </c>
      <c r="U324" s="40" t="s">
        <v>50</v>
      </c>
      <c r="V324" s="40" t="s">
        <v>51</v>
      </c>
      <c r="W324" s="29">
        <v>2250</v>
      </c>
      <c r="X324" s="22"/>
      <c r="Y324" s="22"/>
    </row>
    <row r="325" spans="18:25" x14ac:dyDescent="0.2">
      <c r="R325" s="22"/>
      <c r="S325" s="39">
        <v>43736</v>
      </c>
      <c r="T325" s="40" t="s">
        <v>20</v>
      </c>
      <c r="U325" s="40" t="s">
        <v>47</v>
      </c>
      <c r="V325" s="40" t="s">
        <v>66</v>
      </c>
      <c r="W325" s="29">
        <v>33.46</v>
      </c>
      <c r="X325" s="22"/>
      <c r="Y325" s="22"/>
    </row>
    <row r="326" spans="18:25" x14ac:dyDescent="0.2">
      <c r="R326" s="22"/>
      <c r="S326" s="39">
        <v>43736</v>
      </c>
      <c r="T326" s="40" t="s">
        <v>20</v>
      </c>
      <c r="U326" s="40" t="s">
        <v>47</v>
      </c>
      <c r="V326" s="40" t="s">
        <v>81</v>
      </c>
      <c r="W326" s="29">
        <v>4.2699999999999996</v>
      </c>
      <c r="X326" s="22"/>
      <c r="Y326" s="22"/>
    </row>
    <row r="327" spans="18:25" x14ac:dyDescent="0.2">
      <c r="R327" s="22"/>
      <c r="S327" s="39">
        <v>43738</v>
      </c>
      <c r="T327" s="40" t="s">
        <v>20</v>
      </c>
      <c r="U327" s="40" t="s">
        <v>54</v>
      </c>
      <c r="V327" s="40" t="s">
        <v>55</v>
      </c>
      <c r="W327" s="29">
        <v>1.75</v>
      </c>
      <c r="X327" s="22"/>
      <c r="Y327" s="22"/>
    </row>
    <row r="328" spans="18:25" x14ac:dyDescent="0.2">
      <c r="R328" s="22"/>
      <c r="S328" s="39">
        <v>43738</v>
      </c>
      <c r="T328" s="40" t="s">
        <v>20</v>
      </c>
      <c r="U328" s="40" t="s">
        <v>56</v>
      </c>
      <c r="V328" s="40" t="s">
        <v>57</v>
      </c>
      <c r="W328" s="29">
        <v>75</v>
      </c>
      <c r="X328" s="22"/>
      <c r="Y328" s="22"/>
    </row>
    <row r="329" spans="18:25" x14ac:dyDescent="0.2">
      <c r="R329" s="22"/>
      <c r="S329" s="39"/>
      <c r="T329" s="40"/>
      <c r="U329" s="40"/>
      <c r="V329" s="40"/>
      <c r="W329" s="40"/>
      <c r="X329" s="22"/>
      <c r="Y329" s="22"/>
    </row>
    <row r="330" spans="18:25" x14ac:dyDescent="0.2">
      <c r="R330" s="22"/>
      <c r="S330" s="39"/>
      <c r="T330" s="40"/>
      <c r="U330" s="40"/>
      <c r="V330" s="40"/>
      <c r="W330" s="40"/>
      <c r="X330" s="22"/>
      <c r="Y330" s="22"/>
    </row>
    <row r="331" spans="18:25" x14ac:dyDescent="0.2">
      <c r="R331" s="22"/>
      <c r="S331" s="39"/>
      <c r="T331" s="40"/>
      <c r="U331" s="40"/>
      <c r="V331" s="40"/>
      <c r="W331" s="40"/>
      <c r="X331" s="22"/>
      <c r="Y331" s="22"/>
    </row>
    <row r="332" spans="18:25" x14ac:dyDescent="0.2">
      <c r="R332" s="22"/>
      <c r="S332" s="39"/>
      <c r="T332" s="40"/>
      <c r="U332" s="40"/>
      <c r="V332" s="40"/>
      <c r="W332" s="40"/>
      <c r="X332" s="22"/>
      <c r="Y332" s="22"/>
    </row>
    <row r="333" spans="18:25" x14ac:dyDescent="0.2">
      <c r="R333" s="22"/>
      <c r="S333" s="39"/>
      <c r="T333" s="40"/>
      <c r="U333" s="40"/>
      <c r="V333" s="40"/>
      <c r="W333" s="40"/>
      <c r="X333" s="22"/>
      <c r="Y333" s="22"/>
    </row>
    <row r="334" spans="18:25" x14ac:dyDescent="0.2">
      <c r="R334" s="22"/>
      <c r="S334" s="39"/>
      <c r="T334" s="40"/>
      <c r="U334" s="40"/>
      <c r="V334" s="40"/>
      <c r="W334" s="40"/>
      <c r="X334" s="22"/>
      <c r="Y334" s="22"/>
    </row>
    <row r="335" spans="18:25" x14ac:dyDescent="0.2">
      <c r="R335" s="22"/>
      <c r="S335" s="39"/>
      <c r="T335" s="40"/>
      <c r="U335" s="40"/>
      <c r="V335" s="40"/>
      <c r="W335" s="40"/>
      <c r="X335" s="22"/>
      <c r="Y335" s="22"/>
    </row>
    <row r="336" spans="18:25" x14ac:dyDescent="0.2">
      <c r="R336" s="22"/>
      <c r="S336" s="39"/>
      <c r="T336" s="40"/>
      <c r="U336" s="40"/>
      <c r="V336" s="40"/>
      <c r="W336" s="40"/>
      <c r="X336" s="22"/>
      <c r="Y336" s="22"/>
    </row>
    <row r="337" spans="18:25" x14ac:dyDescent="0.2">
      <c r="R337" s="22"/>
      <c r="S337" s="39"/>
      <c r="T337" s="40"/>
      <c r="U337" s="40"/>
      <c r="V337" s="40"/>
      <c r="W337" s="40"/>
      <c r="X337" s="22"/>
      <c r="Y337" s="22"/>
    </row>
    <row r="338" spans="18:25" x14ac:dyDescent="0.2">
      <c r="R338" s="22"/>
      <c r="S338" s="39"/>
      <c r="T338" s="40"/>
      <c r="U338" s="40"/>
      <c r="V338" s="40"/>
      <c r="W338" s="40"/>
      <c r="X338" s="22"/>
      <c r="Y338" s="22"/>
    </row>
    <row r="339" spans="18:25" x14ac:dyDescent="0.2">
      <c r="R339" s="22"/>
      <c r="S339" s="39"/>
      <c r="T339" s="40"/>
      <c r="U339" s="40"/>
      <c r="V339" s="40"/>
      <c r="W339" s="40"/>
      <c r="X339" s="22"/>
      <c r="Y339" s="22"/>
    </row>
    <row r="340" spans="18:25" x14ac:dyDescent="0.2">
      <c r="R340" s="22"/>
      <c r="S340" s="39"/>
      <c r="T340" s="40"/>
      <c r="U340" s="40"/>
      <c r="V340" s="40"/>
      <c r="W340" s="40"/>
      <c r="X340" s="22"/>
      <c r="Y340" s="22"/>
    </row>
    <row r="341" spans="18:25" x14ac:dyDescent="0.2">
      <c r="R341" s="22"/>
      <c r="S341" s="39"/>
      <c r="T341" s="40"/>
      <c r="U341" s="40"/>
      <c r="V341" s="40"/>
      <c r="W341" s="40"/>
      <c r="X341" s="22"/>
      <c r="Y341" s="22"/>
    </row>
    <row r="342" spans="18:25" x14ac:dyDescent="0.2">
      <c r="R342" s="22"/>
      <c r="S342" s="39"/>
      <c r="T342" s="40"/>
      <c r="U342" s="40"/>
      <c r="V342" s="40"/>
      <c r="W342" s="40"/>
      <c r="X342" s="22"/>
      <c r="Y342" s="22"/>
    </row>
    <row r="343" spans="18:25" x14ac:dyDescent="0.2">
      <c r="R343" s="22"/>
      <c r="S343" s="39"/>
      <c r="T343" s="40"/>
      <c r="U343" s="40"/>
      <c r="V343" s="40"/>
      <c r="W343" s="40"/>
      <c r="X343" s="22"/>
      <c r="Y343" s="22"/>
    </row>
    <row r="344" spans="18:25" x14ac:dyDescent="0.2">
      <c r="R344" s="22"/>
      <c r="S344" s="39"/>
      <c r="T344" s="40"/>
      <c r="U344" s="40"/>
      <c r="V344" s="40"/>
      <c r="W344" s="40"/>
      <c r="X344" s="22"/>
      <c r="Y344" s="22"/>
    </row>
    <row r="345" spans="18:25" x14ac:dyDescent="0.2">
      <c r="R345" s="22"/>
      <c r="S345" s="39"/>
      <c r="T345" s="40"/>
      <c r="U345" s="40"/>
      <c r="V345" s="40"/>
      <c r="W345" s="40"/>
      <c r="X345" s="22"/>
      <c r="Y345" s="22"/>
    </row>
    <row r="346" spans="18:25" x14ac:dyDescent="0.2">
      <c r="R346" s="22"/>
      <c r="S346" s="39"/>
      <c r="T346" s="40"/>
      <c r="U346" s="40"/>
      <c r="V346" s="40"/>
      <c r="W346" s="40"/>
      <c r="X346" s="22"/>
      <c r="Y346" s="22"/>
    </row>
    <row r="347" spans="18:25" x14ac:dyDescent="0.2">
      <c r="R347" s="22"/>
      <c r="S347" s="39"/>
      <c r="T347" s="40"/>
      <c r="U347" s="40"/>
      <c r="V347" s="40"/>
      <c r="W347" s="40"/>
      <c r="X347" s="22"/>
      <c r="Y347" s="22"/>
    </row>
    <row r="348" spans="18:25" x14ac:dyDescent="0.2">
      <c r="R348" s="22"/>
      <c r="S348" s="39"/>
      <c r="T348" s="40"/>
      <c r="U348" s="40"/>
      <c r="V348" s="40"/>
      <c r="W348" s="40"/>
      <c r="X348" s="22"/>
      <c r="Y348" s="22"/>
    </row>
    <row r="349" spans="18:25" x14ac:dyDescent="0.2">
      <c r="R349" s="22"/>
      <c r="S349" s="39"/>
      <c r="T349" s="40"/>
      <c r="U349" s="40"/>
      <c r="V349" s="40"/>
      <c r="W349" s="40"/>
      <c r="X349" s="22"/>
      <c r="Y349" s="22"/>
    </row>
    <row r="350" spans="18:25" x14ac:dyDescent="0.2">
      <c r="R350" s="22"/>
      <c r="S350" s="39"/>
      <c r="T350" s="40"/>
      <c r="U350" s="40"/>
      <c r="V350" s="40"/>
      <c r="W350" s="40"/>
      <c r="X350" s="22"/>
      <c r="Y350" s="22"/>
    </row>
    <row r="351" spans="18:25" x14ac:dyDescent="0.2">
      <c r="R351" s="22"/>
      <c r="S351" s="39"/>
      <c r="T351" s="40"/>
      <c r="U351" s="40"/>
      <c r="V351" s="40"/>
      <c r="W351" s="40"/>
      <c r="X351" s="22"/>
      <c r="Y351" s="22"/>
    </row>
    <row r="352" spans="18:25" x14ac:dyDescent="0.2">
      <c r="R352" s="22"/>
      <c r="S352" s="39"/>
      <c r="T352" s="40"/>
      <c r="U352" s="40"/>
      <c r="V352" s="40"/>
      <c r="W352" s="40"/>
      <c r="X352" s="22"/>
      <c r="Y352" s="22"/>
    </row>
    <row r="353" spans="18:25" x14ac:dyDescent="0.2">
      <c r="R353" s="22"/>
      <c r="S353" s="39"/>
      <c r="T353" s="40"/>
      <c r="U353" s="40"/>
      <c r="V353" s="40"/>
      <c r="W353" s="40"/>
      <c r="X353" s="22"/>
      <c r="Y353" s="22"/>
    </row>
    <row r="354" spans="18:25" x14ac:dyDescent="0.2">
      <c r="R354" s="22"/>
      <c r="S354" s="39"/>
      <c r="T354" s="40"/>
      <c r="U354" s="40"/>
      <c r="V354" s="40"/>
      <c r="W354" s="40"/>
      <c r="X354" s="22"/>
      <c r="Y354" s="22"/>
    </row>
    <row r="355" spans="18:25" x14ac:dyDescent="0.2">
      <c r="R355" s="22"/>
      <c r="S355" s="39"/>
      <c r="T355" s="40"/>
      <c r="U355" s="40"/>
      <c r="V355" s="40"/>
      <c r="W355" s="40"/>
      <c r="X355" s="22"/>
      <c r="Y355" s="22"/>
    </row>
    <row r="356" spans="18:25" x14ac:dyDescent="0.2">
      <c r="R356" s="22"/>
      <c r="S356" s="39"/>
      <c r="T356" s="40"/>
      <c r="U356" s="40"/>
      <c r="V356" s="40"/>
      <c r="W356" s="40"/>
      <c r="X356" s="22"/>
      <c r="Y356" s="22"/>
    </row>
    <row r="357" spans="18:25" x14ac:dyDescent="0.2">
      <c r="R357" s="22"/>
      <c r="S357" s="39"/>
      <c r="T357" s="40"/>
      <c r="U357" s="40"/>
      <c r="V357" s="40"/>
      <c r="W357" s="40"/>
      <c r="X357" s="22"/>
      <c r="Y357" s="22"/>
    </row>
    <row r="358" spans="18:25" x14ac:dyDescent="0.2">
      <c r="R358" s="22"/>
      <c r="S358" s="39"/>
      <c r="T358" s="40"/>
      <c r="U358" s="40"/>
      <c r="V358" s="40"/>
      <c r="W358" s="40"/>
      <c r="X358" s="22"/>
      <c r="Y358" s="22"/>
    </row>
    <row r="359" spans="18:25" x14ac:dyDescent="0.2">
      <c r="R359" s="22"/>
      <c r="S359" s="39"/>
      <c r="T359" s="40"/>
      <c r="U359" s="40"/>
      <c r="V359" s="40"/>
      <c r="W359" s="40"/>
      <c r="X359" s="22"/>
      <c r="Y359" s="22"/>
    </row>
    <row r="360" spans="18:25" x14ac:dyDescent="0.2">
      <c r="R360" s="22"/>
      <c r="S360" s="39"/>
      <c r="T360" s="40"/>
      <c r="U360" s="40"/>
      <c r="V360" s="40"/>
      <c r="W360" s="40"/>
      <c r="X360" s="22"/>
      <c r="Y360" s="22"/>
    </row>
    <row r="361" spans="18:25" x14ac:dyDescent="0.2">
      <c r="R361" s="22"/>
      <c r="S361" s="39"/>
      <c r="T361" s="40"/>
      <c r="U361" s="40"/>
      <c r="V361" s="40"/>
      <c r="W361" s="40"/>
      <c r="X361" s="22"/>
      <c r="Y361" s="22"/>
    </row>
    <row r="362" spans="18:25" x14ac:dyDescent="0.2">
      <c r="R362" s="22"/>
      <c r="S362" s="39"/>
      <c r="T362" s="40"/>
      <c r="U362" s="40"/>
      <c r="V362" s="40"/>
      <c r="W362" s="40"/>
      <c r="X362" s="22"/>
      <c r="Y362" s="22"/>
    </row>
    <row r="363" spans="18:25" x14ac:dyDescent="0.2">
      <c r="R363" s="22"/>
      <c r="S363" s="39"/>
      <c r="T363" s="40"/>
      <c r="U363" s="40"/>
      <c r="V363" s="40"/>
      <c r="W363" s="40"/>
      <c r="X363" s="22"/>
      <c r="Y363" s="22"/>
    </row>
    <row r="364" spans="18:25" x14ac:dyDescent="0.2">
      <c r="R364" s="22"/>
      <c r="S364" s="39"/>
      <c r="T364" s="40"/>
      <c r="U364" s="40"/>
      <c r="V364" s="40"/>
      <c r="W364" s="40"/>
      <c r="X364" s="22"/>
      <c r="Y364" s="22"/>
    </row>
    <row r="365" spans="18:25" x14ac:dyDescent="0.2">
      <c r="R365" s="22"/>
      <c r="S365" s="39"/>
      <c r="T365" s="40"/>
      <c r="U365" s="40"/>
      <c r="V365" s="40"/>
      <c r="W365" s="40"/>
      <c r="X365" s="22"/>
      <c r="Y365" s="22"/>
    </row>
    <row r="366" spans="18:25" x14ac:dyDescent="0.2">
      <c r="R366" s="22"/>
      <c r="S366" s="39"/>
      <c r="T366" s="40"/>
      <c r="U366" s="40"/>
      <c r="V366" s="40"/>
      <c r="W366" s="40"/>
      <c r="X366" s="22"/>
      <c r="Y366" s="22"/>
    </row>
    <row r="367" spans="18:25" x14ac:dyDescent="0.2">
      <c r="R367" s="22"/>
      <c r="S367" s="39"/>
      <c r="T367" s="40"/>
      <c r="U367" s="40"/>
      <c r="V367" s="40"/>
      <c r="W367" s="40"/>
      <c r="X367" s="22"/>
      <c r="Y367" s="22"/>
    </row>
    <row r="368" spans="18:25" x14ac:dyDescent="0.2">
      <c r="R368" s="22"/>
      <c r="S368" s="39"/>
      <c r="T368" s="40"/>
      <c r="U368" s="40"/>
      <c r="V368" s="40"/>
      <c r="W368" s="40"/>
      <c r="X368" s="22"/>
      <c r="Y368" s="22"/>
    </row>
    <row r="369" spans="18:25" x14ac:dyDescent="0.2">
      <c r="R369" s="22"/>
      <c r="S369" s="39"/>
      <c r="T369" s="40"/>
      <c r="U369" s="40"/>
      <c r="V369" s="40"/>
      <c r="W369" s="40"/>
      <c r="X369" s="22"/>
      <c r="Y369" s="22"/>
    </row>
    <row r="370" spans="18:25" x14ac:dyDescent="0.2">
      <c r="R370" s="22"/>
      <c r="S370" s="39"/>
      <c r="T370" s="40"/>
      <c r="U370" s="40"/>
      <c r="V370" s="40"/>
      <c r="W370" s="40"/>
      <c r="X370" s="22"/>
      <c r="Y370" s="22"/>
    </row>
    <row r="371" spans="18:25" x14ac:dyDescent="0.2">
      <c r="R371" s="22"/>
      <c r="S371" s="39"/>
      <c r="T371" s="40"/>
      <c r="U371" s="40"/>
      <c r="V371" s="40"/>
      <c r="W371" s="40"/>
      <c r="X371" s="22"/>
      <c r="Y371" s="22"/>
    </row>
    <row r="372" spans="18:25" x14ac:dyDescent="0.2">
      <c r="R372" s="22"/>
      <c r="S372" s="39"/>
      <c r="T372" s="40"/>
      <c r="U372" s="40"/>
      <c r="V372" s="40"/>
      <c r="W372" s="40"/>
      <c r="X372" s="22"/>
      <c r="Y372" s="22"/>
    </row>
    <row r="373" spans="18:25" x14ac:dyDescent="0.2">
      <c r="R373" s="22"/>
      <c r="S373" s="39"/>
      <c r="T373" s="40"/>
      <c r="U373" s="40"/>
      <c r="V373" s="40"/>
      <c r="W373" s="40"/>
      <c r="X373" s="22"/>
      <c r="Y373" s="22"/>
    </row>
    <row r="374" spans="18:25" x14ac:dyDescent="0.2">
      <c r="R374" s="22"/>
      <c r="S374" s="39"/>
      <c r="T374" s="40"/>
      <c r="U374" s="40"/>
      <c r="V374" s="40"/>
      <c r="W374" s="40"/>
      <c r="X374" s="22"/>
      <c r="Y374" s="22"/>
    </row>
    <row r="375" spans="18:25" x14ac:dyDescent="0.2">
      <c r="R375" s="22"/>
      <c r="S375" s="39"/>
      <c r="T375" s="40"/>
      <c r="U375" s="40"/>
      <c r="V375" s="40"/>
      <c r="W375" s="40"/>
      <c r="X375" s="22"/>
      <c r="Y375" s="22"/>
    </row>
    <row r="376" spans="18:25" x14ac:dyDescent="0.2">
      <c r="R376" s="22"/>
      <c r="S376" s="39"/>
      <c r="T376" s="40"/>
      <c r="U376" s="40"/>
      <c r="V376" s="40"/>
      <c r="W376" s="40"/>
      <c r="X376" s="22"/>
      <c r="Y376" s="22"/>
    </row>
    <row r="377" spans="18:25" x14ac:dyDescent="0.2">
      <c r="R377" s="22"/>
      <c r="S377" s="39"/>
      <c r="T377" s="40"/>
      <c r="U377" s="40"/>
      <c r="V377" s="40"/>
      <c r="W377" s="40"/>
      <c r="X377" s="22"/>
      <c r="Y377" s="22"/>
    </row>
    <row r="378" spans="18:25" x14ac:dyDescent="0.2">
      <c r="R378" s="22"/>
      <c r="S378" s="39"/>
      <c r="T378" s="40"/>
      <c r="U378" s="40"/>
      <c r="V378" s="40"/>
      <c r="W378" s="40"/>
      <c r="X378" s="22"/>
      <c r="Y378" s="22"/>
    </row>
    <row r="379" spans="18:25" x14ac:dyDescent="0.2">
      <c r="R379" s="22"/>
      <c r="S379" s="39"/>
      <c r="T379" s="40"/>
      <c r="U379" s="40"/>
      <c r="V379" s="40"/>
      <c r="W379" s="40"/>
      <c r="X379" s="22"/>
      <c r="Y379" s="22"/>
    </row>
    <row r="380" spans="18:25" x14ac:dyDescent="0.2">
      <c r="R380" s="22"/>
      <c r="S380" s="39"/>
      <c r="T380" s="40"/>
      <c r="U380" s="40"/>
      <c r="V380" s="40"/>
      <c r="W380" s="40"/>
      <c r="X380" s="22"/>
      <c r="Y380" s="22"/>
    </row>
    <row r="381" spans="18:25" x14ac:dyDescent="0.2">
      <c r="R381" s="22"/>
      <c r="S381" s="39"/>
      <c r="T381" s="40"/>
      <c r="U381" s="40"/>
      <c r="V381" s="40"/>
      <c r="W381" s="40"/>
      <c r="X381" s="22"/>
      <c r="Y381" s="22"/>
    </row>
    <row r="382" spans="18:25" x14ac:dyDescent="0.2">
      <c r="R382" s="22"/>
      <c r="S382" s="39"/>
      <c r="T382" s="40"/>
      <c r="U382" s="40"/>
      <c r="V382" s="40"/>
      <c r="W382" s="40"/>
      <c r="X382" s="22"/>
      <c r="Y382" s="22"/>
    </row>
    <row r="383" spans="18:25" x14ac:dyDescent="0.2">
      <c r="R383" s="22"/>
      <c r="S383" s="39"/>
      <c r="T383" s="40"/>
      <c r="U383" s="40"/>
      <c r="V383" s="40"/>
      <c r="W383" s="40"/>
      <c r="X383" s="22"/>
      <c r="Y383" s="22"/>
    </row>
    <row r="384" spans="18:25" x14ac:dyDescent="0.2">
      <c r="R384" s="22"/>
      <c r="S384" s="39"/>
      <c r="T384" s="40"/>
      <c r="U384" s="40"/>
      <c r="V384" s="40"/>
      <c r="W384" s="40"/>
      <c r="X384" s="22"/>
      <c r="Y384" s="22"/>
    </row>
    <row r="385" spans="18:25" x14ac:dyDescent="0.2">
      <c r="R385" s="22"/>
      <c r="S385" s="39"/>
      <c r="T385" s="40"/>
      <c r="U385" s="40"/>
      <c r="V385" s="40"/>
      <c r="W385" s="40"/>
      <c r="X385" s="22"/>
      <c r="Y385" s="22"/>
    </row>
    <row r="386" spans="18:25" x14ac:dyDescent="0.2">
      <c r="R386" s="22"/>
      <c r="S386" s="39"/>
      <c r="T386" s="40"/>
      <c r="U386" s="40"/>
      <c r="V386" s="40"/>
      <c r="W386" s="40"/>
      <c r="X386" s="22"/>
      <c r="Y386" s="22"/>
    </row>
    <row r="387" spans="18:25" x14ac:dyDescent="0.2">
      <c r="R387" s="22"/>
      <c r="S387" s="39"/>
      <c r="T387" s="40"/>
      <c r="U387" s="40"/>
      <c r="V387" s="40"/>
      <c r="W387" s="40"/>
      <c r="X387" s="22"/>
      <c r="Y387" s="22"/>
    </row>
    <row r="388" spans="18:25" x14ac:dyDescent="0.2">
      <c r="R388" s="22"/>
      <c r="S388" s="39"/>
      <c r="T388" s="40"/>
      <c r="U388" s="40"/>
      <c r="V388" s="40"/>
      <c r="W388" s="40"/>
      <c r="X388" s="22"/>
      <c r="Y388" s="22"/>
    </row>
    <row r="389" spans="18:25" x14ac:dyDescent="0.2">
      <c r="R389" s="22"/>
      <c r="S389" s="39"/>
      <c r="T389" s="40"/>
      <c r="U389" s="40"/>
      <c r="V389" s="40"/>
      <c r="W389" s="40"/>
      <c r="X389" s="22"/>
      <c r="Y389" s="22"/>
    </row>
    <row r="390" spans="18:25" x14ac:dyDescent="0.2">
      <c r="R390" s="22"/>
      <c r="S390" s="39"/>
      <c r="T390" s="40"/>
      <c r="U390" s="40"/>
      <c r="V390" s="40"/>
      <c r="W390" s="40"/>
      <c r="X390" s="22"/>
      <c r="Y390" s="22"/>
    </row>
    <row r="391" spans="18:25" x14ac:dyDescent="0.2">
      <c r="R391" s="22"/>
      <c r="S391" s="39"/>
      <c r="T391" s="40"/>
      <c r="U391" s="40"/>
      <c r="V391" s="40"/>
      <c r="W391" s="40"/>
      <c r="X391" s="22"/>
      <c r="Y391" s="22"/>
    </row>
    <row r="392" spans="18:25" x14ac:dyDescent="0.2">
      <c r="R392" s="22"/>
      <c r="S392" s="39"/>
      <c r="T392" s="40"/>
      <c r="U392" s="40"/>
      <c r="V392" s="40"/>
      <c r="W392" s="40"/>
      <c r="X392" s="22"/>
      <c r="Y392" s="22"/>
    </row>
    <row r="393" spans="18:25" x14ac:dyDescent="0.2">
      <c r="R393" s="22"/>
      <c r="S393" s="39"/>
      <c r="T393" s="40"/>
      <c r="U393" s="40"/>
      <c r="V393" s="40"/>
      <c r="W393" s="40"/>
      <c r="X393" s="22"/>
      <c r="Y393" s="22"/>
    </row>
    <row r="394" spans="18:25" x14ac:dyDescent="0.2">
      <c r="R394" s="22"/>
      <c r="S394" s="39"/>
      <c r="T394" s="40"/>
      <c r="U394" s="40"/>
      <c r="V394" s="40"/>
      <c r="W394" s="40"/>
      <c r="X394" s="22"/>
      <c r="Y394" s="22"/>
    </row>
    <row r="395" spans="18:25" x14ac:dyDescent="0.2">
      <c r="R395" s="22"/>
      <c r="S395" s="39"/>
      <c r="T395" s="40"/>
      <c r="U395" s="40"/>
      <c r="V395" s="40"/>
      <c r="W395" s="40"/>
      <c r="X395" s="22"/>
      <c r="Y395" s="22"/>
    </row>
    <row r="396" spans="18:25" x14ac:dyDescent="0.2">
      <c r="R396" s="22"/>
      <c r="S396" s="39"/>
      <c r="T396" s="40"/>
      <c r="U396" s="40"/>
      <c r="V396" s="40"/>
      <c r="W396" s="40"/>
      <c r="X396" s="22"/>
      <c r="Y396" s="22"/>
    </row>
    <row r="397" spans="18:25" x14ac:dyDescent="0.2">
      <c r="R397" s="22"/>
      <c r="S397" s="39"/>
      <c r="T397" s="40"/>
      <c r="U397" s="40"/>
      <c r="V397" s="40"/>
      <c r="W397" s="40"/>
      <c r="X397" s="22"/>
      <c r="Y397" s="22"/>
    </row>
    <row r="398" spans="18:25" x14ac:dyDescent="0.2">
      <c r="R398" s="22"/>
      <c r="S398" s="39"/>
      <c r="T398" s="40"/>
      <c r="U398" s="40"/>
      <c r="V398" s="40"/>
      <c r="W398" s="40"/>
      <c r="X398" s="22"/>
      <c r="Y398" s="22"/>
    </row>
    <row r="399" spans="18:25" x14ac:dyDescent="0.2">
      <c r="R399" s="22"/>
      <c r="S399" s="39"/>
      <c r="T399" s="40"/>
      <c r="U399" s="40"/>
      <c r="V399" s="40"/>
      <c r="W399" s="40"/>
      <c r="X399" s="22"/>
      <c r="Y399" s="22"/>
    </row>
    <row r="400" spans="18:25" x14ac:dyDescent="0.2">
      <c r="R400" s="22"/>
      <c r="S400" s="39"/>
      <c r="T400" s="40"/>
      <c r="U400" s="40"/>
      <c r="V400" s="40"/>
      <c r="W400" s="40"/>
      <c r="X400" s="22"/>
      <c r="Y400" s="22"/>
    </row>
    <row r="401" spans="18:25" x14ac:dyDescent="0.2">
      <c r="R401" s="22"/>
      <c r="S401" s="39"/>
      <c r="T401" s="40"/>
      <c r="U401" s="40"/>
      <c r="V401" s="40"/>
      <c r="W401" s="40"/>
      <c r="X401" s="22"/>
      <c r="Y401" s="22"/>
    </row>
    <row r="402" spans="18:25" x14ac:dyDescent="0.2">
      <c r="R402" s="22"/>
      <c r="S402" s="39"/>
      <c r="T402" s="40"/>
      <c r="U402" s="40"/>
      <c r="V402" s="40"/>
      <c r="W402" s="40"/>
      <c r="X402" s="22"/>
      <c r="Y402" s="22"/>
    </row>
    <row r="403" spans="18:25" x14ac:dyDescent="0.2">
      <c r="R403" s="22"/>
      <c r="S403" s="39"/>
      <c r="T403" s="40"/>
      <c r="U403" s="40"/>
      <c r="V403" s="40"/>
      <c r="W403" s="40"/>
      <c r="X403" s="22"/>
      <c r="Y403" s="22"/>
    </row>
    <row r="404" spans="18:25" x14ac:dyDescent="0.2">
      <c r="R404" s="22"/>
      <c r="S404" s="39"/>
      <c r="T404" s="40"/>
      <c r="U404" s="40"/>
      <c r="V404" s="40"/>
      <c r="W404" s="40"/>
      <c r="X404" s="22"/>
      <c r="Y404" s="22"/>
    </row>
    <row r="405" spans="18:25" x14ac:dyDescent="0.2">
      <c r="R405" s="22"/>
      <c r="S405" s="39"/>
      <c r="T405" s="40"/>
      <c r="U405" s="40"/>
      <c r="V405" s="40"/>
      <c r="W405" s="40"/>
      <c r="X405" s="22"/>
      <c r="Y405" s="22"/>
    </row>
    <row r="406" spans="18:25" x14ac:dyDescent="0.2">
      <c r="R406" s="22"/>
      <c r="S406" s="39"/>
      <c r="T406" s="40"/>
      <c r="U406" s="40"/>
      <c r="V406" s="40"/>
      <c r="W406" s="40"/>
      <c r="X406" s="22"/>
      <c r="Y406" s="22"/>
    </row>
    <row r="407" spans="18:25" x14ac:dyDescent="0.2">
      <c r="R407" s="22"/>
      <c r="S407" s="39"/>
      <c r="T407" s="40"/>
      <c r="U407" s="40"/>
      <c r="V407" s="40"/>
      <c r="W407" s="40"/>
      <c r="X407" s="22"/>
      <c r="Y407" s="22"/>
    </row>
    <row r="408" spans="18:25" x14ac:dyDescent="0.2">
      <c r="R408" s="22"/>
      <c r="S408" s="39"/>
      <c r="T408" s="40"/>
      <c r="U408" s="40"/>
      <c r="V408" s="40"/>
      <c r="W408" s="40"/>
      <c r="X408" s="22"/>
      <c r="Y408" s="22"/>
    </row>
    <row r="409" spans="18:25" x14ac:dyDescent="0.2">
      <c r="R409" s="22"/>
      <c r="S409" s="39"/>
      <c r="T409" s="40"/>
      <c r="U409" s="40"/>
      <c r="V409" s="40"/>
      <c r="W409" s="40"/>
      <c r="X409" s="22"/>
      <c r="Y409" s="22"/>
    </row>
    <row r="410" spans="18:25" x14ac:dyDescent="0.2">
      <c r="R410" s="22"/>
      <c r="S410" s="39"/>
      <c r="T410" s="40"/>
      <c r="U410" s="40"/>
      <c r="V410" s="40"/>
      <c r="W410" s="40"/>
      <c r="X410" s="22"/>
      <c r="Y410" s="22"/>
    </row>
    <row r="411" spans="18:25" x14ac:dyDescent="0.2">
      <c r="R411" s="22"/>
      <c r="S411" s="39"/>
      <c r="T411" s="40"/>
      <c r="U411" s="40"/>
      <c r="V411" s="40"/>
      <c r="W411" s="40"/>
      <c r="X411" s="22"/>
      <c r="Y411" s="22"/>
    </row>
    <row r="412" spans="18:25" x14ac:dyDescent="0.2">
      <c r="R412" s="22"/>
      <c r="S412" s="39"/>
      <c r="T412" s="40"/>
      <c r="U412" s="40"/>
      <c r="V412" s="40"/>
      <c r="W412" s="40"/>
      <c r="X412" s="22"/>
      <c r="Y412" s="22"/>
    </row>
    <row r="413" spans="18:25" x14ac:dyDescent="0.2">
      <c r="R413" s="22"/>
      <c r="S413" s="39"/>
      <c r="T413" s="40"/>
      <c r="U413" s="40"/>
      <c r="V413" s="40"/>
      <c r="W413" s="40"/>
      <c r="X413" s="22"/>
      <c r="Y413" s="22"/>
    </row>
    <row r="414" spans="18:25" x14ac:dyDescent="0.2">
      <c r="R414" s="22"/>
      <c r="S414" s="39"/>
      <c r="T414" s="40"/>
      <c r="U414" s="40"/>
      <c r="V414" s="40"/>
      <c r="W414" s="40"/>
      <c r="X414" s="22"/>
      <c r="Y414" s="22"/>
    </row>
    <row r="415" spans="18:25" x14ac:dyDescent="0.2">
      <c r="R415" s="22"/>
      <c r="S415" s="39"/>
      <c r="T415" s="40"/>
      <c r="U415" s="40"/>
      <c r="V415" s="40"/>
      <c r="W415" s="40"/>
      <c r="X415" s="22"/>
      <c r="Y415" s="22"/>
    </row>
    <row r="416" spans="18:25" x14ac:dyDescent="0.2">
      <c r="R416" s="22"/>
      <c r="S416" s="39"/>
      <c r="T416" s="40"/>
      <c r="U416" s="40"/>
      <c r="V416" s="40"/>
      <c r="W416" s="40"/>
      <c r="X416" s="22"/>
      <c r="Y416" s="22"/>
    </row>
    <row r="417" spans="18:25" x14ac:dyDescent="0.2">
      <c r="R417" s="22"/>
      <c r="S417" s="39"/>
      <c r="T417" s="40"/>
      <c r="U417" s="40"/>
      <c r="V417" s="40"/>
      <c r="W417" s="40"/>
      <c r="X417" s="22"/>
      <c r="Y417" s="22"/>
    </row>
    <row r="418" spans="18:25" x14ac:dyDescent="0.2">
      <c r="R418" s="22"/>
      <c r="S418" s="39"/>
      <c r="T418" s="40"/>
      <c r="U418" s="40"/>
      <c r="V418" s="40"/>
      <c r="W418" s="40"/>
      <c r="X418" s="22"/>
      <c r="Y418" s="22"/>
    </row>
    <row r="419" spans="18:25" x14ac:dyDescent="0.2">
      <c r="R419" s="22"/>
      <c r="S419" s="39"/>
      <c r="T419" s="40"/>
      <c r="U419" s="40"/>
      <c r="V419" s="40"/>
      <c r="W419" s="40"/>
      <c r="X419" s="22"/>
      <c r="Y419" s="22"/>
    </row>
    <row r="420" spans="18:25" x14ac:dyDescent="0.2">
      <c r="R420" s="22"/>
      <c r="S420" s="39"/>
      <c r="T420" s="40"/>
      <c r="U420" s="40"/>
      <c r="V420" s="40"/>
      <c r="W420" s="40"/>
      <c r="X420" s="22"/>
      <c r="Y420" s="22"/>
    </row>
    <row r="421" spans="18:25" x14ac:dyDescent="0.2">
      <c r="R421" s="22"/>
      <c r="S421" s="39"/>
      <c r="T421" s="40"/>
      <c r="U421" s="40"/>
      <c r="V421" s="40"/>
      <c r="W421" s="40"/>
      <c r="X421" s="22"/>
      <c r="Y421" s="22"/>
    </row>
    <row r="422" spans="18:25" x14ac:dyDescent="0.2">
      <c r="R422" s="22"/>
      <c r="S422" s="39"/>
      <c r="T422" s="40"/>
      <c r="U422" s="40"/>
      <c r="V422" s="40"/>
      <c r="W422" s="40"/>
      <c r="X422" s="22"/>
      <c r="Y422" s="22"/>
    </row>
    <row r="423" spans="18:25" x14ac:dyDescent="0.2">
      <c r="R423" s="22"/>
      <c r="S423" s="39"/>
      <c r="T423" s="40"/>
      <c r="U423" s="40"/>
      <c r="V423" s="40"/>
      <c r="W423" s="40"/>
      <c r="X423" s="22"/>
      <c r="Y423" s="22"/>
    </row>
    <row r="424" spans="18:25" x14ac:dyDescent="0.2">
      <c r="R424" s="22"/>
      <c r="S424" s="39"/>
      <c r="T424" s="40"/>
      <c r="U424" s="40"/>
      <c r="V424" s="40"/>
      <c r="W424" s="40"/>
      <c r="X424" s="22"/>
      <c r="Y424" s="22"/>
    </row>
    <row r="425" spans="18:25" x14ac:dyDescent="0.2">
      <c r="R425" s="22"/>
      <c r="S425" s="39"/>
      <c r="T425" s="40"/>
      <c r="U425" s="40"/>
      <c r="V425" s="40"/>
      <c r="W425" s="40"/>
      <c r="X425" s="22"/>
      <c r="Y425" s="22"/>
    </row>
    <row r="426" spans="18:25" x14ac:dyDescent="0.2">
      <c r="R426" s="22"/>
      <c r="S426" s="39"/>
      <c r="T426" s="40"/>
      <c r="U426" s="40"/>
      <c r="V426" s="40"/>
      <c r="W426" s="40"/>
      <c r="X426" s="22"/>
      <c r="Y426" s="22"/>
    </row>
    <row r="427" spans="18:25" x14ac:dyDescent="0.2">
      <c r="R427" s="22"/>
      <c r="S427" s="39"/>
      <c r="T427" s="40"/>
      <c r="U427" s="40"/>
      <c r="V427" s="40"/>
      <c r="W427" s="40"/>
      <c r="X427" s="22"/>
      <c r="Y427" s="22"/>
    </row>
    <row r="428" spans="18:25" x14ac:dyDescent="0.2">
      <c r="R428" s="22"/>
      <c r="S428" s="39"/>
      <c r="T428" s="40"/>
      <c r="U428" s="40"/>
      <c r="V428" s="40"/>
      <c r="W428" s="40"/>
      <c r="X428" s="22"/>
      <c r="Y428" s="22"/>
    </row>
    <row r="429" spans="18:25" x14ac:dyDescent="0.2">
      <c r="R429" s="22"/>
      <c r="S429" s="39"/>
      <c r="T429" s="40"/>
      <c r="U429" s="40"/>
      <c r="V429" s="40"/>
      <c r="W429" s="40"/>
      <c r="X429" s="22"/>
      <c r="Y429" s="22"/>
    </row>
    <row r="430" spans="18:25" x14ac:dyDescent="0.2">
      <c r="R430" s="22"/>
      <c r="S430" s="39"/>
      <c r="T430" s="40"/>
      <c r="U430" s="40"/>
      <c r="V430" s="40"/>
      <c r="W430" s="40"/>
      <c r="X430" s="22"/>
      <c r="Y430" s="22"/>
    </row>
    <row r="431" spans="18:25" x14ac:dyDescent="0.2">
      <c r="R431" s="22"/>
      <c r="S431" s="39"/>
      <c r="T431" s="40"/>
      <c r="U431" s="40"/>
      <c r="V431" s="40"/>
      <c r="W431" s="40"/>
      <c r="X431" s="22"/>
      <c r="Y431" s="22"/>
    </row>
    <row r="432" spans="18:25" x14ac:dyDescent="0.2">
      <c r="R432" s="22"/>
      <c r="S432" s="39"/>
      <c r="T432" s="40"/>
      <c r="U432" s="40"/>
      <c r="V432" s="40"/>
      <c r="W432" s="40"/>
      <c r="X432" s="22"/>
      <c r="Y432" s="22"/>
    </row>
    <row r="433" spans="18:25" x14ac:dyDescent="0.2">
      <c r="R433" s="22"/>
      <c r="S433" s="39"/>
      <c r="T433" s="40"/>
      <c r="U433" s="40"/>
      <c r="V433" s="40"/>
      <c r="W433" s="40"/>
      <c r="X433" s="22"/>
      <c r="Y433" s="22"/>
    </row>
    <row r="434" spans="18:25" x14ac:dyDescent="0.2">
      <c r="R434" s="22"/>
      <c r="S434" s="39"/>
      <c r="T434" s="40"/>
      <c r="U434" s="40"/>
      <c r="V434" s="40"/>
      <c r="W434" s="40"/>
      <c r="X434" s="22"/>
      <c r="Y434" s="22"/>
    </row>
    <row r="435" spans="18:25" x14ac:dyDescent="0.2">
      <c r="R435" s="22"/>
      <c r="S435" s="39"/>
      <c r="T435" s="40"/>
      <c r="U435" s="40"/>
      <c r="V435" s="40"/>
      <c r="W435" s="40"/>
      <c r="X435" s="22"/>
      <c r="Y435" s="22"/>
    </row>
    <row r="436" spans="18:25" x14ac:dyDescent="0.2">
      <c r="R436" s="22"/>
      <c r="S436" s="39"/>
      <c r="T436" s="40"/>
      <c r="U436" s="40"/>
      <c r="V436" s="40"/>
      <c r="W436" s="40"/>
      <c r="X436" s="22"/>
      <c r="Y436" s="22"/>
    </row>
    <row r="437" spans="18:25" x14ac:dyDescent="0.2">
      <c r="R437" s="22"/>
      <c r="S437" s="39"/>
      <c r="T437" s="40"/>
      <c r="U437" s="40"/>
      <c r="V437" s="40"/>
      <c r="W437" s="40"/>
      <c r="X437" s="22"/>
      <c r="Y437" s="22"/>
    </row>
    <row r="438" spans="18:25" x14ac:dyDescent="0.2">
      <c r="R438" s="22"/>
      <c r="S438" s="39"/>
      <c r="T438" s="40"/>
      <c r="U438" s="40"/>
      <c r="V438" s="40"/>
      <c r="W438" s="40"/>
      <c r="X438" s="22"/>
      <c r="Y438" s="22"/>
    </row>
    <row r="439" spans="18:25" x14ac:dyDescent="0.2">
      <c r="R439" s="22"/>
      <c r="S439" s="39"/>
      <c r="T439" s="40"/>
      <c r="U439" s="40"/>
      <c r="V439" s="40"/>
      <c r="W439" s="40"/>
      <c r="X439" s="22"/>
      <c r="Y439" s="22"/>
    </row>
    <row r="440" spans="18:25" x14ac:dyDescent="0.2">
      <c r="R440" s="22"/>
      <c r="S440" s="39"/>
      <c r="T440" s="40"/>
      <c r="U440" s="40"/>
      <c r="V440" s="40"/>
      <c r="W440" s="40"/>
      <c r="X440" s="22"/>
      <c r="Y440" s="22"/>
    </row>
    <row r="441" spans="18:25" x14ac:dyDescent="0.2">
      <c r="R441" s="22"/>
      <c r="S441" s="39"/>
      <c r="T441" s="40"/>
      <c r="U441" s="40"/>
      <c r="V441" s="40"/>
      <c r="W441" s="40"/>
      <c r="X441" s="22"/>
      <c r="Y441" s="22"/>
    </row>
    <row r="442" spans="18:25" x14ac:dyDescent="0.2">
      <c r="R442" s="22"/>
      <c r="S442" s="39"/>
      <c r="T442" s="40"/>
      <c r="U442" s="40"/>
      <c r="V442" s="40"/>
      <c r="W442" s="40"/>
      <c r="X442" s="22"/>
      <c r="Y442" s="22"/>
    </row>
    <row r="443" spans="18:25" x14ac:dyDescent="0.2">
      <c r="R443" s="22"/>
      <c r="S443" s="39"/>
      <c r="T443" s="40"/>
      <c r="U443" s="40"/>
      <c r="V443" s="40"/>
      <c r="W443" s="40"/>
      <c r="X443" s="22"/>
      <c r="Y443" s="22"/>
    </row>
    <row r="444" spans="18:25" x14ac:dyDescent="0.2">
      <c r="R444" s="22"/>
      <c r="S444" s="39"/>
      <c r="T444" s="40"/>
      <c r="U444" s="40"/>
      <c r="V444" s="40"/>
      <c r="W444" s="40"/>
      <c r="X444" s="22"/>
      <c r="Y444" s="22"/>
    </row>
    <row r="445" spans="18:25" x14ac:dyDescent="0.2">
      <c r="R445" s="22"/>
      <c r="S445" s="39"/>
      <c r="T445" s="40"/>
      <c r="U445" s="40"/>
      <c r="V445" s="40"/>
      <c r="W445" s="40"/>
      <c r="X445" s="22"/>
      <c r="Y445" s="22"/>
    </row>
    <row r="446" spans="18:25" x14ac:dyDescent="0.2">
      <c r="R446" s="22"/>
      <c r="S446" s="39"/>
      <c r="T446" s="40"/>
      <c r="U446" s="40"/>
      <c r="V446" s="40"/>
      <c r="W446" s="40"/>
      <c r="X446" s="22"/>
      <c r="Y446" s="22"/>
    </row>
    <row r="447" spans="18:25" x14ac:dyDescent="0.2">
      <c r="R447" s="22"/>
      <c r="S447" s="39"/>
      <c r="T447" s="40"/>
      <c r="U447" s="40"/>
      <c r="V447" s="40"/>
      <c r="W447" s="40"/>
      <c r="X447" s="22"/>
      <c r="Y447" s="22"/>
    </row>
    <row r="448" spans="18:25" x14ac:dyDescent="0.2">
      <c r="R448" s="22"/>
      <c r="S448" s="39"/>
      <c r="T448" s="40"/>
      <c r="U448" s="40"/>
      <c r="V448" s="40"/>
      <c r="W448" s="40"/>
      <c r="X448" s="22"/>
      <c r="Y448" s="22"/>
    </row>
    <row r="449" spans="18:25" x14ac:dyDescent="0.2">
      <c r="R449" s="22"/>
      <c r="S449" s="39"/>
      <c r="T449" s="40"/>
      <c r="U449" s="40"/>
      <c r="V449" s="40"/>
      <c r="W449" s="40"/>
      <c r="X449" s="22"/>
      <c r="Y449" s="22"/>
    </row>
    <row r="450" spans="18:25" x14ac:dyDescent="0.2">
      <c r="R450" s="22"/>
      <c r="S450" s="39"/>
      <c r="T450" s="40"/>
      <c r="U450" s="40"/>
      <c r="V450" s="40"/>
      <c r="W450" s="40"/>
      <c r="X450" s="22"/>
      <c r="Y450" s="22"/>
    </row>
    <row r="451" spans="18:25" x14ac:dyDescent="0.2">
      <c r="R451" s="22"/>
      <c r="S451" s="39"/>
      <c r="T451" s="40"/>
      <c r="U451" s="40"/>
      <c r="V451" s="40"/>
      <c r="W451" s="40"/>
      <c r="X451" s="22"/>
      <c r="Y451" s="22"/>
    </row>
    <row r="452" spans="18:25" x14ac:dyDescent="0.2">
      <c r="R452" s="22"/>
      <c r="S452" s="39"/>
      <c r="T452" s="40"/>
      <c r="U452" s="40"/>
      <c r="V452" s="40"/>
      <c r="W452" s="40"/>
      <c r="X452" s="22"/>
      <c r="Y452" s="22"/>
    </row>
    <row r="453" spans="18:25" x14ac:dyDescent="0.2">
      <c r="R453" s="22"/>
      <c r="S453" s="39"/>
      <c r="T453" s="40"/>
      <c r="U453" s="40"/>
      <c r="V453" s="40"/>
      <c r="W453" s="40"/>
      <c r="X453" s="22"/>
      <c r="Y453" s="22"/>
    </row>
    <row r="454" spans="18:25" x14ac:dyDescent="0.2">
      <c r="R454" s="22"/>
      <c r="S454" s="39"/>
      <c r="T454" s="40"/>
      <c r="U454" s="40"/>
      <c r="V454" s="40"/>
      <c r="W454" s="40"/>
      <c r="X454" s="22"/>
      <c r="Y454" s="22"/>
    </row>
    <row r="455" spans="18:25" x14ac:dyDescent="0.2">
      <c r="R455" s="22"/>
      <c r="S455" s="39"/>
      <c r="T455" s="40"/>
      <c r="U455" s="40"/>
      <c r="V455" s="40"/>
      <c r="W455" s="40"/>
      <c r="X455" s="22"/>
      <c r="Y455" s="22"/>
    </row>
    <row r="456" spans="18:25" x14ac:dyDescent="0.2">
      <c r="R456" s="22"/>
      <c r="S456" s="39"/>
      <c r="T456" s="40"/>
      <c r="U456" s="40"/>
      <c r="V456" s="40"/>
      <c r="W456" s="40"/>
      <c r="X456" s="22"/>
      <c r="Y456" s="22"/>
    </row>
    <row r="457" spans="18:25" x14ac:dyDescent="0.2">
      <c r="R457" s="22"/>
      <c r="S457" s="39"/>
      <c r="T457" s="40"/>
      <c r="U457" s="40"/>
      <c r="V457" s="40"/>
      <c r="W457" s="40"/>
      <c r="X457" s="22"/>
      <c r="Y457" s="22"/>
    </row>
    <row r="458" spans="18:25" x14ac:dyDescent="0.2">
      <c r="R458" s="22"/>
      <c r="S458" s="39"/>
      <c r="T458" s="40"/>
      <c r="U458" s="40"/>
      <c r="V458" s="40"/>
      <c r="W458" s="40"/>
      <c r="X458" s="22"/>
      <c r="Y458" s="22"/>
    </row>
    <row r="459" spans="18:25" x14ac:dyDescent="0.2">
      <c r="R459" s="22"/>
      <c r="S459" s="39"/>
      <c r="T459" s="40"/>
      <c r="U459" s="40"/>
      <c r="V459" s="40"/>
      <c r="W459" s="40"/>
      <c r="X459" s="22"/>
      <c r="Y459" s="22"/>
    </row>
    <row r="460" spans="18:25" x14ac:dyDescent="0.2">
      <c r="R460" s="22"/>
      <c r="S460" s="39"/>
      <c r="T460" s="40"/>
      <c r="U460" s="40"/>
      <c r="V460" s="40"/>
      <c r="W460" s="40"/>
      <c r="X460" s="22"/>
      <c r="Y460" s="22"/>
    </row>
    <row r="461" spans="18:25" x14ac:dyDescent="0.2">
      <c r="R461" s="22"/>
      <c r="S461" s="39"/>
      <c r="T461" s="40"/>
      <c r="U461" s="40"/>
      <c r="V461" s="40"/>
      <c r="W461" s="40"/>
      <c r="X461" s="22"/>
      <c r="Y461" s="22"/>
    </row>
    <row r="462" spans="18:25" x14ac:dyDescent="0.2">
      <c r="R462" s="22"/>
      <c r="S462" s="39"/>
      <c r="T462" s="40"/>
      <c r="U462" s="40"/>
      <c r="V462" s="40"/>
      <c r="W462" s="40"/>
      <c r="X462" s="22"/>
      <c r="Y462" s="22"/>
    </row>
    <row r="463" spans="18:25" x14ac:dyDescent="0.2">
      <c r="R463" s="22"/>
      <c r="S463" s="39"/>
      <c r="T463" s="40"/>
      <c r="U463" s="40"/>
      <c r="V463" s="40"/>
      <c r="W463" s="40"/>
      <c r="X463" s="22"/>
      <c r="Y463" s="22"/>
    </row>
    <row r="464" spans="18:25" x14ac:dyDescent="0.2">
      <c r="R464" s="22"/>
      <c r="S464" s="39"/>
      <c r="T464" s="40"/>
      <c r="U464" s="40"/>
      <c r="V464" s="40"/>
      <c r="W464" s="40"/>
      <c r="X464" s="22"/>
      <c r="Y464" s="22"/>
    </row>
    <row r="465" spans="18:25" x14ac:dyDescent="0.2">
      <c r="R465" s="22"/>
      <c r="S465" s="39"/>
      <c r="T465" s="40"/>
      <c r="U465" s="40"/>
      <c r="V465" s="40"/>
      <c r="W465" s="40"/>
      <c r="X465" s="22"/>
      <c r="Y465" s="22"/>
    </row>
    <row r="466" spans="18:25" x14ac:dyDescent="0.2">
      <c r="R466" s="22"/>
      <c r="S466" s="39"/>
      <c r="T466" s="40"/>
      <c r="U466" s="40"/>
      <c r="V466" s="40"/>
      <c r="W466" s="40"/>
      <c r="X466" s="22"/>
      <c r="Y466" s="22"/>
    </row>
    <row r="467" spans="18:25" x14ac:dyDescent="0.2">
      <c r="R467" s="22"/>
      <c r="S467" s="39"/>
      <c r="T467" s="40"/>
      <c r="U467" s="40"/>
      <c r="V467" s="40"/>
      <c r="W467" s="40"/>
      <c r="X467" s="22"/>
      <c r="Y467" s="22"/>
    </row>
    <row r="468" spans="18:25" x14ac:dyDescent="0.2">
      <c r="R468" s="22"/>
      <c r="S468" s="39"/>
      <c r="T468" s="40"/>
      <c r="U468" s="40"/>
      <c r="V468" s="40"/>
      <c r="W468" s="40"/>
      <c r="X468" s="22"/>
      <c r="Y468" s="22"/>
    </row>
    <row r="469" spans="18:25" x14ac:dyDescent="0.2">
      <c r="R469" s="22"/>
      <c r="S469" s="39"/>
      <c r="T469" s="40"/>
      <c r="U469" s="40"/>
      <c r="V469" s="40"/>
      <c r="W469" s="40"/>
      <c r="X469" s="22"/>
      <c r="Y469" s="22"/>
    </row>
    <row r="470" spans="18:25" x14ac:dyDescent="0.2">
      <c r="R470" s="22"/>
      <c r="S470" s="39"/>
      <c r="T470" s="40"/>
      <c r="U470" s="40"/>
      <c r="V470" s="40"/>
      <c r="W470" s="40"/>
      <c r="X470" s="22"/>
      <c r="Y470" s="22"/>
    </row>
    <row r="471" spans="18:25" x14ac:dyDescent="0.2">
      <c r="R471" s="22"/>
      <c r="S471" s="39"/>
      <c r="T471" s="40"/>
      <c r="U471" s="40"/>
      <c r="V471" s="40"/>
      <c r="W471" s="40"/>
      <c r="X471" s="22"/>
      <c r="Y471" s="22"/>
    </row>
    <row r="472" spans="18:25" x14ac:dyDescent="0.2">
      <c r="R472" s="22"/>
      <c r="S472" s="39"/>
      <c r="T472" s="40"/>
      <c r="U472" s="40"/>
      <c r="V472" s="40"/>
      <c r="W472" s="40"/>
      <c r="X472" s="22"/>
      <c r="Y472" s="22"/>
    </row>
    <row r="473" spans="18:25" x14ac:dyDescent="0.2">
      <c r="R473" s="22"/>
      <c r="S473" s="39"/>
      <c r="T473" s="40"/>
      <c r="U473" s="40"/>
      <c r="V473" s="40"/>
      <c r="W473" s="40"/>
      <c r="X473" s="22"/>
      <c r="Y473" s="22"/>
    </row>
    <row r="474" spans="18:25" x14ac:dyDescent="0.2">
      <c r="R474" s="22"/>
      <c r="S474" s="39"/>
      <c r="T474" s="40"/>
      <c r="U474" s="40"/>
      <c r="V474" s="40"/>
      <c r="W474" s="40"/>
      <c r="X474" s="22"/>
      <c r="Y474" s="22"/>
    </row>
    <row r="475" spans="18:25" x14ac:dyDescent="0.2">
      <c r="R475" s="22"/>
      <c r="S475" s="39"/>
      <c r="T475" s="40"/>
      <c r="U475" s="40"/>
      <c r="V475" s="40"/>
      <c r="W475" s="40"/>
      <c r="X475" s="22"/>
      <c r="Y475" s="22"/>
    </row>
    <row r="476" spans="18:25" x14ac:dyDescent="0.2">
      <c r="R476" s="22"/>
      <c r="S476" s="39"/>
      <c r="T476" s="40"/>
      <c r="U476" s="40"/>
      <c r="V476" s="40"/>
      <c r="W476" s="40"/>
      <c r="X476" s="22"/>
      <c r="Y476" s="22"/>
    </row>
    <row r="477" spans="18:25" x14ac:dyDescent="0.2">
      <c r="R477" s="22"/>
      <c r="S477" s="39"/>
      <c r="T477" s="40"/>
      <c r="U477" s="40"/>
      <c r="V477" s="40"/>
      <c r="W477" s="40"/>
      <c r="X477" s="22"/>
      <c r="Y477" s="22"/>
    </row>
    <row r="478" spans="18:25" x14ac:dyDescent="0.2">
      <c r="R478" s="22"/>
      <c r="S478" s="39"/>
      <c r="T478" s="40"/>
      <c r="U478" s="40"/>
      <c r="V478" s="40"/>
      <c r="W478" s="40"/>
      <c r="X478" s="22"/>
      <c r="Y478" s="22"/>
    </row>
    <row r="479" spans="18:25" x14ac:dyDescent="0.2">
      <c r="R479" s="22"/>
      <c r="S479" s="39"/>
      <c r="T479" s="40"/>
      <c r="U479" s="40"/>
      <c r="V479" s="40"/>
      <c r="W479" s="40"/>
      <c r="X479" s="22"/>
      <c r="Y479" s="22"/>
    </row>
    <row r="480" spans="18:25" x14ac:dyDescent="0.2">
      <c r="R480" s="22"/>
      <c r="S480" s="39"/>
      <c r="T480" s="40"/>
      <c r="U480" s="40"/>
      <c r="V480" s="40"/>
      <c r="W480" s="40"/>
      <c r="X480" s="22"/>
      <c r="Y480" s="22"/>
    </row>
    <row r="481" spans="18:25" x14ac:dyDescent="0.2">
      <c r="R481" s="22"/>
      <c r="S481" s="39"/>
      <c r="T481" s="40"/>
      <c r="U481" s="40"/>
      <c r="V481" s="40"/>
      <c r="W481" s="40"/>
      <c r="X481" s="22"/>
      <c r="Y481" s="22"/>
    </row>
    <row r="482" spans="18:25" x14ac:dyDescent="0.2">
      <c r="R482" s="22"/>
      <c r="S482" s="39"/>
      <c r="T482" s="40"/>
      <c r="U482" s="40"/>
      <c r="V482" s="40"/>
      <c r="W482" s="40"/>
      <c r="X482" s="22"/>
      <c r="Y482" s="22"/>
    </row>
    <row r="483" spans="18:25" x14ac:dyDescent="0.2">
      <c r="R483" s="22"/>
      <c r="S483" s="39"/>
      <c r="T483" s="40"/>
      <c r="U483" s="40"/>
      <c r="V483" s="40"/>
      <c r="W483" s="40"/>
      <c r="X483" s="22"/>
      <c r="Y483" s="22"/>
    </row>
    <row r="484" spans="18:25" x14ac:dyDescent="0.2">
      <c r="R484" s="22"/>
      <c r="S484" s="39"/>
      <c r="T484" s="40"/>
      <c r="U484" s="40"/>
      <c r="V484" s="40"/>
      <c r="W484" s="40"/>
      <c r="X484" s="22"/>
      <c r="Y484" s="22"/>
    </row>
    <row r="485" spans="18:25" x14ac:dyDescent="0.2">
      <c r="R485" s="22"/>
      <c r="S485" s="39"/>
      <c r="T485" s="40"/>
      <c r="U485" s="40"/>
      <c r="V485" s="40"/>
      <c r="W485" s="40"/>
      <c r="X485" s="22"/>
      <c r="Y485" s="22"/>
    </row>
    <row r="486" spans="18:25" x14ac:dyDescent="0.2">
      <c r="R486" s="22"/>
      <c r="S486" s="19"/>
      <c r="T486" s="20"/>
      <c r="U486" s="20"/>
      <c r="V486" s="20"/>
      <c r="W486" s="20"/>
      <c r="X486" s="22"/>
      <c r="Y486" s="22"/>
    </row>
    <row r="487" spans="18:25" x14ac:dyDescent="0.2">
      <c r="R487" s="22"/>
      <c r="S487" s="19"/>
      <c r="T487" s="20"/>
      <c r="U487" s="20"/>
      <c r="V487" s="20"/>
      <c r="W487" s="20"/>
      <c r="X487" s="22"/>
      <c r="Y487" s="22"/>
    </row>
    <row r="488" spans="18:25" x14ac:dyDescent="0.2">
      <c r="R488" s="22"/>
      <c r="S488" s="19"/>
      <c r="T488" s="20"/>
      <c r="U488" s="20"/>
      <c r="V488" s="20"/>
      <c r="W488" s="20"/>
      <c r="X488" s="22"/>
      <c r="Y488" s="22"/>
    </row>
    <row r="489" spans="18:25" x14ac:dyDescent="0.2">
      <c r="R489" s="22"/>
      <c r="S489" s="19"/>
      <c r="T489" s="20"/>
      <c r="U489" s="20"/>
      <c r="V489" s="20"/>
      <c r="W489" s="20"/>
      <c r="X489" s="22"/>
      <c r="Y489" s="22"/>
    </row>
    <row r="490" spans="18:25" x14ac:dyDescent="0.2">
      <c r="R490" s="22"/>
      <c r="S490" s="19"/>
      <c r="T490" s="20"/>
      <c r="U490" s="20"/>
      <c r="V490" s="20"/>
      <c r="W490" s="20"/>
      <c r="X490" s="22"/>
      <c r="Y490" s="22"/>
    </row>
    <row r="491" spans="18:25" x14ac:dyDescent="0.2">
      <c r="R491" s="22"/>
      <c r="S491" s="19"/>
      <c r="T491" s="20"/>
      <c r="U491" s="20"/>
      <c r="V491" s="20"/>
      <c r="W491" s="20"/>
      <c r="X491" s="22"/>
      <c r="Y491" s="22"/>
    </row>
    <row r="492" spans="18:25" x14ac:dyDescent="0.2">
      <c r="R492" s="22"/>
      <c r="S492" s="19"/>
      <c r="T492" s="20"/>
      <c r="U492" s="20"/>
      <c r="V492" s="20"/>
      <c r="W492" s="20"/>
      <c r="X492" s="22"/>
      <c r="Y492" s="22"/>
    </row>
    <row r="493" spans="18:25" x14ac:dyDescent="0.2">
      <c r="R493" s="22"/>
      <c r="S493" s="19"/>
      <c r="T493" s="20"/>
      <c r="U493" s="20"/>
      <c r="V493" s="20"/>
      <c r="W493" s="20"/>
      <c r="X493" s="22"/>
      <c r="Y493" s="22"/>
    </row>
    <row r="494" spans="18:25" x14ac:dyDescent="0.2">
      <c r="R494" s="22"/>
      <c r="S494" s="19"/>
      <c r="T494" s="20"/>
      <c r="U494" s="20"/>
      <c r="V494" s="20"/>
      <c r="W494" s="20"/>
      <c r="X494" s="22"/>
      <c r="Y494" s="22"/>
    </row>
    <row r="495" spans="18:25" x14ac:dyDescent="0.2">
      <c r="R495" s="22"/>
      <c r="S495" s="19"/>
      <c r="T495" s="20"/>
      <c r="U495" s="20"/>
      <c r="V495" s="20"/>
      <c r="W495" s="20"/>
      <c r="X495" s="22"/>
      <c r="Y495" s="22"/>
    </row>
    <row r="496" spans="18:25" x14ac:dyDescent="0.2">
      <c r="R496" s="22"/>
      <c r="S496" s="19"/>
      <c r="T496" s="20"/>
      <c r="U496" s="20"/>
      <c r="V496" s="20"/>
      <c r="W496" s="20"/>
      <c r="X496" s="22"/>
      <c r="Y496" s="22"/>
    </row>
    <row r="497" spans="18:25" x14ac:dyDescent="0.2">
      <c r="R497" s="22"/>
      <c r="S497" s="19"/>
      <c r="T497" s="20"/>
      <c r="U497" s="20"/>
      <c r="V497" s="20"/>
      <c r="W497" s="20"/>
      <c r="X497" s="22"/>
      <c r="Y497" s="22"/>
    </row>
    <row r="498" spans="18:25" x14ac:dyDescent="0.2">
      <c r="R498" s="22"/>
      <c r="S498" s="19"/>
      <c r="T498" s="20"/>
      <c r="U498" s="20"/>
      <c r="V498" s="20"/>
      <c r="W498" s="20"/>
      <c r="X498" s="22"/>
      <c r="Y498" s="22"/>
    </row>
    <row r="499" spans="18:25" x14ac:dyDescent="0.2">
      <c r="R499" s="22"/>
      <c r="S499" s="19"/>
      <c r="T499" s="20"/>
      <c r="U499" s="20"/>
      <c r="V499" s="20"/>
      <c r="W499" s="20"/>
      <c r="X499" s="22"/>
      <c r="Y499" s="22"/>
    </row>
    <row r="500" spans="18:25" x14ac:dyDescent="0.2">
      <c r="R500" s="22"/>
      <c r="S500" s="19"/>
      <c r="T500" s="20"/>
      <c r="U500" s="20"/>
      <c r="V500" s="20"/>
      <c r="W500" s="20"/>
      <c r="X500" s="22"/>
      <c r="Y500" s="22"/>
    </row>
    <row r="501" spans="18:25" x14ac:dyDescent="0.2">
      <c r="R501" s="22"/>
      <c r="S501" s="19"/>
      <c r="T501" s="20"/>
      <c r="U501" s="20"/>
      <c r="V501" s="20"/>
      <c r="W501" s="20"/>
      <c r="X501" s="22"/>
      <c r="Y501" s="22"/>
    </row>
    <row r="502" spans="18:25" x14ac:dyDescent="0.2">
      <c r="R502" s="22"/>
      <c r="S502" s="19"/>
      <c r="T502" s="20"/>
      <c r="U502" s="20"/>
      <c r="V502" s="20"/>
      <c r="W502" s="20"/>
      <c r="X502" s="22"/>
      <c r="Y502" s="22"/>
    </row>
    <row r="503" spans="18:25" x14ac:dyDescent="0.2">
      <c r="R503" s="22"/>
      <c r="S503" s="19"/>
      <c r="T503" s="20"/>
      <c r="U503" s="20"/>
      <c r="V503" s="20"/>
      <c r="W503" s="20"/>
      <c r="X503" s="22"/>
      <c r="Y503" s="22"/>
    </row>
    <row r="504" spans="18:25" x14ac:dyDescent="0.2">
      <c r="R504" s="22"/>
      <c r="S504" s="19"/>
      <c r="T504" s="20"/>
      <c r="U504" s="20"/>
      <c r="V504" s="20"/>
      <c r="W504" s="20"/>
      <c r="X504" s="22"/>
      <c r="Y504" s="22"/>
    </row>
    <row r="505" spans="18:25" x14ac:dyDescent="0.2">
      <c r="R505" s="22"/>
      <c r="S505" s="19"/>
      <c r="T505" s="20"/>
      <c r="U505" s="20"/>
      <c r="V505" s="20"/>
      <c r="W505" s="20"/>
      <c r="X505" s="22"/>
      <c r="Y505" s="22"/>
    </row>
    <row r="506" spans="18:25" x14ac:dyDescent="0.2">
      <c r="R506" s="22"/>
      <c r="S506" s="19"/>
      <c r="T506" s="20"/>
      <c r="U506" s="20"/>
      <c r="V506" s="20"/>
      <c r="W506" s="20"/>
      <c r="X506" s="22"/>
      <c r="Y506" s="22"/>
    </row>
    <row r="507" spans="18:25" x14ac:dyDescent="0.2">
      <c r="R507" s="22"/>
      <c r="S507" s="19"/>
      <c r="T507" s="20"/>
      <c r="U507" s="20"/>
      <c r="V507" s="20"/>
      <c r="W507" s="20"/>
      <c r="X507" s="22"/>
      <c r="Y507" s="22"/>
    </row>
    <row r="508" spans="18:25" x14ac:dyDescent="0.2">
      <c r="R508" s="22"/>
      <c r="S508" s="19"/>
      <c r="T508" s="20"/>
      <c r="U508" s="20"/>
      <c r="V508" s="20"/>
      <c r="W508" s="20"/>
      <c r="X508" s="22"/>
      <c r="Y508" s="22"/>
    </row>
    <row r="509" spans="18:25" x14ac:dyDescent="0.2">
      <c r="R509" s="22"/>
      <c r="S509" s="19"/>
      <c r="T509" s="20"/>
      <c r="U509" s="20"/>
      <c r="V509" s="20"/>
      <c r="W509" s="20"/>
      <c r="X509" s="22"/>
      <c r="Y509" s="22"/>
    </row>
    <row r="510" spans="18:25" x14ac:dyDescent="0.2">
      <c r="R510" s="22"/>
      <c r="S510" s="19"/>
      <c r="T510" s="20"/>
      <c r="U510" s="20"/>
      <c r="V510" s="20"/>
      <c r="W510" s="20"/>
      <c r="X510" s="22"/>
      <c r="Y510" s="22"/>
    </row>
    <row r="511" spans="18:25" x14ac:dyDescent="0.2">
      <c r="R511" s="22"/>
      <c r="S511" s="19"/>
      <c r="T511" s="20"/>
      <c r="U511" s="20"/>
      <c r="V511" s="20"/>
      <c r="W511" s="20"/>
      <c r="X511" s="22"/>
      <c r="Y511" s="22"/>
    </row>
    <row r="512" spans="18:25" x14ac:dyDescent="0.2">
      <c r="R512" s="22"/>
      <c r="S512" s="19"/>
      <c r="T512" s="20"/>
      <c r="U512" s="20"/>
      <c r="V512" s="20"/>
      <c r="W512" s="20"/>
      <c r="X512" s="22"/>
      <c r="Y512" s="22"/>
    </row>
    <row r="513" spans="18:25" x14ac:dyDescent="0.2">
      <c r="R513" s="22"/>
      <c r="S513" s="19"/>
      <c r="T513" s="20"/>
      <c r="U513" s="20"/>
      <c r="V513" s="20"/>
      <c r="W513" s="20"/>
      <c r="X513" s="22"/>
      <c r="Y513" s="22"/>
    </row>
    <row r="514" spans="18:25" x14ac:dyDescent="0.2">
      <c r="R514" s="22"/>
      <c r="S514" s="19"/>
      <c r="T514" s="20"/>
      <c r="U514" s="20"/>
      <c r="V514" s="20"/>
      <c r="W514" s="20"/>
      <c r="X514" s="22"/>
      <c r="Y514" s="22"/>
    </row>
    <row r="515" spans="18:25" x14ac:dyDescent="0.2">
      <c r="R515" s="22"/>
      <c r="S515" s="19"/>
      <c r="T515" s="20"/>
      <c r="U515" s="20"/>
      <c r="V515" s="20"/>
      <c r="W515" s="20"/>
      <c r="X515" s="22"/>
      <c r="Y515" s="22"/>
    </row>
    <row r="516" spans="18:25" x14ac:dyDescent="0.2">
      <c r="R516" s="22"/>
      <c r="S516" s="19"/>
      <c r="T516" s="20"/>
      <c r="U516" s="20"/>
      <c r="V516" s="20"/>
      <c r="W516" s="20"/>
      <c r="X516" s="22"/>
      <c r="Y516" s="22"/>
    </row>
    <row r="517" spans="18:25" x14ac:dyDescent="0.2">
      <c r="R517" s="22"/>
      <c r="S517" s="19"/>
      <c r="T517" s="20"/>
      <c r="U517" s="20"/>
      <c r="V517" s="20"/>
      <c r="W517" s="20"/>
      <c r="X517" s="22"/>
      <c r="Y517" s="22"/>
    </row>
    <row r="518" spans="18:25" x14ac:dyDescent="0.2">
      <c r="R518" s="22"/>
      <c r="S518" s="19"/>
      <c r="T518" s="20"/>
      <c r="U518" s="20"/>
      <c r="V518" s="20"/>
      <c r="W518" s="20"/>
      <c r="X518" s="22"/>
      <c r="Y518" s="22"/>
    </row>
    <row r="519" spans="18:25" x14ac:dyDescent="0.2">
      <c r="R519" s="22"/>
      <c r="S519" s="19"/>
      <c r="T519" s="20"/>
      <c r="U519" s="20"/>
      <c r="V519" s="20"/>
      <c r="W519" s="20"/>
      <c r="X519" s="22"/>
      <c r="Y519" s="22"/>
    </row>
    <row r="520" spans="18:25" x14ac:dyDescent="0.2">
      <c r="R520" s="22"/>
      <c r="S520" s="19"/>
      <c r="T520" s="20"/>
      <c r="U520" s="20"/>
      <c r="V520" s="20"/>
      <c r="W520" s="20"/>
      <c r="X520" s="22"/>
      <c r="Y520" s="22"/>
    </row>
    <row r="521" spans="18:25" x14ac:dyDescent="0.2">
      <c r="R521" s="22"/>
      <c r="S521" s="19"/>
      <c r="T521" s="20"/>
      <c r="U521" s="20"/>
      <c r="V521" s="20"/>
      <c r="W521" s="20"/>
      <c r="X521" s="22"/>
      <c r="Y521" s="22"/>
    </row>
    <row r="522" spans="18:25" x14ac:dyDescent="0.2">
      <c r="R522" s="22"/>
      <c r="S522" s="19"/>
      <c r="T522" s="20"/>
      <c r="U522" s="20"/>
      <c r="V522" s="20"/>
      <c r="W522" s="20"/>
      <c r="X522" s="22"/>
      <c r="Y522" s="22"/>
    </row>
    <row r="523" spans="18:25" x14ac:dyDescent="0.2">
      <c r="R523" s="22"/>
      <c r="S523" s="19"/>
      <c r="T523" s="20"/>
      <c r="U523" s="20"/>
      <c r="V523" s="20"/>
      <c r="W523" s="20"/>
      <c r="X523" s="22"/>
      <c r="Y523" s="22"/>
    </row>
    <row r="524" spans="18:25" x14ac:dyDescent="0.2">
      <c r="R524" s="22"/>
      <c r="S524" s="19"/>
      <c r="T524" s="20"/>
      <c r="U524" s="20"/>
      <c r="V524" s="20"/>
      <c r="W524" s="20"/>
      <c r="X524" s="22"/>
      <c r="Y524" s="22"/>
    </row>
    <row r="525" spans="18:25" x14ac:dyDescent="0.2">
      <c r="R525" s="22"/>
      <c r="S525" s="19"/>
      <c r="T525" s="20"/>
      <c r="U525" s="20"/>
      <c r="V525" s="20"/>
      <c r="W525" s="20"/>
      <c r="X525" s="22"/>
      <c r="Y525" s="22"/>
    </row>
    <row r="526" spans="18:25" x14ac:dyDescent="0.2">
      <c r="R526" s="22"/>
      <c r="S526" s="19"/>
      <c r="T526" s="20"/>
      <c r="U526" s="20"/>
      <c r="V526" s="20"/>
      <c r="W526" s="20"/>
      <c r="X526" s="22"/>
      <c r="Y526" s="22"/>
    </row>
    <row r="527" spans="18:25" x14ac:dyDescent="0.2">
      <c r="R527" s="22"/>
      <c r="S527" s="19"/>
      <c r="T527" s="20"/>
      <c r="U527" s="20"/>
      <c r="V527" s="20"/>
      <c r="W527" s="20"/>
      <c r="X527" s="22"/>
      <c r="Y527" s="22"/>
    </row>
    <row r="528" spans="18:25" x14ac:dyDescent="0.2">
      <c r="R528" s="22"/>
      <c r="S528" s="19"/>
      <c r="T528" s="20"/>
      <c r="U528" s="20"/>
      <c r="V528" s="20"/>
      <c r="W528" s="20"/>
      <c r="X528" s="22"/>
      <c r="Y528" s="22"/>
    </row>
    <row r="529" spans="18:25" x14ac:dyDescent="0.2">
      <c r="R529" s="22"/>
      <c r="S529" s="19"/>
      <c r="T529" s="20"/>
      <c r="U529" s="20"/>
      <c r="V529" s="20"/>
      <c r="W529" s="20"/>
      <c r="X529" s="22"/>
      <c r="Y529" s="22"/>
    </row>
    <row r="530" spans="18:25" x14ac:dyDescent="0.2">
      <c r="R530" s="22"/>
      <c r="S530" s="19"/>
      <c r="T530" s="20"/>
      <c r="U530" s="20"/>
      <c r="V530" s="20"/>
      <c r="W530" s="20"/>
      <c r="X530" s="22"/>
      <c r="Y530" s="22"/>
    </row>
    <row r="531" spans="18:25" x14ac:dyDescent="0.2">
      <c r="R531" s="22"/>
      <c r="S531" s="19"/>
      <c r="T531" s="20"/>
      <c r="U531" s="20"/>
      <c r="V531" s="20"/>
      <c r="W531" s="20"/>
      <c r="X531" s="22"/>
      <c r="Y531" s="22"/>
    </row>
    <row r="532" spans="18:25" x14ac:dyDescent="0.2">
      <c r="R532" s="22"/>
      <c r="S532" s="19"/>
      <c r="T532" s="20"/>
      <c r="U532" s="20"/>
      <c r="V532" s="20"/>
      <c r="W532" s="20"/>
      <c r="X532" s="22"/>
      <c r="Y532" s="22"/>
    </row>
    <row r="533" spans="18:25" x14ac:dyDescent="0.2">
      <c r="R533" s="22"/>
      <c r="S533" s="19"/>
      <c r="T533" s="20"/>
      <c r="U533" s="20"/>
      <c r="V533" s="20"/>
      <c r="W533" s="20"/>
      <c r="X533" s="22"/>
      <c r="Y533" s="22"/>
    </row>
    <row r="534" spans="18:25" x14ac:dyDescent="0.2">
      <c r="R534" s="22"/>
      <c r="S534" s="19"/>
      <c r="T534" s="20"/>
      <c r="U534" s="20"/>
      <c r="V534" s="20"/>
      <c r="W534" s="20"/>
      <c r="X534" s="22"/>
      <c r="Y534" s="22"/>
    </row>
    <row r="535" spans="18:25" x14ac:dyDescent="0.2">
      <c r="R535" s="22"/>
      <c r="S535" s="19"/>
      <c r="T535" s="20"/>
      <c r="U535" s="20"/>
      <c r="V535" s="20"/>
      <c r="W535" s="20"/>
      <c r="X535" s="22"/>
      <c r="Y535" s="22"/>
    </row>
    <row r="536" spans="18:25" x14ac:dyDescent="0.2">
      <c r="R536" s="22"/>
      <c r="S536" s="19"/>
      <c r="T536" s="20"/>
      <c r="U536" s="20"/>
      <c r="V536" s="20"/>
      <c r="W536" s="20"/>
      <c r="X536" s="22"/>
      <c r="Y536" s="22"/>
    </row>
    <row r="537" spans="18:25" x14ac:dyDescent="0.2">
      <c r="R537" s="22"/>
      <c r="S537" s="19"/>
      <c r="T537" s="20"/>
      <c r="U537" s="20"/>
      <c r="V537" s="20"/>
      <c r="W537" s="20"/>
      <c r="X537" s="22"/>
      <c r="Y537" s="22"/>
    </row>
    <row r="538" spans="18:25" x14ac:dyDescent="0.2">
      <c r="R538" s="22"/>
      <c r="S538" s="19"/>
      <c r="T538" s="20"/>
      <c r="U538" s="20"/>
      <c r="V538" s="20"/>
      <c r="W538" s="20"/>
      <c r="X538" s="22"/>
      <c r="Y538" s="22"/>
    </row>
    <row r="539" spans="18:25" x14ac:dyDescent="0.2">
      <c r="R539" s="22"/>
      <c r="S539" s="19"/>
      <c r="T539" s="20"/>
      <c r="U539" s="20"/>
      <c r="V539" s="20"/>
      <c r="W539" s="20"/>
      <c r="X539" s="22"/>
      <c r="Y539" s="22"/>
    </row>
    <row r="540" spans="18:25" x14ac:dyDescent="0.2">
      <c r="R540" s="22"/>
      <c r="S540" s="19"/>
      <c r="T540" s="20"/>
      <c r="U540" s="20"/>
      <c r="V540" s="20"/>
      <c r="W540" s="20"/>
      <c r="X540" s="22"/>
      <c r="Y540" s="22"/>
    </row>
    <row r="541" spans="18:25" x14ac:dyDescent="0.2">
      <c r="R541" s="22"/>
      <c r="S541" s="19"/>
      <c r="T541" s="20"/>
      <c r="U541" s="20"/>
      <c r="V541" s="20"/>
      <c r="W541" s="20"/>
      <c r="X541" s="22"/>
      <c r="Y541" s="22"/>
    </row>
    <row r="542" spans="18:25" x14ac:dyDescent="0.2">
      <c r="R542" s="22"/>
      <c r="S542" s="19"/>
      <c r="T542" s="20"/>
      <c r="U542" s="20"/>
      <c r="V542" s="20"/>
      <c r="W542" s="20"/>
      <c r="X542" s="22"/>
      <c r="Y542" s="22"/>
    </row>
    <row r="543" spans="18:25" x14ac:dyDescent="0.2">
      <c r="R543" s="22"/>
      <c r="S543" s="19"/>
      <c r="T543" s="20"/>
      <c r="U543" s="20"/>
      <c r="V543" s="20"/>
      <c r="W543" s="20"/>
      <c r="X543" s="22"/>
      <c r="Y543" s="22"/>
    </row>
    <row r="544" spans="18:25" x14ac:dyDescent="0.2">
      <c r="R544" s="22"/>
      <c r="S544" s="19"/>
      <c r="T544" s="20"/>
      <c r="U544" s="20"/>
      <c r="V544" s="20"/>
      <c r="W544" s="20"/>
      <c r="X544" s="22"/>
      <c r="Y544" s="22"/>
    </row>
    <row r="545" spans="18:25" x14ac:dyDescent="0.2">
      <c r="R545" s="22"/>
      <c r="S545" s="19"/>
      <c r="T545" s="20"/>
      <c r="U545" s="20"/>
      <c r="V545" s="20"/>
      <c r="W545" s="20"/>
      <c r="X545" s="22"/>
      <c r="Y545" s="22"/>
    </row>
    <row r="546" spans="18:25" x14ac:dyDescent="0.2">
      <c r="R546" s="22"/>
      <c r="S546" s="19"/>
      <c r="T546" s="20"/>
      <c r="U546" s="20"/>
      <c r="V546" s="20"/>
      <c r="W546" s="20"/>
      <c r="X546" s="22"/>
      <c r="Y546" s="22"/>
    </row>
    <row r="547" spans="18:25" x14ac:dyDescent="0.2">
      <c r="R547" s="22"/>
      <c r="S547" s="19"/>
      <c r="T547" s="20"/>
      <c r="U547" s="20"/>
      <c r="V547" s="20"/>
      <c r="W547" s="20"/>
      <c r="X547" s="22"/>
      <c r="Y547" s="22"/>
    </row>
    <row r="548" spans="18:25" x14ac:dyDescent="0.2">
      <c r="R548" s="22"/>
      <c r="S548" s="19"/>
      <c r="T548" s="20"/>
      <c r="U548" s="20"/>
      <c r="V548" s="20"/>
      <c r="W548" s="20"/>
      <c r="X548" s="22"/>
      <c r="Y548" s="22"/>
    </row>
    <row r="549" spans="18:25" x14ac:dyDescent="0.2">
      <c r="R549" s="22"/>
      <c r="S549" s="19"/>
      <c r="T549" s="20"/>
      <c r="U549" s="20"/>
      <c r="V549" s="20"/>
      <c r="W549" s="20"/>
      <c r="X549" s="22"/>
      <c r="Y549" s="22"/>
    </row>
    <row r="550" spans="18:25" x14ac:dyDescent="0.2">
      <c r="R550" s="22"/>
      <c r="S550" s="19"/>
      <c r="T550" s="20"/>
      <c r="U550" s="20"/>
      <c r="V550" s="20"/>
      <c r="W550" s="20"/>
      <c r="X550" s="22"/>
      <c r="Y550" s="22"/>
    </row>
    <row r="551" spans="18:25" x14ac:dyDescent="0.2">
      <c r="R551" s="22"/>
      <c r="S551" s="19"/>
      <c r="T551" s="20"/>
      <c r="U551" s="20"/>
      <c r="V551" s="20"/>
      <c r="W551" s="20"/>
      <c r="X551" s="22"/>
      <c r="Y551" s="22"/>
    </row>
    <row r="552" spans="18:25" x14ac:dyDescent="0.2">
      <c r="R552" s="22"/>
      <c r="S552" s="19"/>
      <c r="T552" s="20"/>
      <c r="U552" s="20"/>
      <c r="V552" s="20"/>
      <c r="W552" s="20"/>
      <c r="X552" s="22"/>
      <c r="Y552" s="22"/>
    </row>
    <row r="553" spans="18:25" x14ac:dyDescent="0.2">
      <c r="R553" s="22"/>
      <c r="S553" s="19"/>
      <c r="T553" s="20"/>
      <c r="U553" s="20"/>
      <c r="V553" s="20"/>
      <c r="W553" s="20"/>
      <c r="X553" s="22"/>
      <c r="Y553" s="22"/>
    </row>
    <row r="554" spans="18:25" x14ac:dyDescent="0.2">
      <c r="R554" s="22"/>
      <c r="S554" s="19"/>
      <c r="T554" s="20"/>
      <c r="U554" s="20"/>
      <c r="V554" s="20"/>
      <c r="W554" s="20"/>
      <c r="X554" s="22"/>
      <c r="Y554" s="22"/>
    </row>
    <row r="555" spans="18:25" x14ac:dyDescent="0.2">
      <c r="R555" s="22"/>
      <c r="S555" s="19"/>
      <c r="T555" s="20"/>
      <c r="U555" s="20"/>
      <c r="V555" s="20"/>
      <c r="W555" s="20"/>
      <c r="X555" s="22"/>
      <c r="Y555" s="22"/>
    </row>
    <row r="556" spans="18:25" x14ac:dyDescent="0.2">
      <c r="R556" s="22"/>
      <c r="S556" s="19"/>
      <c r="T556" s="20"/>
      <c r="U556" s="20"/>
      <c r="V556" s="20"/>
      <c r="W556" s="20"/>
      <c r="X556" s="22"/>
      <c r="Y556" s="22"/>
    </row>
    <row r="557" spans="18:25" x14ac:dyDescent="0.2">
      <c r="R557" s="22"/>
      <c r="S557" s="19"/>
      <c r="T557" s="20"/>
      <c r="U557" s="20"/>
      <c r="V557" s="20"/>
      <c r="W557" s="20"/>
      <c r="X557" s="22"/>
      <c r="Y557" s="22"/>
    </row>
    <row r="558" spans="18:25" x14ac:dyDescent="0.2">
      <c r="R558" s="22"/>
      <c r="S558" s="19"/>
      <c r="T558" s="20"/>
      <c r="U558" s="20"/>
      <c r="V558" s="20"/>
      <c r="W558" s="20"/>
      <c r="X558" s="22"/>
      <c r="Y558" s="22"/>
    </row>
    <row r="559" spans="18:25" x14ac:dyDescent="0.2">
      <c r="R559" s="22"/>
      <c r="S559" s="19"/>
      <c r="T559" s="20"/>
      <c r="U559" s="20"/>
      <c r="V559" s="20"/>
      <c r="W559" s="20"/>
      <c r="X559" s="22"/>
      <c r="Y559" s="22"/>
    </row>
    <row r="560" spans="18:25" x14ac:dyDescent="0.2">
      <c r="R560" s="22"/>
      <c r="S560" s="19"/>
      <c r="T560" s="20"/>
      <c r="U560" s="20"/>
      <c r="V560" s="20"/>
      <c r="W560" s="20"/>
      <c r="X560" s="22"/>
      <c r="Y560" s="22"/>
    </row>
    <row r="561" spans="18:25" x14ac:dyDescent="0.2">
      <c r="R561" s="22"/>
      <c r="S561" s="19"/>
      <c r="T561" s="20"/>
      <c r="U561" s="20"/>
      <c r="V561" s="20"/>
      <c r="W561" s="20"/>
      <c r="X561" s="22"/>
      <c r="Y561" s="22"/>
    </row>
    <row r="562" spans="18:25" x14ac:dyDescent="0.2">
      <c r="R562" s="22"/>
      <c r="S562" s="19"/>
      <c r="T562" s="20"/>
      <c r="U562" s="20"/>
      <c r="V562" s="20"/>
      <c r="W562" s="20"/>
      <c r="X562" s="22"/>
      <c r="Y562" s="22"/>
    </row>
    <row r="563" spans="18:25" x14ac:dyDescent="0.2">
      <c r="R563" s="22"/>
      <c r="S563" s="19"/>
      <c r="T563" s="20"/>
      <c r="U563" s="20"/>
      <c r="V563" s="20"/>
      <c r="W563" s="20"/>
      <c r="X563" s="22"/>
      <c r="Y563" s="22"/>
    </row>
    <row r="564" spans="18:25" x14ac:dyDescent="0.2">
      <c r="R564" s="22"/>
      <c r="S564" s="19"/>
      <c r="T564" s="20"/>
      <c r="U564" s="20"/>
      <c r="V564" s="20"/>
      <c r="W564" s="20"/>
      <c r="X564" s="22"/>
      <c r="Y564" s="22"/>
    </row>
    <row r="565" spans="18:25" x14ac:dyDescent="0.2">
      <c r="R565" s="22"/>
      <c r="S565" s="19"/>
      <c r="T565" s="20"/>
      <c r="U565" s="20"/>
      <c r="V565" s="20"/>
      <c r="W565" s="20"/>
      <c r="X565" s="22"/>
      <c r="Y565" s="22"/>
    </row>
    <row r="566" spans="18:25" x14ac:dyDescent="0.2">
      <c r="R566" s="22"/>
      <c r="S566" s="19"/>
      <c r="T566" s="20"/>
      <c r="U566" s="20"/>
      <c r="V566" s="20"/>
      <c r="W566" s="20"/>
      <c r="X566" s="22"/>
      <c r="Y566" s="22"/>
    </row>
    <row r="567" spans="18:25" x14ac:dyDescent="0.2">
      <c r="R567" s="22"/>
      <c r="S567" s="19"/>
      <c r="T567" s="20"/>
      <c r="U567" s="20"/>
      <c r="V567" s="20"/>
      <c r="W567" s="20"/>
      <c r="X567" s="22"/>
      <c r="Y567" s="22"/>
    </row>
    <row r="568" spans="18:25" x14ac:dyDescent="0.2">
      <c r="R568" s="22"/>
      <c r="S568" s="19"/>
      <c r="T568" s="20"/>
      <c r="U568" s="20"/>
      <c r="V568" s="20"/>
      <c r="W568" s="20"/>
      <c r="X568" s="22"/>
      <c r="Y568" s="22"/>
    </row>
    <row r="569" spans="18:25" x14ac:dyDescent="0.2">
      <c r="R569" s="22"/>
      <c r="S569" s="19"/>
      <c r="T569" s="20"/>
      <c r="U569" s="20"/>
      <c r="V569" s="20"/>
      <c r="W569" s="20"/>
      <c r="X569" s="22"/>
      <c r="Y569" s="22"/>
    </row>
    <row r="570" spans="18:25" x14ac:dyDescent="0.2">
      <c r="R570" s="22"/>
      <c r="S570" s="19"/>
      <c r="T570" s="20"/>
      <c r="U570" s="20"/>
      <c r="V570" s="20"/>
      <c r="W570" s="20"/>
      <c r="X570" s="22"/>
      <c r="Y570" s="22"/>
    </row>
    <row r="571" spans="18:25" x14ac:dyDescent="0.2">
      <c r="R571" s="22"/>
      <c r="S571" s="19"/>
      <c r="T571" s="20"/>
      <c r="U571" s="20"/>
      <c r="V571" s="20"/>
      <c r="W571" s="20"/>
      <c r="X571" s="22"/>
      <c r="Y571" s="22"/>
    </row>
    <row r="572" spans="18:25" x14ac:dyDescent="0.2">
      <c r="R572" s="22"/>
      <c r="S572" s="19"/>
      <c r="T572" s="20"/>
      <c r="U572" s="20"/>
      <c r="V572" s="20"/>
      <c r="W572" s="20"/>
      <c r="X572" s="22"/>
      <c r="Y572" s="22"/>
    </row>
    <row r="573" spans="18:25" x14ac:dyDescent="0.2">
      <c r="R573" s="22"/>
      <c r="S573" s="19"/>
      <c r="T573" s="20"/>
      <c r="U573" s="20"/>
      <c r="V573" s="20"/>
      <c r="W573" s="20"/>
      <c r="X573" s="22"/>
      <c r="Y573" s="22"/>
    </row>
    <row r="574" spans="18:25" x14ac:dyDescent="0.2">
      <c r="R574" s="22"/>
      <c r="S574" s="19"/>
      <c r="T574" s="20"/>
      <c r="U574" s="20"/>
      <c r="V574" s="20"/>
      <c r="W574" s="20"/>
      <c r="X574" s="22"/>
      <c r="Y574" s="22"/>
    </row>
    <row r="575" spans="18:25" x14ac:dyDescent="0.2">
      <c r="R575" s="22"/>
      <c r="S575" s="19"/>
      <c r="T575" s="20"/>
      <c r="U575" s="20"/>
      <c r="V575" s="20"/>
      <c r="W575" s="20"/>
      <c r="X575" s="22"/>
      <c r="Y575" s="22"/>
    </row>
    <row r="576" spans="18:25" x14ac:dyDescent="0.2">
      <c r="R576" s="22"/>
      <c r="S576" s="19"/>
      <c r="T576" s="20"/>
      <c r="U576" s="20"/>
      <c r="V576" s="20"/>
      <c r="W576" s="20"/>
      <c r="X576" s="22"/>
      <c r="Y576" s="22"/>
    </row>
    <row r="577" spans="18:25" x14ac:dyDescent="0.2">
      <c r="R577" s="22"/>
      <c r="S577" s="19"/>
      <c r="T577" s="20"/>
      <c r="U577" s="20"/>
      <c r="V577" s="20"/>
      <c r="W577" s="20"/>
      <c r="X577" s="22"/>
      <c r="Y577" s="22"/>
    </row>
    <row r="578" spans="18:25" x14ac:dyDescent="0.2">
      <c r="R578" s="22"/>
      <c r="S578" s="19"/>
      <c r="T578" s="20"/>
      <c r="U578" s="20"/>
      <c r="V578" s="20"/>
      <c r="W578" s="20"/>
      <c r="X578" s="22"/>
      <c r="Y578" s="22"/>
    </row>
    <row r="579" spans="18:25" x14ac:dyDescent="0.2">
      <c r="R579" s="22"/>
      <c r="S579" s="19"/>
      <c r="T579" s="20"/>
      <c r="U579" s="20"/>
      <c r="V579" s="20"/>
      <c r="W579" s="20"/>
      <c r="X579" s="22"/>
      <c r="Y579" s="22"/>
    </row>
    <row r="580" spans="18:25" x14ac:dyDescent="0.2">
      <c r="R580" s="22"/>
      <c r="S580" s="19"/>
      <c r="T580" s="20"/>
      <c r="U580" s="20"/>
      <c r="V580" s="20"/>
      <c r="W580" s="20"/>
      <c r="X580" s="22"/>
      <c r="Y580" s="22"/>
    </row>
    <row r="581" spans="18:25" x14ac:dyDescent="0.2">
      <c r="R581" s="22"/>
      <c r="S581" s="19"/>
      <c r="T581" s="20"/>
      <c r="U581" s="20"/>
      <c r="V581" s="20"/>
      <c r="W581" s="20"/>
      <c r="X581" s="22"/>
      <c r="Y581" s="22"/>
    </row>
    <row r="582" spans="18:25" x14ac:dyDescent="0.2">
      <c r="R582" s="22"/>
      <c r="S582" s="19"/>
      <c r="T582" s="20"/>
      <c r="U582" s="20"/>
      <c r="V582" s="20"/>
      <c r="W582" s="20"/>
      <c r="X582" s="22"/>
      <c r="Y582" s="22"/>
    </row>
    <row r="583" spans="18:25" x14ac:dyDescent="0.2">
      <c r="R583" s="22"/>
      <c r="S583" s="19"/>
      <c r="T583" s="20"/>
      <c r="U583" s="20"/>
      <c r="V583" s="20"/>
      <c r="W583" s="20"/>
      <c r="X583" s="22"/>
      <c r="Y583" s="22"/>
    </row>
    <row r="584" spans="18:25" x14ac:dyDescent="0.2">
      <c r="R584" s="22"/>
      <c r="S584" s="19"/>
      <c r="T584" s="20"/>
      <c r="U584" s="20"/>
      <c r="V584" s="20"/>
      <c r="W584" s="20"/>
      <c r="X584" s="22"/>
      <c r="Y584" s="22"/>
    </row>
    <row r="585" spans="18:25" x14ac:dyDescent="0.2">
      <c r="R585" s="22"/>
      <c r="S585" s="19"/>
      <c r="T585" s="20"/>
      <c r="U585" s="20"/>
      <c r="V585" s="20"/>
      <c r="W585" s="20"/>
      <c r="X585" s="22"/>
      <c r="Y585" s="22"/>
    </row>
    <row r="586" spans="18:25" x14ac:dyDescent="0.2">
      <c r="R586" s="22"/>
      <c r="S586" s="19"/>
      <c r="T586" s="20"/>
      <c r="U586" s="20"/>
      <c r="V586" s="20"/>
      <c r="W586" s="20"/>
      <c r="X586" s="22"/>
      <c r="Y586" s="22"/>
    </row>
    <row r="587" spans="18:25" x14ac:dyDescent="0.2">
      <c r="R587" s="22"/>
      <c r="S587" s="19"/>
      <c r="T587" s="20"/>
      <c r="U587" s="20"/>
      <c r="V587" s="20"/>
      <c r="W587" s="20"/>
      <c r="X587" s="22"/>
      <c r="Y587" s="22"/>
    </row>
    <row r="588" spans="18:25" x14ac:dyDescent="0.2">
      <c r="R588" s="22"/>
      <c r="S588" s="19"/>
      <c r="T588" s="20"/>
      <c r="U588" s="20"/>
      <c r="V588" s="20"/>
      <c r="W588" s="20"/>
      <c r="X588" s="22"/>
      <c r="Y588" s="22"/>
    </row>
    <row r="589" spans="18:25" x14ac:dyDescent="0.2">
      <c r="R589" s="22"/>
      <c r="S589" s="19"/>
      <c r="T589" s="20"/>
      <c r="U589" s="20"/>
      <c r="V589" s="20"/>
      <c r="W589" s="20"/>
      <c r="X589" s="22"/>
      <c r="Y589" s="22"/>
    </row>
    <row r="590" spans="18:25" x14ac:dyDescent="0.2">
      <c r="R590" s="22"/>
      <c r="S590" s="19"/>
      <c r="T590" s="20"/>
      <c r="U590" s="20"/>
      <c r="V590" s="20"/>
      <c r="W590" s="20"/>
      <c r="X590" s="22"/>
      <c r="Y590" s="22"/>
    </row>
    <row r="591" spans="18:25" x14ac:dyDescent="0.2">
      <c r="R591" s="22"/>
      <c r="S591" s="19"/>
      <c r="T591" s="20"/>
      <c r="U591" s="20"/>
      <c r="V591" s="20"/>
      <c r="W591" s="20"/>
      <c r="X591" s="22"/>
      <c r="Y591" s="22"/>
    </row>
    <row r="592" spans="18:25" x14ac:dyDescent="0.2">
      <c r="R592" s="22"/>
      <c r="S592" s="19"/>
      <c r="T592" s="20"/>
      <c r="U592" s="20"/>
      <c r="V592" s="20"/>
      <c r="W592" s="20"/>
      <c r="X592" s="22"/>
      <c r="Y592" s="22"/>
    </row>
    <row r="593" spans="18:25" x14ac:dyDescent="0.2">
      <c r="R593" s="22"/>
      <c r="S593" s="19"/>
      <c r="T593" s="20"/>
      <c r="U593" s="20"/>
      <c r="V593" s="20"/>
      <c r="W593" s="20"/>
      <c r="X593" s="22"/>
      <c r="Y593" s="22"/>
    </row>
    <row r="594" spans="18:25" x14ac:dyDescent="0.2">
      <c r="R594" s="22"/>
      <c r="S594" s="19"/>
      <c r="T594" s="20"/>
      <c r="U594" s="20"/>
      <c r="V594" s="20"/>
      <c r="W594" s="20"/>
      <c r="X594" s="22"/>
      <c r="Y594" s="22"/>
    </row>
    <row r="595" spans="18:25" x14ac:dyDescent="0.2">
      <c r="R595" s="22"/>
      <c r="S595" s="19"/>
      <c r="T595" s="20"/>
      <c r="U595" s="20"/>
      <c r="V595" s="20"/>
      <c r="W595" s="20"/>
      <c r="X595" s="22"/>
      <c r="Y595" s="22"/>
    </row>
    <row r="596" spans="18:25" x14ac:dyDescent="0.2">
      <c r="R596" s="22"/>
      <c r="S596" s="19"/>
      <c r="T596" s="20"/>
      <c r="U596" s="20"/>
      <c r="V596" s="20"/>
      <c r="W596" s="20"/>
      <c r="X596" s="22"/>
      <c r="Y596" s="22"/>
    </row>
    <row r="597" spans="18:25" x14ac:dyDescent="0.2">
      <c r="R597" s="22"/>
      <c r="S597" s="19"/>
      <c r="T597" s="20"/>
      <c r="U597" s="20"/>
      <c r="V597" s="20"/>
      <c r="W597" s="20"/>
      <c r="X597" s="22"/>
      <c r="Y597" s="22"/>
    </row>
    <row r="598" spans="18:25" x14ac:dyDescent="0.2">
      <c r="R598" s="22"/>
      <c r="S598" s="19"/>
      <c r="T598" s="20"/>
      <c r="U598" s="20"/>
      <c r="V598" s="20"/>
      <c r="W598" s="20"/>
      <c r="X598" s="22"/>
      <c r="Y598" s="22"/>
    </row>
    <row r="599" spans="18:25" x14ac:dyDescent="0.2">
      <c r="R599" s="22"/>
      <c r="S599" s="19"/>
      <c r="T599" s="20"/>
      <c r="U599" s="20"/>
      <c r="V599" s="20"/>
      <c r="W599" s="20"/>
      <c r="X599" s="22"/>
      <c r="Y599" s="22"/>
    </row>
    <row r="600" spans="18:25" x14ac:dyDescent="0.2">
      <c r="R600" s="22"/>
      <c r="S600" s="19"/>
      <c r="T600" s="20"/>
      <c r="U600" s="20"/>
      <c r="V600" s="20"/>
      <c r="W600" s="20"/>
      <c r="X600" s="22"/>
      <c r="Y600" s="22"/>
    </row>
    <row r="601" spans="18:25" x14ac:dyDescent="0.2">
      <c r="R601" s="22"/>
      <c r="S601" s="19"/>
      <c r="T601" s="20"/>
      <c r="U601" s="20"/>
      <c r="V601" s="20"/>
      <c r="W601" s="20"/>
      <c r="X601" s="22"/>
      <c r="Y601" s="22"/>
    </row>
    <row r="602" spans="18:25" x14ac:dyDescent="0.2">
      <c r="R602" s="22"/>
      <c r="S602" s="19"/>
      <c r="T602" s="20"/>
      <c r="U602" s="20"/>
      <c r="V602" s="20"/>
      <c r="W602" s="20"/>
      <c r="X602" s="22"/>
      <c r="Y602" s="22"/>
    </row>
    <row r="603" spans="18:25" x14ac:dyDescent="0.2">
      <c r="R603" s="22"/>
      <c r="S603" s="19"/>
      <c r="T603" s="20"/>
      <c r="U603" s="20"/>
      <c r="V603" s="20"/>
      <c r="W603" s="20"/>
      <c r="X603" s="22"/>
      <c r="Y603" s="22"/>
    </row>
    <row r="604" spans="18:25" x14ac:dyDescent="0.2">
      <c r="R604" s="22"/>
      <c r="S604" s="19"/>
      <c r="T604" s="20"/>
      <c r="U604" s="20"/>
      <c r="V604" s="20"/>
      <c r="W604" s="20"/>
      <c r="X604" s="22"/>
      <c r="Y604" s="22"/>
    </row>
    <row r="605" spans="18:25" x14ac:dyDescent="0.2">
      <c r="R605" s="22"/>
      <c r="S605" s="19"/>
      <c r="T605" s="20"/>
      <c r="U605" s="20"/>
      <c r="V605" s="20"/>
      <c r="W605" s="20"/>
      <c r="X605" s="22"/>
      <c r="Y605" s="22"/>
    </row>
    <row r="606" spans="18:25" x14ac:dyDescent="0.2">
      <c r="R606" s="22"/>
      <c r="S606" s="19"/>
      <c r="T606" s="20"/>
      <c r="U606" s="20"/>
      <c r="V606" s="20"/>
      <c r="W606" s="20"/>
      <c r="X606" s="22"/>
      <c r="Y606" s="22"/>
    </row>
    <row r="607" spans="18:25" x14ac:dyDescent="0.2">
      <c r="R607" s="22"/>
      <c r="S607" s="19"/>
      <c r="T607" s="20"/>
      <c r="U607" s="20"/>
      <c r="V607" s="20"/>
      <c r="W607" s="20"/>
      <c r="X607" s="22"/>
      <c r="Y607" s="22"/>
    </row>
    <row r="608" spans="18:25" x14ac:dyDescent="0.2">
      <c r="R608" s="22"/>
      <c r="S608" s="19"/>
      <c r="T608" s="20"/>
      <c r="U608" s="20"/>
      <c r="V608" s="20"/>
      <c r="W608" s="20"/>
      <c r="X608" s="22"/>
      <c r="Y608" s="22"/>
    </row>
    <row r="609" spans="18:25" x14ac:dyDescent="0.2">
      <c r="R609" s="22"/>
      <c r="S609" s="19"/>
      <c r="T609" s="20"/>
      <c r="U609" s="20"/>
      <c r="V609" s="20"/>
      <c r="W609" s="20"/>
      <c r="X609" s="22"/>
      <c r="Y609" s="22"/>
    </row>
    <row r="610" spans="18:25" x14ac:dyDescent="0.2">
      <c r="R610" s="22"/>
      <c r="S610" s="19"/>
      <c r="T610" s="20"/>
      <c r="U610" s="20"/>
      <c r="V610" s="20"/>
      <c r="W610" s="20"/>
      <c r="X610" s="22"/>
      <c r="Y610" s="22"/>
    </row>
    <row r="611" spans="18:25" x14ac:dyDescent="0.2">
      <c r="R611" s="22"/>
      <c r="S611" s="19"/>
      <c r="T611" s="20"/>
      <c r="U611" s="20"/>
      <c r="V611" s="20"/>
      <c r="W611" s="20"/>
      <c r="X611" s="22"/>
      <c r="Y611" s="22"/>
    </row>
    <row r="612" spans="18:25" x14ac:dyDescent="0.2">
      <c r="R612" s="22"/>
      <c r="S612" s="19"/>
      <c r="T612" s="20"/>
      <c r="U612" s="20"/>
      <c r="V612" s="20"/>
      <c r="W612" s="20"/>
      <c r="X612" s="22"/>
      <c r="Y612" s="22"/>
    </row>
    <row r="613" spans="18:25" x14ac:dyDescent="0.2">
      <c r="R613" s="22"/>
      <c r="S613" s="19"/>
      <c r="T613" s="20"/>
      <c r="U613" s="20"/>
      <c r="V613" s="20"/>
      <c r="W613" s="20"/>
      <c r="X613" s="22"/>
      <c r="Y613" s="22"/>
    </row>
    <row r="614" spans="18:25" x14ac:dyDescent="0.2">
      <c r="R614" s="22"/>
      <c r="S614" s="19"/>
      <c r="T614" s="20"/>
      <c r="U614" s="20"/>
      <c r="V614" s="20"/>
      <c r="W614" s="20"/>
      <c r="X614" s="22"/>
      <c r="Y614" s="22"/>
    </row>
    <row r="615" spans="18:25" x14ac:dyDescent="0.2">
      <c r="R615" s="22"/>
      <c r="S615" s="19"/>
      <c r="T615" s="20"/>
      <c r="U615" s="20"/>
      <c r="V615" s="20"/>
      <c r="W615" s="20"/>
      <c r="X615" s="22"/>
      <c r="Y615" s="22"/>
    </row>
    <row r="616" spans="18:25" x14ac:dyDescent="0.2">
      <c r="R616" s="22"/>
      <c r="S616" s="19"/>
      <c r="T616" s="20"/>
      <c r="U616" s="20"/>
      <c r="V616" s="20"/>
      <c r="W616" s="20"/>
      <c r="X616" s="22"/>
      <c r="Y616" s="22"/>
    </row>
    <row r="617" spans="18:25" x14ac:dyDescent="0.2">
      <c r="R617" s="22"/>
      <c r="S617" s="19"/>
      <c r="T617" s="20"/>
      <c r="U617" s="20"/>
      <c r="V617" s="20"/>
      <c r="W617" s="20"/>
      <c r="X617" s="22"/>
      <c r="Y617" s="22"/>
    </row>
    <row r="618" spans="18:25" x14ac:dyDescent="0.2">
      <c r="R618" s="22"/>
      <c r="S618" s="19"/>
      <c r="T618" s="20"/>
      <c r="U618" s="20"/>
      <c r="V618" s="20"/>
      <c r="W618" s="20"/>
      <c r="X618" s="22"/>
      <c r="Y618" s="22"/>
    </row>
    <row r="619" spans="18:25" x14ac:dyDescent="0.2">
      <c r="R619" s="22"/>
      <c r="S619" s="19"/>
      <c r="T619" s="20"/>
      <c r="U619" s="20"/>
      <c r="V619" s="20"/>
      <c r="W619" s="20"/>
      <c r="X619" s="22"/>
      <c r="Y619" s="22"/>
    </row>
    <row r="620" spans="18:25" x14ac:dyDescent="0.2">
      <c r="R620" s="22"/>
      <c r="S620" s="19"/>
      <c r="T620" s="20"/>
      <c r="U620" s="20"/>
      <c r="V620" s="20"/>
      <c r="W620" s="20"/>
      <c r="X620" s="22"/>
      <c r="Y620" s="22"/>
    </row>
    <row r="621" spans="18:25" x14ac:dyDescent="0.2">
      <c r="R621" s="22"/>
      <c r="S621" s="19"/>
      <c r="T621" s="20"/>
      <c r="U621" s="20"/>
      <c r="V621" s="20"/>
      <c r="W621" s="20"/>
      <c r="X621" s="22"/>
      <c r="Y621" s="22"/>
    </row>
    <row r="622" spans="18:25" x14ac:dyDescent="0.2">
      <c r="R622" s="22"/>
      <c r="S622" s="19"/>
      <c r="T622" s="20"/>
      <c r="U622" s="20"/>
      <c r="V622" s="20"/>
      <c r="W622" s="20"/>
      <c r="X622" s="22"/>
      <c r="Y622" s="22"/>
    </row>
    <row r="623" spans="18:25" x14ac:dyDescent="0.2">
      <c r="R623" s="22"/>
      <c r="S623" s="19"/>
      <c r="T623" s="20"/>
      <c r="U623" s="20"/>
      <c r="V623" s="20"/>
      <c r="W623" s="20"/>
      <c r="X623" s="22"/>
      <c r="Y623" s="22"/>
    </row>
    <row r="624" spans="18:25" x14ac:dyDescent="0.2">
      <c r="R624" s="22"/>
      <c r="S624" s="19"/>
      <c r="T624" s="20"/>
      <c r="U624" s="20"/>
      <c r="V624" s="20"/>
      <c r="W624" s="20"/>
      <c r="X624" s="22"/>
      <c r="Y624" s="22"/>
    </row>
    <row r="625" spans="18:25" x14ac:dyDescent="0.2">
      <c r="R625" s="22"/>
      <c r="S625" s="19"/>
      <c r="T625" s="20"/>
      <c r="U625" s="20"/>
      <c r="V625" s="20"/>
      <c r="W625" s="20"/>
      <c r="X625" s="22"/>
      <c r="Y625" s="22"/>
    </row>
    <row r="626" spans="18:25" x14ac:dyDescent="0.2">
      <c r="R626" s="22"/>
      <c r="S626" s="19"/>
      <c r="T626" s="20"/>
      <c r="U626" s="20"/>
      <c r="V626" s="20"/>
      <c r="W626" s="20"/>
      <c r="X626" s="22"/>
      <c r="Y626" s="22"/>
    </row>
    <row r="627" spans="18:25" x14ac:dyDescent="0.2">
      <c r="R627" s="22"/>
      <c r="S627" s="19"/>
      <c r="T627" s="20"/>
      <c r="U627" s="20"/>
      <c r="V627" s="20"/>
      <c r="W627" s="20"/>
      <c r="X627" s="22"/>
      <c r="Y627" s="22"/>
    </row>
    <row r="628" spans="18:25" x14ac:dyDescent="0.2">
      <c r="R628" s="22"/>
      <c r="S628" s="19"/>
      <c r="T628" s="20"/>
      <c r="U628" s="20"/>
      <c r="V628" s="20"/>
      <c r="W628" s="20"/>
      <c r="X628" s="22"/>
      <c r="Y628" s="22"/>
    </row>
    <row r="629" spans="18:25" x14ac:dyDescent="0.2">
      <c r="R629" s="22"/>
      <c r="S629" s="19"/>
      <c r="T629" s="20"/>
      <c r="U629" s="20"/>
      <c r="V629" s="20"/>
      <c r="W629" s="20"/>
      <c r="X629" s="22"/>
      <c r="Y629" s="22"/>
    </row>
    <row r="630" spans="18:25" x14ac:dyDescent="0.2">
      <c r="R630" s="22"/>
      <c r="S630" s="19"/>
      <c r="T630" s="20"/>
      <c r="U630" s="20"/>
      <c r="V630" s="20"/>
      <c r="W630" s="20"/>
      <c r="X630" s="22"/>
      <c r="Y630" s="22"/>
    </row>
    <row r="631" spans="18:25" x14ac:dyDescent="0.2">
      <c r="R631" s="22"/>
      <c r="S631" s="19"/>
      <c r="T631" s="20"/>
      <c r="U631" s="20"/>
      <c r="V631" s="20"/>
      <c r="W631" s="20"/>
      <c r="X631" s="22"/>
      <c r="Y631" s="22"/>
    </row>
    <row r="632" spans="18:25" x14ac:dyDescent="0.2">
      <c r="R632" s="22"/>
      <c r="S632" s="19"/>
      <c r="T632" s="20"/>
      <c r="U632" s="20"/>
      <c r="V632" s="20"/>
      <c r="W632" s="20"/>
      <c r="X632" s="22"/>
      <c r="Y632" s="22"/>
    </row>
    <row r="633" spans="18:25" x14ac:dyDescent="0.2">
      <c r="R633" s="22"/>
      <c r="S633" s="19"/>
      <c r="T633" s="20"/>
      <c r="U633" s="20"/>
      <c r="V633" s="20"/>
      <c r="W633" s="20"/>
      <c r="X633" s="22"/>
      <c r="Y633" s="22"/>
    </row>
    <row r="634" spans="18:25" x14ac:dyDescent="0.2">
      <c r="R634" s="22"/>
      <c r="S634" s="19"/>
      <c r="T634" s="20"/>
      <c r="U634" s="20"/>
      <c r="V634" s="20"/>
      <c r="W634" s="20"/>
      <c r="X634" s="22"/>
      <c r="Y634" s="22"/>
    </row>
    <row r="635" spans="18:25" x14ac:dyDescent="0.2">
      <c r="R635" s="22"/>
      <c r="S635" s="19"/>
      <c r="T635" s="20"/>
      <c r="U635" s="20"/>
      <c r="V635" s="20"/>
      <c r="W635" s="20"/>
      <c r="X635" s="22"/>
      <c r="Y635" s="22"/>
    </row>
    <row r="636" spans="18:25" x14ac:dyDescent="0.2">
      <c r="R636" s="22"/>
      <c r="S636" s="19"/>
      <c r="T636" s="20"/>
      <c r="U636" s="20"/>
      <c r="V636" s="20"/>
      <c r="W636" s="20"/>
      <c r="X636" s="22"/>
      <c r="Y636" s="22"/>
    </row>
    <row r="637" spans="18:25" x14ac:dyDescent="0.2">
      <c r="R637" s="22"/>
      <c r="S637" s="19"/>
      <c r="T637" s="20"/>
      <c r="U637" s="20"/>
      <c r="V637" s="20"/>
      <c r="W637" s="20"/>
      <c r="X637" s="22"/>
      <c r="Y637" s="22"/>
    </row>
    <row r="638" spans="18:25" x14ac:dyDescent="0.2">
      <c r="R638" s="22"/>
      <c r="S638" s="19"/>
      <c r="T638" s="20"/>
      <c r="U638" s="20"/>
      <c r="V638" s="20"/>
      <c r="W638" s="20"/>
      <c r="X638" s="22"/>
      <c r="Y638" s="22"/>
    </row>
    <row r="639" spans="18:25" x14ac:dyDescent="0.2">
      <c r="R639" s="22"/>
      <c r="S639" s="19"/>
      <c r="T639" s="20"/>
      <c r="U639" s="20"/>
      <c r="V639" s="20"/>
      <c r="W639" s="20"/>
      <c r="X639" s="22"/>
      <c r="Y639" s="22"/>
    </row>
    <row r="640" spans="18:25" x14ac:dyDescent="0.2">
      <c r="R640" s="22"/>
      <c r="S640" s="19"/>
      <c r="T640" s="20"/>
      <c r="U640" s="20"/>
      <c r="V640" s="20"/>
      <c r="W640" s="20"/>
      <c r="X640" s="22"/>
      <c r="Y640" s="22"/>
    </row>
    <row r="641" spans="18:25" x14ac:dyDescent="0.2">
      <c r="R641" s="22"/>
      <c r="S641" s="19"/>
      <c r="T641" s="20"/>
      <c r="U641" s="20"/>
      <c r="V641" s="20"/>
      <c r="W641" s="20"/>
      <c r="X641" s="22"/>
      <c r="Y641" s="22"/>
    </row>
    <row r="642" spans="18:25" x14ac:dyDescent="0.2">
      <c r="R642" s="22"/>
      <c r="S642" s="19"/>
      <c r="T642" s="20"/>
      <c r="U642" s="20"/>
      <c r="V642" s="20"/>
      <c r="W642" s="20"/>
      <c r="X642" s="22"/>
      <c r="Y642" s="22"/>
    </row>
    <row r="643" spans="18:25" x14ac:dyDescent="0.2">
      <c r="R643" s="22"/>
      <c r="S643" s="19"/>
      <c r="T643" s="20"/>
      <c r="U643" s="20"/>
      <c r="V643" s="20"/>
      <c r="W643" s="20"/>
      <c r="X643" s="22"/>
      <c r="Y643" s="22"/>
    </row>
    <row r="644" spans="18:25" x14ac:dyDescent="0.2">
      <c r="R644" s="22"/>
      <c r="S644" s="19"/>
      <c r="T644" s="20"/>
      <c r="U644" s="20"/>
      <c r="V644" s="20"/>
      <c r="W644" s="20"/>
      <c r="X644" s="22"/>
      <c r="Y644" s="22"/>
    </row>
    <row r="645" spans="18:25" x14ac:dyDescent="0.2">
      <c r="R645" s="22"/>
      <c r="S645" s="19"/>
      <c r="T645" s="20"/>
      <c r="U645" s="20"/>
      <c r="V645" s="20"/>
      <c r="W645" s="20"/>
      <c r="X645" s="22"/>
      <c r="Y645" s="22"/>
    </row>
    <row r="646" spans="18:25" x14ac:dyDescent="0.2">
      <c r="R646" s="22"/>
      <c r="S646" s="19"/>
      <c r="T646" s="20"/>
      <c r="U646" s="20"/>
      <c r="V646" s="20"/>
      <c r="W646" s="20"/>
      <c r="X646" s="22"/>
      <c r="Y646" s="22"/>
    </row>
    <row r="647" spans="18:25" x14ac:dyDescent="0.2">
      <c r="R647" s="22"/>
      <c r="S647" s="19"/>
      <c r="T647" s="20"/>
      <c r="U647" s="20"/>
      <c r="V647" s="20"/>
      <c r="W647" s="20"/>
      <c r="X647" s="22"/>
      <c r="Y647" s="22"/>
    </row>
    <row r="648" spans="18:25" x14ac:dyDescent="0.2">
      <c r="R648" s="22"/>
      <c r="S648" s="19"/>
      <c r="T648" s="20"/>
      <c r="U648" s="20"/>
      <c r="V648" s="20"/>
      <c r="W648" s="20"/>
      <c r="X648" s="22"/>
      <c r="Y648" s="22"/>
    </row>
    <row r="649" spans="18:25" x14ac:dyDescent="0.2">
      <c r="R649" s="22"/>
      <c r="S649" s="19"/>
      <c r="T649" s="20"/>
      <c r="U649" s="20"/>
      <c r="V649" s="20"/>
      <c r="W649" s="20"/>
      <c r="X649" s="22"/>
      <c r="Y649" s="22"/>
    </row>
    <row r="650" spans="18:25" x14ac:dyDescent="0.2">
      <c r="R650" s="22"/>
      <c r="S650" s="19"/>
      <c r="T650" s="20"/>
      <c r="U650" s="20"/>
      <c r="V650" s="20"/>
      <c r="W650" s="20"/>
      <c r="X650" s="22"/>
      <c r="Y650" s="22"/>
    </row>
    <row r="651" spans="18:25" x14ac:dyDescent="0.2">
      <c r="R651" s="22"/>
      <c r="S651" s="19"/>
      <c r="T651" s="20"/>
      <c r="U651" s="20"/>
      <c r="V651" s="20"/>
      <c r="W651" s="20"/>
      <c r="X651" s="22"/>
      <c r="Y651" s="22"/>
    </row>
    <row r="652" spans="18:25" x14ac:dyDescent="0.2">
      <c r="R652" s="22"/>
      <c r="S652" s="19"/>
      <c r="T652" s="20"/>
      <c r="U652" s="20"/>
      <c r="V652" s="20"/>
      <c r="W652" s="20"/>
      <c r="X652" s="22"/>
      <c r="Y652" s="22"/>
    </row>
    <row r="653" spans="18:25" x14ac:dyDescent="0.2">
      <c r="R653" s="22"/>
      <c r="S653" s="19"/>
      <c r="T653" s="20"/>
      <c r="U653" s="20"/>
      <c r="V653" s="20"/>
      <c r="W653" s="20"/>
      <c r="X653" s="22"/>
      <c r="Y653" s="22"/>
    </row>
    <row r="654" spans="18:25" x14ac:dyDescent="0.2">
      <c r="R654" s="22"/>
      <c r="S654" s="19"/>
      <c r="T654" s="20"/>
      <c r="U654" s="20"/>
      <c r="V654" s="20"/>
      <c r="W654" s="20"/>
      <c r="X654" s="22"/>
      <c r="Y654" s="22"/>
    </row>
    <row r="655" spans="18:25" x14ac:dyDescent="0.2">
      <c r="R655" s="22"/>
      <c r="S655" s="19"/>
      <c r="T655" s="20"/>
      <c r="U655" s="20"/>
      <c r="V655" s="20"/>
      <c r="W655" s="20"/>
      <c r="X655" s="22"/>
      <c r="Y655" s="22"/>
    </row>
    <row r="656" spans="18:25" x14ac:dyDescent="0.2">
      <c r="R656" s="22"/>
      <c r="S656" s="19"/>
      <c r="T656" s="20"/>
      <c r="U656" s="20"/>
      <c r="V656" s="20"/>
      <c r="W656" s="20"/>
      <c r="X656" s="22"/>
      <c r="Y656" s="22"/>
    </row>
    <row r="657" spans="18:25" x14ac:dyDescent="0.2">
      <c r="R657" s="22"/>
      <c r="S657" s="19"/>
      <c r="T657" s="20"/>
      <c r="U657" s="20"/>
      <c r="V657" s="20"/>
      <c r="W657" s="20"/>
      <c r="X657" s="22"/>
      <c r="Y657" s="22"/>
    </row>
    <row r="658" spans="18:25" x14ac:dyDescent="0.2">
      <c r="R658" s="22"/>
      <c r="S658" s="19"/>
      <c r="T658" s="20"/>
      <c r="U658" s="20"/>
      <c r="V658" s="20"/>
      <c r="W658" s="20"/>
      <c r="X658" s="22"/>
      <c r="Y658" s="22"/>
    </row>
    <row r="659" spans="18:25" x14ac:dyDescent="0.2">
      <c r="R659" s="22"/>
      <c r="S659" s="19"/>
      <c r="T659" s="20"/>
      <c r="U659" s="20"/>
      <c r="V659" s="20"/>
      <c r="W659" s="20"/>
      <c r="X659" s="22"/>
      <c r="Y659" s="22"/>
    </row>
    <row r="660" spans="18:25" x14ac:dyDescent="0.2">
      <c r="R660" s="22"/>
      <c r="S660" s="19"/>
      <c r="T660" s="20"/>
      <c r="U660" s="20"/>
      <c r="V660" s="20"/>
      <c r="W660" s="20"/>
      <c r="X660" s="22"/>
      <c r="Y660" s="22"/>
    </row>
    <row r="661" spans="18:25" x14ac:dyDescent="0.2">
      <c r="R661" s="22"/>
      <c r="S661" s="19"/>
      <c r="T661" s="20"/>
      <c r="U661" s="20"/>
      <c r="V661" s="20"/>
      <c r="W661" s="20"/>
      <c r="X661" s="22"/>
      <c r="Y661" s="22"/>
    </row>
    <row r="662" spans="18:25" x14ac:dyDescent="0.2">
      <c r="R662" s="22"/>
      <c r="S662" s="19"/>
      <c r="T662" s="20"/>
      <c r="U662" s="20"/>
      <c r="V662" s="20"/>
      <c r="W662" s="20"/>
      <c r="X662" s="22"/>
      <c r="Y662" s="22"/>
    </row>
    <row r="663" spans="18:25" x14ac:dyDescent="0.2">
      <c r="R663" s="22"/>
      <c r="S663" s="19"/>
      <c r="T663" s="20"/>
      <c r="U663" s="20"/>
      <c r="V663" s="20"/>
      <c r="W663" s="20"/>
      <c r="X663" s="22"/>
      <c r="Y663" s="22"/>
    </row>
    <row r="664" spans="18:25" x14ac:dyDescent="0.2">
      <c r="R664" s="22"/>
      <c r="S664" s="19"/>
      <c r="T664" s="20"/>
      <c r="U664" s="20"/>
      <c r="V664" s="20"/>
      <c r="W664" s="20"/>
      <c r="X664" s="22"/>
      <c r="Y664" s="22"/>
    </row>
    <row r="665" spans="18:25" x14ac:dyDescent="0.2">
      <c r="R665" s="22"/>
      <c r="S665" s="19"/>
      <c r="T665" s="20"/>
      <c r="U665" s="20"/>
      <c r="V665" s="20"/>
      <c r="W665" s="20"/>
      <c r="X665" s="22"/>
      <c r="Y665" s="22"/>
    </row>
    <row r="666" spans="18:25" x14ac:dyDescent="0.2">
      <c r="R666" s="22"/>
      <c r="S666" s="19"/>
      <c r="T666" s="20"/>
      <c r="U666" s="20"/>
      <c r="V666" s="20"/>
      <c r="W666" s="20"/>
      <c r="X666" s="22"/>
      <c r="Y666" s="22"/>
    </row>
    <row r="667" spans="18:25" x14ac:dyDescent="0.2">
      <c r="R667" s="22"/>
      <c r="S667" s="19"/>
      <c r="T667" s="20"/>
      <c r="U667" s="20"/>
      <c r="V667" s="20"/>
      <c r="W667" s="20"/>
      <c r="X667" s="22"/>
      <c r="Y667" s="22"/>
    </row>
    <row r="668" spans="18:25" x14ac:dyDescent="0.2">
      <c r="R668" s="22"/>
      <c r="S668" s="19"/>
      <c r="T668" s="20"/>
      <c r="U668" s="20"/>
      <c r="V668" s="20"/>
      <c r="W668" s="20"/>
      <c r="X668" s="22"/>
      <c r="Y668" s="22"/>
    </row>
    <row r="669" spans="18:25" x14ac:dyDescent="0.2">
      <c r="R669" s="22"/>
      <c r="S669" s="19"/>
      <c r="T669" s="20"/>
      <c r="U669" s="20"/>
      <c r="V669" s="20"/>
      <c r="W669" s="20"/>
      <c r="X669" s="22"/>
      <c r="Y669" s="22"/>
    </row>
    <row r="670" spans="18:25" x14ac:dyDescent="0.2">
      <c r="R670" s="22"/>
      <c r="S670" s="19"/>
      <c r="T670" s="20"/>
      <c r="U670" s="20"/>
      <c r="V670" s="20"/>
      <c r="W670" s="20"/>
      <c r="X670" s="22"/>
      <c r="Y670" s="22"/>
    </row>
    <row r="671" spans="18:25" x14ac:dyDescent="0.2">
      <c r="R671" s="22"/>
      <c r="S671" s="19"/>
      <c r="T671" s="20"/>
      <c r="U671" s="20"/>
      <c r="V671" s="20"/>
      <c r="W671" s="20"/>
      <c r="X671" s="22"/>
      <c r="Y671" s="22"/>
    </row>
    <row r="672" spans="18:25" x14ac:dyDescent="0.2">
      <c r="R672" s="22"/>
      <c r="S672" s="19"/>
      <c r="T672" s="20"/>
      <c r="U672" s="20"/>
      <c r="V672" s="20"/>
      <c r="W672" s="20"/>
      <c r="X672" s="22"/>
      <c r="Y672" s="22"/>
    </row>
    <row r="673" spans="18:25" x14ac:dyDescent="0.2">
      <c r="R673" s="22"/>
      <c r="S673" s="19"/>
      <c r="T673" s="20"/>
      <c r="U673" s="20"/>
      <c r="V673" s="20"/>
      <c r="W673" s="20"/>
      <c r="X673" s="22"/>
      <c r="Y673" s="22"/>
    </row>
    <row r="674" spans="18:25" x14ac:dyDescent="0.2">
      <c r="R674" s="22"/>
      <c r="S674" s="19"/>
      <c r="T674" s="20"/>
      <c r="U674" s="20"/>
      <c r="V674" s="20"/>
      <c r="W674" s="20"/>
      <c r="X674" s="22"/>
      <c r="Y674" s="22"/>
    </row>
    <row r="675" spans="18:25" x14ac:dyDescent="0.2">
      <c r="R675" s="22"/>
      <c r="S675" s="19"/>
      <c r="T675" s="20"/>
      <c r="U675" s="20"/>
      <c r="V675" s="20"/>
      <c r="W675" s="20"/>
      <c r="X675" s="22"/>
      <c r="Y675" s="22"/>
    </row>
    <row r="676" spans="18:25" x14ac:dyDescent="0.2">
      <c r="R676" s="22"/>
      <c r="S676" s="19"/>
      <c r="T676" s="20"/>
      <c r="U676" s="20"/>
      <c r="V676" s="20"/>
      <c r="W676" s="20"/>
      <c r="X676" s="22"/>
      <c r="Y676" s="22"/>
    </row>
    <row r="677" spans="18:25" x14ac:dyDescent="0.2">
      <c r="R677" s="22"/>
      <c r="S677" s="19"/>
      <c r="T677" s="20"/>
      <c r="U677" s="20"/>
      <c r="V677" s="20"/>
      <c r="W677" s="20"/>
      <c r="X677" s="22"/>
      <c r="Y677" s="22"/>
    </row>
    <row r="678" spans="18:25" x14ac:dyDescent="0.2">
      <c r="R678" s="22"/>
      <c r="S678" s="19"/>
      <c r="T678" s="20"/>
      <c r="U678" s="20"/>
      <c r="V678" s="20"/>
      <c r="W678" s="20"/>
      <c r="X678" s="22"/>
      <c r="Y678" s="22"/>
    </row>
    <row r="679" spans="18:25" x14ac:dyDescent="0.2">
      <c r="R679" s="22"/>
      <c r="S679" s="19"/>
      <c r="T679" s="20"/>
      <c r="U679" s="20"/>
      <c r="V679" s="20"/>
      <c r="W679" s="20"/>
      <c r="X679" s="22"/>
      <c r="Y679" s="22"/>
    </row>
    <row r="680" spans="18:25" x14ac:dyDescent="0.2">
      <c r="R680" s="22"/>
      <c r="S680" s="19"/>
      <c r="T680" s="20"/>
      <c r="U680" s="20"/>
      <c r="V680" s="20"/>
      <c r="W680" s="20"/>
      <c r="X680" s="22"/>
      <c r="Y680" s="22"/>
    </row>
    <row r="681" spans="18:25" x14ac:dyDescent="0.2">
      <c r="R681" s="22"/>
      <c r="S681" s="19"/>
      <c r="T681" s="20"/>
      <c r="U681" s="20"/>
      <c r="V681" s="20"/>
      <c r="W681" s="20"/>
      <c r="X681" s="22"/>
      <c r="Y681" s="22"/>
    </row>
    <row r="682" spans="18:25" x14ac:dyDescent="0.2">
      <c r="R682" s="22"/>
      <c r="S682" s="19"/>
      <c r="T682" s="20"/>
      <c r="U682" s="20"/>
      <c r="V682" s="20"/>
      <c r="W682" s="20"/>
      <c r="X682" s="22"/>
      <c r="Y682" s="22"/>
    </row>
    <row r="683" spans="18:25" x14ac:dyDescent="0.2">
      <c r="R683" s="22"/>
      <c r="S683" s="19"/>
      <c r="T683" s="20"/>
      <c r="U683" s="20"/>
      <c r="V683" s="20"/>
      <c r="W683" s="20"/>
      <c r="X683" s="22"/>
      <c r="Y683" s="22"/>
    </row>
    <row r="684" spans="18:25" x14ac:dyDescent="0.2">
      <c r="R684" s="22"/>
      <c r="S684" s="19"/>
      <c r="T684" s="20"/>
      <c r="U684" s="20"/>
      <c r="V684" s="20"/>
      <c r="W684" s="20"/>
      <c r="X684" s="22"/>
      <c r="Y684" s="22"/>
    </row>
    <row r="685" spans="18:25" x14ac:dyDescent="0.2">
      <c r="R685" s="22"/>
      <c r="S685" s="19"/>
      <c r="T685" s="20"/>
      <c r="U685" s="20"/>
      <c r="V685" s="20"/>
      <c r="W685" s="20"/>
      <c r="X685" s="22"/>
      <c r="Y685" s="22"/>
    </row>
    <row r="686" spans="18:25" x14ac:dyDescent="0.2">
      <c r="R686" s="22"/>
      <c r="S686" s="19"/>
      <c r="T686" s="20"/>
      <c r="U686" s="20"/>
      <c r="V686" s="20"/>
      <c r="W686" s="20"/>
      <c r="X686" s="22"/>
      <c r="Y686" s="22"/>
    </row>
    <row r="687" spans="18:25" x14ac:dyDescent="0.2">
      <c r="R687" s="22"/>
      <c r="S687" s="19"/>
      <c r="T687" s="20"/>
      <c r="U687" s="20"/>
      <c r="V687" s="20"/>
      <c r="W687" s="20"/>
      <c r="X687" s="22"/>
      <c r="Y687" s="22"/>
    </row>
    <row r="688" spans="18:25" x14ac:dyDescent="0.2">
      <c r="R688" s="22"/>
      <c r="S688" s="19"/>
      <c r="T688" s="20"/>
      <c r="U688" s="20"/>
      <c r="V688" s="20"/>
      <c r="W688" s="20"/>
      <c r="X688" s="22"/>
      <c r="Y688" s="22"/>
    </row>
    <row r="689" spans="18:25" x14ac:dyDescent="0.2">
      <c r="R689" s="22"/>
      <c r="S689" s="19"/>
      <c r="T689" s="20"/>
      <c r="U689" s="20"/>
      <c r="V689" s="20"/>
      <c r="W689" s="20"/>
      <c r="X689" s="22"/>
      <c r="Y689" s="22"/>
    </row>
    <row r="690" spans="18:25" x14ac:dyDescent="0.2">
      <c r="R690" s="22"/>
      <c r="S690" s="19"/>
      <c r="T690" s="20"/>
      <c r="U690" s="20"/>
      <c r="V690" s="20"/>
      <c r="W690" s="20"/>
      <c r="X690" s="22"/>
      <c r="Y690" s="22"/>
    </row>
    <row r="691" spans="18:25" x14ac:dyDescent="0.2">
      <c r="R691" s="22"/>
      <c r="S691" s="19"/>
      <c r="T691" s="20"/>
      <c r="U691" s="20"/>
      <c r="V691" s="20"/>
      <c r="W691" s="20"/>
      <c r="X691" s="22"/>
      <c r="Y691" s="22"/>
    </row>
    <row r="692" spans="18:25" x14ac:dyDescent="0.2">
      <c r="R692" s="22"/>
      <c r="S692" s="19"/>
      <c r="T692" s="20"/>
      <c r="U692" s="20"/>
      <c r="V692" s="20"/>
      <c r="W692" s="20"/>
      <c r="X692" s="22"/>
      <c r="Y692" s="22"/>
    </row>
    <row r="693" spans="18:25" x14ac:dyDescent="0.2">
      <c r="R693" s="22"/>
      <c r="S693" s="19"/>
      <c r="T693" s="20"/>
      <c r="U693" s="20"/>
      <c r="V693" s="20"/>
      <c r="W693" s="20"/>
      <c r="X693" s="22"/>
      <c r="Y693" s="22"/>
    </row>
    <row r="694" spans="18:25" x14ac:dyDescent="0.2">
      <c r="R694" s="22"/>
      <c r="S694" s="19"/>
      <c r="T694" s="20"/>
      <c r="U694" s="20"/>
      <c r="V694" s="20"/>
      <c r="W694" s="20"/>
      <c r="X694" s="22"/>
      <c r="Y694" s="22"/>
    </row>
    <row r="695" spans="18:25" x14ac:dyDescent="0.2">
      <c r="R695" s="22"/>
      <c r="S695" s="19"/>
      <c r="T695" s="20"/>
      <c r="U695" s="20"/>
      <c r="V695" s="20"/>
      <c r="W695" s="20"/>
      <c r="X695" s="22"/>
      <c r="Y695" s="22"/>
    </row>
    <row r="696" spans="18:25" x14ac:dyDescent="0.2">
      <c r="R696" s="22"/>
      <c r="S696" s="19"/>
      <c r="T696" s="20"/>
      <c r="U696" s="20"/>
      <c r="V696" s="20"/>
      <c r="W696" s="20"/>
      <c r="X696" s="22"/>
      <c r="Y696" s="22"/>
    </row>
    <row r="697" spans="18:25" x14ac:dyDescent="0.2">
      <c r="R697" s="22"/>
      <c r="S697" s="19"/>
      <c r="T697" s="20"/>
      <c r="U697" s="20"/>
      <c r="V697" s="20"/>
      <c r="W697" s="20"/>
      <c r="X697" s="22"/>
      <c r="Y697" s="22"/>
    </row>
    <row r="698" spans="18:25" x14ac:dyDescent="0.2">
      <c r="R698" s="22"/>
      <c r="S698" s="19"/>
      <c r="T698" s="20"/>
      <c r="U698" s="20"/>
      <c r="V698" s="20"/>
      <c r="W698" s="20"/>
      <c r="X698" s="22"/>
      <c r="Y698" s="22"/>
    </row>
    <row r="699" spans="18:25" x14ac:dyDescent="0.2">
      <c r="R699" s="22"/>
      <c r="S699" s="19"/>
      <c r="T699" s="20"/>
      <c r="U699" s="20"/>
      <c r="V699" s="20"/>
      <c r="W699" s="20"/>
      <c r="X699" s="22"/>
      <c r="Y699" s="22"/>
    </row>
    <row r="700" spans="18:25" x14ac:dyDescent="0.2">
      <c r="R700" s="22"/>
      <c r="S700" s="19"/>
      <c r="T700" s="20"/>
      <c r="U700" s="20"/>
      <c r="V700" s="20"/>
      <c r="W700" s="20"/>
      <c r="X700" s="22"/>
      <c r="Y700" s="22"/>
    </row>
    <row r="701" spans="18:25" x14ac:dyDescent="0.2">
      <c r="R701" s="22"/>
      <c r="S701" s="19"/>
      <c r="T701" s="20"/>
      <c r="U701" s="20"/>
      <c r="V701" s="20"/>
      <c r="W701" s="20"/>
      <c r="X701" s="22"/>
      <c r="Y701" s="22"/>
    </row>
    <row r="702" spans="18:25" x14ac:dyDescent="0.2">
      <c r="R702" s="22"/>
      <c r="S702" s="19"/>
      <c r="T702" s="20"/>
      <c r="U702" s="20"/>
      <c r="V702" s="20"/>
      <c r="W702" s="20"/>
      <c r="X702" s="22"/>
      <c r="Y702" s="22"/>
    </row>
    <row r="703" spans="18:25" x14ac:dyDescent="0.2">
      <c r="R703" s="22"/>
      <c r="S703" s="19"/>
      <c r="T703" s="20"/>
      <c r="U703" s="20"/>
      <c r="V703" s="20"/>
      <c r="W703" s="20"/>
      <c r="X703" s="22"/>
      <c r="Y703" s="22"/>
    </row>
    <row r="704" spans="18:25" x14ac:dyDescent="0.2">
      <c r="R704" s="22"/>
      <c r="S704" s="19"/>
      <c r="T704" s="20"/>
      <c r="U704" s="20"/>
      <c r="V704" s="20"/>
      <c r="W704" s="20"/>
      <c r="X704" s="22"/>
      <c r="Y704" s="22"/>
    </row>
    <row r="705" spans="18:25" x14ac:dyDescent="0.2">
      <c r="R705" s="22"/>
      <c r="S705" s="19"/>
      <c r="T705" s="20"/>
      <c r="U705" s="20"/>
      <c r="V705" s="20"/>
      <c r="W705" s="20"/>
      <c r="X705" s="22"/>
      <c r="Y705" s="22"/>
    </row>
    <row r="706" spans="18:25" x14ac:dyDescent="0.2">
      <c r="R706" s="22"/>
      <c r="S706" s="19"/>
      <c r="T706" s="20"/>
      <c r="U706" s="20"/>
      <c r="V706" s="20"/>
      <c r="W706" s="20"/>
      <c r="X706" s="22"/>
      <c r="Y706" s="22"/>
    </row>
    <row r="707" spans="18:25" x14ac:dyDescent="0.2">
      <c r="R707" s="22"/>
      <c r="S707" s="19"/>
      <c r="T707" s="20"/>
      <c r="U707" s="20"/>
      <c r="V707" s="20"/>
      <c r="W707" s="20"/>
      <c r="X707" s="22"/>
      <c r="Y707" s="22"/>
    </row>
    <row r="708" spans="18:25" x14ac:dyDescent="0.2">
      <c r="R708" s="22"/>
      <c r="S708" s="19"/>
      <c r="T708" s="20"/>
      <c r="U708" s="20"/>
      <c r="V708" s="20"/>
      <c r="W708" s="20"/>
      <c r="X708" s="22"/>
      <c r="Y708" s="22"/>
    </row>
    <row r="709" spans="18:25" x14ac:dyDescent="0.2">
      <c r="R709" s="22"/>
      <c r="S709" s="19"/>
      <c r="T709" s="20"/>
      <c r="U709" s="20"/>
      <c r="V709" s="20"/>
      <c r="W709" s="20"/>
      <c r="X709" s="22"/>
      <c r="Y709" s="22"/>
    </row>
    <row r="710" spans="18:25" x14ac:dyDescent="0.2">
      <c r="R710" s="22"/>
      <c r="S710" s="19"/>
      <c r="T710" s="20"/>
      <c r="U710" s="20"/>
      <c r="V710" s="20"/>
      <c r="W710" s="20"/>
      <c r="X710" s="22"/>
      <c r="Y710" s="22"/>
    </row>
    <row r="711" spans="18:25" x14ac:dyDescent="0.2">
      <c r="R711" s="22"/>
      <c r="S711" s="19"/>
      <c r="T711" s="20"/>
      <c r="U711" s="20"/>
      <c r="V711" s="20"/>
      <c r="W711" s="20"/>
      <c r="X711" s="22"/>
      <c r="Y711" s="22"/>
    </row>
    <row r="712" spans="18:25" x14ac:dyDescent="0.2">
      <c r="R712" s="22"/>
      <c r="S712" s="19"/>
      <c r="T712" s="20"/>
      <c r="U712" s="20"/>
      <c r="V712" s="20"/>
      <c r="W712" s="20"/>
      <c r="X712" s="22"/>
      <c r="Y712" s="22"/>
    </row>
    <row r="713" spans="18:25" x14ac:dyDescent="0.2">
      <c r="R713" s="22"/>
      <c r="S713" s="19"/>
      <c r="T713" s="20"/>
      <c r="U713" s="20"/>
      <c r="V713" s="20"/>
      <c r="W713" s="20"/>
      <c r="X713" s="22"/>
      <c r="Y713" s="22"/>
    </row>
    <row r="714" spans="18:25" x14ac:dyDescent="0.2">
      <c r="R714" s="22"/>
      <c r="S714" s="19"/>
      <c r="T714" s="20"/>
      <c r="U714" s="20"/>
      <c r="V714" s="20"/>
      <c r="W714" s="20"/>
      <c r="X714" s="22"/>
      <c r="Y714" s="22"/>
    </row>
    <row r="715" spans="18:25" x14ac:dyDescent="0.2">
      <c r="R715" s="22"/>
      <c r="S715" s="19"/>
      <c r="T715" s="20"/>
      <c r="U715" s="20"/>
      <c r="V715" s="20"/>
      <c r="W715" s="20"/>
      <c r="X715" s="22"/>
      <c r="Y715" s="22"/>
    </row>
    <row r="716" spans="18:25" x14ac:dyDescent="0.2">
      <c r="R716" s="22"/>
      <c r="S716" s="19"/>
      <c r="T716" s="20"/>
      <c r="U716" s="20"/>
      <c r="V716" s="20"/>
      <c r="W716" s="20"/>
      <c r="X716" s="22"/>
      <c r="Y716" s="22"/>
    </row>
    <row r="717" spans="18:25" x14ac:dyDescent="0.2">
      <c r="R717" s="22"/>
      <c r="S717" s="19"/>
      <c r="T717" s="20"/>
      <c r="U717" s="20"/>
      <c r="V717" s="20"/>
      <c r="W717" s="20"/>
      <c r="X717" s="22"/>
      <c r="Y717" s="22"/>
    </row>
    <row r="718" spans="18:25" x14ac:dyDescent="0.2">
      <c r="R718" s="22"/>
      <c r="S718" s="19"/>
      <c r="T718" s="20"/>
      <c r="U718" s="20"/>
      <c r="V718" s="20"/>
      <c r="W718" s="20"/>
      <c r="X718" s="22"/>
      <c r="Y718" s="22"/>
    </row>
    <row r="719" spans="18:25" x14ac:dyDescent="0.2">
      <c r="R719" s="22"/>
      <c r="S719" s="19"/>
      <c r="T719" s="20"/>
      <c r="U719" s="20"/>
      <c r="V719" s="20"/>
      <c r="W719" s="20"/>
      <c r="X719" s="22"/>
      <c r="Y719" s="22"/>
    </row>
    <row r="720" spans="18:25" x14ac:dyDescent="0.2">
      <c r="R720" s="22"/>
      <c r="S720" s="19"/>
      <c r="T720" s="20"/>
      <c r="U720" s="20"/>
      <c r="V720" s="20"/>
      <c r="W720" s="20"/>
      <c r="X720" s="22"/>
      <c r="Y720" s="22"/>
    </row>
    <row r="721" spans="18:25" x14ac:dyDescent="0.2">
      <c r="R721" s="22"/>
      <c r="S721" s="19"/>
      <c r="T721" s="20"/>
      <c r="U721" s="20"/>
      <c r="V721" s="20"/>
      <c r="W721" s="20"/>
      <c r="X721" s="22"/>
      <c r="Y721" s="22"/>
    </row>
    <row r="722" spans="18:25" x14ac:dyDescent="0.2">
      <c r="R722" s="22"/>
      <c r="S722" s="19"/>
      <c r="T722" s="20"/>
      <c r="U722" s="20"/>
      <c r="V722" s="20"/>
      <c r="W722" s="20"/>
      <c r="X722" s="22"/>
      <c r="Y722" s="22"/>
    </row>
    <row r="723" spans="18:25" x14ac:dyDescent="0.2">
      <c r="R723" s="22"/>
      <c r="S723" s="19"/>
      <c r="T723" s="20"/>
      <c r="U723" s="20"/>
      <c r="V723" s="20"/>
      <c r="W723" s="20"/>
      <c r="X723" s="22"/>
      <c r="Y723" s="22"/>
    </row>
    <row r="724" spans="18:25" x14ac:dyDescent="0.2">
      <c r="R724" s="22"/>
      <c r="S724" s="19"/>
      <c r="T724" s="20"/>
      <c r="U724" s="20"/>
      <c r="V724" s="20"/>
      <c r="W724" s="20"/>
      <c r="X724" s="22"/>
      <c r="Y724" s="22"/>
    </row>
    <row r="725" spans="18:25" x14ac:dyDescent="0.2">
      <c r="R725" s="22"/>
      <c r="S725" s="19"/>
      <c r="T725" s="20"/>
      <c r="U725" s="20"/>
      <c r="V725" s="20"/>
      <c r="W725" s="20"/>
      <c r="X725" s="22"/>
      <c r="Y725" s="22"/>
    </row>
    <row r="726" spans="18:25" x14ac:dyDescent="0.2">
      <c r="R726" s="22"/>
      <c r="S726" s="19"/>
      <c r="T726" s="20"/>
      <c r="U726" s="20"/>
      <c r="V726" s="20"/>
      <c r="W726" s="20"/>
      <c r="X726" s="22"/>
      <c r="Y726" s="22"/>
    </row>
    <row r="727" spans="18:25" x14ac:dyDescent="0.2">
      <c r="R727" s="22"/>
      <c r="S727" s="19"/>
      <c r="T727" s="20"/>
      <c r="U727" s="20"/>
      <c r="V727" s="20"/>
      <c r="W727" s="20"/>
      <c r="X727" s="22"/>
      <c r="Y727" s="22"/>
    </row>
    <row r="728" spans="18:25" x14ac:dyDescent="0.2">
      <c r="R728" s="22"/>
      <c r="S728" s="19"/>
      <c r="T728" s="20"/>
      <c r="U728" s="20"/>
      <c r="V728" s="20"/>
      <c r="W728" s="20"/>
      <c r="X728" s="22"/>
      <c r="Y728" s="22"/>
    </row>
    <row r="729" spans="18:25" x14ac:dyDescent="0.2">
      <c r="R729" s="22"/>
      <c r="S729" s="19"/>
      <c r="T729" s="20"/>
      <c r="U729" s="20"/>
      <c r="V729" s="20"/>
      <c r="W729" s="20"/>
      <c r="X729" s="22"/>
      <c r="Y729" s="22"/>
    </row>
    <row r="730" spans="18:25" x14ac:dyDescent="0.2">
      <c r="R730" s="22"/>
      <c r="S730" s="19"/>
      <c r="T730" s="20"/>
      <c r="U730" s="20"/>
      <c r="V730" s="20"/>
      <c r="W730" s="20"/>
      <c r="X730" s="22"/>
      <c r="Y730" s="22"/>
    </row>
    <row r="731" spans="18:25" x14ac:dyDescent="0.2">
      <c r="R731" s="22"/>
      <c r="S731" s="19"/>
      <c r="T731" s="20"/>
      <c r="U731" s="20"/>
      <c r="V731" s="20"/>
      <c r="W731" s="20"/>
      <c r="X731" s="22"/>
      <c r="Y731" s="22"/>
    </row>
    <row r="732" spans="18:25" x14ac:dyDescent="0.2">
      <c r="R732" s="22"/>
      <c r="S732" s="19"/>
      <c r="T732" s="20"/>
      <c r="U732" s="20"/>
      <c r="V732" s="20"/>
      <c r="W732" s="20"/>
      <c r="X732" s="22"/>
      <c r="Y732" s="22"/>
    </row>
    <row r="733" spans="18:25" x14ac:dyDescent="0.2">
      <c r="R733" s="22"/>
      <c r="S733" s="19"/>
      <c r="T733" s="20"/>
      <c r="U733" s="20"/>
      <c r="V733" s="20"/>
      <c r="W733" s="20"/>
      <c r="X733" s="22"/>
      <c r="Y733" s="22"/>
    </row>
    <row r="734" spans="18:25" x14ac:dyDescent="0.2">
      <c r="R734" s="22"/>
      <c r="S734" s="19"/>
      <c r="T734" s="20"/>
      <c r="U734" s="20"/>
      <c r="V734" s="20"/>
      <c r="W734" s="20"/>
      <c r="X734" s="22"/>
      <c r="Y734" s="22"/>
    </row>
    <row r="735" spans="18:25" x14ac:dyDescent="0.2">
      <c r="R735" s="22"/>
      <c r="S735" s="19"/>
      <c r="T735" s="20"/>
      <c r="U735" s="20"/>
      <c r="V735" s="20"/>
      <c r="W735" s="20"/>
      <c r="X735" s="22"/>
      <c r="Y735" s="22"/>
    </row>
    <row r="736" spans="18:25" x14ac:dyDescent="0.2">
      <c r="R736" s="22"/>
      <c r="S736" s="19"/>
      <c r="T736" s="20"/>
      <c r="U736" s="20"/>
      <c r="V736" s="20"/>
      <c r="W736" s="20"/>
      <c r="X736" s="22"/>
      <c r="Y736" s="22"/>
    </row>
    <row r="737" spans="18:25" x14ac:dyDescent="0.2">
      <c r="R737" s="22"/>
      <c r="S737" s="19"/>
      <c r="T737" s="20"/>
      <c r="U737" s="20"/>
      <c r="V737" s="20"/>
      <c r="W737" s="20"/>
      <c r="X737" s="22"/>
      <c r="Y737" s="22"/>
    </row>
    <row r="738" spans="18:25" x14ac:dyDescent="0.2">
      <c r="R738" s="22"/>
      <c r="S738" s="19"/>
      <c r="T738" s="20"/>
      <c r="U738" s="20"/>
      <c r="V738" s="20"/>
      <c r="W738" s="20"/>
      <c r="X738" s="22"/>
      <c r="Y738" s="22"/>
    </row>
    <row r="739" spans="18:25" x14ac:dyDescent="0.2">
      <c r="R739" s="22"/>
      <c r="S739" s="19"/>
      <c r="T739" s="20"/>
      <c r="U739" s="20"/>
      <c r="V739" s="20"/>
      <c r="W739" s="20"/>
      <c r="X739" s="22"/>
      <c r="Y739" s="22"/>
    </row>
    <row r="740" spans="18:25" x14ac:dyDescent="0.2">
      <c r="R740" s="22"/>
      <c r="S740" s="19"/>
      <c r="T740" s="20"/>
      <c r="U740" s="20"/>
      <c r="V740" s="20"/>
      <c r="W740" s="20"/>
      <c r="X740" s="22"/>
      <c r="Y740" s="22"/>
    </row>
    <row r="741" spans="18:25" x14ac:dyDescent="0.2">
      <c r="R741" s="22"/>
      <c r="S741" s="19"/>
      <c r="T741" s="20"/>
      <c r="U741" s="20"/>
      <c r="V741" s="20"/>
      <c r="W741" s="20"/>
      <c r="X741" s="22"/>
      <c r="Y741" s="22"/>
    </row>
    <row r="742" spans="18:25" x14ac:dyDescent="0.2">
      <c r="R742" s="22"/>
      <c r="S742" s="19"/>
      <c r="T742" s="20"/>
      <c r="U742" s="20"/>
      <c r="V742" s="20"/>
      <c r="W742" s="20"/>
      <c r="X742" s="22"/>
      <c r="Y742" s="22"/>
    </row>
    <row r="743" spans="18:25" x14ac:dyDescent="0.2">
      <c r="R743" s="22"/>
      <c r="S743" s="19"/>
      <c r="T743" s="20"/>
      <c r="U743" s="20"/>
      <c r="V743" s="20"/>
      <c r="W743" s="20"/>
      <c r="X743" s="22"/>
      <c r="Y743" s="22"/>
    </row>
    <row r="744" spans="18:25" x14ac:dyDescent="0.2">
      <c r="R744" s="22"/>
      <c r="S744" s="19"/>
      <c r="T744" s="20"/>
      <c r="U744" s="20"/>
      <c r="V744" s="20"/>
      <c r="W744" s="20"/>
      <c r="X744" s="22"/>
      <c r="Y744" s="22"/>
    </row>
    <row r="745" spans="18:25" x14ac:dyDescent="0.2">
      <c r="R745" s="22"/>
      <c r="S745" s="19"/>
      <c r="T745" s="20"/>
      <c r="U745" s="20"/>
      <c r="V745" s="20"/>
      <c r="W745" s="20"/>
      <c r="X745" s="22"/>
      <c r="Y745" s="22"/>
    </row>
    <row r="746" spans="18:25" x14ac:dyDescent="0.2">
      <c r="R746" s="22"/>
      <c r="S746" s="19"/>
      <c r="T746" s="20"/>
      <c r="U746" s="20"/>
      <c r="V746" s="20"/>
      <c r="W746" s="20"/>
      <c r="X746" s="22"/>
      <c r="Y746" s="22"/>
    </row>
    <row r="747" spans="18:25" x14ac:dyDescent="0.2">
      <c r="R747" s="22"/>
      <c r="S747" s="19"/>
      <c r="T747" s="20"/>
      <c r="U747" s="20"/>
      <c r="V747" s="20"/>
      <c r="W747" s="20"/>
      <c r="X747" s="22"/>
      <c r="Y747" s="22"/>
    </row>
    <row r="748" spans="18:25" x14ac:dyDescent="0.2">
      <c r="R748" s="22"/>
      <c r="S748" s="19"/>
      <c r="T748" s="20"/>
      <c r="U748" s="20"/>
      <c r="V748" s="20"/>
      <c r="W748" s="20"/>
      <c r="X748" s="22"/>
      <c r="Y748" s="22"/>
    </row>
    <row r="749" spans="18:25" x14ac:dyDescent="0.2">
      <c r="R749" s="22"/>
      <c r="S749" s="19"/>
      <c r="T749" s="20"/>
      <c r="U749" s="20"/>
      <c r="V749" s="20"/>
      <c r="W749" s="20"/>
      <c r="X749" s="22"/>
      <c r="Y749" s="22"/>
    </row>
    <row r="750" spans="18:25" x14ac:dyDescent="0.2">
      <c r="R750" s="22"/>
      <c r="S750" s="19"/>
      <c r="T750" s="20"/>
      <c r="U750" s="20"/>
      <c r="V750" s="20"/>
      <c r="W750" s="20"/>
      <c r="X750" s="22"/>
      <c r="Y750" s="22"/>
    </row>
    <row r="751" spans="18:25" x14ac:dyDescent="0.2">
      <c r="R751" s="22"/>
      <c r="S751" s="19"/>
      <c r="T751" s="20"/>
      <c r="U751" s="20"/>
      <c r="V751" s="20"/>
      <c r="W751" s="20"/>
      <c r="X751" s="22"/>
      <c r="Y751" s="22"/>
    </row>
    <row r="752" spans="18:25" x14ac:dyDescent="0.2">
      <c r="R752" s="22"/>
      <c r="S752" s="19"/>
      <c r="T752" s="20"/>
      <c r="U752" s="20"/>
      <c r="V752" s="20"/>
      <c r="W752" s="20"/>
      <c r="X752" s="22"/>
      <c r="Y752" s="22"/>
    </row>
    <row r="753" spans="18:25" x14ac:dyDescent="0.2">
      <c r="R753" s="22"/>
      <c r="S753" s="19"/>
      <c r="T753" s="20"/>
      <c r="U753" s="20"/>
      <c r="V753" s="20"/>
      <c r="W753" s="20"/>
      <c r="X753" s="22"/>
      <c r="Y753" s="22"/>
    </row>
    <row r="754" spans="18:25" x14ac:dyDescent="0.2">
      <c r="R754" s="22"/>
      <c r="S754" s="19"/>
      <c r="T754" s="20"/>
      <c r="U754" s="20"/>
      <c r="V754" s="20"/>
      <c r="W754" s="20"/>
      <c r="X754" s="22"/>
      <c r="Y754" s="22"/>
    </row>
    <row r="755" spans="18:25" x14ac:dyDescent="0.2">
      <c r="R755" s="22"/>
      <c r="S755" s="19"/>
      <c r="T755" s="20"/>
      <c r="U755" s="20"/>
      <c r="V755" s="20"/>
      <c r="W755" s="20"/>
      <c r="X755" s="22"/>
      <c r="Y755" s="22"/>
    </row>
    <row r="756" spans="18:25" x14ac:dyDescent="0.2">
      <c r="R756" s="22"/>
      <c r="S756" s="19"/>
      <c r="T756" s="20"/>
      <c r="U756" s="20"/>
      <c r="V756" s="20"/>
      <c r="W756" s="20"/>
      <c r="X756" s="22"/>
      <c r="Y756" s="22"/>
    </row>
    <row r="757" spans="18:25" x14ac:dyDescent="0.2">
      <c r="R757" s="22"/>
      <c r="S757" s="19"/>
      <c r="T757" s="20"/>
      <c r="U757" s="20"/>
      <c r="V757" s="20"/>
      <c r="W757" s="20"/>
      <c r="X757" s="22"/>
      <c r="Y757" s="22"/>
    </row>
    <row r="758" spans="18:25" x14ac:dyDescent="0.2">
      <c r="R758" s="22"/>
      <c r="S758" s="19"/>
      <c r="T758" s="20"/>
      <c r="U758" s="20"/>
      <c r="V758" s="20"/>
      <c r="W758" s="20"/>
      <c r="X758" s="22"/>
      <c r="Y758" s="22"/>
    </row>
    <row r="759" spans="18:25" x14ac:dyDescent="0.2">
      <c r="R759" s="22"/>
      <c r="S759" s="19"/>
      <c r="T759" s="20"/>
      <c r="U759" s="20"/>
      <c r="V759" s="20"/>
      <c r="W759" s="20"/>
      <c r="X759" s="22"/>
      <c r="Y759" s="22"/>
    </row>
    <row r="760" spans="18:25" x14ac:dyDescent="0.2">
      <c r="R760" s="22"/>
      <c r="S760" s="19"/>
      <c r="T760" s="20"/>
      <c r="U760" s="20"/>
      <c r="V760" s="20"/>
      <c r="W760" s="20"/>
      <c r="X760" s="22"/>
      <c r="Y760" s="22"/>
    </row>
    <row r="761" spans="18:25" x14ac:dyDescent="0.2">
      <c r="R761" s="22"/>
      <c r="S761" s="19"/>
      <c r="T761" s="20"/>
      <c r="U761" s="20"/>
      <c r="V761" s="20"/>
      <c r="W761" s="20"/>
      <c r="X761" s="22"/>
      <c r="Y761" s="22"/>
    </row>
    <row r="762" spans="18:25" x14ac:dyDescent="0.2">
      <c r="R762" s="22"/>
      <c r="S762" s="19"/>
      <c r="T762" s="20"/>
      <c r="U762" s="20"/>
      <c r="V762" s="20"/>
      <c r="W762" s="20"/>
      <c r="X762" s="22"/>
      <c r="Y762" s="22"/>
    </row>
    <row r="763" spans="18:25" x14ac:dyDescent="0.2">
      <c r="R763" s="22"/>
      <c r="S763" s="19"/>
      <c r="T763" s="20"/>
      <c r="U763" s="20"/>
      <c r="V763" s="20"/>
      <c r="W763" s="20"/>
      <c r="X763" s="22"/>
      <c r="Y763" s="22"/>
    </row>
    <row r="764" spans="18:25" x14ac:dyDescent="0.2">
      <c r="R764" s="22"/>
      <c r="S764" s="19"/>
      <c r="T764" s="20"/>
      <c r="U764" s="20"/>
      <c r="V764" s="20"/>
      <c r="W764" s="20"/>
      <c r="X764" s="22"/>
      <c r="Y764" s="22"/>
    </row>
    <row r="765" spans="18:25" x14ac:dyDescent="0.2">
      <c r="R765" s="22"/>
      <c r="S765" s="19"/>
      <c r="T765" s="20"/>
      <c r="U765" s="20"/>
      <c r="V765" s="20"/>
      <c r="W765" s="20"/>
      <c r="X765" s="22"/>
      <c r="Y765" s="22"/>
    </row>
    <row r="766" spans="18:25" x14ac:dyDescent="0.2">
      <c r="R766" s="22"/>
      <c r="S766" s="19"/>
      <c r="T766" s="20"/>
      <c r="U766" s="20"/>
      <c r="V766" s="20"/>
      <c r="W766" s="20"/>
      <c r="X766" s="22"/>
      <c r="Y766" s="22"/>
    </row>
    <row r="767" spans="18:25" x14ac:dyDescent="0.2">
      <c r="R767" s="22"/>
      <c r="S767" s="19"/>
      <c r="T767" s="20"/>
      <c r="U767" s="20"/>
      <c r="V767" s="20"/>
      <c r="W767" s="20"/>
      <c r="X767" s="22"/>
      <c r="Y767" s="22"/>
    </row>
    <row r="768" spans="18:25" x14ac:dyDescent="0.2">
      <c r="R768" s="22"/>
      <c r="S768" s="19"/>
      <c r="T768" s="20"/>
      <c r="U768" s="20"/>
      <c r="V768" s="20"/>
      <c r="W768" s="20"/>
      <c r="X768" s="22"/>
      <c r="Y768" s="22"/>
    </row>
    <row r="769" spans="18:25" x14ac:dyDescent="0.2">
      <c r="R769" s="22"/>
      <c r="S769" s="19"/>
      <c r="T769" s="20"/>
      <c r="U769" s="20"/>
      <c r="V769" s="20"/>
      <c r="W769" s="20"/>
      <c r="X769" s="22"/>
      <c r="Y769" s="22"/>
    </row>
    <row r="770" spans="18:25" x14ac:dyDescent="0.2">
      <c r="R770" s="22"/>
      <c r="S770" s="19"/>
      <c r="T770" s="20"/>
      <c r="U770" s="20"/>
      <c r="V770" s="20"/>
      <c r="W770" s="20"/>
      <c r="X770" s="22"/>
      <c r="Y770" s="22"/>
    </row>
    <row r="771" spans="18:25" x14ac:dyDescent="0.2">
      <c r="R771" s="22"/>
      <c r="S771" s="19"/>
      <c r="T771" s="20"/>
      <c r="U771" s="20"/>
      <c r="V771" s="20"/>
      <c r="W771" s="20"/>
      <c r="X771" s="22"/>
      <c r="Y771" s="22"/>
    </row>
    <row r="772" spans="18:25" x14ac:dyDescent="0.2">
      <c r="R772" s="22"/>
      <c r="S772" s="19"/>
      <c r="T772" s="20"/>
      <c r="U772" s="20"/>
      <c r="V772" s="20"/>
      <c r="W772" s="20"/>
      <c r="X772" s="22"/>
      <c r="Y772" s="22"/>
    </row>
    <row r="773" spans="18:25" x14ac:dyDescent="0.2">
      <c r="R773" s="22"/>
      <c r="S773" s="19"/>
      <c r="T773" s="20"/>
      <c r="U773" s="20"/>
      <c r="V773" s="20"/>
      <c r="W773" s="20"/>
      <c r="X773" s="22"/>
      <c r="Y773" s="22"/>
    </row>
    <row r="774" spans="18:25" x14ac:dyDescent="0.2">
      <c r="R774" s="22"/>
      <c r="S774" s="19"/>
      <c r="T774" s="20"/>
      <c r="U774" s="20"/>
      <c r="V774" s="20"/>
      <c r="W774" s="20"/>
      <c r="X774" s="22"/>
      <c r="Y774" s="22"/>
    </row>
    <row r="775" spans="18:25" x14ac:dyDescent="0.2">
      <c r="R775" s="22"/>
      <c r="S775" s="19"/>
      <c r="T775" s="20"/>
      <c r="U775" s="20"/>
      <c r="V775" s="20"/>
      <c r="W775" s="20"/>
      <c r="X775" s="22"/>
      <c r="Y775" s="22"/>
    </row>
    <row r="776" spans="18:25" x14ac:dyDescent="0.2">
      <c r="R776" s="22"/>
      <c r="S776" s="19"/>
      <c r="T776" s="20"/>
      <c r="U776" s="20"/>
      <c r="V776" s="20"/>
      <c r="W776" s="20"/>
      <c r="X776" s="22"/>
      <c r="Y776" s="22"/>
    </row>
    <row r="777" spans="18:25" x14ac:dyDescent="0.2">
      <c r="R777" s="22"/>
      <c r="S777" s="19"/>
      <c r="T777" s="20"/>
      <c r="U777" s="20"/>
      <c r="V777" s="20"/>
      <c r="W777" s="20"/>
      <c r="X777" s="22"/>
      <c r="Y777" s="22"/>
    </row>
    <row r="778" spans="18:25" x14ac:dyDescent="0.2">
      <c r="R778" s="22"/>
      <c r="S778" s="19"/>
      <c r="T778" s="20"/>
      <c r="U778" s="20"/>
      <c r="V778" s="20"/>
      <c r="W778" s="20"/>
      <c r="X778" s="22"/>
      <c r="Y778" s="22"/>
    </row>
    <row r="779" spans="18:25" x14ac:dyDescent="0.2">
      <c r="R779" s="22"/>
      <c r="S779" s="19"/>
      <c r="T779" s="20"/>
      <c r="U779" s="20"/>
      <c r="V779" s="20"/>
      <c r="W779" s="20"/>
      <c r="X779" s="22"/>
      <c r="Y779" s="22"/>
    </row>
    <row r="780" spans="18:25" x14ac:dyDescent="0.2">
      <c r="R780" s="22"/>
      <c r="S780" s="19"/>
      <c r="T780" s="20"/>
      <c r="U780" s="20"/>
      <c r="V780" s="20"/>
      <c r="W780" s="20"/>
      <c r="X780" s="22"/>
      <c r="Y780" s="22"/>
    </row>
    <row r="781" spans="18:25" x14ac:dyDescent="0.2">
      <c r="R781" s="22"/>
      <c r="S781" s="19"/>
      <c r="T781" s="20"/>
      <c r="U781" s="20"/>
      <c r="V781" s="20"/>
      <c r="W781" s="20"/>
      <c r="X781" s="22"/>
      <c r="Y781" s="22"/>
    </row>
    <row r="782" spans="18:25" x14ac:dyDescent="0.2">
      <c r="R782" s="22"/>
      <c r="S782" s="19"/>
      <c r="T782" s="20"/>
      <c r="U782" s="20"/>
      <c r="V782" s="20"/>
      <c r="W782" s="20"/>
      <c r="X782" s="22"/>
      <c r="Y782" s="22"/>
    </row>
    <row r="783" spans="18:25" x14ac:dyDescent="0.2">
      <c r="R783" s="22"/>
      <c r="S783" s="19"/>
      <c r="T783" s="20"/>
      <c r="U783" s="20"/>
      <c r="V783" s="20"/>
      <c r="W783" s="20"/>
      <c r="X783" s="22"/>
      <c r="Y783" s="22"/>
    </row>
    <row r="784" spans="18:25" x14ac:dyDescent="0.2">
      <c r="R784" s="22"/>
      <c r="S784" s="19"/>
      <c r="T784" s="20"/>
      <c r="U784" s="20"/>
      <c r="V784" s="20"/>
      <c r="W784" s="20"/>
      <c r="X784" s="22"/>
      <c r="Y784" s="22"/>
    </row>
    <row r="785" spans="18:25" x14ac:dyDescent="0.2">
      <c r="R785" s="22"/>
      <c r="S785" s="19"/>
      <c r="T785" s="20"/>
      <c r="U785" s="20"/>
      <c r="V785" s="20"/>
      <c r="W785" s="20"/>
      <c r="X785" s="22"/>
      <c r="Y785" s="22"/>
    </row>
    <row r="786" spans="18:25" x14ac:dyDescent="0.2">
      <c r="R786" s="22"/>
      <c r="S786" s="19"/>
      <c r="T786" s="20"/>
      <c r="U786" s="20"/>
      <c r="V786" s="20"/>
      <c r="W786" s="20"/>
      <c r="X786" s="22"/>
      <c r="Y786" s="22"/>
    </row>
    <row r="787" spans="18:25" x14ac:dyDescent="0.2">
      <c r="R787" s="22"/>
      <c r="S787" s="19"/>
      <c r="T787" s="20"/>
      <c r="U787" s="20"/>
      <c r="V787" s="20"/>
      <c r="W787" s="20"/>
      <c r="X787" s="22"/>
      <c r="Y787" s="22"/>
    </row>
    <row r="788" spans="18:25" x14ac:dyDescent="0.2">
      <c r="R788" s="22"/>
      <c r="S788" s="19"/>
      <c r="T788" s="20"/>
      <c r="U788" s="20"/>
      <c r="V788" s="20"/>
      <c r="W788" s="20"/>
      <c r="X788" s="22"/>
      <c r="Y788" s="22"/>
    </row>
    <row r="789" spans="18:25" x14ac:dyDescent="0.2">
      <c r="R789" s="22"/>
      <c r="S789" s="19"/>
      <c r="T789" s="20"/>
      <c r="U789" s="20"/>
      <c r="V789" s="20"/>
      <c r="W789" s="20"/>
      <c r="X789" s="22"/>
      <c r="Y789" s="22"/>
    </row>
    <row r="790" spans="18:25" x14ac:dyDescent="0.2">
      <c r="R790" s="22"/>
      <c r="S790" s="19"/>
      <c r="T790" s="20"/>
      <c r="U790" s="20"/>
      <c r="V790" s="20"/>
      <c r="W790" s="20"/>
      <c r="X790" s="22"/>
      <c r="Y790" s="22"/>
    </row>
    <row r="791" spans="18:25" x14ac:dyDescent="0.2">
      <c r="R791" s="22"/>
      <c r="S791" s="19"/>
      <c r="T791" s="20"/>
      <c r="U791" s="20"/>
      <c r="V791" s="20"/>
      <c r="W791" s="20"/>
      <c r="X791" s="22"/>
      <c r="Y791" s="22"/>
    </row>
    <row r="792" spans="18:25" x14ac:dyDescent="0.2">
      <c r="R792" s="22"/>
      <c r="S792" s="19"/>
      <c r="T792" s="20"/>
      <c r="U792" s="20"/>
      <c r="V792" s="20"/>
      <c r="W792" s="20"/>
      <c r="X792" s="22"/>
      <c r="Y792" s="22"/>
    </row>
    <row r="793" spans="18:25" x14ac:dyDescent="0.2">
      <c r="R793" s="22"/>
      <c r="S793" s="19"/>
      <c r="T793" s="20"/>
      <c r="U793" s="20"/>
      <c r="V793" s="20"/>
      <c r="W793" s="20"/>
      <c r="X793" s="22"/>
      <c r="Y793" s="22"/>
    </row>
    <row r="794" spans="18:25" x14ac:dyDescent="0.2">
      <c r="R794" s="22"/>
      <c r="S794" s="19"/>
      <c r="T794" s="20"/>
      <c r="U794" s="20"/>
      <c r="V794" s="20"/>
      <c r="W794" s="20"/>
      <c r="X794" s="22"/>
      <c r="Y794" s="22"/>
    </row>
    <row r="795" spans="18:25" x14ac:dyDescent="0.2">
      <c r="R795" s="22"/>
      <c r="S795" s="19"/>
      <c r="T795" s="20"/>
      <c r="U795" s="20"/>
      <c r="V795" s="20"/>
      <c r="W795" s="20"/>
      <c r="X795" s="22"/>
      <c r="Y795" s="22"/>
    </row>
    <row r="796" spans="18:25" x14ac:dyDescent="0.2">
      <c r="R796" s="22"/>
      <c r="S796" s="19"/>
      <c r="T796" s="20"/>
      <c r="U796" s="20"/>
      <c r="V796" s="20"/>
      <c r="W796" s="20"/>
      <c r="X796" s="22"/>
      <c r="Y796" s="22"/>
    </row>
    <row r="797" spans="18:25" x14ac:dyDescent="0.2">
      <c r="R797" s="22"/>
      <c r="S797" s="19"/>
      <c r="T797" s="20"/>
      <c r="U797" s="20"/>
      <c r="V797" s="20"/>
      <c r="W797" s="20"/>
      <c r="X797" s="22"/>
      <c r="Y797" s="22"/>
    </row>
    <row r="798" spans="18:25" x14ac:dyDescent="0.2">
      <c r="R798" s="22"/>
      <c r="S798" s="19"/>
      <c r="T798" s="20"/>
      <c r="U798" s="20"/>
      <c r="V798" s="20"/>
      <c r="W798" s="20"/>
      <c r="X798" s="22"/>
      <c r="Y798" s="22"/>
    </row>
    <row r="799" spans="18:25" x14ac:dyDescent="0.2">
      <c r="R799" s="22"/>
      <c r="S799" s="19"/>
      <c r="T799" s="20"/>
      <c r="U799" s="20"/>
      <c r="V799" s="20"/>
      <c r="W799" s="20"/>
      <c r="X799" s="22"/>
      <c r="Y799" s="22"/>
    </row>
    <row r="800" spans="18:25" x14ac:dyDescent="0.2">
      <c r="R800" s="22"/>
      <c r="S800" s="19"/>
      <c r="T800" s="20"/>
      <c r="U800" s="20"/>
      <c r="V800" s="20"/>
      <c r="W800" s="20"/>
      <c r="X800" s="22"/>
      <c r="Y800" s="22"/>
    </row>
    <row r="801" spans="18:25" x14ac:dyDescent="0.2">
      <c r="R801" s="22"/>
      <c r="S801" s="19"/>
      <c r="T801" s="20"/>
      <c r="U801" s="20"/>
      <c r="V801" s="20"/>
      <c r="W801" s="20"/>
      <c r="X801" s="22"/>
      <c r="Y801" s="22"/>
    </row>
    <row r="802" spans="18:25" x14ac:dyDescent="0.2">
      <c r="R802" s="22"/>
      <c r="S802" s="19"/>
      <c r="T802" s="20"/>
      <c r="U802" s="20"/>
      <c r="V802" s="20"/>
      <c r="W802" s="20"/>
      <c r="X802" s="22"/>
      <c r="Y802" s="22"/>
    </row>
    <row r="803" spans="18:25" x14ac:dyDescent="0.2">
      <c r="R803" s="22"/>
      <c r="S803" s="19"/>
      <c r="T803" s="20"/>
      <c r="U803" s="20"/>
      <c r="V803" s="20"/>
      <c r="W803" s="20"/>
      <c r="X803" s="22"/>
      <c r="Y803" s="22"/>
    </row>
    <row r="804" spans="18:25" x14ac:dyDescent="0.2">
      <c r="R804" s="22"/>
      <c r="S804" s="19"/>
      <c r="T804" s="20"/>
      <c r="U804" s="20"/>
      <c r="V804" s="20"/>
      <c r="W804" s="20"/>
      <c r="X804" s="22"/>
      <c r="Y804" s="22"/>
    </row>
    <row r="805" spans="18:25" x14ac:dyDescent="0.2">
      <c r="R805" s="22"/>
      <c r="S805" s="19"/>
      <c r="T805" s="20"/>
      <c r="U805" s="20"/>
      <c r="V805" s="20"/>
      <c r="W805" s="20"/>
      <c r="X805" s="22"/>
      <c r="Y805" s="22"/>
    </row>
    <row r="806" spans="18:25" x14ac:dyDescent="0.2">
      <c r="R806" s="22"/>
      <c r="S806" s="19"/>
      <c r="T806" s="20"/>
      <c r="U806" s="20"/>
      <c r="V806" s="20"/>
      <c r="W806" s="20"/>
      <c r="X806" s="22"/>
      <c r="Y806" s="22"/>
    </row>
    <row r="807" spans="18:25" x14ac:dyDescent="0.2">
      <c r="R807" s="22"/>
      <c r="S807" s="19"/>
      <c r="T807" s="20"/>
      <c r="U807" s="20"/>
      <c r="V807" s="20"/>
      <c r="W807" s="20"/>
      <c r="X807" s="22"/>
      <c r="Y807" s="22"/>
    </row>
    <row r="808" spans="18:25" x14ac:dyDescent="0.2">
      <c r="R808" s="22"/>
      <c r="S808" s="19"/>
      <c r="T808" s="20"/>
      <c r="U808" s="20"/>
      <c r="V808" s="20"/>
      <c r="W808" s="20"/>
      <c r="X808" s="22"/>
      <c r="Y808" s="22"/>
    </row>
  </sheetData>
  <mergeCells count="2">
    <mergeCell ref="B26:E26"/>
    <mergeCell ref="G26:K26"/>
  </mergeCells>
  <conditionalFormatting sqref="D8:N8">
    <cfRule type="cellIs" dxfId="19" priority="23" operator="greaterThan">
      <formula>0</formula>
    </cfRule>
  </conditionalFormatting>
  <conditionalFormatting sqref="D8:N8">
    <cfRule type="cellIs" dxfId="18" priority="22" operator="lessThan">
      <formula>0</formula>
    </cfRule>
  </conditionalFormatting>
  <conditionalFormatting sqref="D20:N20">
    <cfRule type="cellIs" dxfId="17" priority="21" operator="greaterThan">
      <formula>0</formula>
    </cfRule>
    <cfRule type="cellIs" dxfId="16" priority="9" operator="greaterThan">
      <formula>0</formula>
    </cfRule>
    <cfRule type="cellIs" dxfId="15" priority="2" operator="equal">
      <formula>0</formula>
    </cfRule>
  </conditionalFormatting>
  <conditionalFormatting sqref="D20:N20">
    <cfRule type="cellIs" dxfId="14" priority="20" operator="lessThan">
      <formula>0</formula>
    </cfRule>
  </conditionalFormatting>
  <conditionalFormatting sqref="E23:N23">
    <cfRule type="cellIs" dxfId="13" priority="17" operator="greaterThan">
      <formula>0</formula>
    </cfRule>
  </conditionalFormatting>
  <conditionalFormatting sqref="E23:N23">
    <cfRule type="cellIs" dxfId="12" priority="16" operator="lessThan">
      <formula>0</formula>
    </cfRule>
  </conditionalFormatting>
  <conditionalFormatting sqref="P23">
    <cfRule type="cellIs" dxfId="11" priority="15" operator="greaterThan">
      <formula>0</formula>
    </cfRule>
  </conditionalFormatting>
  <conditionalFormatting sqref="P23">
    <cfRule type="cellIs" dxfId="10" priority="14" operator="lessThan">
      <formula>0</formula>
    </cfRule>
  </conditionalFormatting>
  <conditionalFormatting sqref="D23:N23">
    <cfRule type="cellIs" dxfId="9" priority="13" operator="greaterThan">
      <formula>0</formula>
    </cfRule>
    <cfRule type="cellIs" dxfId="8" priority="5" operator="greaterThan">
      <formula>0</formula>
    </cfRule>
    <cfRule type="cellIs" dxfId="7" priority="4" operator="lessThan">
      <formula>0</formula>
    </cfRule>
    <cfRule type="cellIs" dxfId="6" priority="1" operator="equal">
      <formula>0</formula>
    </cfRule>
  </conditionalFormatting>
  <conditionalFormatting sqref="D23:N23">
    <cfRule type="cellIs" dxfId="5" priority="12" operator="lessThan">
      <formula>0</formula>
    </cfRule>
  </conditionalFormatting>
  <conditionalFormatting sqref="C8:N8">
    <cfRule type="cellIs" dxfId="4" priority="11" operator="greaterThan">
      <formula>0</formula>
    </cfRule>
    <cfRule type="cellIs" dxfId="3" priority="10" operator="lessThan">
      <formula>0</formula>
    </cfRule>
    <cfRule type="cellIs" dxfId="2" priority="3" operator="equal">
      <formula>0</formula>
    </cfRule>
  </conditionalFormatting>
  <conditionalFormatting sqref="C20:N20">
    <cfRule type="cellIs" dxfId="1" priority="7" operator="lessThan">
      <formula>0</formula>
    </cfRule>
  </conditionalFormatting>
  <conditionalFormatting sqref="C23:N23">
    <cfRule type="cellIs" dxfId="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Inputs &amp;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2022-04-11T09:11:40Z</dcterms:created>
  <dcterms:modified xsi:type="dcterms:W3CDTF">2022-11-13T19:17:20Z</dcterms:modified>
</cp:coreProperties>
</file>