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166B7F58-4F80-499F-A649-602D86CE5836}" xr6:coauthVersionLast="47" xr6:coauthVersionMax="47" xr10:uidLastSave="{00000000-0000-0000-0000-000000000000}"/>
  <bookViews>
    <workbookView xWindow="30615" yWindow="405" windowWidth="26925" windowHeight="1539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8" i="11" l="1"/>
  <c r="H37" i="11"/>
  <c r="E3" i="11"/>
  <c r="H7" i="11" l="1"/>
  <c r="I5" i="11" l="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M6" i="11" l="1"/>
  <c r="N6" i="11" l="1"/>
  <c r="H29" i="11" l="1"/>
  <c r="O6" i="1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alcChain>
</file>

<file path=xl/sharedStrings.xml><?xml version="1.0" encoding="utf-8"?>
<sst xmlns="http://schemas.openxmlformats.org/spreadsheetml/2006/main" count="101" uniqueCount="80">
  <si>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</si>
  <si>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</si>
  <si>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</si>
  <si>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</si>
  <si>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</si>
  <si>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</si>
  <si>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</si>
  <si>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</si>
  <si>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</si>
  <si>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</si>
  <si>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</si>
  <si>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</si>
  <si>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</si>
  <si>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</si>
  <si>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</si>
  <si>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</si>
  <si>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</si>
  <si>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</si>
  <si>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</si>
  <si>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</si>
  <si>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</si>
  <si>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</si>
  <si>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</si>
  <si>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</si>
  <si>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</si>
  <si>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</si>
  <si>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</si>
  <si>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</si>
  <si>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</si>
  <si>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</si>
  <si>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</si>
  <si>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</si>
  <si>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</si>
  <si>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</si>
  <si>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</si>
  <si>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All</t>
  </si>
  <si>
    <t>Project Snapshot 1</t>
  </si>
  <si>
    <t>Medical AI Disease Diagnostic Tool</t>
  </si>
  <si>
    <t>M. Haidari  K. Westbrook, Kelvin luk</t>
  </si>
  <si>
    <t>Mansoor</t>
  </si>
  <si>
    <t>READme</t>
  </si>
  <si>
    <t xml:space="preserve">System Document Diesgn </t>
  </si>
  <si>
    <t>Gantt chart Phase 1, Git Wiki</t>
  </si>
  <si>
    <t>Project Current Day:</t>
  </si>
  <si>
    <t>evaluation</t>
  </si>
  <si>
    <t>Kelvin</t>
  </si>
  <si>
    <t>Project Snapshot 2- Data preprocessing and cleaning</t>
  </si>
  <si>
    <t>Korie</t>
  </si>
  <si>
    <t>Handling missing and duplicate values</t>
  </si>
  <si>
    <t>Visualizations</t>
  </si>
  <si>
    <t>Korie, Mansoor</t>
  </si>
  <si>
    <t>outliers</t>
  </si>
  <si>
    <t>Mansoor, Kelvin, Korie</t>
  </si>
  <si>
    <t>encoding</t>
  </si>
  <si>
    <t>scaling</t>
  </si>
  <si>
    <t>feature selection</t>
  </si>
  <si>
    <t>split the data</t>
  </si>
  <si>
    <t>Project Snapshot 3- Model selection and training</t>
  </si>
  <si>
    <t>Model Selection</t>
  </si>
  <si>
    <t>Model Training</t>
  </si>
  <si>
    <t>Fine-tune the model parameters</t>
  </si>
  <si>
    <t>Phase 4- Develop a user interface (UI) for input</t>
  </si>
  <si>
    <t xml:space="preserve">Create a UI for users to input patient information </t>
  </si>
  <si>
    <t xml:space="preserve"> Implement input validation and error handling</t>
  </si>
  <si>
    <t>Process user input</t>
  </si>
  <si>
    <t>Make predictions</t>
  </si>
  <si>
    <t>Display prediction results and relevant statistics</t>
  </si>
  <si>
    <t>Deploy the tool</t>
  </si>
  <si>
    <t>test with actual user data</t>
  </si>
  <si>
    <t>Korie, Kelvin</t>
  </si>
  <si>
    <t>Korie, Mansoor,</t>
  </si>
  <si>
    <t>Snapshot 5 Final</t>
  </si>
  <si>
    <t>TensorFlow</t>
  </si>
  <si>
    <t>Electronic Application</t>
  </si>
  <si>
    <t xml:space="preserve">Senior Project Poster </t>
  </si>
  <si>
    <t>Virtual Reality or VR Testing</t>
  </si>
  <si>
    <t xml:space="preserve">Website/Aplication Testing Evaulation </t>
  </si>
  <si>
    <t>Manoor</t>
  </si>
  <si>
    <t>Oral Presentation PPP</t>
  </si>
  <si>
    <t>Mansoor, Korie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</si>
</sst>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
      <patternFill patternType="solid">
        <fgColor rgb="FFFFC000"/>
        <bgColor indexed="64"/>
      </patternFill>
    </fill>
    <fill>
      <patternFill patternType="solid">
        <fgColor rgb="FF92D05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21" fillId="0" borderId="0" xfId="7" applyFont="1">
      <alignment vertical="top"/>
    </xf>
    <xf numFmtId="0" fontId="22" fillId="0" borderId="0" xfId="6" applyFont="1"/>
    <xf numFmtId="0" fontId="23" fillId="0" borderId="0" xfId="5" applyFont="1" applyAlignment="1">
      <alignment horizontal="left"/>
    </xf>
    <xf numFmtId="0" fontId="0" fillId="2" borderId="2" xfId="12" applyFont="1" applyFill="1">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10" borderId="2" xfId="12" applyFont="1" applyFill="1">
      <alignment horizontal="left" vertical="center" indent="2"/>
    </xf>
    <xf numFmtId="0" fontId="0" fillId="9" borderId="2" xfId="12" applyFont="1" applyFill="1">
      <alignment horizontal="left" vertical="center" indent="2"/>
    </xf>
    <xf numFmtId="0" fontId="0" fillId="13" borderId="9" xfId="0" applyFill="1" applyBorder="1" applyAlignment="1">
      <alignment vertical="center"/>
    </xf>
    <xf numFmtId="0" fontId="0" fillId="14" borderId="9" xfId="0" applyFill="1" applyBorder="1" applyAlignment="1">
      <alignment vertical="center"/>
    </xf>
    <xf numFmtId="0" fontId="25" fillId="14" borderId="9" xfId="0" applyFont="1" applyFill="1" applyBorder="1" applyAlignment="1">
      <alignment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0" fillId="15" borderId="9" xfId="0" applyFill="1" applyBorder="1" applyAlignment="1">
      <alignment vertical="center"/>
    </xf>
    <xf numFmtId="9" fontId="4" fillId="16" borderId="2" xfId="2" applyFont="1" applyFill="1" applyBorder="1" applyAlignment="1">
      <alignment horizontal="center" vertical="center"/>
    </xf>
    <xf numFmtId="0" fontId="0" fillId="16" borderId="9" xfId="0" applyFill="1" applyBorder="1" applyAlignment="1">
      <alignment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41"/>
  <sheetViews>
    <sheetView showGridLines="0" tabSelected="1" showRuler="0" zoomScale="90" zoomScaleNormal="90" zoomScalePageLayoutView="70" workbookViewId="0">
      <pane ySplit="6" topLeftCell="A8" activePane="bottomLeft" state="frozen"/>
      <selection pane="bottomLeft" activeCell="D45" sqref="D45"/>
    </sheetView>
  </sheetViews>
  <sheetFormatPr defaultColWidth="8.85546875" defaultRowHeight="30" customHeight="1" x14ac:dyDescent="0.25"/>
  <cols>
    <col min="1" max="1" width="2.7109375" style="47" customWidth="1"/>
    <col min="2" max="2" width="34.28515625" customWidth="1"/>
    <col min="3" max="3" width="13.7109375" customWidth="1"/>
    <col min="4" max="4" width="10.7109375" customWidth="1"/>
    <col min="5" max="5" width="10.42578125" style="5" customWidth="1"/>
    <col min="6" max="6" width="10.42578125" customWidth="1"/>
    <col min="7" max="7" width="3" customWidth="1"/>
    <col min="8" max="8" width="6.140625" hidden="1" customWidth="1"/>
    <col min="9" max="9" width="3.5703125" customWidth="1"/>
    <col min="10" max="10" width="4.28515625" customWidth="1"/>
    <col min="11" max="11" width="3.7109375" customWidth="1"/>
    <col min="12" max="12" width="4.42578125" customWidth="1"/>
    <col min="13" max="13" width="4.140625" customWidth="1"/>
    <col min="14" max="14" width="3.28515625" customWidth="1"/>
    <col min="15" max="15" width="4" customWidth="1"/>
    <col min="16" max="36" width="2.42578125" customWidth="1"/>
    <col min="41" max="42" width="10.28515625"/>
  </cols>
  <sheetData>
    <row r="1" spans="1:36" ht="30" customHeight="1" x14ac:dyDescent="0.4">
      <c r="A1" s="48"/>
      <c r="B1" s="64" t="s">
        <v>37</v>
      </c>
      <c r="C1" s="1"/>
      <c r="D1" s="2"/>
      <c r="E1" s="4"/>
      <c r="F1" s="36"/>
      <c r="H1" s="2"/>
      <c r="I1" s="13"/>
    </row>
    <row r="2" spans="1:36" ht="30" customHeight="1" x14ac:dyDescent="0.3">
      <c r="A2" s="47" t="s">
        <v>22</v>
      </c>
      <c r="B2" s="63" t="s">
        <v>34</v>
      </c>
      <c r="I2" s="49"/>
    </row>
    <row r="3" spans="1:36" ht="30" customHeight="1" x14ac:dyDescent="0.25">
      <c r="A3" s="47" t="s">
        <v>27</v>
      </c>
      <c r="B3" s="62" t="s">
        <v>38</v>
      </c>
      <c r="C3" s="77" t="s">
        <v>43</v>
      </c>
      <c r="D3" s="78"/>
      <c r="E3" s="76">
        <f ca="1">TODAY()</f>
        <v>45045</v>
      </c>
      <c r="F3" s="76"/>
    </row>
    <row r="4" spans="1:36" ht="30" customHeight="1" x14ac:dyDescent="0.25">
      <c r="A4" s="48" t="s">
        <v>28</v>
      </c>
      <c r="C4" s="77" t="s">
        <v>6</v>
      </c>
      <c r="D4" s="78"/>
      <c r="E4" s="6">
        <v>1</v>
      </c>
      <c r="I4" s="73">
        <f ca="1">I5</f>
        <v>45040</v>
      </c>
      <c r="J4" s="74"/>
      <c r="K4" s="74"/>
      <c r="L4" s="74"/>
      <c r="M4" s="74"/>
      <c r="N4" s="74"/>
      <c r="O4" s="75"/>
      <c r="P4" s="73">
        <f ca="1">P5</f>
        <v>45047</v>
      </c>
      <c r="Q4" s="74"/>
      <c r="R4" s="74"/>
      <c r="S4" s="74"/>
      <c r="T4" s="74"/>
      <c r="U4" s="74"/>
      <c r="V4" s="75"/>
      <c r="W4" s="73">
        <f ca="1">W5</f>
        <v>45054</v>
      </c>
      <c r="X4" s="74"/>
      <c r="Y4" s="74"/>
      <c r="Z4" s="74"/>
      <c r="AA4" s="74"/>
      <c r="AB4" s="74"/>
      <c r="AC4" s="75"/>
      <c r="AD4" s="73">
        <f ca="1">AD5</f>
        <v>45061</v>
      </c>
      <c r="AE4" s="74"/>
      <c r="AF4" s="74"/>
      <c r="AG4" s="74"/>
      <c r="AH4" s="74"/>
      <c r="AI4" s="74"/>
      <c r="AJ4" s="75"/>
    </row>
    <row r="5" spans="1:36" ht="15" customHeight="1" x14ac:dyDescent="0.25">
      <c r="A5" s="48" t="s">
        <v>29</v>
      </c>
      <c r="B5" s="79"/>
      <c r="C5" s="79"/>
      <c r="D5" s="79"/>
      <c r="E5" s="79"/>
      <c r="F5" s="79"/>
      <c r="G5" s="79"/>
      <c r="I5" s="10">
        <f ca="1">Project_Start-WEEKDAY(Project_Start,1)+2+7*(Display_Week-1)</f>
        <v>45040</v>
      </c>
      <c r="J5" s="9">
        <f ca="1">I5+1</f>
        <v>45041</v>
      </c>
      <c r="K5" s="9">
        <f t="shared" ref="K5:AJ5" ca="1" si="0">J5+1</f>
        <v>45042</v>
      </c>
      <c r="L5" s="9">
        <f t="shared" ca="1" si="0"/>
        <v>45043</v>
      </c>
      <c r="M5" s="9">
        <f t="shared" ca="1" si="0"/>
        <v>45044</v>
      </c>
      <c r="N5" s="9">
        <f t="shared" ca="1" si="0"/>
        <v>45045</v>
      </c>
      <c r="O5" s="11">
        <f t="shared" ca="1" si="0"/>
        <v>45046</v>
      </c>
      <c r="P5" s="10">
        <f ca="1">O5+1</f>
        <v>45047</v>
      </c>
      <c r="Q5" s="9">
        <f ca="1">P5+1</f>
        <v>45048</v>
      </c>
      <c r="R5" s="9">
        <f t="shared" ca="1" si="0"/>
        <v>45049</v>
      </c>
      <c r="S5" s="9">
        <f t="shared" ca="1" si="0"/>
        <v>45050</v>
      </c>
      <c r="T5" s="9">
        <f t="shared" ca="1" si="0"/>
        <v>45051</v>
      </c>
      <c r="U5" s="9">
        <f t="shared" ca="1" si="0"/>
        <v>45052</v>
      </c>
      <c r="V5" s="11">
        <f t="shared" ca="1" si="0"/>
        <v>45053</v>
      </c>
      <c r="W5" s="10">
        <f ca="1">V5+1</f>
        <v>45054</v>
      </c>
      <c r="X5" s="9">
        <f ca="1">W5+1</f>
        <v>45055</v>
      </c>
      <c r="Y5" s="9">
        <f t="shared" ca="1" si="0"/>
        <v>45056</v>
      </c>
      <c r="Z5" s="9">
        <f t="shared" ca="1" si="0"/>
        <v>45057</v>
      </c>
      <c r="AA5" s="9">
        <f t="shared" ca="1" si="0"/>
        <v>45058</v>
      </c>
      <c r="AB5" s="9">
        <f t="shared" ca="1" si="0"/>
        <v>45059</v>
      </c>
      <c r="AC5" s="11">
        <f t="shared" ca="1" si="0"/>
        <v>45060</v>
      </c>
      <c r="AD5" s="10">
        <f ca="1">AC5+1</f>
        <v>45061</v>
      </c>
      <c r="AE5" s="9">
        <f ca="1">AD5+1</f>
        <v>45062</v>
      </c>
      <c r="AF5" s="9">
        <f t="shared" ca="1" si="0"/>
        <v>45063</v>
      </c>
      <c r="AG5" s="9">
        <f t="shared" ca="1" si="0"/>
        <v>45064</v>
      </c>
      <c r="AH5" s="9">
        <f t="shared" ca="1" si="0"/>
        <v>45065</v>
      </c>
      <c r="AI5" s="9">
        <f t="shared" ca="1" si="0"/>
        <v>45066</v>
      </c>
      <c r="AJ5" s="11">
        <f t="shared" ca="1" si="0"/>
        <v>45067</v>
      </c>
    </row>
    <row r="6" spans="1:36" ht="30" customHeight="1" thickBot="1" x14ac:dyDescent="0.3">
      <c r="A6" s="48" t="s">
        <v>30</v>
      </c>
      <c r="B6" s="7" t="s">
        <v>7</v>
      </c>
      <c r="C6" s="8" t="s">
        <v>1</v>
      </c>
      <c r="D6" s="8" t="s">
        <v>0</v>
      </c>
      <c r="E6" s="8" t="s">
        <v>3</v>
      </c>
      <c r="F6" s="8" t="s">
        <v>4</v>
      </c>
      <c r="G6" s="8"/>
      <c r="H6" s="8" t="s">
        <v>5</v>
      </c>
      <c r="I6" s="12" t="str">
        <f t="shared" ref="I6" ca="1" si="1">LEFT(TEXT(I5,"ddd"),1)</f>
        <v>M</v>
      </c>
      <c r="J6" s="12" t="str">
        <f t="shared" ref="J6:AJ6" ca="1" si="2">LEFT(TEXT(J5,"ddd"),1)</f>
        <v>T</v>
      </c>
      <c r="K6" s="12" t="str">
        <f t="shared" ca="1" si="2"/>
        <v>W</v>
      </c>
      <c r="L6" s="12" t="str">
        <f t="shared" ca="1" si="2"/>
        <v>T</v>
      </c>
      <c r="M6" s="12" t="str">
        <f t="shared" ca="1" si="2"/>
        <v>F</v>
      </c>
      <c r="N6" s="12" t="str">
        <f t="shared" ca="1" si="2"/>
        <v>S</v>
      </c>
      <c r="O6" s="12" t="str">
        <f t="shared" ca="1" si="2"/>
        <v>S</v>
      </c>
      <c r="P6" s="12" t="str">
        <f t="shared" ca="1" si="2"/>
        <v>M</v>
      </c>
      <c r="Q6" s="12" t="str">
        <f t="shared" ca="1" si="2"/>
        <v>T</v>
      </c>
      <c r="R6" s="12" t="str">
        <f t="shared" ca="1" si="2"/>
        <v>W</v>
      </c>
      <c r="S6" s="12" t="str">
        <f t="shared" ca="1" si="2"/>
        <v>T</v>
      </c>
      <c r="T6" s="12" t="str">
        <f t="shared" ca="1" si="2"/>
        <v>F</v>
      </c>
      <c r="U6" s="12" t="str">
        <f t="shared" ca="1" si="2"/>
        <v>S</v>
      </c>
      <c r="V6" s="12" t="str">
        <f t="shared" ca="1" si="2"/>
        <v>S</v>
      </c>
      <c r="W6" s="12" t="str">
        <f t="shared" ca="1" si="2"/>
        <v>M</v>
      </c>
      <c r="X6" s="12" t="str">
        <f t="shared" ca="1" si="2"/>
        <v>T</v>
      </c>
      <c r="Y6" s="12" t="str">
        <f t="shared" ca="1" si="2"/>
        <v>W</v>
      </c>
      <c r="Z6" s="12" t="str">
        <f t="shared" ca="1" si="2"/>
        <v>T</v>
      </c>
      <c r="AA6" s="12" t="str">
        <f t="shared" ca="1" si="2"/>
        <v>F</v>
      </c>
      <c r="AB6" s="12" t="str">
        <f t="shared" ca="1" si="2"/>
        <v>S</v>
      </c>
      <c r="AC6" s="12" t="str">
        <f t="shared" ca="1" si="2"/>
        <v>S</v>
      </c>
      <c r="AD6" s="12" t="str">
        <f t="shared" ca="1" si="2"/>
        <v>M</v>
      </c>
      <c r="AE6" s="12" t="str">
        <f t="shared" ca="1" si="2"/>
        <v>T</v>
      </c>
      <c r="AF6" s="12" t="str">
        <f t="shared" ca="1" si="2"/>
        <v>W</v>
      </c>
      <c r="AG6" s="12" t="str">
        <f t="shared" ca="1" si="2"/>
        <v>T</v>
      </c>
      <c r="AH6" s="12" t="str">
        <f t="shared" ca="1" si="2"/>
        <v>F</v>
      </c>
      <c r="AI6" s="12" t="str">
        <f t="shared" ca="1" si="2"/>
        <v>S</v>
      </c>
      <c r="AJ6" s="12" t="str">
        <f t="shared" ca="1" si="2"/>
        <v>S</v>
      </c>
    </row>
    <row r="7" spans="1:36" ht="30" hidden="1" customHeight="1" thickBot="1" x14ac:dyDescent="0.3">
      <c r="A7" s="47" t="s">
        <v>26</v>
      </c>
      <c r="C7" s="50"/>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row>
    <row r="8" spans="1:36" s="3" customFormat="1" ht="30" customHeight="1" thickBot="1" x14ac:dyDescent="0.3">
      <c r="A8" s="48" t="s">
        <v>31</v>
      </c>
      <c r="B8" s="15" t="s">
        <v>36</v>
      </c>
      <c r="C8" s="55"/>
      <c r="D8" s="16"/>
      <c r="E8" s="17"/>
      <c r="F8" s="18">
        <v>44983</v>
      </c>
      <c r="G8" s="14"/>
      <c r="H8" s="14" t="str">
        <f t="shared" ref="H8:H38" si="3">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row>
    <row r="9" spans="1:36" s="3" customFormat="1" ht="30" customHeight="1" thickBot="1" x14ac:dyDescent="0.3">
      <c r="A9" s="48" t="s">
        <v>32</v>
      </c>
      <c r="B9" s="65" t="s">
        <v>41</v>
      </c>
      <c r="C9" s="56" t="s">
        <v>52</v>
      </c>
      <c r="D9" s="19">
        <v>1</v>
      </c>
      <c r="E9" s="51">
        <v>44967</v>
      </c>
      <c r="F9" s="51">
        <v>44977</v>
      </c>
      <c r="G9" s="14"/>
      <c r="H9" s="14">
        <f t="shared" si="3"/>
        <v>11</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row>
    <row r="10" spans="1:36" s="3" customFormat="1" ht="30" customHeight="1" thickBot="1" x14ac:dyDescent="0.3">
      <c r="A10" s="48"/>
      <c r="B10" s="65" t="s">
        <v>42</v>
      </c>
      <c r="C10" s="56" t="s">
        <v>70</v>
      </c>
      <c r="D10" s="19">
        <v>1</v>
      </c>
      <c r="E10" s="51">
        <v>44967</v>
      </c>
      <c r="F10" s="51">
        <v>44997</v>
      </c>
      <c r="G10" s="14"/>
      <c r="H10" s="14"/>
      <c r="I10" s="35"/>
      <c r="J10" s="35"/>
      <c r="K10" s="70"/>
      <c r="L10" s="70"/>
      <c r="M10" s="70"/>
      <c r="N10" s="70"/>
      <c r="O10" s="70"/>
      <c r="P10" s="35"/>
      <c r="Q10" s="35"/>
      <c r="R10" s="35"/>
      <c r="S10" s="35"/>
      <c r="T10" s="35"/>
      <c r="U10" s="35"/>
      <c r="V10" s="35"/>
      <c r="W10" s="35"/>
      <c r="X10" s="35"/>
      <c r="Y10" s="35"/>
      <c r="Z10" s="35"/>
      <c r="AA10" s="35"/>
      <c r="AB10" s="35"/>
      <c r="AC10" s="35"/>
      <c r="AD10" s="35"/>
      <c r="AE10" s="35"/>
      <c r="AF10" s="35"/>
      <c r="AG10" s="35"/>
      <c r="AH10" s="35"/>
      <c r="AI10" s="35"/>
      <c r="AJ10" s="35"/>
    </row>
    <row r="11" spans="1:36" s="3" customFormat="1" ht="30" customHeight="1" thickBot="1" x14ac:dyDescent="0.3">
      <c r="A11" s="48"/>
      <c r="B11" s="65" t="s">
        <v>40</v>
      </c>
      <c r="C11" s="56" t="s">
        <v>39</v>
      </c>
      <c r="D11" s="19">
        <v>1</v>
      </c>
      <c r="E11" s="51">
        <v>44967</v>
      </c>
      <c r="F11" s="51">
        <v>44983</v>
      </c>
      <c r="G11" s="14"/>
      <c r="H11" s="14"/>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row>
    <row r="12" spans="1:36" s="3" customFormat="1" ht="30" customHeight="1" thickBot="1" x14ac:dyDescent="0.3">
      <c r="A12" s="48" t="s">
        <v>33</v>
      </c>
      <c r="B12" s="20" t="s">
        <v>46</v>
      </c>
      <c r="C12" s="57"/>
      <c r="D12" s="21"/>
      <c r="E12" s="22">
        <v>44984</v>
      </c>
      <c r="F12" s="23">
        <v>45004</v>
      </c>
      <c r="G12" s="14"/>
      <c r="H12" s="14">
        <f t="shared" si="3"/>
        <v>21</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row>
    <row r="13" spans="1:36" s="3" customFormat="1" ht="30" customHeight="1" thickBot="1" x14ac:dyDescent="0.3">
      <c r="A13" s="48"/>
      <c r="B13" s="66" t="s">
        <v>48</v>
      </c>
      <c r="C13" s="67" t="s">
        <v>47</v>
      </c>
      <c r="D13" s="24">
        <v>1</v>
      </c>
      <c r="E13" s="52">
        <v>44985</v>
      </c>
      <c r="F13" s="52">
        <v>44997</v>
      </c>
      <c r="G13" s="14"/>
      <c r="H13" s="14">
        <f t="shared" si="3"/>
        <v>13</v>
      </c>
      <c r="I13" s="35"/>
      <c r="J13" s="35"/>
      <c r="K13" s="71"/>
      <c r="L13" s="71"/>
      <c r="M13" s="71"/>
      <c r="N13" s="71"/>
      <c r="O13" s="71"/>
      <c r="P13" s="35"/>
      <c r="Q13" s="35"/>
      <c r="R13" s="35"/>
      <c r="S13" s="35"/>
      <c r="T13" s="35"/>
      <c r="U13" s="35"/>
      <c r="V13" s="35"/>
      <c r="W13" s="35"/>
      <c r="X13" s="35"/>
      <c r="Y13" s="35"/>
      <c r="Z13" s="35"/>
      <c r="AA13" s="35"/>
      <c r="AB13" s="35"/>
      <c r="AC13" s="35"/>
      <c r="AD13" s="35"/>
      <c r="AE13" s="35"/>
      <c r="AF13" s="35"/>
      <c r="AG13" s="35"/>
      <c r="AH13" s="35"/>
      <c r="AI13" s="35"/>
      <c r="AJ13" s="35"/>
    </row>
    <row r="14" spans="1:36" s="3" customFormat="1" ht="30" customHeight="1" thickBot="1" x14ac:dyDescent="0.3">
      <c r="A14" s="48"/>
      <c r="B14" s="66" t="s">
        <v>49</v>
      </c>
      <c r="C14" s="67" t="s">
        <v>50</v>
      </c>
      <c r="D14" s="24">
        <v>1</v>
      </c>
      <c r="E14" s="52">
        <v>44990</v>
      </c>
      <c r="F14" s="52">
        <v>44997</v>
      </c>
      <c r="G14" s="14"/>
      <c r="H14" s="14"/>
      <c r="I14" s="35"/>
      <c r="J14" s="35"/>
      <c r="K14" s="71"/>
      <c r="L14" s="71"/>
      <c r="M14" s="71"/>
      <c r="N14" s="71"/>
      <c r="O14" s="71"/>
      <c r="P14" s="35"/>
      <c r="Q14" s="35"/>
      <c r="R14" s="35"/>
      <c r="S14" s="35"/>
      <c r="T14" s="35"/>
      <c r="U14" s="35"/>
      <c r="V14" s="35"/>
      <c r="W14" s="35"/>
      <c r="X14" s="35"/>
      <c r="Y14" s="35"/>
      <c r="Z14" s="35"/>
      <c r="AA14" s="35"/>
      <c r="AB14" s="35"/>
      <c r="AC14" s="35"/>
      <c r="AD14" s="35"/>
      <c r="AE14" s="35"/>
      <c r="AF14" s="35"/>
      <c r="AG14" s="35"/>
      <c r="AH14" s="35"/>
      <c r="AI14" s="35"/>
      <c r="AJ14" s="35"/>
    </row>
    <row r="15" spans="1:36" s="3" customFormat="1" ht="30" customHeight="1" thickBot="1" x14ac:dyDescent="0.3">
      <c r="A15" s="48"/>
      <c r="B15" s="66" t="s">
        <v>51</v>
      </c>
      <c r="C15" s="67" t="s">
        <v>50</v>
      </c>
      <c r="D15" s="24">
        <v>1</v>
      </c>
      <c r="E15" s="52">
        <v>44997</v>
      </c>
      <c r="F15" s="52">
        <v>45004</v>
      </c>
      <c r="G15" s="14"/>
      <c r="H15" s="14"/>
      <c r="I15" s="35"/>
      <c r="J15" s="35"/>
      <c r="K15" s="35"/>
      <c r="L15" s="35"/>
      <c r="M15" s="35"/>
      <c r="N15" s="35"/>
      <c r="O15" s="72"/>
      <c r="P15" s="72"/>
      <c r="Q15" s="72"/>
      <c r="R15" s="72"/>
      <c r="S15" s="72"/>
      <c r="T15" s="72"/>
      <c r="U15" s="72"/>
      <c r="V15" s="72"/>
      <c r="W15" s="35"/>
      <c r="X15" s="35"/>
      <c r="Y15" s="35"/>
      <c r="Z15" s="35"/>
      <c r="AA15" s="35"/>
      <c r="AB15" s="35"/>
      <c r="AC15" s="35"/>
      <c r="AD15" s="35"/>
      <c r="AE15" s="35"/>
      <c r="AF15" s="35"/>
      <c r="AG15" s="35"/>
      <c r="AH15" s="35"/>
      <c r="AI15" s="35"/>
      <c r="AJ15" s="35"/>
    </row>
    <row r="16" spans="1:36" s="3" customFormat="1" ht="30" customHeight="1" thickBot="1" x14ac:dyDescent="0.3">
      <c r="A16" s="48"/>
      <c r="B16" s="66" t="s">
        <v>53</v>
      </c>
      <c r="C16" s="67" t="s">
        <v>50</v>
      </c>
      <c r="D16" s="24">
        <v>1</v>
      </c>
      <c r="E16" s="52">
        <v>45000</v>
      </c>
      <c r="F16" s="52">
        <v>45004</v>
      </c>
      <c r="G16" s="14"/>
      <c r="H16" s="14"/>
      <c r="I16" s="35"/>
      <c r="J16" s="35"/>
      <c r="K16" s="35"/>
      <c r="L16" s="35"/>
      <c r="M16" s="35"/>
      <c r="N16" s="35"/>
      <c r="O16" s="35"/>
      <c r="P16" s="35"/>
      <c r="Q16" s="35"/>
      <c r="R16" s="71"/>
      <c r="S16" s="71"/>
      <c r="T16" s="71"/>
      <c r="U16" s="71"/>
      <c r="V16" s="71"/>
      <c r="W16" s="35"/>
      <c r="X16" s="35"/>
      <c r="Y16" s="35"/>
      <c r="Z16" s="35"/>
      <c r="AA16" s="35"/>
      <c r="AB16" s="35"/>
      <c r="AC16" s="35"/>
      <c r="AD16" s="35"/>
      <c r="AE16" s="35"/>
      <c r="AF16" s="35"/>
      <c r="AG16" s="35"/>
      <c r="AH16" s="35"/>
      <c r="AI16" s="35"/>
      <c r="AJ16" s="35"/>
    </row>
    <row r="17" spans="1:36" s="3" customFormat="1" ht="30" customHeight="1" thickBot="1" x14ac:dyDescent="0.3">
      <c r="A17" s="48"/>
      <c r="B17" s="66" t="s">
        <v>54</v>
      </c>
      <c r="C17" s="67" t="s">
        <v>47</v>
      </c>
      <c r="D17" s="24">
        <v>1</v>
      </c>
      <c r="E17" s="52">
        <v>45002</v>
      </c>
      <c r="F17" s="52">
        <v>45004</v>
      </c>
      <c r="G17" s="14"/>
      <c r="H17" s="14"/>
      <c r="I17" s="35"/>
      <c r="J17" s="35"/>
      <c r="K17" s="35"/>
      <c r="L17" s="35"/>
      <c r="M17" s="35"/>
      <c r="N17" s="35"/>
      <c r="O17" s="35"/>
      <c r="P17" s="35"/>
      <c r="Q17" s="35"/>
      <c r="R17" s="35"/>
      <c r="S17" s="35"/>
      <c r="T17" s="71"/>
      <c r="U17" s="71"/>
      <c r="V17" s="71"/>
      <c r="W17" s="35"/>
      <c r="X17" s="35"/>
      <c r="Y17" s="35"/>
      <c r="Z17" s="35"/>
      <c r="AA17" s="35"/>
      <c r="AB17" s="35"/>
      <c r="AC17" s="35"/>
      <c r="AD17" s="35"/>
      <c r="AE17" s="35"/>
      <c r="AF17" s="35"/>
      <c r="AG17" s="35"/>
      <c r="AH17" s="35"/>
      <c r="AI17" s="35"/>
      <c r="AJ17" s="35"/>
    </row>
    <row r="18" spans="1:36" s="3" customFormat="1" ht="30" customHeight="1" thickBot="1" x14ac:dyDescent="0.3">
      <c r="A18" s="47"/>
      <c r="B18" s="66" t="s">
        <v>55</v>
      </c>
      <c r="C18" s="67" t="s">
        <v>50</v>
      </c>
      <c r="D18" s="24">
        <v>1</v>
      </c>
      <c r="E18" s="52">
        <v>44997</v>
      </c>
      <c r="F18" s="52">
        <v>45004</v>
      </c>
      <c r="G18" s="14"/>
      <c r="H18" s="14">
        <f t="shared" si="3"/>
        <v>8</v>
      </c>
      <c r="I18" s="35"/>
      <c r="J18" s="35"/>
      <c r="K18" s="35"/>
      <c r="L18" s="35"/>
      <c r="M18" s="35"/>
      <c r="N18" s="35"/>
      <c r="O18" s="71"/>
      <c r="P18" s="71"/>
      <c r="Q18" s="71"/>
      <c r="R18" s="71"/>
      <c r="S18" s="71"/>
      <c r="T18" s="71"/>
      <c r="U18" s="71"/>
      <c r="V18" s="71"/>
      <c r="W18" s="35"/>
      <c r="X18" s="35"/>
      <c r="Y18" s="35"/>
      <c r="Z18" s="35"/>
      <c r="AA18" s="35"/>
      <c r="AB18" s="35"/>
      <c r="AC18" s="35"/>
      <c r="AD18" s="35"/>
      <c r="AE18" s="35"/>
      <c r="AF18" s="35"/>
      <c r="AG18" s="35"/>
      <c r="AH18" s="35"/>
      <c r="AI18" s="35"/>
      <c r="AJ18" s="35"/>
    </row>
    <row r="19" spans="1:36" s="3" customFormat="1" ht="30" customHeight="1" thickBot="1" x14ac:dyDescent="0.3">
      <c r="A19" s="47" t="s">
        <v>23</v>
      </c>
      <c r="B19" s="66" t="s">
        <v>56</v>
      </c>
      <c r="C19" s="67" t="s">
        <v>47</v>
      </c>
      <c r="D19" s="24">
        <v>1</v>
      </c>
      <c r="E19" s="52"/>
      <c r="F19" s="52"/>
      <c r="G19" s="14"/>
      <c r="H19" s="14" t="str">
        <f t="shared" si="3"/>
        <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row>
    <row r="20" spans="1:36" s="3" customFormat="1" ht="30" customHeight="1" thickBot="1" x14ac:dyDescent="0.3">
      <c r="A20" s="47"/>
      <c r="B20" s="25" t="s">
        <v>57</v>
      </c>
      <c r="C20" s="58"/>
      <c r="D20" s="26"/>
      <c r="E20" s="27">
        <v>45006</v>
      </c>
      <c r="F20" s="28">
        <v>45018</v>
      </c>
      <c r="G20" s="14"/>
      <c r="H20" s="14">
        <f t="shared" si="3"/>
        <v>13</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row>
    <row r="21" spans="1:36" s="3" customFormat="1" ht="30" customHeight="1" thickBot="1" x14ac:dyDescent="0.3">
      <c r="A21" s="47"/>
      <c r="B21" s="68" t="s">
        <v>58</v>
      </c>
      <c r="C21" s="59" t="s">
        <v>50</v>
      </c>
      <c r="D21" s="29">
        <v>1</v>
      </c>
      <c r="E21" s="53">
        <v>45007</v>
      </c>
      <c r="F21" s="53">
        <v>45051</v>
      </c>
      <c r="G21" s="14"/>
      <c r="H21" s="14"/>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row>
    <row r="22" spans="1:36" s="3" customFormat="1" ht="30" customHeight="1" thickBot="1" x14ac:dyDescent="0.3">
      <c r="A22" s="47"/>
      <c r="B22" s="68" t="s">
        <v>59</v>
      </c>
      <c r="C22" s="59" t="s">
        <v>50</v>
      </c>
      <c r="D22" s="29">
        <v>1</v>
      </c>
      <c r="E22" s="53">
        <v>45006</v>
      </c>
      <c r="F22" s="53">
        <v>45051</v>
      </c>
      <c r="G22" s="14"/>
      <c r="H22" s="14"/>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row>
    <row r="23" spans="1:36" s="3" customFormat="1" ht="30" customHeight="1" thickBot="1" x14ac:dyDescent="0.3">
      <c r="A23" s="47"/>
      <c r="B23" s="68" t="s">
        <v>44</v>
      </c>
      <c r="C23" s="59" t="s">
        <v>47</v>
      </c>
      <c r="D23" s="29">
        <v>1</v>
      </c>
      <c r="E23" s="53">
        <v>45006</v>
      </c>
      <c r="F23" s="53">
        <v>45051</v>
      </c>
      <c r="G23" s="14"/>
      <c r="H23" s="14"/>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row>
    <row r="24" spans="1:36" s="3" customFormat="1" ht="30" customHeight="1" thickBot="1" x14ac:dyDescent="0.3">
      <c r="A24" s="47"/>
      <c r="B24" s="68" t="s">
        <v>60</v>
      </c>
      <c r="C24" s="59" t="s">
        <v>50</v>
      </c>
      <c r="D24" s="29">
        <v>1</v>
      </c>
      <c r="E24" s="53">
        <v>45006</v>
      </c>
      <c r="F24" s="53">
        <v>45051</v>
      </c>
      <c r="G24" s="14"/>
      <c r="H24" s="14"/>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row>
    <row r="25" spans="1:36" s="3" customFormat="1" ht="30" customHeight="1" thickBot="1" x14ac:dyDescent="0.3">
      <c r="A25" s="47"/>
      <c r="B25" s="30" t="s">
        <v>61</v>
      </c>
      <c r="C25" s="60"/>
      <c r="D25" s="31"/>
      <c r="E25" s="32">
        <v>45019</v>
      </c>
      <c r="F25" s="33">
        <v>45053</v>
      </c>
      <c r="G25" s="14"/>
      <c r="H25" s="14"/>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row>
    <row r="26" spans="1:36" s="3" customFormat="1" ht="30" customHeight="1" thickBot="1" x14ac:dyDescent="0.3">
      <c r="A26" s="47"/>
      <c r="B26" s="69" t="s">
        <v>62</v>
      </c>
      <c r="C26" s="61" t="s">
        <v>45</v>
      </c>
      <c r="D26" s="34">
        <v>0.9</v>
      </c>
      <c r="E26" s="54">
        <v>45020</v>
      </c>
      <c r="F26" s="54">
        <v>45053</v>
      </c>
      <c r="G26" s="14"/>
      <c r="H26" s="14"/>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row>
    <row r="27" spans="1:36" s="3" customFormat="1" ht="30" customHeight="1" thickBot="1" x14ac:dyDescent="0.3">
      <c r="A27" s="47"/>
      <c r="B27" s="69" t="s">
        <v>63</v>
      </c>
      <c r="C27" s="61" t="s">
        <v>45</v>
      </c>
      <c r="D27" s="34">
        <v>1</v>
      </c>
      <c r="E27" s="54">
        <v>45020</v>
      </c>
      <c r="F27" s="54">
        <v>45053</v>
      </c>
      <c r="G27" s="14"/>
      <c r="H27" s="14"/>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row>
    <row r="28" spans="1:36" s="3" customFormat="1" ht="30" customHeight="1" thickBot="1" x14ac:dyDescent="0.3">
      <c r="A28" s="47" t="s">
        <v>23</v>
      </c>
      <c r="B28" s="69" t="s">
        <v>64</v>
      </c>
      <c r="C28" s="61" t="s">
        <v>69</v>
      </c>
      <c r="D28" s="34">
        <v>1</v>
      </c>
      <c r="E28" s="54">
        <v>45026</v>
      </c>
      <c r="F28" s="54">
        <v>45053</v>
      </c>
      <c r="G28" s="14"/>
      <c r="H28" s="14">
        <f t="shared" si="3"/>
        <v>28</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row>
    <row r="29" spans="1:36" s="3" customFormat="1" ht="30" customHeight="1" thickBot="1" x14ac:dyDescent="0.3">
      <c r="A29" s="47"/>
      <c r="B29" s="69" t="s">
        <v>68</v>
      </c>
      <c r="C29" s="61"/>
      <c r="D29" s="34">
        <v>0</v>
      </c>
      <c r="E29" s="54">
        <v>45026</v>
      </c>
      <c r="F29" s="54">
        <v>45053</v>
      </c>
      <c r="G29" s="14"/>
      <c r="H29" s="14">
        <f t="shared" si="3"/>
        <v>28</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row>
    <row r="30" spans="1:36" s="3" customFormat="1" ht="30" customHeight="1" thickBot="1" x14ac:dyDescent="0.3">
      <c r="A30" s="47"/>
      <c r="B30" s="69" t="s">
        <v>65</v>
      </c>
      <c r="C30" s="61" t="s">
        <v>35</v>
      </c>
      <c r="D30" s="34">
        <v>0</v>
      </c>
      <c r="E30" s="54">
        <v>45029</v>
      </c>
      <c r="F30" s="54">
        <v>45053</v>
      </c>
      <c r="G30" s="14"/>
      <c r="H30" s="14"/>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row>
    <row r="31" spans="1:36" s="3" customFormat="1" ht="30" customHeight="1" thickBot="1" x14ac:dyDescent="0.3">
      <c r="A31" s="47"/>
      <c r="B31" s="69" t="s">
        <v>66</v>
      </c>
      <c r="C31" s="61" t="s">
        <v>35</v>
      </c>
      <c r="D31" s="34">
        <v>0</v>
      </c>
      <c r="E31" s="54">
        <v>45029</v>
      </c>
      <c r="F31" s="54">
        <v>45053</v>
      </c>
      <c r="G31" s="14"/>
      <c r="H31" s="14"/>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row>
    <row r="32" spans="1:36" s="3" customFormat="1" ht="30" customHeight="1" thickBot="1" x14ac:dyDescent="0.3">
      <c r="A32" s="47"/>
      <c r="B32" s="69" t="s">
        <v>67</v>
      </c>
      <c r="C32" s="61" t="s">
        <v>35</v>
      </c>
      <c r="D32" s="34">
        <v>0</v>
      </c>
      <c r="E32" s="54">
        <v>45047</v>
      </c>
      <c r="F32" s="54">
        <v>45053</v>
      </c>
      <c r="G32" s="14"/>
      <c r="H32" s="14"/>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row>
    <row r="33" spans="1:36" s="3" customFormat="1" ht="30" customHeight="1" thickBot="1" x14ac:dyDescent="0.3">
      <c r="A33" s="47"/>
      <c r="B33" s="30" t="s">
        <v>71</v>
      </c>
      <c r="C33" s="60"/>
      <c r="D33" s="31"/>
      <c r="E33" s="32">
        <v>45019</v>
      </c>
      <c r="F33" s="33">
        <v>45053</v>
      </c>
      <c r="G33" s="14"/>
      <c r="H33" s="14"/>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row>
    <row r="34" spans="1:36" s="3" customFormat="1" ht="30" customHeight="1" thickBot="1" x14ac:dyDescent="0.3">
      <c r="A34" s="47"/>
      <c r="B34" s="69" t="s">
        <v>72</v>
      </c>
      <c r="C34" s="61" t="s">
        <v>39</v>
      </c>
      <c r="D34" s="81">
        <v>1</v>
      </c>
      <c r="E34" s="54">
        <v>45047</v>
      </c>
      <c r="F34" s="54">
        <v>45053</v>
      </c>
      <c r="G34" s="14"/>
      <c r="H34" s="14"/>
      <c r="I34" s="82"/>
      <c r="J34" s="82"/>
      <c r="K34" s="82"/>
      <c r="L34" s="82"/>
      <c r="M34" s="82"/>
      <c r="N34" s="82"/>
      <c r="O34" s="82"/>
      <c r="P34" s="82"/>
      <c r="Q34" s="82"/>
      <c r="R34" s="82"/>
      <c r="S34" s="82"/>
      <c r="T34" s="82"/>
      <c r="U34" s="82"/>
      <c r="V34" s="82"/>
      <c r="W34" s="35"/>
      <c r="X34" s="35"/>
      <c r="Y34" s="35"/>
      <c r="Z34" s="35"/>
      <c r="AA34" s="35"/>
      <c r="AB34" s="35"/>
      <c r="AC34" s="35"/>
      <c r="AD34" s="35"/>
      <c r="AE34" s="35"/>
      <c r="AF34" s="35"/>
      <c r="AG34" s="35"/>
      <c r="AH34" s="35"/>
      <c r="AI34" s="35"/>
      <c r="AJ34" s="35"/>
    </row>
    <row r="35" spans="1:36" s="3" customFormat="1" ht="30" customHeight="1" thickBot="1" x14ac:dyDescent="0.3">
      <c r="A35" s="47"/>
      <c r="B35" s="69" t="s">
        <v>73</v>
      </c>
      <c r="C35" s="61" t="s">
        <v>47</v>
      </c>
      <c r="D35" s="34">
        <v>1</v>
      </c>
      <c r="E35" s="54">
        <v>45047</v>
      </c>
      <c r="F35" s="54">
        <v>45053</v>
      </c>
      <c r="G35" s="14"/>
      <c r="H35" s="14"/>
      <c r="I35" s="80"/>
      <c r="J35" s="80"/>
      <c r="K35" s="80"/>
      <c r="L35" s="80"/>
      <c r="M35" s="80"/>
      <c r="N35" s="80"/>
      <c r="O35" s="80"/>
      <c r="P35" s="80"/>
      <c r="Q35" s="80"/>
      <c r="R35" s="80"/>
      <c r="S35" s="80"/>
      <c r="T35" s="80"/>
      <c r="U35" s="80"/>
      <c r="V35" s="80"/>
      <c r="W35" s="35"/>
      <c r="X35" s="35"/>
      <c r="Y35" s="35"/>
      <c r="Z35" s="35"/>
      <c r="AA35" s="35"/>
      <c r="AB35" s="35"/>
      <c r="AC35" s="35"/>
      <c r="AD35" s="35"/>
      <c r="AE35" s="35"/>
      <c r="AF35" s="35"/>
      <c r="AG35" s="35"/>
      <c r="AH35" s="35"/>
      <c r="AI35" s="35"/>
      <c r="AJ35" s="35"/>
    </row>
    <row r="36" spans="1:36" s="3" customFormat="1" ht="30" customHeight="1" thickBot="1" x14ac:dyDescent="0.3">
      <c r="A36" s="47" t="s">
        <v>25</v>
      </c>
      <c r="B36" s="69" t="s">
        <v>78</v>
      </c>
      <c r="C36" s="61" t="s">
        <v>79</v>
      </c>
      <c r="D36" s="34">
        <v>1</v>
      </c>
      <c r="E36" s="54">
        <v>45047</v>
      </c>
      <c r="F36" s="54">
        <v>45052</v>
      </c>
      <c r="G36" s="14"/>
      <c r="H36" s="14"/>
      <c r="I36" s="80"/>
      <c r="J36" s="80"/>
      <c r="K36" s="80"/>
      <c r="L36" s="80"/>
      <c r="M36" s="80"/>
      <c r="N36" s="80"/>
      <c r="O36" s="80"/>
      <c r="P36" s="80"/>
      <c r="Q36" s="80"/>
      <c r="R36" s="80"/>
      <c r="S36" s="80"/>
      <c r="T36" s="80"/>
      <c r="U36" s="80"/>
      <c r="V36" s="80"/>
      <c r="W36" s="35"/>
      <c r="X36" s="35"/>
      <c r="Y36" s="35"/>
      <c r="Z36" s="35"/>
      <c r="AA36" s="35"/>
      <c r="AB36" s="35"/>
      <c r="AC36" s="35"/>
      <c r="AD36" s="35"/>
      <c r="AE36" s="35"/>
      <c r="AF36" s="35"/>
      <c r="AG36" s="35"/>
      <c r="AH36" s="35"/>
      <c r="AI36" s="35"/>
      <c r="AJ36" s="35"/>
    </row>
    <row r="37" spans="1:36" s="3" customFormat="1" ht="30" customHeight="1" thickBot="1" x14ac:dyDescent="0.3">
      <c r="A37" s="48" t="s">
        <v>24</v>
      </c>
      <c r="B37" s="69" t="s">
        <v>64</v>
      </c>
      <c r="C37" s="61" t="s">
        <v>50</v>
      </c>
      <c r="D37" s="34">
        <v>1</v>
      </c>
      <c r="E37" s="54">
        <v>45047</v>
      </c>
      <c r="F37" s="54">
        <v>45053</v>
      </c>
      <c r="G37" s="14"/>
      <c r="H37" s="14">
        <f t="shared" si="3"/>
        <v>7</v>
      </c>
      <c r="I37" s="80"/>
      <c r="J37" s="80"/>
      <c r="K37" s="80"/>
      <c r="L37" s="80"/>
      <c r="M37" s="80"/>
      <c r="N37" s="80"/>
      <c r="O37" s="80"/>
      <c r="P37" s="80"/>
      <c r="Q37" s="80"/>
      <c r="R37" s="80"/>
      <c r="S37" s="80"/>
      <c r="T37" s="80"/>
      <c r="U37" s="80"/>
      <c r="V37" s="80"/>
      <c r="W37" s="35"/>
      <c r="X37" s="35"/>
      <c r="Y37" s="35"/>
      <c r="Z37" s="35"/>
      <c r="AA37" s="35"/>
      <c r="AB37" s="35"/>
      <c r="AC37" s="35"/>
      <c r="AD37" s="35"/>
      <c r="AE37" s="35"/>
      <c r="AF37" s="35"/>
      <c r="AG37" s="35"/>
      <c r="AH37" s="35"/>
      <c r="AI37" s="35"/>
      <c r="AJ37" s="35"/>
    </row>
    <row r="38" spans="1:36" ht="30" customHeight="1" thickBot="1" x14ac:dyDescent="0.3">
      <c r="B38" s="69" t="s">
        <v>74</v>
      </c>
      <c r="C38" s="61" t="s">
        <v>50</v>
      </c>
      <c r="D38" s="34">
        <v>1</v>
      </c>
      <c r="E38" s="54">
        <v>45047</v>
      </c>
      <c r="F38" s="54">
        <v>45053</v>
      </c>
      <c r="G38" s="14"/>
      <c r="H38" s="14">
        <f t="shared" si="3"/>
        <v>7</v>
      </c>
      <c r="I38" s="80"/>
      <c r="J38" s="80"/>
      <c r="K38" s="80"/>
      <c r="L38" s="80"/>
      <c r="M38" s="80"/>
      <c r="N38" s="80"/>
      <c r="O38" s="80"/>
      <c r="P38" s="80"/>
      <c r="Q38" s="80"/>
      <c r="R38" s="80"/>
      <c r="S38" s="80"/>
      <c r="T38" s="80"/>
      <c r="U38" s="80"/>
      <c r="V38" s="80"/>
      <c r="W38" s="35"/>
      <c r="X38" s="35"/>
      <c r="Y38" s="35"/>
      <c r="Z38" s="35"/>
      <c r="AA38" s="35"/>
      <c r="AB38" s="35"/>
      <c r="AC38" s="35"/>
      <c r="AD38" s="35"/>
      <c r="AE38" s="35"/>
      <c r="AF38" s="35"/>
      <c r="AG38" s="35"/>
      <c r="AH38" s="35"/>
      <c r="AI38" s="35"/>
      <c r="AJ38" s="35"/>
    </row>
    <row r="39" spans="1:36" ht="30" customHeight="1" thickBot="1" x14ac:dyDescent="0.3">
      <c r="B39" s="69" t="s">
        <v>71</v>
      </c>
      <c r="C39" s="61" t="s">
        <v>39</v>
      </c>
      <c r="D39" s="34">
        <v>1</v>
      </c>
      <c r="E39" s="54">
        <v>45047</v>
      </c>
      <c r="F39" s="54">
        <v>45053</v>
      </c>
      <c r="G39" s="14"/>
      <c r="H39" s="14"/>
      <c r="I39" s="80"/>
      <c r="J39" s="80"/>
      <c r="K39" s="80"/>
      <c r="L39" s="80"/>
      <c r="M39" s="80"/>
      <c r="N39" s="80"/>
      <c r="O39" s="80"/>
      <c r="P39" s="80"/>
      <c r="Q39" s="80"/>
      <c r="R39" s="80"/>
      <c r="S39" s="80"/>
      <c r="T39" s="80"/>
      <c r="U39" s="80"/>
      <c r="V39" s="80"/>
      <c r="W39" s="35"/>
      <c r="X39" s="35"/>
      <c r="Y39" s="35"/>
      <c r="Z39" s="35"/>
      <c r="AA39" s="35"/>
      <c r="AB39" s="35"/>
      <c r="AC39" s="35"/>
      <c r="AD39" s="35"/>
      <c r="AE39" s="35"/>
      <c r="AF39" s="35"/>
      <c r="AG39" s="35"/>
      <c r="AH39" s="35"/>
      <c r="AI39" s="35"/>
      <c r="AJ39" s="35"/>
    </row>
    <row r="40" spans="1:36" ht="30" customHeight="1" thickBot="1" x14ac:dyDescent="0.3">
      <c r="B40" s="69" t="s">
        <v>75</v>
      </c>
      <c r="C40" s="61" t="s">
        <v>39</v>
      </c>
      <c r="D40" s="34">
        <v>1</v>
      </c>
      <c r="E40" s="54">
        <v>45047</v>
      </c>
      <c r="F40" s="54">
        <v>45053</v>
      </c>
      <c r="G40" s="14"/>
      <c r="H40" s="14"/>
      <c r="I40" s="80"/>
      <c r="J40" s="80"/>
      <c r="K40" s="80"/>
      <c r="L40" s="80"/>
      <c r="M40" s="80"/>
      <c r="N40" s="80"/>
      <c r="O40" s="80"/>
      <c r="P40" s="80"/>
      <c r="Q40" s="80"/>
      <c r="R40" s="80"/>
      <c r="S40" s="80"/>
      <c r="T40" s="80"/>
      <c r="U40" s="80"/>
      <c r="V40" s="80"/>
      <c r="W40" s="35"/>
      <c r="X40" s="35"/>
      <c r="Y40" s="35"/>
      <c r="Z40" s="35"/>
      <c r="AA40" s="35"/>
      <c r="AB40" s="35"/>
      <c r="AC40" s="35"/>
      <c r="AD40" s="35"/>
      <c r="AE40" s="35"/>
      <c r="AF40" s="35"/>
      <c r="AG40" s="35"/>
      <c r="AH40" s="35"/>
      <c r="AI40" s="35"/>
      <c r="AJ40" s="35"/>
    </row>
    <row r="41" spans="1:36" ht="30" customHeight="1" thickBot="1" x14ac:dyDescent="0.3">
      <c r="B41" s="69" t="s">
        <v>76</v>
      </c>
      <c r="C41" s="61" t="s">
        <v>77</v>
      </c>
      <c r="D41" s="34">
        <v>1</v>
      </c>
      <c r="E41" s="54">
        <v>45047</v>
      </c>
      <c r="F41" s="54">
        <v>45053</v>
      </c>
      <c r="G41" s="14"/>
      <c r="H41" s="14"/>
      <c r="I41" s="80"/>
      <c r="J41" s="80"/>
      <c r="K41" s="80"/>
      <c r="L41" s="80"/>
      <c r="M41" s="80"/>
      <c r="N41" s="80"/>
      <c r="O41" s="80"/>
      <c r="P41" s="80"/>
      <c r="Q41" s="80"/>
      <c r="R41" s="80"/>
      <c r="S41" s="80"/>
      <c r="T41" s="80"/>
      <c r="U41" s="80"/>
      <c r="V41" s="80"/>
      <c r="W41" s="35"/>
      <c r="X41" s="35"/>
      <c r="Y41" s="35"/>
      <c r="Z41" s="35"/>
      <c r="AA41" s="35"/>
      <c r="AB41" s="35"/>
      <c r="AC41" s="35"/>
      <c r="AD41" s="35"/>
      <c r="AE41" s="35"/>
      <c r="AF41" s="35"/>
      <c r="AG41" s="35"/>
      <c r="AH41" s="35"/>
      <c r="AI41" s="35"/>
      <c r="AJ41" s="35"/>
    </row>
  </sheetData>
  <mergeCells count="8">
    <mergeCell ref="C3:D3"/>
    <mergeCell ref="C4:D4"/>
    <mergeCell ref="B5:G5"/>
    <mergeCell ref="E3:F3"/>
    <mergeCell ref="I4:O4"/>
    <mergeCell ref="P4:V4"/>
    <mergeCell ref="W4:AC4"/>
    <mergeCell ref="AD4:AJ4"/>
  </mergeCells>
  <phoneticPr fontId="24" type="noConversion"/>
  <conditionalFormatting sqref="D7:D41">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41">
    <cfRule type="expression" dxfId="5" priority="37">
      <formula>AND(TODAY()&gt;=I$5,TODAY()&lt;J$5)</formula>
    </cfRule>
  </conditionalFormatting>
  <conditionalFormatting sqref="I7:AI41">
    <cfRule type="expression" dxfId="4" priority="31">
      <formula>AND(task_start&lt;=I$5,ROUNDDOWN((task_end-task_start+1)*task_progress,0)+task_start-1&gt;=I$5)</formula>
    </cfRule>
    <cfRule type="expression" dxfId="3" priority="32" stopIfTrue="1">
      <formula>AND(task_end&gt;=I$5,task_start&lt;J$5)</formula>
    </cfRule>
  </conditionalFormatting>
  <conditionalFormatting sqref="AJ5:AJ41">
    <cfRule type="expression" dxfId="2" priority="39">
      <formula>AND(TODAY()&gt;=AJ$5,TODAY()&lt;#REF!)</formula>
    </cfRule>
  </conditionalFormatting>
  <conditionalFormatting sqref="AJ7:AJ41">
    <cfRule type="expression" dxfId="1" priority="42">
      <formula>AND(task_start&lt;=AJ$5,ROUNDDOWN((task_end-task_start+1)*task_progress,0)+task_start-1&gt;=AJ$5)</formula>
    </cfRule>
    <cfRule type="expression" dxfId="0" priority="43" stopIfTrue="1">
      <formula>AND(task_end&gt;=AJ$5,task_start&lt;#REF!)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37" customWidth="1"/>
    <col min="2" max="16384" width="9.140625" style="2"/>
  </cols>
  <sheetData>
    <row r="1" spans="1:2" ht="46.5" customHeight="1" x14ac:dyDescent="0.2"/>
    <row r="2" spans="1:2" s="39" customFormat="1" ht="15.75" x14ac:dyDescent="0.25">
      <c r="A2" s="38" t="s">
        <v>10</v>
      </c>
      <c r="B2" s="38"/>
    </row>
    <row r="3" spans="1:2" s="43" customFormat="1" ht="27" customHeight="1" x14ac:dyDescent="0.25">
      <c r="A3" s="44" t="s">
        <v>15</v>
      </c>
      <c r="B3" s="44"/>
    </row>
    <row r="4" spans="1:2" s="40" customFormat="1" ht="26.25" x14ac:dyDescent="0.4">
      <c r="A4" s="41" t="s">
        <v>9</v>
      </c>
    </row>
    <row r="5" spans="1:2" ht="74.099999999999994" customHeight="1" x14ac:dyDescent="0.2">
      <c r="A5" s="42" t="s">
        <v>18</v>
      </c>
    </row>
    <row r="6" spans="1:2" ht="26.25" customHeight="1" x14ac:dyDescent="0.2">
      <c r="A6" s="41" t="s">
        <v>21</v>
      </c>
    </row>
    <row r="7" spans="1:2" s="37" customFormat="1" ht="204.95" customHeight="1" x14ac:dyDescent="0.25">
      <c r="A7" s="46" t="s">
        <v>20</v>
      </c>
    </row>
    <row r="8" spans="1:2" s="40" customFormat="1" ht="26.25" x14ac:dyDescent="0.4">
      <c r="A8" s="41" t="s">
        <v>11</v>
      </c>
    </row>
    <row r="9" spans="1:2" ht="60" x14ac:dyDescent="0.2">
      <c r="A9" s="42" t="s">
        <v>19</v>
      </c>
    </row>
    <row r="10" spans="1:2" s="37" customFormat="1" ht="27.95" customHeight="1" x14ac:dyDescent="0.25">
      <c r="A10" s="45" t="s">
        <v>17</v>
      </c>
    </row>
    <row r="11" spans="1:2" s="40" customFormat="1" ht="26.25" x14ac:dyDescent="0.4">
      <c r="A11" s="41" t="s">
        <v>8</v>
      </c>
    </row>
    <row r="12" spans="1:2" ht="30" x14ac:dyDescent="0.2">
      <c r="A12" s="42" t="s">
        <v>16</v>
      </c>
    </row>
    <row r="13" spans="1:2" s="37" customFormat="1" ht="27.95" customHeight="1" x14ac:dyDescent="0.25">
      <c r="A13" s="45" t="s">
        <v>2</v>
      </c>
    </row>
    <row r="14" spans="1:2" s="40" customFormat="1" ht="26.25" x14ac:dyDescent="0.4">
      <c r="A14" s="41" t="s">
        <v>12</v>
      </c>
    </row>
    <row r="15" spans="1:2" ht="75" customHeight="1" x14ac:dyDescent="0.2">
      <c r="A15" s="42" t="s">
        <v>13</v>
      </c>
    </row>
    <row r="16" spans="1:2" ht="75" x14ac:dyDescent="0.2">
      <c r="A16" s="42"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2023-04-29T21:17:46Z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