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-lichiang/Desktop/ETFs Data Analysis/"/>
    </mc:Choice>
  </mc:AlternateContent>
  <xr:revisionPtr revIDLastSave="0" documentId="13_ncr:1_{657D9B67-5CDB-1E48-AC51-CF61A1B65482}" xr6:coauthVersionLast="47" xr6:coauthVersionMax="47" xr10:uidLastSave="{00000000-0000-0000-0000-000000000000}"/>
  <bookViews>
    <workbookView xWindow="140" yWindow="500" windowWidth="25940" windowHeight="18240" activeTab="5" xr2:uid="{E9EDE48D-88B7-D440-843F-2EBBD8508AF4}"/>
  </bookViews>
  <sheets>
    <sheet name="Category AUM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7" sheetId="8" r:id="rId7"/>
  </sheets>
  <definedNames>
    <definedName name="_xlnm._FilterDatabase" localSheetId="2" hidden="1">Sheet2!$A$1:$G$1</definedName>
    <definedName name="L">Sheet4!#REF!</definedName>
    <definedName name="TotalAUM">'Category AUM'!$H$12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C11" i="3"/>
  <c r="D11" i="3"/>
  <c r="E11" i="3"/>
  <c r="F11" i="3"/>
  <c r="G11" i="3"/>
  <c r="B11" i="3"/>
  <c r="H12" i="1"/>
</calcChain>
</file>

<file path=xl/sharedStrings.xml><?xml version="1.0" encoding="utf-8"?>
<sst xmlns="http://schemas.openxmlformats.org/spreadsheetml/2006/main" count="272" uniqueCount="146">
  <si>
    <t>Asset Class New</t>
  </si>
  <si>
    <t>ETF Category AUM</t>
  </si>
  <si>
    <t>ETF Category YTD Performance</t>
  </si>
  <si>
    <t>Volatility</t>
  </si>
  <si>
    <t>Currency</t>
  </si>
  <si>
    <t>Alternatives</t>
  </si>
  <si>
    <t>Preferred Stock</t>
  </si>
  <si>
    <t>Multi-Asset</t>
  </si>
  <si>
    <t>Real Estate</t>
  </si>
  <si>
    <t>Commodity</t>
  </si>
  <si>
    <t>Bond</t>
  </si>
  <si>
    <t>Equity</t>
  </si>
  <si>
    <t>ETF Total AUM</t>
  </si>
  <si>
    <t>Number of ETF</t>
  </si>
  <si>
    <t>-</t>
  </si>
  <si>
    <t>Number of ETFs</t>
  </si>
  <si>
    <t>Asset Class (Date as of 2022/10/21)</t>
  </si>
  <si>
    <t>YTD AUM Weighted Performance</t>
  </si>
  <si>
    <t>Symbol</t>
  </si>
  <si>
    <t>ETF Name</t>
  </si>
  <si>
    <t>1 Week ($MM)</t>
  </si>
  <si>
    <t>4 Week ($MM)</t>
  </si>
  <si>
    <t>YTD ($MM)</t>
  </si>
  <si>
    <t>1 Year ($MM)</t>
  </si>
  <si>
    <t>3 Year ($MM)</t>
  </si>
  <si>
    <t>5 Year ($MM)</t>
  </si>
  <si>
    <t>SPY</t>
  </si>
  <si>
    <t>SPDR S&amp;P 500 ETF Trust</t>
  </si>
  <si>
    <t>IVV</t>
  </si>
  <si>
    <t>iShares Core S&amp;P 500 ETF</t>
  </si>
  <si>
    <t>VOO</t>
  </si>
  <si>
    <t>Vanguard S&amp;P 500 ETF</t>
  </si>
  <si>
    <t>VTI</t>
  </si>
  <si>
    <t>Vanguard Total Stock Market ETF</t>
  </si>
  <si>
    <t>BIL</t>
  </si>
  <si>
    <t>SPDR Bloomberg 1-3 Month T-Bill ETF</t>
  </si>
  <si>
    <t>Top 10 YTD Flow ETF</t>
  </si>
  <si>
    <t>SCHX</t>
  </si>
  <si>
    <t>Schwab U.S. Large-Cap ETF</t>
  </si>
  <si>
    <t>SCHB</t>
  </si>
  <si>
    <t>Schwab U.S. Broad Market ETF</t>
  </si>
  <si>
    <t>SCHG</t>
  </si>
  <si>
    <t>Schwab U.S. Large-Cap Growth ETF</t>
  </si>
  <si>
    <t>SCHA</t>
  </si>
  <si>
    <t>Schwab U.S. Small-Cap ETF</t>
  </si>
  <si>
    <t>VTV</t>
  </si>
  <si>
    <t>Vanguard Value ETF</t>
  </si>
  <si>
    <t>TLT</t>
  </si>
  <si>
    <t>iShares 20+ Year Treasury Bond ETF</t>
  </si>
  <si>
    <t>Botton 10 YTD Flow ETF</t>
  </si>
  <si>
    <t>XLF</t>
  </si>
  <si>
    <t>Financial Select Sector SPDR Fund</t>
  </si>
  <si>
    <t>TIP</t>
  </si>
  <si>
    <t>iShares TIPS Bond ETF</t>
  </si>
  <si>
    <t>VLUE</t>
  </si>
  <si>
    <t>iShares MSCI USA Value Factor ETF</t>
  </si>
  <si>
    <t>HYG</t>
  </si>
  <si>
    <t>iShares iBoxx $ High Yield Corporate Bond ETF</t>
  </si>
  <si>
    <t>IWM</t>
  </si>
  <si>
    <t>iShares Russell 2000 ETF</t>
  </si>
  <si>
    <t>BBEU</t>
  </si>
  <si>
    <t>JPMorgan BetaBuilders Europe ETF</t>
  </si>
  <si>
    <t>SCHP</t>
  </si>
  <si>
    <t>Schwab U.S. TIPS ETF</t>
  </si>
  <si>
    <t>VGK</t>
  </si>
  <si>
    <t>Vanguard FTSE Europe ETF</t>
  </si>
  <si>
    <t>XLI</t>
  </si>
  <si>
    <t>Industrial Select Sector SPDR Fund</t>
  </si>
  <si>
    <t>1 Year Flow ($MM)</t>
  </si>
  <si>
    <t>5 Year Flow ($MM)</t>
  </si>
  <si>
    <t>1 Week Flow</t>
  </si>
  <si>
    <t>Week Flow</t>
  </si>
  <si>
    <t>YTD AVG.</t>
  </si>
  <si>
    <t>1 Month AVG.</t>
  </si>
  <si>
    <t>5 Year AVG.</t>
  </si>
  <si>
    <t>4 Year AVG.</t>
  </si>
  <si>
    <t>1 Year AVG.</t>
  </si>
  <si>
    <t>Asset Class</t>
  </si>
  <si>
    <t>Total</t>
  </si>
  <si>
    <t>Top 15 YTD Performance ETF</t>
  </si>
  <si>
    <t>KOLD</t>
  </si>
  <si>
    <t>ProShares UltraShort Bloomberg Natural Gas</t>
  </si>
  <si>
    <t>DRV</t>
  </si>
  <si>
    <t>Direxion Daily Real Estate Bear 3X Shares</t>
  </si>
  <si>
    <t>TMV</t>
  </si>
  <si>
    <t>Direxion Daily 20+ Year Treasury Bear 3x Shares</t>
  </si>
  <si>
    <t>TTT</t>
  </si>
  <si>
    <t>ProShares UltraPro Short 20+ Year Treasury</t>
  </si>
  <si>
    <t>Bottom 15 YTD Performance ETF</t>
  </si>
  <si>
    <t>1 Week</t>
  </si>
  <si>
    <t>1 Month</t>
  </si>
  <si>
    <t>YTD</t>
  </si>
  <si>
    <t>1 Year</t>
  </si>
  <si>
    <t>5 Year</t>
  </si>
  <si>
    <t>Best in Category</t>
  </si>
  <si>
    <t>Worst in Category</t>
  </si>
  <si>
    <t>Median in Category</t>
  </si>
  <si>
    <t>Average in Category</t>
  </si>
  <si>
    <t xml:space="preserve"> </t>
  </si>
  <si>
    <t>NRGU</t>
  </si>
  <si>
    <t>MicroSectors U.S. Big Oil Index 3X Leveraged ETN</t>
  </si>
  <si>
    <t>OILU</t>
  </si>
  <si>
    <t>MicroSectors Oil &amp; Gas Exp. &amp; Prod. 3x Leveraged ETN</t>
  </si>
  <si>
    <t>BERZ</t>
  </si>
  <si>
    <t>MicroSectors Solactive FANG &amp; Innovation -3X Inverse Leveraged ETN</t>
  </si>
  <si>
    <t>WEBS</t>
  </si>
  <si>
    <t>Direxion Daily Dow Jones Internet Bear 3X Shares</t>
  </si>
  <si>
    <t>TBT</t>
  </si>
  <si>
    <t>ProShares UltraShort 20+ Year Treasury</t>
  </si>
  <si>
    <t>PFIX</t>
  </si>
  <si>
    <t>Simplify Interest Rate Hedge ETF</t>
  </si>
  <si>
    <t>ERX</t>
  </si>
  <si>
    <t>Direxion Daily Energy Bull 2X Shares</t>
  </si>
  <si>
    <t>NRGD</t>
  </si>
  <si>
    <t>MicroSectors U.S. Big Oil Index -3X Inverse Leveraged ETN</t>
  </si>
  <si>
    <t>BULZ</t>
  </si>
  <si>
    <t>MicroSectors Solactive FANG &amp; Innovation 3X Leveraged ETN</t>
  </si>
  <si>
    <t>OILD</t>
  </si>
  <si>
    <t>MicroSectors Oil &amp; Gas Exp. &amp; Prod. -3x Inverse Leveraged ETN</t>
  </si>
  <si>
    <t>SOXL</t>
  </si>
  <si>
    <t>Direxion Daily Semiconductor Bull 3x Shares</t>
  </si>
  <si>
    <t>WEBL</t>
  </si>
  <si>
    <t>Direxion Daily Dow Jones Internet Bull 3X Shares</t>
  </si>
  <si>
    <t>FNGU</t>
  </si>
  <si>
    <t>MicroSectors FANG+™ Index 3X Leveraged ETN</t>
  </si>
  <si>
    <t>MJXL</t>
  </si>
  <si>
    <t>ETFMG 2X Daily Alternative Harvest ETF</t>
  </si>
  <si>
    <t>NAIL</t>
  </si>
  <si>
    <t>Direxion Daily Homebuilders &amp; Supplies Bull 3X Shares</t>
  </si>
  <si>
    <t>LABU</t>
  </si>
  <si>
    <t>Direxion Daily S&amp;P Biotech Bull 3x Shares</t>
  </si>
  <si>
    <t>3 Year</t>
  </si>
  <si>
    <t>ESG Rank</t>
  </si>
  <si>
    <t>P/E Ratio</t>
  </si>
  <si>
    <t>Standard Deviation</t>
  </si>
  <si>
    <t>5-Day Volatility</t>
  </si>
  <si>
    <t>20-Day Volatility</t>
  </si>
  <si>
    <t>50-Day Volatility</t>
  </si>
  <si>
    <t>200-Day Volatility</t>
  </si>
  <si>
    <t>2022/10/17 – 2022/10/21</t>
  </si>
  <si>
    <t>2022/10 – 2022/09</t>
  </si>
  <si>
    <t>2022/10 - 2022/01</t>
  </si>
  <si>
    <t>2022/10– 2021/10</t>
  </si>
  <si>
    <t>2022/10 – 2019/10</t>
  </si>
  <si>
    <t>2020/10 – 2018/10</t>
  </si>
  <si>
    <t>Total Assets ($MM)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</si>
</sst>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New Peninim MT"/>
      <charset val="177"/>
    </font>
    <font>
      <sz val="12"/>
      <color theme="1"/>
      <name val="New Peninim MT"/>
      <charset val="177"/>
    </font>
    <font>
      <b/>
      <sz val="12"/>
      <color rgb="FF002060"/>
      <name val="New Peninim MT"/>
      <charset val="177"/>
    </font>
    <font>
      <sz val="12"/>
      <color rgb="FF002060"/>
      <name val="New Peninim MT"/>
      <charset val="177"/>
    </font>
    <font>
      <sz val="12"/>
      <color rgb="FF002060"/>
      <name val="Calibri"/>
      <family val="2"/>
      <scheme val="minor"/>
    </font>
    <font>
      <sz val="12"/>
      <color rgb="FFFF0000"/>
      <name val="New Peninim MT"/>
      <charset val="177"/>
    </font>
    <font>
      <sz val="12"/>
      <color rgb="FFC00000"/>
      <name val="New Peninim MT"/>
      <charset val="177"/>
    </font>
    <font>
      <b/>
      <sz val="12"/>
      <color rgb="FFABB2B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AE3F3"/>
        <bgColor theme="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3" fillId="0" borderId="0" xfId="1" applyNumberFormat="1" applyFont="1"/>
    <xf numFmtId="0" fontId="0" fillId="4" borderId="0" xfId="0" applyFill="1"/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164" fontId="8" fillId="2" borderId="0" xfId="1" applyNumberFormat="1" applyFont="1" applyFill="1" applyBorder="1"/>
    <xf numFmtId="164" fontId="8" fillId="2" borderId="2" xfId="1" applyNumberFormat="1" applyFont="1" applyFill="1" applyBorder="1"/>
    <xf numFmtId="164" fontId="8" fillId="2" borderId="1" xfId="1" applyNumberFormat="1" applyFont="1" applyFill="1" applyBorder="1"/>
    <xf numFmtId="164" fontId="8" fillId="2" borderId="3" xfId="1" applyNumberFormat="1" applyFont="1" applyFill="1" applyBorder="1"/>
    <xf numFmtId="164" fontId="8" fillId="2" borderId="0" xfId="1" applyNumberFormat="1" applyFont="1" applyFill="1" applyBorder="1" applyAlignment="1"/>
    <xf numFmtId="164" fontId="8" fillId="2" borderId="2" xfId="1" applyNumberFormat="1" applyFont="1" applyFill="1" applyBorder="1" applyAlignment="1"/>
    <xf numFmtId="164" fontId="8" fillId="2" borderId="1" xfId="1" applyNumberFormat="1" applyFont="1" applyFill="1" applyBorder="1" applyAlignment="1"/>
    <xf numFmtId="164" fontId="8" fillId="2" borderId="3" xfId="1" applyNumberFormat="1" applyFont="1" applyFill="1" applyBorder="1" applyAlignment="1"/>
    <xf numFmtId="9" fontId="8" fillId="2" borderId="0" xfId="2" applyFont="1" applyFill="1" applyBorder="1"/>
    <xf numFmtId="9" fontId="8" fillId="2" borderId="1" xfId="2" applyFont="1" applyFill="1" applyBorder="1"/>
    <xf numFmtId="164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5" fillId="0" borderId="0" xfId="0" applyFont="1"/>
    <xf numFmtId="164" fontId="5" fillId="0" borderId="0" xfId="1" applyNumberFormat="1" applyFont="1"/>
    <xf numFmtId="0" fontId="5" fillId="0" borderId="0" xfId="0" applyFont="1" applyAlignment="1">
      <alignment horizontal="right"/>
    </xf>
    <xf numFmtId="164" fontId="9" fillId="0" borderId="0" xfId="1" applyNumberFormat="1" applyFont="1"/>
    <xf numFmtId="164" fontId="10" fillId="0" borderId="0" xfId="1" applyNumberFormat="1" applyFont="1"/>
    <xf numFmtId="0" fontId="4" fillId="0" borderId="0" xfId="0" applyFont="1" applyAlignment="1">
      <alignment horizontal="center"/>
    </xf>
    <xf numFmtId="43" fontId="5" fillId="0" borderId="0" xfId="1" applyFont="1"/>
    <xf numFmtId="164" fontId="0" fillId="0" borderId="0" xfId="0" applyNumberFormat="1"/>
    <xf numFmtId="10" fontId="0" fillId="4" borderId="0" xfId="2" applyNumberFormat="1" applyFont="1" applyFill="1"/>
    <xf numFmtId="0" fontId="11" fillId="0" borderId="0" xfId="0" applyFont="1"/>
    <xf numFmtId="0" fontId="0" fillId="0" borderId="0" xfId="0" applyAlignment="1">
      <alignment horizontal="right"/>
    </xf>
    <xf numFmtId="9" fontId="5" fillId="0" borderId="0" xfId="2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DAE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299184172377E-2"/>
          <c:y val="2.5671565422553258E-3"/>
          <c:w val="0.89546868698150317"/>
          <c:h val="0.841938403821405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'Category AUM'!$B$1</c:f>
              <c:strCache>
                <c:ptCount val="1"/>
                <c:pt idx="0">
                  <c:v>ETF Category AUM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AUM'!$A$2:$A$10</c:f>
              <c:strCache>
                <c:ptCount val="9"/>
                <c:pt idx="0">
                  <c:v>Equity</c:v>
                </c:pt>
                <c:pt idx="1">
                  <c:v>Bond</c:v>
                </c:pt>
                <c:pt idx="2">
                  <c:v>Commodity</c:v>
                </c:pt>
                <c:pt idx="3">
                  <c:v>Real Estate</c:v>
                </c:pt>
                <c:pt idx="4">
                  <c:v>Multi-Asset</c:v>
                </c:pt>
                <c:pt idx="5">
                  <c:v>Preferred Stock</c:v>
                </c:pt>
                <c:pt idx="6">
                  <c:v>Alternatives</c:v>
                </c:pt>
                <c:pt idx="7">
                  <c:v>Currency</c:v>
                </c:pt>
                <c:pt idx="8">
                  <c:v>Volatility</c:v>
                </c:pt>
              </c:strCache>
            </c:strRef>
          </c:cat>
          <c:val>
            <c:numRef>
              <c:f>'Category AUM'!$B$2:$B$10</c:f>
              <c:numCache>
                <c:formatCode>_(* #,##0_);_(* \(#,##0\);_(* "-"??_);_(@_)</c:formatCode>
                <c:ptCount val="9"/>
                <c:pt idx="0">
                  <c:v>4614016</c:v>
                </c:pt>
                <c:pt idx="1">
                  <c:v>1185455</c:v>
                </c:pt>
                <c:pt idx="2">
                  <c:v>125479</c:v>
                </c:pt>
                <c:pt idx="3">
                  <c:v>64613</c:v>
                </c:pt>
                <c:pt idx="4">
                  <c:v>33071</c:v>
                </c:pt>
                <c:pt idx="5">
                  <c:v>31051</c:v>
                </c:pt>
                <c:pt idx="6">
                  <c:v>5712</c:v>
                </c:pt>
                <c:pt idx="7">
                  <c:v>4809</c:v>
                </c:pt>
                <c:pt idx="8">
                  <c:v>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9-4046-994B-E00E1DC9F0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85544864"/>
        <c:axId val="285546512"/>
      </c:barChart>
      <c:catAx>
        <c:axId val="28554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85546512"/>
        <c:crosses val="autoZero"/>
        <c:auto val="1"/>
        <c:lblAlgn val="ctr"/>
        <c:lblOffset val="100"/>
        <c:noMultiLvlLbl val="0"/>
      </c:catAx>
      <c:valAx>
        <c:axId val="285546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855448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rgbClr val="DAE3F3"/>
    </a:soli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prstDash val="sysDot"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YTD ($MM)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Equity</c:v>
                </c:pt>
                <c:pt idx="1">
                  <c:v>Bond</c:v>
                </c:pt>
                <c:pt idx="2">
                  <c:v>Multi-Asset</c:v>
                </c:pt>
                <c:pt idx="3">
                  <c:v>Alternatives</c:v>
                </c:pt>
                <c:pt idx="4">
                  <c:v>Currency</c:v>
                </c:pt>
                <c:pt idx="5">
                  <c:v>Volatility</c:v>
                </c:pt>
                <c:pt idx="6">
                  <c:v>Commodity</c:v>
                </c:pt>
                <c:pt idx="7">
                  <c:v>Preferred Stock</c:v>
                </c:pt>
                <c:pt idx="8">
                  <c:v>Real Estate</c:v>
                </c:pt>
              </c:strCache>
            </c:strRef>
          </c:cat>
          <c:val>
            <c:numRef>
              <c:f>Sheet2!$D$2:$D$10</c:f>
              <c:numCache>
                <c:formatCode>_(* #,##0_);_(* \(#,##0\);_(* "-"??_);_(@_)</c:formatCode>
                <c:ptCount val="9"/>
                <c:pt idx="0">
                  <c:v>374849.37</c:v>
                </c:pt>
                <c:pt idx="1">
                  <c:v>139632.43</c:v>
                </c:pt>
                <c:pt idx="2">
                  <c:v>4758.78</c:v>
                </c:pt>
                <c:pt idx="3">
                  <c:v>2342.4299999999998</c:v>
                </c:pt>
                <c:pt idx="4">
                  <c:v>1964.15</c:v>
                </c:pt>
                <c:pt idx="5">
                  <c:v>-101.67</c:v>
                </c:pt>
                <c:pt idx="6">
                  <c:v>-273.93</c:v>
                </c:pt>
                <c:pt idx="7">
                  <c:v>-4294.92</c:v>
                </c:pt>
                <c:pt idx="8">
                  <c:v>-5399.52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3-8649-ACAA-CC066F2FDF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5942240"/>
        <c:axId val="745967648"/>
      </c:barChart>
      <c:catAx>
        <c:axId val="7459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745967648"/>
        <c:crosses val="autoZero"/>
        <c:auto val="1"/>
        <c:lblAlgn val="ctr"/>
        <c:lblOffset val="100"/>
        <c:noMultiLvlLbl val="0"/>
      </c:catAx>
      <c:valAx>
        <c:axId val="7459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74594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Alternatives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Sheet2!$K$1:$P$1</c:f>
              <c:strCache>
                <c:ptCount val="6"/>
                <c:pt idx="0">
                  <c:v>5 Year AVG.</c:v>
                </c:pt>
                <c:pt idx="1">
                  <c:v>4 Year AVG.</c:v>
                </c:pt>
                <c:pt idx="2">
                  <c:v>1 Year AVG.</c:v>
                </c:pt>
                <c:pt idx="3">
                  <c:v>YTD AVG.</c:v>
                </c:pt>
                <c:pt idx="4">
                  <c:v>1 Month AVG.</c:v>
                </c:pt>
                <c:pt idx="5">
                  <c:v>1 Week Flow</c:v>
                </c:pt>
              </c:strCache>
            </c:strRef>
          </c:cat>
          <c:val>
            <c:numRef>
              <c:f>Sheet2!$K$3:$P$3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1.38</c:v>
                </c:pt>
                <c:pt idx="2">
                  <c:v>3.58</c:v>
                </c:pt>
                <c:pt idx="3">
                  <c:v>4.03</c:v>
                </c:pt>
                <c:pt idx="4">
                  <c:v>9.1199999999999992</c:v>
                </c:pt>
                <c:pt idx="5">
                  <c:v>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9-364B-87F2-E3575A4642FF}"/>
            </c:ext>
          </c:extLst>
        </c:ser>
        <c:ser>
          <c:idx val="1"/>
          <c:order val="1"/>
          <c:tx>
            <c:strRef>
              <c:f>Sheet2!$J$4</c:f>
              <c:strCache>
                <c:ptCount val="1"/>
                <c:pt idx="0">
                  <c:v>Equity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Sheet2!$K$1:$P$1</c:f>
              <c:strCache>
                <c:ptCount val="6"/>
                <c:pt idx="0">
                  <c:v>5 Year AVG.</c:v>
                </c:pt>
                <c:pt idx="1">
                  <c:v>4 Year AVG.</c:v>
                </c:pt>
                <c:pt idx="2">
                  <c:v>1 Year AVG.</c:v>
                </c:pt>
                <c:pt idx="3">
                  <c:v>YTD AVG.</c:v>
                </c:pt>
                <c:pt idx="4">
                  <c:v>1 Month AVG.</c:v>
                </c:pt>
                <c:pt idx="5">
                  <c:v>1 Week Flow</c:v>
                </c:pt>
              </c:strCache>
            </c:strRef>
          </c:cat>
          <c:val>
            <c:numRef>
              <c:f>Sheet2!$K$4:$P$4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1.32</c:v>
                </c:pt>
                <c:pt idx="2">
                  <c:v>1.52</c:v>
                </c:pt>
                <c:pt idx="3">
                  <c:v>1.26</c:v>
                </c:pt>
                <c:pt idx="4">
                  <c:v>1.35</c:v>
                </c:pt>
                <c:pt idx="5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9-364B-87F2-E3575A4642FF}"/>
            </c:ext>
          </c:extLst>
        </c:ser>
        <c:ser>
          <c:idx val="2"/>
          <c:order val="2"/>
          <c:tx>
            <c:strRef>
              <c:f>Sheet2!$J$5</c:f>
              <c:strCache>
                <c:ptCount val="1"/>
                <c:pt idx="0">
                  <c:v>Multi-Asset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Sheet2!$K$1:$P$1</c:f>
              <c:strCache>
                <c:ptCount val="6"/>
                <c:pt idx="0">
                  <c:v>5 Year AVG.</c:v>
                </c:pt>
                <c:pt idx="1">
                  <c:v>4 Year AVG.</c:v>
                </c:pt>
                <c:pt idx="2">
                  <c:v>1 Year AVG.</c:v>
                </c:pt>
                <c:pt idx="3">
                  <c:v>YTD AVG.</c:v>
                </c:pt>
                <c:pt idx="4">
                  <c:v>1 Month AVG.</c:v>
                </c:pt>
                <c:pt idx="5">
                  <c:v>1 Week Flow</c:v>
                </c:pt>
              </c:strCache>
            </c:strRef>
          </c:cat>
          <c:val>
            <c:numRef>
              <c:f>Sheet2!$K$5:$P$5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1.33</c:v>
                </c:pt>
                <c:pt idx="2">
                  <c:v>1.49</c:v>
                </c:pt>
                <c:pt idx="3">
                  <c:v>1.1200000000000001</c:v>
                </c:pt>
                <c:pt idx="4">
                  <c:v>0.16</c:v>
                </c:pt>
                <c:pt idx="5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19-364B-87F2-E3575A4642FF}"/>
            </c:ext>
          </c:extLst>
        </c:ser>
        <c:ser>
          <c:idx val="3"/>
          <c:order val="3"/>
          <c:tx>
            <c:strRef>
              <c:f>Sheet2!$J$6</c:f>
              <c:strCache>
                <c:ptCount val="1"/>
                <c:pt idx="0">
                  <c:v>Currency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Sheet2!$K$1:$P$1</c:f>
              <c:strCache>
                <c:ptCount val="6"/>
                <c:pt idx="0">
                  <c:v>5 Year AVG.</c:v>
                </c:pt>
                <c:pt idx="1">
                  <c:v>4 Year AVG.</c:v>
                </c:pt>
                <c:pt idx="2">
                  <c:v>1 Year AVG.</c:v>
                </c:pt>
                <c:pt idx="3">
                  <c:v>YTD AVG.</c:v>
                </c:pt>
                <c:pt idx="4">
                  <c:v>1 Month AVG.</c:v>
                </c:pt>
                <c:pt idx="5">
                  <c:v>1 Week Flow</c:v>
                </c:pt>
              </c:strCache>
            </c:strRef>
          </c:cat>
          <c:val>
            <c:numRef>
              <c:f>Sheet2!$K$6:$P$6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1.92</c:v>
                </c:pt>
                <c:pt idx="2">
                  <c:v>4.29</c:v>
                </c:pt>
                <c:pt idx="3">
                  <c:v>2.4500000000000002</c:v>
                </c:pt>
                <c:pt idx="4">
                  <c:v>2.34</c:v>
                </c:pt>
                <c:pt idx="5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19-364B-87F2-E3575A4642FF}"/>
            </c:ext>
          </c:extLst>
        </c:ser>
        <c:ser>
          <c:idx val="4"/>
          <c:order val="4"/>
          <c:tx>
            <c:strRef>
              <c:f>Sheet2!$J$7</c:f>
              <c:strCache>
                <c:ptCount val="1"/>
                <c:pt idx="0">
                  <c:v>Bond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Sheet2!$K$1:$P$1</c:f>
              <c:strCache>
                <c:ptCount val="6"/>
                <c:pt idx="0">
                  <c:v>5 Year AVG.</c:v>
                </c:pt>
                <c:pt idx="1">
                  <c:v>4 Year AVG.</c:v>
                </c:pt>
                <c:pt idx="2">
                  <c:v>1 Year AVG.</c:v>
                </c:pt>
                <c:pt idx="3">
                  <c:v>YTD AVG.</c:v>
                </c:pt>
                <c:pt idx="4">
                  <c:v>1 Month AVG.</c:v>
                </c:pt>
                <c:pt idx="5">
                  <c:v>1 Week Flow</c:v>
                </c:pt>
              </c:strCache>
            </c:strRef>
          </c:cat>
          <c:val>
            <c:numRef>
              <c:f>Sheet2!$K$7:$P$7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1.1299999999999999</c:v>
                </c:pt>
                <c:pt idx="3">
                  <c:v>1.03</c:v>
                </c:pt>
                <c:pt idx="4">
                  <c:v>1.39</c:v>
                </c:pt>
                <c:pt idx="5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19-364B-87F2-E3575A4642FF}"/>
            </c:ext>
          </c:extLst>
        </c:ser>
        <c:ser>
          <c:idx val="5"/>
          <c:order val="5"/>
          <c:tx>
            <c:strRef>
              <c:f>Sheet2!$J$8</c:f>
              <c:strCache>
                <c:ptCount val="1"/>
                <c:pt idx="0">
                  <c:v>Real Estate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Sheet2!$K$1:$P$1</c:f>
              <c:strCache>
                <c:ptCount val="6"/>
                <c:pt idx="0">
                  <c:v>5 Year AVG.</c:v>
                </c:pt>
                <c:pt idx="1">
                  <c:v>4 Year AVG.</c:v>
                </c:pt>
                <c:pt idx="2">
                  <c:v>1 Year AVG.</c:v>
                </c:pt>
                <c:pt idx="3">
                  <c:v>YTD AVG.</c:v>
                </c:pt>
                <c:pt idx="4">
                  <c:v>1 Month AVG.</c:v>
                </c:pt>
                <c:pt idx="5">
                  <c:v>1 Week Flow</c:v>
                </c:pt>
              </c:strCache>
            </c:strRef>
          </c:cat>
          <c:val>
            <c:numRef>
              <c:f>Sheet2!$K$8:$P$8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1.0900000000000001</c:v>
                </c:pt>
                <c:pt idx="2">
                  <c:v>-1.24</c:v>
                </c:pt>
                <c:pt idx="3">
                  <c:v>-3.15</c:v>
                </c:pt>
                <c:pt idx="4">
                  <c:v>-6.35</c:v>
                </c:pt>
                <c:pt idx="5">
                  <c:v>-1.39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19-364B-87F2-E3575A4642FF}"/>
            </c:ext>
          </c:extLst>
        </c:ser>
        <c:ser>
          <c:idx val="6"/>
          <c:order val="6"/>
          <c:tx>
            <c:strRef>
              <c:f>Sheet2!$J$9</c:f>
              <c:strCache>
                <c:ptCount val="1"/>
                <c:pt idx="0">
                  <c:v>Preferred Stock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Sheet2!$K$1:$P$1</c:f>
              <c:strCache>
                <c:ptCount val="6"/>
                <c:pt idx="0">
                  <c:v>5 Year AVG.</c:v>
                </c:pt>
                <c:pt idx="1">
                  <c:v>4 Year AVG.</c:v>
                </c:pt>
                <c:pt idx="2">
                  <c:v>1 Year AVG.</c:v>
                </c:pt>
                <c:pt idx="3">
                  <c:v>YTD AVG.</c:v>
                </c:pt>
                <c:pt idx="4">
                  <c:v>1 Month AVG.</c:v>
                </c:pt>
                <c:pt idx="5">
                  <c:v>1 Week Flow</c:v>
                </c:pt>
              </c:strCache>
            </c:strRef>
          </c:cat>
          <c:val>
            <c:numRef>
              <c:f>Sheet2!$K$9:$P$9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1.32</c:v>
                </c:pt>
                <c:pt idx="2">
                  <c:v>-1.54</c:v>
                </c:pt>
                <c:pt idx="3">
                  <c:v>-2.38</c:v>
                </c:pt>
                <c:pt idx="4">
                  <c:v>-2.2400000000000002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19-364B-87F2-E3575A4642FF}"/>
            </c:ext>
          </c:extLst>
        </c:ser>
        <c:ser>
          <c:idx val="7"/>
          <c:order val="7"/>
          <c:tx>
            <c:strRef>
              <c:f>Sheet2!$J$10</c:f>
              <c:strCache>
                <c:ptCount val="1"/>
                <c:pt idx="0">
                  <c:v>Commodity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Sheet2!$K$1:$P$1</c:f>
              <c:strCache>
                <c:ptCount val="6"/>
                <c:pt idx="0">
                  <c:v>5 Year AVG.</c:v>
                </c:pt>
                <c:pt idx="1">
                  <c:v>4 Year AVG.</c:v>
                </c:pt>
                <c:pt idx="2">
                  <c:v>1 Year AVG.</c:v>
                </c:pt>
                <c:pt idx="3">
                  <c:v>YTD AVG.</c:v>
                </c:pt>
                <c:pt idx="4">
                  <c:v>1 Month AVG.</c:v>
                </c:pt>
                <c:pt idx="5">
                  <c:v>1 Week Flow</c:v>
                </c:pt>
              </c:strCache>
            </c:strRef>
          </c:cat>
          <c:val>
            <c:numRef>
              <c:f>Sheet2!$K$10:$P$10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1.28</c:v>
                </c:pt>
                <c:pt idx="2">
                  <c:v>-0.05</c:v>
                </c:pt>
                <c:pt idx="3">
                  <c:v>-0.04</c:v>
                </c:pt>
                <c:pt idx="4">
                  <c:v>-5.03</c:v>
                </c:pt>
                <c:pt idx="5">
                  <c:v>-6.91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19-364B-87F2-E3575A4642FF}"/>
            </c:ext>
          </c:extLst>
        </c:ser>
        <c:ser>
          <c:idx val="8"/>
          <c:order val="8"/>
          <c:tx>
            <c:strRef>
              <c:f>Sheet2!$J$11</c:f>
              <c:strCache>
                <c:ptCount val="1"/>
                <c:pt idx="0">
                  <c:v>Volatility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Sheet2!$K$1:$P$1</c:f>
              <c:strCache>
                <c:ptCount val="6"/>
                <c:pt idx="0">
                  <c:v>5 Year AVG.</c:v>
                </c:pt>
                <c:pt idx="1">
                  <c:v>4 Year AVG.</c:v>
                </c:pt>
                <c:pt idx="2">
                  <c:v>1 Year AVG.</c:v>
                </c:pt>
                <c:pt idx="3">
                  <c:v>YTD AVG.</c:v>
                </c:pt>
                <c:pt idx="4">
                  <c:v>1 Month AVG.</c:v>
                </c:pt>
                <c:pt idx="5">
                  <c:v>1 Week Flow</c:v>
                </c:pt>
              </c:strCache>
            </c:strRef>
          </c:cat>
          <c:val>
            <c:numRef>
              <c:f>Sheet2!$K$11:$P$11</c:f>
              <c:numCache>
                <c:formatCode>_(* #,##0.00_);_(* \(#,##0.00\);_(* "-"??_);_(@_)</c:formatCode>
                <c:ptCount val="6"/>
                <c:pt idx="0">
                  <c:v>1</c:v>
                </c:pt>
                <c:pt idx="1">
                  <c:v>0.99</c:v>
                </c:pt>
                <c:pt idx="2">
                  <c:v>-0.26</c:v>
                </c:pt>
                <c:pt idx="3">
                  <c:v>-7.0000000000000007E-2</c:v>
                </c:pt>
                <c:pt idx="4">
                  <c:v>-4.66</c:v>
                </c:pt>
                <c:pt idx="5">
                  <c:v>-7.21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19-364B-87F2-E3575A4642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7098352"/>
        <c:axId val="487100032"/>
      </c:lineChart>
      <c:catAx>
        <c:axId val="4870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87100032"/>
        <c:crosses val="autoZero"/>
        <c:auto val="1"/>
        <c:lblAlgn val="ctr"/>
        <c:lblOffset val="100"/>
        <c:noMultiLvlLbl val="0"/>
      </c:catAx>
      <c:valAx>
        <c:axId val="48710003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870983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177800</xdr:rowOff>
    </xdr:from>
    <xdr:to>
      <xdr:col>7</xdr:col>
      <xdr:colOff>361950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E2440-D003-7AEE-950B-539023555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13</xdr:row>
      <xdr:rowOff>12700</xdr:rowOff>
    </xdr:from>
    <xdr:to>
      <xdr:col>5</xdr:col>
      <xdr:colOff>711200</xdr:colOff>
      <xdr:row>33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8CD1DA-0B36-1DBE-103B-4DB470E62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749300</xdr:colOff>
      <xdr:row>14</xdr:row>
      <xdr:rowOff>31750</xdr:rowOff>
    </xdr:from>
    <xdr:to>
      <xdr:col>17</xdr:col>
      <xdr:colOff>355600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22CAE-A488-126E-6D08-5517FAC38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A1191-2EA3-FE41-9E0C-7132A9173156}" name="Table1" displayName="Table1" ref="A1:C10" totalsRowShown="0" dataDxfId="3">
  <autoFilter ref="A1:C10" xr:uid="{F29A1191-2EA3-FE41-9E0C-7132A9173156}"/>
  <sortState xmlns:xlrd2="http://schemas.microsoft.com/office/spreadsheetml/2017/richdata2" ref="A2:C10">
    <sortCondition descending="1" ref="B1:B10"/>
  </sortState>
  <tableColumns count="3">
    <tableColumn id="1" xr3:uid="{57AAE006-1DE2-3F45-BE2B-BC514069DCE8}" name="Asset Class New" dataDxfId="2"/>
    <tableColumn id="2" xr3:uid="{F04DF29D-4BAD-A24A-A4F5-A2F886195A9B}" name="ETF Category AUM" dataDxfId="1" dataCellStyle="Comma"/>
    <tableColumn id="3" xr3:uid="{F87E46E3-6611-994D-82F0-75CAAE1AC62E}" name="ETF Category YTD Perform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FAAB-B896-8842-8BDD-6EB80153C0BB}">
  <dimension ref="A1:I13"/>
  <sheetViews>
    <sheetView topLeftCell="B1" workbookViewId="0">
      <selection activeCell="I2" sqref="I2:I10"/>
    </sheetView>
  </sheetViews>
  <sheetFormatPr baseColWidth="10" defaultRowHeight="16" x14ac:dyDescent="0.2"/>
  <cols>
    <col min="1" max="1" width="19.83203125" customWidth="1"/>
    <col min="2" max="2" width="21.6640625" customWidth="1"/>
    <col min="3" max="3" width="34" customWidth="1"/>
    <col min="5" max="5" width="30.5" customWidth="1"/>
    <col min="6" max="6" width="19.33203125" customWidth="1"/>
    <col min="7" max="7" width="38.83203125" customWidth="1"/>
    <col min="8" max="8" width="24.5" customWidth="1"/>
  </cols>
  <sheetData>
    <row r="1" spans="1:9" ht="18" thickBot="1" x14ac:dyDescent="0.3">
      <c r="A1" s="3" t="s">
        <v>0</v>
      </c>
      <c r="B1" s="2" t="s">
        <v>1</v>
      </c>
      <c r="C1" s="2" t="s">
        <v>2</v>
      </c>
      <c r="D1" s="5"/>
      <c r="E1" s="6" t="s">
        <v>16</v>
      </c>
      <c r="F1" s="7" t="s">
        <v>15</v>
      </c>
      <c r="G1" s="7" t="s">
        <v>17</v>
      </c>
      <c r="H1" s="8" t="s">
        <v>1</v>
      </c>
      <c r="I1" s="5"/>
    </row>
    <row r="2" spans="1:9" ht="17" x14ac:dyDescent="0.25">
      <c r="A2" s="1" t="s">
        <v>11</v>
      </c>
      <c r="B2" s="4">
        <v>4614016</v>
      </c>
      <c r="C2" s="1">
        <v>-20.100000000000001</v>
      </c>
      <c r="D2" s="5"/>
      <c r="E2" s="9" t="s">
        <v>11</v>
      </c>
      <c r="F2" s="12">
        <v>2086</v>
      </c>
      <c r="G2" s="20">
        <v>-0.20100000000000001</v>
      </c>
      <c r="H2" s="13">
        <v>4614016</v>
      </c>
      <c r="I2" s="34">
        <f t="shared" ref="I2:I10" si="0">H2/TotalAUM</f>
        <v>0.76044023634545621</v>
      </c>
    </row>
    <row r="3" spans="1:9" ht="17" x14ac:dyDescent="0.25">
      <c r="A3" s="1" t="s">
        <v>10</v>
      </c>
      <c r="B3" s="4">
        <v>1185455</v>
      </c>
      <c r="C3" s="1">
        <v>-11.78</v>
      </c>
      <c r="D3" s="5"/>
      <c r="E3" s="10" t="s">
        <v>10</v>
      </c>
      <c r="F3" s="12">
        <v>506</v>
      </c>
      <c r="G3" s="20">
        <v>-0.1178</v>
      </c>
      <c r="H3" s="13">
        <v>1185455</v>
      </c>
      <c r="I3" s="34">
        <f t="shared" si="0"/>
        <v>0.19537593289162908</v>
      </c>
    </row>
    <row r="4" spans="1:9" ht="17" x14ac:dyDescent="0.25">
      <c r="A4" s="1" t="s">
        <v>9</v>
      </c>
      <c r="B4" s="4">
        <v>125479</v>
      </c>
      <c r="C4" s="1">
        <v>-5.64</v>
      </c>
      <c r="D4" s="5"/>
      <c r="E4" s="10" t="s">
        <v>9</v>
      </c>
      <c r="F4" s="12">
        <v>109</v>
      </c>
      <c r="G4" s="20">
        <v>-5.6399999999999999E-2</v>
      </c>
      <c r="H4" s="13">
        <v>125479</v>
      </c>
      <c r="I4" s="34">
        <f t="shared" si="0"/>
        <v>2.0680309824758193E-2</v>
      </c>
    </row>
    <row r="5" spans="1:9" ht="17" x14ac:dyDescent="0.25">
      <c r="A5" s="1" t="s">
        <v>8</v>
      </c>
      <c r="B5" s="4">
        <v>64613</v>
      </c>
      <c r="C5" s="1">
        <v>-30.62</v>
      </c>
      <c r="D5" s="5"/>
      <c r="E5" s="10" t="s">
        <v>8</v>
      </c>
      <c r="F5" s="12">
        <v>45</v>
      </c>
      <c r="G5" s="20">
        <v>-0.30620000000000003</v>
      </c>
      <c r="H5" s="13">
        <v>64613</v>
      </c>
      <c r="I5" s="34">
        <f t="shared" si="0"/>
        <v>1.0648928176882993E-2</v>
      </c>
    </row>
    <row r="6" spans="1:9" ht="17" x14ac:dyDescent="0.25">
      <c r="A6" s="1" t="s">
        <v>7</v>
      </c>
      <c r="B6" s="4">
        <v>33071</v>
      </c>
      <c r="C6" s="1">
        <v>-12.66</v>
      </c>
      <c r="D6" s="5"/>
      <c r="E6" s="10" t="s">
        <v>7</v>
      </c>
      <c r="F6" s="12">
        <v>146</v>
      </c>
      <c r="G6" s="20">
        <v>-0.12659999999999999</v>
      </c>
      <c r="H6" s="13">
        <v>33071</v>
      </c>
      <c r="I6" s="34">
        <f t="shared" si="0"/>
        <v>5.4504620391824781E-3</v>
      </c>
    </row>
    <row r="7" spans="1:9" ht="17" x14ac:dyDescent="0.25">
      <c r="A7" s="1" t="s">
        <v>6</v>
      </c>
      <c r="B7" s="4">
        <v>31051</v>
      </c>
      <c r="C7" s="1">
        <v>-20.12</v>
      </c>
      <c r="D7" s="5"/>
      <c r="E7" s="10" t="s">
        <v>6</v>
      </c>
      <c r="F7" s="12">
        <v>16</v>
      </c>
      <c r="G7" s="20">
        <v>-0.20120000000000002</v>
      </c>
      <c r="H7" s="13">
        <v>31051</v>
      </c>
      <c r="I7" s="34">
        <f t="shared" si="0"/>
        <v>5.1175439744384852E-3</v>
      </c>
    </row>
    <row r="8" spans="1:9" ht="17" x14ac:dyDescent="0.25">
      <c r="A8" s="1" t="s">
        <v>5</v>
      </c>
      <c r="B8" s="4">
        <v>5712</v>
      </c>
      <c r="C8" s="1">
        <v>16.760000000000002</v>
      </c>
      <c r="D8" s="5"/>
      <c r="E8" s="10" t="s">
        <v>5</v>
      </c>
      <c r="F8" s="12">
        <v>34</v>
      </c>
      <c r="G8" s="20">
        <v>0.16760000000000003</v>
      </c>
      <c r="H8" s="13">
        <v>5712</v>
      </c>
      <c r="I8" s="34">
        <f t="shared" si="0"/>
        <v>9.4139999297905466E-4</v>
      </c>
    </row>
    <row r="9" spans="1:9" ht="17" x14ac:dyDescent="0.25">
      <c r="A9" s="1" t="s">
        <v>4</v>
      </c>
      <c r="B9" s="4">
        <v>4809</v>
      </c>
      <c r="C9" s="1">
        <v>-0.41</v>
      </c>
      <c r="D9" s="5"/>
      <c r="E9" s="10" t="s">
        <v>4</v>
      </c>
      <c r="F9" s="12">
        <v>20</v>
      </c>
      <c r="G9" s="20">
        <v>-4.0999999999999995E-3</v>
      </c>
      <c r="H9" s="13">
        <v>4809</v>
      </c>
      <c r="I9" s="34">
        <f t="shared" si="0"/>
        <v>7.9257572938310112E-4</v>
      </c>
    </row>
    <row r="10" spans="1:9" ht="18" thickBot="1" x14ac:dyDescent="0.3">
      <c r="A10" s="1" t="s">
        <v>3</v>
      </c>
      <c r="B10" s="4">
        <v>3353</v>
      </c>
      <c r="C10" s="1">
        <v>-3.23</v>
      </c>
      <c r="D10" s="5"/>
      <c r="E10" s="11" t="s">
        <v>3</v>
      </c>
      <c r="F10" s="14">
        <v>18</v>
      </c>
      <c r="G10" s="21">
        <v>-3.2300000000000002E-2</v>
      </c>
      <c r="H10" s="15">
        <v>3353</v>
      </c>
      <c r="I10" s="34">
        <f t="shared" si="0"/>
        <v>5.5261102529040101E-4</v>
      </c>
    </row>
    <row r="11" spans="1:9" ht="17" x14ac:dyDescent="0.25">
      <c r="A11" s="5"/>
      <c r="B11" s="5"/>
      <c r="C11" s="5"/>
      <c r="D11" s="5"/>
      <c r="E11" s="9" t="s">
        <v>13</v>
      </c>
      <c r="F11" s="16">
        <v>2980</v>
      </c>
      <c r="G11" s="16"/>
      <c r="H11" s="17" t="s">
        <v>14</v>
      </c>
      <c r="I11" s="5"/>
    </row>
    <row r="12" spans="1:9" ht="18" thickBot="1" x14ac:dyDescent="0.3">
      <c r="A12" s="5"/>
      <c r="B12" s="5"/>
      <c r="C12" s="5"/>
      <c r="D12" s="5"/>
      <c r="E12" s="11" t="s">
        <v>12</v>
      </c>
      <c r="F12" s="18" t="s">
        <v>14</v>
      </c>
      <c r="G12" s="18"/>
      <c r="H12" s="19">
        <f>SUM(Table1[ETF Category AUM])</f>
        <v>6067559</v>
      </c>
      <c r="I12" s="5"/>
    </row>
    <row r="13" spans="1:9" x14ac:dyDescent="0.2">
      <c r="A13" s="5"/>
      <c r="B13" s="5"/>
      <c r="C13" s="5"/>
      <c r="D13" s="5"/>
      <c r="E13" s="5"/>
      <c r="F13" s="5"/>
      <c r="G13" s="5"/>
      <c r="H13" s="5"/>
      <c r="I13" s="5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EF1E-0FCB-C24E-8A61-68CD5725A317}">
  <dimension ref="A1:F23"/>
  <sheetViews>
    <sheetView workbookViewId="0">
      <selection activeCell="A2" sqref="A2:F11"/>
    </sheetView>
  </sheetViews>
  <sheetFormatPr baseColWidth="10" defaultRowHeight="16" x14ac:dyDescent="0.2"/>
  <cols>
    <col min="1" max="1" width="20.6640625" bestFit="1" customWidth="1"/>
    <col min="2" max="2" width="39.5" bestFit="1" customWidth="1"/>
    <col min="3" max="3" width="14.6640625" bestFit="1" customWidth="1"/>
    <col min="4" max="4" width="11.6640625" style="22" bestFit="1" customWidth="1"/>
    <col min="5" max="6" width="18.1640625" style="22" bestFit="1" customWidth="1"/>
  </cols>
  <sheetData>
    <row r="1" spans="1:6" ht="17" x14ac:dyDescent="0.25">
      <c r="A1" s="23" t="s">
        <v>18</v>
      </c>
      <c r="B1" s="23" t="s">
        <v>19</v>
      </c>
      <c r="C1" s="24" t="s">
        <v>0</v>
      </c>
      <c r="D1" s="25" t="s">
        <v>22</v>
      </c>
      <c r="E1" s="25" t="s">
        <v>68</v>
      </c>
      <c r="F1" s="25" t="s">
        <v>69</v>
      </c>
    </row>
    <row r="2" spans="1:6" ht="17" x14ac:dyDescent="0.25">
      <c r="A2" s="26" t="s">
        <v>36</v>
      </c>
      <c r="B2" s="26"/>
      <c r="C2" s="26"/>
      <c r="D2" s="27"/>
      <c r="E2" s="27"/>
      <c r="F2" s="27"/>
    </row>
    <row r="3" spans="1:6" ht="17" x14ac:dyDescent="0.25">
      <c r="A3" s="26" t="s">
        <v>30</v>
      </c>
      <c r="B3" s="26" t="s">
        <v>31</v>
      </c>
      <c r="C3" s="28" t="s">
        <v>11</v>
      </c>
      <c r="D3" s="27">
        <v>38450.080000000002</v>
      </c>
      <c r="E3" s="27">
        <v>43043.21</v>
      </c>
      <c r="F3" s="27">
        <v>137214.6</v>
      </c>
    </row>
    <row r="4" spans="1:6" ht="17" x14ac:dyDescent="0.25">
      <c r="A4" s="26" t="s">
        <v>37</v>
      </c>
      <c r="B4" s="26" t="s">
        <v>38</v>
      </c>
      <c r="C4" s="28" t="s">
        <v>11</v>
      </c>
      <c r="D4" s="27">
        <v>33050.14</v>
      </c>
      <c r="E4" s="27">
        <v>33563.14</v>
      </c>
      <c r="F4" s="27">
        <v>43614.78</v>
      </c>
    </row>
    <row r="5" spans="1:6" ht="17" x14ac:dyDescent="0.25">
      <c r="A5" s="26" t="s">
        <v>39</v>
      </c>
      <c r="B5" s="26" t="s">
        <v>40</v>
      </c>
      <c r="C5" s="28" t="s">
        <v>11</v>
      </c>
      <c r="D5" s="27">
        <v>22314.16</v>
      </c>
      <c r="E5" s="27">
        <v>22729.5</v>
      </c>
      <c r="F5" s="27">
        <v>25424.17</v>
      </c>
    </row>
    <row r="6" spans="1:6" ht="17" x14ac:dyDescent="0.25">
      <c r="A6" s="26" t="s">
        <v>28</v>
      </c>
      <c r="B6" s="26" t="s">
        <v>29</v>
      </c>
      <c r="C6" s="28" t="s">
        <v>11</v>
      </c>
      <c r="D6" s="27">
        <v>20574.55</v>
      </c>
      <c r="E6" s="27">
        <v>37028.559999999998</v>
      </c>
      <c r="F6" s="27">
        <v>87172.54</v>
      </c>
    </row>
    <row r="7" spans="1:6" ht="17" x14ac:dyDescent="0.25">
      <c r="A7" s="26" t="s">
        <v>32</v>
      </c>
      <c r="B7" s="26" t="s">
        <v>33</v>
      </c>
      <c r="C7" s="28" t="s">
        <v>11</v>
      </c>
      <c r="D7" s="27">
        <v>17688.490000000002</v>
      </c>
      <c r="E7" s="27">
        <v>28779.41</v>
      </c>
      <c r="F7" s="27">
        <v>121747.23</v>
      </c>
    </row>
    <row r="8" spans="1:6" ht="17" x14ac:dyDescent="0.25">
      <c r="A8" s="26" t="s">
        <v>41</v>
      </c>
      <c r="B8" s="26" t="s">
        <v>42</v>
      </c>
      <c r="C8" s="28" t="s">
        <v>11</v>
      </c>
      <c r="D8" s="27">
        <v>16115.89</v>
      </c>
      <c r="E8" s="27">
        <v>16407.66</v>
      </c>
      <c r="F8" s="27">
        <v>19670.509999999998</v>
      </c>
    </row>
    <row r="9" spans="1:6" ht="17" x14ac:dyDescent="0.25">
      <c r="A9" s="26" t="s">
        <v>43</v>
      </c>
      <c r="B9" s="26" t="s">
        <v>44</v>
      </c>
      <c r="C9" s="28" t="s">
        <v>11</v>
      </c>
      <c r="D9" s="27">
        <v>15498.72</v>
      </c>
      <c r="E9" s="27">
        <v>15788.11</v>
      </c>
      <c r="F9" s="27">
        <v>21446.23</v>
      </c>
    </row>
    <row r="10" spans="1:6" ht="17" x14ac:dyDescent="0.25">
      <c r="A10" s="26" t="s">
        <v>45</v>
      </c>
      <c r="B10" s="26" t="s">
        <v>46</v>
      </c>
      <c r="C10" s="28" t="s">
        <v>11</v>
      </c>
      <c r="D10" s="27">
        <v>14772.73</v>
      </c>
      <c r="E10" s="27">
        <v>16802.32</v>
      </c>
      <c r="F10" s="27">
        <v>49444.72</v>
      </c>
    </row>
    <row r="11" spans="1:6" ht="17" x14ac:dyDescent="0.25">
      <c r="A11" s="26" t="s">
        <v>34</v>
      </c>
      <c r="B11" s="26" t="s">
        <v>35</v>
      </c>
      <c r="C11" s="28" t="s">
        <v>10</v>
      </c>
      <c r="D11" s="27">
        <v>12789.29</v>
      </c>
      <c r="E11" s="27">
        <v>13475.04</v>
      </c>
      <c r="F11" s="27">
        <v>24732.99</v>
      </c>
    </row>
    <row r="12" spans="1:6" ht="17" x14ac:dyDescent="0.25">
      <c r="A12" s="26" t="s">
        <v>47</v>
      </c>
      <c r="B12" s="26" t="s">
        <v>48</v>
      </c>
      <c r="C12" s="28" t="s">
        <v>10</v>
      </c>
      <c r="D12" s="27">
        <v>12452.42</v>
      </c>
      <c r="E12" s="27">
        <v>17002.82</v>
      </c>
      <c r="F12" s="27">
        <v>21267.91</v>
      </c>
    </row>
    <row r="13" spans="1:6" ht="17" x14ac:dyDescent="0.25">
      <c r="A13" s="26" t="s">
        <v>49</v>
      </c>
      <c r="B13" s="26"/>
      <c r="C13" s="28"/>
      <c r="D13" s="27"/>
      <c r="E13" s="27"/>
      <c r="F13" s="27"/>
    </row>
    <row r="14" spans="1:6" ht="17" x14ac:dyDescent="0.25">
      <c r="A14" s="26" t="s">
        <v>26</v>
      </c>
      <c r="B14" s="26" t="s">
        <v>27</v>
      </c>
      <c r="C14" s="28" t="s">
        <v>11</v>
      </c>
      <c r="D14" s="29">
        <v>-14681.02</v>
      </c>
      <c r="E14" s="27">
        <v>13001.24</v>
      </c>
      <c r="F14" s="29">
        <v>-3452.77</v>
      </c>
    </row>
    <row r="15" spans="1:6" ht="17" x14ac:dyDescent="0.25">
      <c r="A15" s="26" t="s">
        <v>50</v>
      </c>
      <c r="B15" s="26" t="s">
        <v>51</v>
      </c>
      <c r="C15" s="28" t="s">
        <v>11</v>
      </c>
      <c r="D15" s="29">
        <v>-8160.69</v>
      </c>
      <c r="E15" s="29">
        <v>-7483.32</v>
      </c>
      <c r="F15" s="29">
        <v>-4000.94</v>
      </c>
    </row>
    <row r="16" spans="1:6" ht="17" x14ac:dyDescent="0.25">
      <c r="A16" s="26" t="s">
        <v>52</v>
      </c>
      <c r="B16" s="26" t="s">
        <v>53</v>
      </c>
      <c r="C16" s="28" t="s">
        <v>10</v>
      </c>
      <c r="D16" s="29">
        <v>-6286.85</v>
      </c>
      <c r="E16" s="29">
        <v>-2530.73</v>
      </c>
      <c r="F16" s="27">
        <v>6248.27</v>
      </c>
    </row>
    <row r="17" spans="1:6" ht="17" x14ac:dyDescent="0.25">
      <c r="A17" s="26" t="s">
        <v>54</v>
      </c>
      <c r="B17" s="26" t="s">
        <v>55</v>
      </c>
      <c r="C17" s="28" t="s">
        <v>11</v>
      </c>
      <c r="D17" s="29">
        <v>-6134.48</v>
      </c>
      <c r="E17" s="29">
        <v>-6935.79</v>
      </c>
      <c r="F17" s="27">
        <v>3623.81</v>
      </c>
    </row>
    <row r="18" spans="1:6" ht="17" x14ac:dyDescent="0.25">
      <c r="A18" s="26" t="s">
        <v>56</v>
      </c>
      <c r="B18" s="26" t="s">
        <v>57</v>
      </c>
      <c r="C18" s="28" t="s">
        <v>10</v>
      </c>
      <c r="D18" s="29">
        <v>-5836.45</v>
      </c>
      <c r="E18" s="29">
        <v>-4326.59</v>
      </c>
      <c r="F18" s="29">
        <v>-5337.43</v>
      </c>
    </row>
    <row r="19" spans="1:6" ht="17" x14ac:dyDescent="0.25">
      <c r="A19" s="26" t="s">
        <v>58</v>
      </c>
      <c r="B19" s="26" t="s">
        <v>59</v>
      </c>
      <c r="C19" s="28" t="s">
        <v>11</v>
      </c>
      <c r="D19" s="29">
        <v>-4563.24</v>
      </c>
      <c r="E19" s="29">
        <v>-3557.68</v>
      </c>
      <c r="F19" s="27">
        <v>3028.59</v>
      </c>
    </row>
    <row r="20" spans="1:6" ht="17" x14ac:dyDescent="0.25">
      <c r="A20" s="26" t="s">
        <v>60</v>
      </c>
      <c r="B20" s="26" t="s">
        <v>61</v>
      </c>
      <c r="C20" s="28" t="s">
        <v>11</v>
      </c>
      <c r="D20" s="29">
        <v>-4210.21</v>
      </c>
      <c r="E20" s="29">
        <v>-3582.11</v>
      </c>
      <c r="F20" s="27">
        <v>4657.46</v>
      </c>
    </row>
    <row r="21" spans="1:6" ht="17" x14ac:dyDescent="0.25">
      <c r="A21" s="26" t="s">
        <v>62</v>
      </c>
      <c r="B21" s="26" t="s">
        <v>63</v>
      </c>
      <c r="C21" s="28" t="s">
        <v>10</v>
      </c>
      <c r="D21" s="29">
        <v>-3988.69</v>
      </c>
      <c r="E21" s="29">
        <v>-3597.09</v>
      </c>
      <c r="F21" s="27">
        <v>13339.06</v>
      </c>
    </row>
    <row r="22" spans="1:6" ht="17" x14ac:dyDescent="0.25">
      <c r="A22" s="26" t="s">
        <v>64</v>
      </c>
      <c r="B22" s="26" t="s">
        <v>65</v>
      </c>
      <c r="C22" s="28" t="s">
        <v>11</v>
      </c>
      <c r="D22" s="29">
        <v>-3507.54</v>
      </c>
      <c r="E22" s="29">
        <v>-2420.4699999999998</v>
      </c>
      <c r="F22" s="29">
        <v>-403.09</v>
      </c>
    </row>
    <row r="23" spans="1:6" ht="17" x14ac:dyDescent="0.25">
      <c r="A23" s="26" t="s">
        <v>66</v>
      </c>
      <c r="B23" s="26" t="s">
        <v>67</v>
      </c>
      <c r="C23" s="28" t="s">
        <v>11</v>
      </c>
      <c r="D23" s="29">
        <v>-2822.46</v>
      </c>
      <c r="E23" s="29">
        <v>-3966.35</v>
      </c>
      <c r="F23" s="29">
        <v>-3616.18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10A9-C550-D144-BD24-3FF36A00916D}">
  <dimension ref="A1:P12"/>
  <sheetViews>
    <sheetView workbookViewId="0">
      <selection activeCell="B1" sqref="B1:G1"/>
    </sheetView>
  </sheetViews>
  <sheetFormatPr baseColWidth="10" defaultRowHeight="16" x14ac:dyDescent="0.2"/>
  <cols>
    <col min="1" max="1" width="14.6640625" bestFit="1" customWidth="1"/>
    <col min="2" max="7" width="22.1640625" customWidth="1"/>
    <col min="10" max="10" width="20.83203125" bestFit="1" customWidth="1"/>
    <col min="11" max="16" width="13.83203125" customWidth="1"/>
  </cols>
  <sheetData>
    <row r="1" spans="1:16" ht="17" x14ac:dyDescent="0.25">
      <c r="A1" s="23" t="s">
        <v>0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J1" s="26" t="s">
        <v>77</v>
      </c>
      <c r="K1" s="31" t="s">
        <v>74</v>
      </c>
      <c r="L1" s="31" t="s">
        <v>75</v>
      </c>
      <c r="M1" s="31" t="s">
        <v>76</v>
      </c>
      <c r="N1" s="31" t="s">
        <v>72</v>
      </c>
      <c r="O1" s="31" t="s">
        <v>73</v>
      </c>
      <c r="P1" s="31" t="s">
        <v>70</v>
      </c>
    </row>
    <row r="2" spans="1:16" ht="17" x14ac:dyDescent="0.25">
      <c r="A2" s="26" t="s">
        <v>11</v>
      </c>
      <c r="B2" s="27">
        <v>12549.4</v>
      </c>
      <c r="C2" s="27">
        <v>40159.03</v>
      </c>
      <c r="D2" s="27">
        <v>374849.37</v>
      </c>
      <c r="E2" s="27">
        <v>545874.73</v>
      </c>
      <c r="F2" s="27">
        <v>1415959.88</v>
      </c>
      <c r="G2" s="27">
        <v>1790354.56</v>
      </c>
      <c r="K2" s="24" t="s">
        <v>71</v>
      </c>
      <c r="L2" s="24" t="s">
        <v>71</v>
      </c>
      <c r="M2" s="24" t="s">
        <v>71</v>
      </c>
      <c r="N2" s="24" t="s">
        <v>71</v>
      </c>
      <c r="O2" s="24" t="s">
        <v>71</v>
      </c>
      <c r="P2" s="24" t="s">
        <v>71</v>
      </c>
    </row>
    <row r="3" spans="1:16" ht="17" x14ac:dyDescent="0.25">
      <c r="A3" s="26" t="s">
        <v>10</v>
      </c>
      <c r="B3" s="27">
        <v>3518.46</v>
      </c>
      <c r="C3" s="27">
        <v>18792.22</v>
      </c>
      <c r="D3" s="27">
        <v>139632.43</v>
      </c>
      <c r="E3" s="27">
        <v>182964.41</v>
      </c>
      <c r="F3" s="27">
        <v>584506.88</v>
      </c>
      <c r="G3" s="27">
        <v>812120.44</v>
      </c>
      <c r="J3" s="26" t="s">
        <v>5</v>
      </c>
      <c r="K3" s="32">
        <v>1</v>
      </c>
      <c r="L3" s="32">
        <v>1.38</v>
      </c>
      <c r="M3" s="32">
        <v>3.58</v>
      </c>
      <c r="N3" s="32">
        <v>4.03</v>
      </c>
      <c r="O3" s="32">
        <v>9.1199999999999992</v>
      </c>
      <c r="P3" s="32">
        <v>8.56</v>
      </c>
    </row>
    <row r="4" spans="1:16" ht="17" x14ac:dyDescent="0.25">
      <c r="A4" s="26" t="s">
        <v>7</v>
      </c>
      <c r="B4" s="27">
        <v>145.55000000000001</v>
      </c>
      <c r="C4" s="27">
        <v>66.430000000000007</v>
      </c>
      <c r="D4" s="27">
        <v>4758.78</v>
      </c>
      <c r="E4" s="27">
        <v>7618.38</v>
      </c>
      <c r="F4" s="27">
        <v>20385.349999999999</v>
      </c>
      <c r="G4" s="27">
        <v>25606.01</v>
      </c>
      <c r="J4" s="26" t="s">
        <v>11</v>
      </c>
      <c r="K4" s="32">
        <v>1</v>
      </c>
      <c r="L4" s="32">
        <v>1.32</v>
      </c>
      <c r="M4" s="32">
        <v>1.52</v>
      </c>
      <c r="N4" s="32">
        <v>1.26</v>
      </c>
      <c r="O4" s="32">
        <v>1.35</v>
      </c>
      <c r="P4" s="32">
        <v>1.68</v>
      </c>
    </row>
    <row r="5" spans="1:16" ht="17" x14ac:dyDescent="0.25">
      <c r="A5" s="26" t="s">
        <v>5</v>
      </c>
      <c r="B5" s="27">
        <v>124.44</v>
      </c>
      <c r="C5" s="27">
        <v>530.5</v>
      </c>
      <c r="D5" s="27">
        <v>2342.4299999999998</v>
      </c>
      <c r="E5" s="27">
        <v>2501.66</v>
      </c>
      <c r="F5" s="27">
        <v>2883.46</v>
      </c>
      <c r="G5" s="27">
        <v>3489.3</v>
      </c>
      <c r="J5" s="26" t="s">
        <v>7</v>
      </c>
      <c r="K5" s="32">
        <v>1</v>
      </c>
      <c r="L5" s="32">
        <v>1.33</v>
      </c>
      <c r="M5" s="32">
        <v>1.49</v>
      </c>
      <c r="N5" s="32">
        <v>1.1200000000000001</v>
      </c>
      <c r="O5" s="32">
        <v>0.16</v>
      </c>
      <c r="P5" s="32">
        <v>1.36</v>
      </c>
    </row>
    <row r="6" spans="1:16" ht="17" x14ac:dyDescent="0.25">
      <c r="A6" s="26" t="s">
        <v>4</v>
      </c>
      <c r="B6" s="27">
        <v>22.24</v>
      </c>
      <c r="C6" s="27">
        <v>188.32</v>
      </c>
      <c r="D6" s="27">
        <v>1964.15</v>
      </c>
      <c r="E6" s="27">
        <v>4131.82</v>
      </c>
      <c r="F6" s="27">
        <v>5547.24</v>
      </c>
      <c r="G6" s="27">
        <v>4818.8100000000004</v>
      </c>
      <c r="J6" s="26" t="s">
        <v>4</v>
      </c>
      <c r="K6" s="32">
        <v>1</v>
      </c>
      <c r="L6" s="32">
        <v>1.92</v>
      </c>
      <c r="M6" s="32">
        <v>4.29</v>
      </c>
      <c r="N6" s="32">
        <v>2.4500000000000002</v>
      </c>
      <c r="O6" s="32">
        <v>2.34</v>
      </c>
      <c r="P6" s="32">
        <v>1.1100000000000001</v>
      </c>
    </row>
    <row r="7" spans="1:16" ht="17" x14ac:dyDescent="0.25">
      <c r="A7" s="26" t="s">
        <v>3</v>
      </c>
      <c r="B7" s="30">
        <v>-262.3</v>
      </c>
      <c r="C7" s="30">
        <v>-677.99</v>
      </c>
      <c r="D7" s="30">
        <v>-101.67</v>
      </c>
      <c r="E7" s="30">
        <v>-451.45</v>
      </c>
      <c r="F7" s="27">
        <v>5198.1000000000004</v>
      </c>
      <c r="G7" s="27">
        <v>8731.4500000000007</v>
      </c>
      <c r="J7" s="26" t="s">
        <v>10</v>
      </c>
      <c r="K7" s="32">
        <v>1</v>
      </c>
      <c r="L7" s="32">
        <v>1.2</v>
      </c>
      <c r="M7" s="32">
        <v>1.1299999999999999</v>
      </c>
      <c r="N7" s="32">
        <v>1.03</v>
      </c>
      <c r="O7" s="32">
        <v>1.39</v>
      </c>
      <c r="P7" s="32">
        <v>1.04</v>
      </c>
    </row>
    <row r="8" spans="1:16" ht="17" x14ac:dyDescent="0.25">
      <c r="A8" s="26" t="s">
        <v>9</v>
      </c>
      <c r="B8" s="30">
        <v>-1240.72</v>
      </c>
      <c r="C8" s="30">
        <v>-3609.06</v>
      </c>
      <c r="D8" s="30">
        <v>-273.93</v>
      </c>
      <c r="E8" s="30">
        <v>-428.61</v>
      </c>
      <c r="F8" s="27">
        <v>33071.800000000003</v>
      </c>
      <c r="G8" s="27">
        <v>43085.599999999999</v>
      </c>
      <c r="J8" s="26" t="s">
        <v>8</v>
      </c>
      <c r="K8" s="32">
        <v>1</v>
      </c>
      <c r="L8" s="32">
        <v>1.0900000000000001</v>
      </c>
      <c r="M8" s="32">
        <v>-1.24</v>
      </c>
      <c r="N8" s="32">
        <v>-3.15</v>
      </c>
      <c r="O8" s="32">
        <v>-6.35</v>
      </c>
      <c r="P8" s="32">
        <v>-1.39</v>
      </c>
    </row>
    <row r="9" spans="1:16" ht="17" x14ac:dyDescent="0.25">
      <c r="A9" s="26" t="s">
        <v>6</v>
      </c>
      <c r="B9" s="30">
        <v>-90.4</v>
      </c>
      <c r="C9" s="30">
        <v>-404.19</v>
      </c>
      <c r="D9" s="30">
        <v>-4294.92</v>
      </c>
      <c r="E9" s="30">
        <v>-3340.69</v>
      </c>
      <c r="F9" s="27">
        <v>8604.15</v>
      </c>
      <c r="G9" s="27">
        <v>10839.01</v>
      </c>
      <c r="J9" s="26" t="s">
        <v>6</v>
      </c>
      <c r="K9" s="32">
        <v>1</v>
      </c>
      <c r="L9" s="32">
        <v>1.32</v>
      </c>
      <c r="M9" s="32">
        <v>-1.54</v>
      </c>
      <c r="N9" s="32">
        <v>-2.38</v>
      </c>
      <c r="O9" s="32">
        <v>-2.2400000000000002</v>
      </c>
      <c r="P9" s="32">
        <v>-2</v>
      </c>
    </row>
    <row r="10" spans="1:16" ht="17" x14ac:dyDescent="0.25">
      <c r="A10" s="26" t="s">
        <v>8</v>
      </c>
      <c r="B10" s="30">
        <v>-59.71</v>
      </c>
      <c r="C10" s="30">
        <v>-1089.26</v>
      </c>
      <c r="D10" s="30">
        <v>-5399.52</v>
      </c>
      <c r="E10" s="30">
        <v>-2546.08</v>
      </c>
      <c r="F10" s="27">
        <v>6733.88</v>
      </c>
      <c r="G10" s="27">
        <v>10298.959999999999</v>
      </c>
      <c r="J10" s="26" t="s">
        <v>9</v>
      </c>
      <c r="K10" s="32">
        <v>1</v>
      </c>
      <c r="L10" s="32">
        <v>1.28</v>
      </c>
      <c r="M10" s="32">
        <v>-0.05</v>
      </c>
      <c r="N10" s="32">
        <v>-0.04</v>
      </c>
      <c r="O10" s="32">
        <v>-5.03</v>
      </c>
      <c r="P10" s="32">
        <v>-6.91</v>
      </c>
    </row>
    <row r="11" spans="1:16" ht="17" x14ac:dyDescent="0.25">
      <c r="A11" s="26" t="s">
        <v>78</v>
      </c>
      <c r="B11" s="33">
        <f>SUM(B2:B10)</f>
        <v>14706.960000000003</v>
      </c>
      <c r="C11" s="33">
        <f t="shared" ref="C11:G11" si="0">SUM(C2:C10)</f>
        <v>53956</v>
      </c>
      <c r="D11" s="33">
        <f t="shared" si="0"/>
        <v>513477.12000000005</v>
      </c>
      <c r="E11" s="33">
        <f t="shared" si="0"/>
        <v>736324.17000000016</v>
      </c>
      <c r="F11" s="33">
        <f t="shared" si="0"/>
        <v>2082890.7399999998</v>
      </c>
      <c r="G11" s="33">
        <f t="shared" si="0"/>
        <v>2709344.1399999997</v>
      </c>
      <c r="J11" s="26" t="s">
        <v>3</v>
      </c>
      <c r="K11" s="32">
        <v>1</v>
      </c>
      <c r="L11" s="32">
        <v>0.99</v>
      </c>
      <c r="M11" s="32">
        <v>-0.26</v>
      </c>
      <c r="N11" s="32">
        <v>-7.0000000000000007E-2</v>
      </c>
      <c r="O11" s="32">
        <v>-4.66</v>
      </c>
      <c r="P11" s="32">
        <v>-7.21</v>
      </c>
    </row>
    <row r="12" spans="1:16" ht="17" x14ac:dyDescent="0.25">
      <c r="J12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F9F0-0E1A-8D4F-94B4-84D91EBFE34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3333-4D54-6F4E-A291-05594CC7850A}">
  <dimension ref="A1:H23"/>
  <sheetViews>
    <sheetView workbookViewId="0">
      <selection activeCell="H23" sqref="A1:H23"/>
    </sheetView>
  </sheetViews>
  <sheetFormatPr baseColWidth="10" defaultRowHeight="16" x14ac:dyDescent="0.2"/>
  <cols>
    <col min="1" max="1" width="31.83203125" bestFit="1" customWidth="1"/>
    <col min="2" max="2" width="67" bestFit="1" customWidth="1"/>
    <col min="3" max="3" width="17.6640625" bestFit="1" customWidth="1"/>
    <col min="4" max="4" width="8.1640625" style="36" bestFit="1" customWidth="1"/>
    <col min="5" max="5" width="8.6640625" style="36" bestFit="1" customWidth="1"/>
    <col min="6" max="6" width="6.5" style="36" bestFit="1" customWidth="1"/>
    <col min="7" max="7" width="7.33203125" style="36" bestFit="1" customWidth="1"/>
    <col min="8" max="8" width="8.33203125" bestFit="1" customWidth="1"/>
  </cols>
  <sheetData>
    <row r="1" spans="1:8" ht="17" x14ac:dyDescent="0.25">
      <c r="A1" s="23" t="s">
        <v>18</v>
      </c>
      <c r="B1" s="23" t="s">
        <v>19</v>
      </c>
      <c r="C1" s="23" t="s">
        <v>0</v>
      </c>
      <c r="D1" s="24" t="s">
        <v>89</v>
      </c>
      <c r="E1" s="24" t="s">
        <v>90</v>
      </c>
      <c r="F1" s="24" t="s">
        <v>91</v>
      </c>
      <c r="G1" s="24" t="s">
        <v>92</v>
      </c>
      <c r="H1" s="23" t="s">
        <v>93</v>
      </c>
    </row>
    <row r="2" spans="1:8" ht="17" x14ac:dyDescent="0.25">
      <c r="A2" s="26" t="s">
        <v>79</v>
      </c>
      <c r="B2" s="26" t="s">
        <v>98</v>
      </c>
      <c r="C2" s="26" t="s">
        <v>98</v>
      </c>
      <c r="D2" s="28" t="s">
        <v>98</v>
      </c>
      <c r="E2" s="28" t="s">
        <v>98</v>
      </c>
      <c r="F2" s="28" t="s">
        <v>98</v>
      </c>
      <c r="G2" s="28" t="s">
        <v>98</v>
      </c>
      <c r="H2" s="26" t="s">
        <v>98</v>
      </c>
    </row>
    <row r="3" spans="1:8" ht="17" x14ac:dyDescent="0.25">
      <c r="A3" s="26" t="s">
        <v>99</v>
      </c>
      <c r="B3" s="26" t="s">
        <v>100</v>
      </c>
      <c r="C3" s="26" t="s">
        <v>11</v>
      </c>
      <c r="D3" s="37">
        <v>3.0699999999999998E-2</v>
      </c>
      <c r="E3" s="37">
        <v>0.2923</v>
      </c>
      <c r="F3" s="37">
        <v>2.2684000000000002</v>
      </c>
      <c r="G3" s="37">
        <v>1.5522</v>
      </c>
      <c r="H3" s="37"/>
    </row>
    <row r="4" spans="1:8" ht="17" x14ac:dyDescent="0.25">
      <c r="A4" s="26" t="s">
        <v>86</v>
      </c>
      <c r="B4" s="26" t="s">
        <v>87</v>
      </c>
      <c r="C4" s="26" t="s">
        <v>10</v>
      </c>
      <c r="D4" s="37">
        <v>0.14599999999999999</v>
      </c>
      <c r="E4" s="37">
        <v>0.40670000000000001</v>
      </c>
      <c r="F4" s="37">
        <v>2.0628000000000002</v>
      </c>
      <c r="G4" s="37">
        <v>1.6341000000000001</v>
      </c>
      <c r="H4" s="37">
        <v>-5.38</v>
      </c>
    </row>
    <row r="5" spans="1:8" ht="17" x14ac:dyDescent="0.25">
      <c r="A5" s="26" t="s">
        <v>84</v>
      </c>
      <c r="B5" s="26" t="s">
        <v>85</v>
      </c>
      <c r="C5" s="26" t="s">
        <v>10</v>
      </c>
      <c r="D5" s="37">
        <v>0.14929999999999999</v>
      </c>
      <c r="E5" s="37">
        <v>0.40740000000000004</v>
      </c>
      <c r="F5" s="37">
        <v>2.0613000000000001</v>
      </c>
      <c r="G5" s="37">
        <v>1.6140000000000001</v>
      </c>
      <c r="H5" s="37">
        <v>-5.87</v>
      </c>
    </row>
    <row r="6" spans="1:8" ht="17" x14ac:dyDescent="0.25">
      <c r="A6" s="26" t="s">
        <v>101</v>
      </c>
      <c r="B6" s="26" t="s">
        <v>102</v>
      </c>
      <c r="C6" s="26" t="s">
        <v>9</v>
      </c>
      <c r="D6" s="37">
        <v>1.44E-2</v>
      </c>
      <c r="E6" s="37">
        <v>0.16800000000000001</v>
      </c>
      <c r="F6" s="37">
        <v>1.6181999999999999</v>
      </c>
      <c r="G6" s="37">
        <v>0</v>
      </c>
      <c r="H6" s="37"/>
    </row>
    <row r="7" spans="1:8" ht="17" x14ac:dyDescent="0.25">
      <c r="A7" s="26" t="s">
        <v>82</v>
      </c>
      <c r="B7" s="26" t="s">
        <v>83</v>
      </c>
      <c r="C7" s="26" t="s">
        <v>8</v>
      </c>
      <c r="D7" s="37">
        <v>7.000000000000001E-4</v>
      </c>
      <c r="E7" s="37">
        <v>0.47960000000000003</v>
      </c>
      <c r="F7" s="37">
        <v>1.3202</v>
      </c>
      <c r="G7" s="37">
        <v>0.77549999999999997</v>
      </c>
      <c r="H7" s="37">
        <v>-85.56</v>
      </c>
    </row>
    <row r="8" spans="1:8" ht="17" x14ac:dyDescent="0.25">
      <c r="A8" s="26" t="s">
        <v>103</v>
      </c>
      <c r="B8" s="26" t="s">
        <v>104</v>
      </c>
      <c r="C8" s="26" t="s">
        <v>11</v>
      </c>
      <c r="D8" s="37">
        <v>-5.7500000000000002E-2</v>
      </c>
      <c r="E8" s="37">
        <v>0.20019999999999999</v>
      </c>
      <c r="F8" s="37">
        <v>1.2830000000000001</v>
      </c>
      <c r="G8" s="37">
        <v>0.95579999999999998</v>
      </c>
      <c r="H8" s="37"/>
    </row>
    <row r="9" spans="1:8" ht="17" x14ac:dyDescent="0.25">
      <c r="A9" s="26" t="s">
        <v>105</v>
      </c>
      <c r="B9" s="26" t="s">
        <v>106</v>
      </c>
      <c r="C9" s="26" t="s">
        <v>11</v>
      </c>
      <c r="D9" s="37">
        <v>-0.1208</v>
      </c>
      <c r="E9" s="37">
        <v>8.8499999999999995E-2</v>
      </c>
      <c r="F9" s="37">
        <v>1.25</v>
      </c>
      <c r="G9" s="37">
        <v>1.7518</v>
      </c>
      <c r="H9" s="37"/>
    </row>
    <row r="10" spans="1:8" ht="17" x14ac:dyDescent="0.25">
      <c r="A10" s="26" t="s">
        <v>107</v>
      </c>
      <c r="B10" s="26" t="s">
        <v>108</v>
      </c>
      <c r="C10" s="26" t="s">
        <v>10</v>
      </c>
      <c r="D10" s="37">
        <v>9.69E-2</v>
      </c>
      <c r="E10" s="37">
        <v>0.26250000000000001</v>
      </c>
      <c r="F10" s="37">
        <v>1.1840999999999999</v>
      </c>
      <c r="G10" s="37">
        <v>0.98010000000000008</v>
      </c>
      <c r="H10" s="37">
        <v>8.52</v>
      </c>
    </row>
    <row r="11" spans="1:8" ht="17" x14ac:dyDescent="0.25">
      <c r="A11" s="26" t="s">
        <v>109</v>
      </c>
      <c r="B11" s="26" t="s">
        <v>110</v>
      </c>
      <c r="C11" s="26" t="s">
        <v>5</v>
      </c>
      <c r="D11" s="37">
        <v>0.14349999999999999</v>
      </c>
      <c r="E11" s="37">
        <v>0.28460000000000002</v>
      </c>
      <c r="F11" s="37">
        <v>1.1672</v>
      </c>
      <c r="G11" s="37">
        <v>0.95010000000000006</v>
      </c>
      <c r="H11" s="37"/>
    </row>
    <row r="12" spans="1:8" ht="17" x14ac:dyDescent="0.25">
      <c r="A12" s="26" t="s">
        <v>111</v>
      </c>
      <c r="B12" s="26" t="s">
        <v>112</v>
      </c>
      <c r="C12" s="26" t="s">
        <v>11</v>
      </c>
      <c r="D12" s="37">
        <v>2.4300000000000002E-2</v>
      </c>
      <c r="E12" s="37">
        <v>0.1593</v>
      </c>
      <c r="F12" s="37">
        <v>1.1629</v>
      </c>
      <c r="G12" s="37">
        <v>0.96610000000000007</v>
      </c>
      <c r="H12" s="37">
        <v>-75.75</v>
      </c>
    </row>
    <row r="13" spans="1:8" ht="17" x14ac:dyDescent="0.25">
      <c r="A13" s="26" t="s">
        <v>88</v>
      </c>
      <c r="B13" s="26" t="s">
        <v>98</v>
      </c>
      <c r="C13" s="26" t="s">
        <v>98</v>
      </c>
      <c r="D13" s="37"/>
      <c r="E13" s="37"/>
      <c r="F13" s="37"/>
      <c r="G13" s="37"/>
      <c r="H13" s="37" t="s">
        <v>98</v>
      </c>
    </row>
    <row r="14" spans="1:8" ht="17" x14ac:dyDescent="0.25">
      <c r="A14" s="26" t="s">
        <v>113</v>
      </c>
      <c r="B14" s="26" t="s">
        <v>114</v>
      </c>
      <c r="C14" s="26" t="s">
        <v>11</v>
      </c>
      <c r="D14" s="37">
        <v>-4.9299999999999997E-2</v>
      </c>
      <c r="E14" s="37">
        <v>-0.3589</v>
      </c>
      <c r="F14" s="37">
        <v>-0.9052</v>
      </c>
      <c r="G14" s="37">
        <v>-0.8982</v>
      </c>
      <c r="H14" s="37"/>
    </row>
    <row r="15" spans="1:8" ht="17" x14ac:dyDescent="0.25">
      <c r="A15" s="26" t="s">
        <v>115</v>
      </c>
      <c r="B15" s="26" t="s">
        <v>116</v>
      </c>
      <c r="C15" s="26" t="s">
        <v>11</v>
      </c>
      <c r="D15" s="37">
        <v>3.5700000000000003E-2</v>
      </c>
      <c r="E15" s="37">
        <v>-0.25640000000000002</v>
      </c>
      <c r="F15" s="37">
        <v>-0.90510000000000002</v>
      </c>
      <c r="G15" s="37">
        <v>-0.90549999999999997</v>
      </c>
      <c r="H15" s="37"/>
    </row>
    <row r="16" spans="1:8" ht="17" x14ac:dyDescent="0.25">
      <c r="A16" s="26" t="s">
        <v>80</v>
      </c>
      <c r="B16" s="26" t="s">
        <v>81</v>
      </c>
      <c r="C16" s="26" t="s">
        <v>9</v>
      </c>
      <c r="D16" s="37">
        <v>0.36270000000000002</v>
      </c>
      <c r="E16" s="37">
        <v>0.81730000000000003</v>
      </c>
      <c r="F16" s="37">
        <v>-0.90310000000000001</v>
      </c>
      <c r="G16" s="37">
        <v>-0.84950000000000003</v>
      </c>
      <c r="H16" s="37">
        <v>-96.68</v>
      </c>
    </row>
    <row r="17" spans="1:8" ht="17" x14ac:dyDescent="0.25">
      <c r="A17" s="26" t="s">
        <v>117</v>
      </c>
      <c r="B17" s="26" t="s">
        <v>118</v>
      </c>
      <c r="C17" s="26" t="s">
        <v>9</v>
      </c>
      <c r="D17" s="37">
        <v>-3.61E-2</v>
      </c>
      <c r="E17" s="37">
        <v>-0.28809999999999997</v>
      </c>
      <c r="F17" s="37">
        <v>-0.88829999999999998</v>
      </c>
      <c r="G17" s="37">
        <v>0</v>
      </c>
      <c r="H17" s="37"/>
    </row>
    <row r="18" spans="1:8" ht="17" x14ac:dyDescent="0.25">
      <c r="A18" s="26" t="s">
        <v>119</v>
      </c>
      <c r="B18" s="26" t="s">
        <v>120</v>
      </c>
      <c r="C18" s="26" t="s">
        <v>11</v>
      </c>
      <c r="D18" s="37">
        <v>-3.7499999999999999E-2</v>
      </c>
      <c r="E18" s="37">
        <v>-0.37</v>
      </c>
      <c r="F18" s="37">
        <v>-0.8862000000000001</v>
      </c>
      <c r="G18" s="37">
        <v>-0.82489999999999997</v>
      </c>
      <c r="H18" s="37">
        <v>-10.08</v>
      </c>
    </row>
    <row r="19" spans="1:8" ht="17" x14ac:dyDescent="0.25">
      <c r="A19" s="26" t="s">
        <v>121</v>
      </c>
      <c r="B19" s="26" t="s">
        <v>122</v>
      </c>
      <c r="C19" s="26" t="s">
        <v>11</v>
      </c>
      <c r="D19" s="37">
        <v>0.1012</v>
      </c>
      <c r="E19" s="37">
        <v>-0.17960000000000001</v>
      </c>
      <c r="F19" s="37">
        <v>-0.88379999999999992</v>
      </c>
      <c r="G19" s="37">
        <v>-0.91480000000000006</v>
      </c>
      <c r="H19" s="37"/>
    </row>
    <row r="20" spans="1:8" ht="17" x14ac:dyDescent="0.25">
      <c r="A20" s="26" t="s">
        <v>123</v>
      </c>
      <c r="B20" s="26" t="s">
        <v>124</v>
      </c>
      <c r="C20" s="26" t="s">
        <v>11</v>
      </c>
      <c r="D20" s="37">
        <v>-3.8E-3</v>
      </c>
      <c r="E20" s="37">
        <v>-0.3226</v>
      </c>
      <c r="F20" s="37">
        <v>-0.86010000000000009</v>
      </c>
      <c r="G20" s="37">
        <v>-0.87430000000000008</v>
      </c>
      <c r="H20" s="37"/>
    </row>
    <row r="21" spans="1:8" ht="17" x14ac:dyDescent="0.25">
      <c r="A21" s="26" t="s">
        <v>125</v>
      </c>
      <c r="B21" s="26" t="s">
        <v>126</v>
      </c>
      <c r="C21" s="26" t="s">
        <v>11</v>
      </c>
      <c r="D21" s="37">
        <v>2.0800000000000003E-2</v>
      </c>
      <c r="E21" s="37">
        <v>-0.17989999999999998</v>
      </c>
      <c r="F21" s="37">
        <v>-0.84140000000000004</v>
      </c>
      <c r="G21" s="37">
        <v>-0.90700000000000003</v>
      </c>
      <c r="H21" s="37"/>
    </row>
    <row r="22" spans="1:8" ht="17" x14ac:dyDescent="0.25">
      <c r="A22" s="26" t="s">
        <v>127</v>
      </c>
      <c r="B22" s="26" t="s">
        <v>128</v>
      </c>
      <c r="C22" s="26" t="s">
        <v>11</v>
      </c>
      <c r="D22" s="37">
        <v>-0.1734</v>
      </c>
      <c r="E22" s="37">
        <v>-0.26550000000000001</v>
      </c>
      <c r="F22" s="37">
        <v>-0.84140000000000004</v>
      </c>
      <c r="G22" s="37">
        <v>-0.75879999999999992</v>
      </c>
      <c r="H22" s="37">
        <v>-68.989999999999995</v>
      </c>
    </row>
    <row r="23" spans="1:8" ht="17" x14ac:dyDescent="0.25">
      <c r="A23" s="26" t="s">
        <v>129</v>
      </c>
      <c r="B23" s="26" t="s">
        <v>130</v>
      </c>
      <c r="C23" s="26" t="s">
        <v>11</v>
      </c>
      <c r="D23" s="37">
        <v>-0.13300000000000001</v>
      </c>
      <c r="E23" s="37">
        <v>-0.22989999999999999</v>
      </c>
      <c r="F23" s="37">
        <v>-0.82969999999999999</v>
      </c>
      <c r="G23" s="37">
        <v>-0.88140000000000007</v>
      </c>
      <c r="H23" s="37">
        <v>-92.53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8236-44F4-B440-908A-559760987AA6}">
  <dimension ref="A1:E10"/>
  <sheetViews>
    <sheetView tabSelected="1" workbookViewId="0">
      <selection activeCell="J13" sqref="J13"/>
    </sheetView>
  </sheetViews>
  <sheetFormatPr baseColWidth="10" defaultRowHeight="16" x14ac:dyDescent="0.2"/>
  <cols>
    <col min="1" max="1" width="14.6640625" bestFit="1" customWidth="1"/>
    <col min="2" max="2" width="23" customWidth="1"/>
    <col min="3" max="4" width="20.5" customWidth="1"/>
    <col min="5" max="5" width="22.6640625" customWidth="1"/>
  </cols>
  <sheetData>
    <row r="1" spans="1:5" ht="17" x14ac:dyDescent="0.25">
      <c r="E1" s="24"/>
    </row>
    <row r="2" spans="1:5" ht="17" x14ac:dyDescent="0.25">
      <c r="A2" s="23" t="s">
        <v>77</v>
      </c>
      <c r="B2" s="23" t="s">
        <v>94</v>
      </c>
      <c r="C2" s="24" t="s">
        <v>95</v>
      </c>
      <c r="D2" s="24" t="s">
        <v>96</v>
      </c>
      <c r="E2" s="24" t="s">
        <v>97</v>
      </c>
    </row>
    <row r="3" spans="1:5" ht="17" x14ac:dyDescent="0.25">
      <c r="A3" s="26" t="s">
        <v>9</v>
      </c>
      <c r="B3" s="26">
        <v>161.82</v>
      </c>
      <c r="C3" s="26">
        <v>-90.31</v>
      </c>
      <c r="D3" s="26">
        <v>5.3</v>
      </c>
      <c r="E3" s="26">
        <v>3.35</v>
      </c>
    </row>
    <row r="4" spans="1:5" ht="17" x14ac:dyDescent="0.25">
      <c r="A4" s="26" t="s">
        <v>5</v>
      </c>
      <c r="B4" s="26">
        <v>116.72</v>
      </c>
      <c r="C4" s="26">
        <v>-43.08</v>
      </c>
      <c r="D4" s="26">
        <v>-3.1</v>
      </c>
      <c r="E4" s="26">
        <v>2.44</v>
      </c>
    </row>
    <row r="5" spans="1:5" ht="17" x14ac:dyDescent="0.25">
      <c r="A5" s="26" t="s">
        <v>3</v>
      </c>
      <c r="B5" s="26">
        <v>16.98</v>
      </c>
      <c r="C5" s="26">
        <v>-20</v>
      </c>
      <c r="D5" s="26">
        <v>-10.77</v>
      </c>
      <c r="E5" s="26">
        <v>-4.7699999999999996</v>
      </c>
    </row>
    <row r="6" spans="1:5" ht="17" x14ac:dyDescent="0.25">
      <c r="A6" s="26" t="s">
        <v>10</v>
      </c>
      <c r="B6" s="26">
        <v>206.28</v>
      </c>
      <c r="C6" s="26">
        <v>-75.64</v>
      </c>
      <c r="D6" s="26">
        <v>-13.77</v>
      </c>
      <c r="E6" s="26">
        <v>-11.87</v>
      </c>
    </row>
    <row r="7" spans="1:5" ht="17" x14ac:dyDescent="0.25">
      <c r="A7" s="26" t="s">
        <v>4</v>
      </c>
      <c r="B7" s="26">
        <v>69.150000000000006</v>
      </c>
      <c r="C7" s="26">
        <v>-60.95</v>
      </c>
      <c r="D7" s="26">
        <v>-13.81</v>
      </c>
      <c r="E7" s="26">
        <v>-11.93</v>
      </c>
    </row>
    <row r="8" spans="1:5" ht="17" x14ac:dyDescent="0.25">
      <c r="A8" s="26" t="s">
        <v>7</v>
      </c>
      <c r="B8" s="26">
        <v>91.55</v>
      </c>
      <c r="C8" s="26">
        <v>-67.41</v>
      </c>
      <c r="D8" s="26">
        <v>-18.45</v>
      </c>
      <c r="E8" s="26">
        <v>-17.45</v>
      </c>
    </row>
    <row r="9" spans="1:5" ht="17" x14ac:dyDescent="0.25">
      <c r="A9" s="26" t="s">
        <v>11</v>
      </c>
      <c r="B9" s="26">
        <v>226.84</v>
      </c>
      <c r="C9" s="26">
        <v>-90.52</v>
      </c>
      <c r="D9" s="26">
        <v>-22.43</v>
      </c>
      <c r="E9" s="26">
        <v>-20.94</v>
      </c>
    </row>
    <row r="10" spans="1:5" ht="17" x14ac:dyDescent="0.25">
      <c r="A10" s="26" t="s">
        <v>6</v>
      </c>
      <c r="B10" s="26">
        <v>-11.74</v>
      </c>
      <c r="C10" s="26">
        <v>-45.96</v>
      </c>
      <c r="D10" s="26">
        <v>-20.81</v>
      </c>
      <c r="E10" s="26">
        <v>-21.41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F42B-4918-AD4B-87C7-E9F108FAD875}">
  <dimension ref="A1:G42"/>
  <sheetViews>
    <sheetView topLeftCell="A6" workbookViewId="0">
      <selection activeCell="A38" sqref="A38:G42"/>
    </sheetView>
  </sheetViews>
  <sheetFormatPr baseColWidth="10" defaultRowHeight="16" x14ac:dyDescent="0.2"/>
  <cols>
    <col min="1" max="1" width="10.83203125" customWidth="1"/>
    <col min="2" max="2" width="20.33203125" customWidth="1"/>
    <col min="3" max="3" width="21" customWidth="1"/>
    <col min="4" max="4" width="14.1640625" bestFit="1" customWidth="1"/>
    <col min="5" max="7" width="21.83203125" customWidth="1"/>
  </cols>
  <sheetData>
    <row r="1" spans="1:7" ht="17" x14ac:dyDescent="0.25">
      <c r="A1" s="23" t="s">
        <v>132</v>
      </c>
      <c r="B1" s="24" t="s">
        <v>89</v>
      </c>
      <c r="C1" s="24" t="s">
        <v>90</v>
      </c>
      <c r="D1" s="24" t="s">
        <v>91</v>
      </c>
      <c r="E1" s="24" t="s">
        <v>92</v>
      </c>
      <c r="F1" s="24" t="s">
        <v>131</v>
      </c>
      <c r="G1" s="24" t="s">
        <v>93</v>
      </c>
    </row>
    <row r="2" spans="1:7" ht="17" x14ac:dyDescent="0.25">
      <c r="A2" s="26"/>
      <c r="B2" s="24" t="s">
        <v>139</v>
      </c>
      <c r="C2" s="24" t="s">
        <v>140</v>
      </c>
      <c r="D2" s="24" t="s">
        <v>141</v>
      </c>
      <c r="E2" s="24" t="s">
        <v>142</v>
      </c>
      <c r="F2" s="24" t="s">
        <v>143</v>
      </c>
      <c r="G2" s="24" t="s">
        <v>144</v>
      </c>
    </row>
    <row r="3" spans="1:7" ht="17" x14ac:dyDescent="0.25">
      <c r="A3" s="26">
        <v>1</v>
      </c>
      <c r="B3" s="26">
        <v>-0.28999999999999998</v>
      </c>
      <c r="C3" s="26">
        <v>-5.89</v>
      </c>
      <c r="D3" s="26">
        <v>-19.63</v>
      </c>
      <c r="E3" s="26">
        <v>-18.07</v>
      </c>
      <c r="F3" s="26">
        <v>12.77</v>
      </c>
      <c r="G3" s="26">
        <v>25.88</v>
      </c>
    </row>
    <row r="4" spans="1:7" ht="17" x14ac:dyDescent="0.25">
      <c r="A4" s="26">
        <v>2</v>
      </c>
      <c r="B4" s="26">
        <v>-0.88</v>
      </c>
      <c r="C4" s="26">
        <v>-5.46</v>
      </c>
      <c r="D4" s="26">
        <v>-18.059999999999999</v>
      </c>
      <c r="E4" s="26">
        <v>-19.68</v>
      </c>
      <c r="F4" s="26">
        <v>1.67</v>
      </c>
      <c r="G4" s="26">
        <v>5.73</v>
      </c>
    </row>
    <row r="5" spans="1:7" ht="17" x14ac:dyDescent="0.25">
      <c r="A5" s="26">
        <v>3</v>
      </c>
      <c r="B5" s="26">
        <v>-0.53</v>
      </c>
      <c r="C5" s="26">
        <v>-5.77</v>
      </c>
      <c r="D5" s="26">
        <v>-17.87</v>
      </c>
      <c r="E5" s="26">
        <v>-20.03</v>
      </c>
      <c r="F5" s="26">
        <v>2.2400000000000002</v>
      </c>
      <c r="G5" s="26">
        <v>-1.39</v>
      </c>
    </row>
    <row r="6" spans="1:7" ht="17" x14ac:dyDescent="0.25">
      <c r="A6" s="26">
        <v>4</v>
      </c>
      <c r="B6" s="26">
        <v>-0.56999999999999995</v>
      </c>
      <c r="C6" s="26">
        <v>-8.41</v>
      </c>
      <c r="D6" s="26">
        <v>-20.8</v>
      </c>
      <c r="E6" s="26">
        <v>-22.61</v>
      </c>
      <c r="F6" s="26">
        <v>5.17</v>
      </c>
      <c r="G6" s="26">
        <v>-0.87</v>
      </c>
    </row>
    <row r="7" spans="1:7" ht="17" x14ac:dyDescent="0.25">
      <c r="A7" s="26"/>
      <c r="B7" s="26"/>
      <c r="C7" s="26"/>
      <c r="D7" s="26"/>
      <c r="E7" s="26"/>
      <c r="F7" s="26"/>
      <c r="G7" s="26"/>
    </row>
    <row r="8" spans="1:7" ht="17" x14ac:dyDescent="0.25">
      <c r="A8" s="26"/>
      <c r="B8" s="26"/>
      <c r="C8" s="26"/>
      <c r="D8" s="26"/>
      <c r="E8" s="26"/>
      <c r="F8" s="26"/>
      <c r="G8" s="26"/>
    </row>
    <row r="9" spans="1:7" ht="17" x14ac:dyDescent="0.25">
      <c r="A9" s="26"/>
      <c r="B9" s="26"/>
      <c r="C9" s="26"/>
      <c r="D9" s="26"/>
      <c r="E9" s="26"/>
      <c r="F9" s="26"/>
      <c r="G9" s="26"/>
    </row>
    <row r="10" spans="1:7" ht="17" x14ac:dyDescent="0.25">
      <c r="A10" s="23" t="s">
        <v>132</v>
      </c>
      <c r="B10" s="24" t="s">
        <v>133</v>
      </c>
      <c r="C10" s="24" t="s">
        <v>134</v>
      </c>
      <c r="D10" s="24" t="s">
        <v>135</v>
      </c>
      <c r="E10" s="24" t="s">
        <v>136</v>
      </c>
      <c r="F10" s="24" t="s">
        <v>137</v>
      </c>
      <c r="G10" s="24" t="s">
        <v>138</v>
      </c>
    </row>
    <row r="11" spans="1:7" ht="17" x14ac:dyDescent="0.25">
      <c r="A11" s="26"/>
      <c r="B11" s="23"/>
      <c r="C11" s="23"/>
      <c r="D11" s="23"/>
      <c r="E11" s="23"/>
      <c r="F11" s="23"/>
      <c r="G11" s="23"/>
    </row>
    <row r="12" spans="1:7" ht="17" x14ac:dyDescent="0.25">
      <c r="A12" s="26">
        <v>1</v>
      </c>
      <c r="B12" s="26">
        <v>24.47</v>
      </c>
      <c r="C12" s="26">
        <v>5.17</v>
      </c>
      <c r="D12" s="26">
        <v>141.25</v>
      </c>
      <c r="E12" s="26">
        <v>29.23</v>
      </c>
      <c r="F12" s="26">
        <v>24.92</v>
      </c>
      <c r="G12" s="26">
        <v>24.73</v>
      </c>
    </row>
    <row r="13" spans="1:7" ht="17" x14ac:dyDescent="0.25">
      <c r="A13" s="26">
        <v>2</v>
      </c>
      <c r="B13" s="26">
        <v>24.32</v>
      </c>
      <c r="C13" s="26">
        <v>6.11</v>
      </c>
      <c r="D13" s="26">
        <v>157.44999999999999</v>
      </c>
      <c r="E13" s="26">
        <v>32.43</v>
      </c>
      <c r="F13" s="26">
        <v>28.15</v>
      </c>
      <c r="G13" s="26">
        <v>28.78</v>
      </c>
    </row>
    <row r="14" spans="1:7" ht="17" x14ac:dyDescent="0.25">
      <c r="A14" s="26">
        <v>3</v>
      </c>
      <c r="B14" s="26">
        <v>19.149999999999999</v>
      </c>
      <c r="C14" s="26">
        <v>3.74</v>
      </c>
      <c r="D14" s="26">
        <v>131</v>
      </c>
      <c r="E14" s="26">
        <v>31.03</v>
      </c>
      <c r="F14" s="26">
        <v>26.24</v>
      </c>
      <c r="G14" s="26">
        <v>26.53</v>
      </c>
    </row>
    <row r="15" spans="1:7" ht="17" x14ac:dyDescent="0.25">
      <c r="A15" s="26">
        <v>4</v>
      </c>
      <c r="B15" s="26">
        <v>21.85</v>
      </c>
      <c r="C15" s="26">
        <v>2.89</v>
      </c>
      <c r="D15" s="26">
        <v>81.680000000000007</v>
      </c>
      <c r="E15" s="26">
        <v>31.03</v>
      </c>
      <c r="F15" s="26">
        <v>26.22</v>
      </c>
      <c r="G15" s="26">
        <v>25.97</v>
      </c>
    </row>
    <row r="21" spans="1:7" x14ac:dyDescent="0.2">
      <c r="A21" s="35"/>
    </row>
    <row r="22" spans="1:7" ht="17" x14ac:dyDescent="0.25">
      <c r="A22" s="24" t="s">
        <v>132</v>
      </c>
      <c r="B22" s="24" t="s">
        <v>15</v>
      </c>
      <c r="C22" s="24" t="s">
        <v>145</v>
      </c>
    </row>
    <row r="23" spans="1:7" ht="17" x14ac:dyDescent="0.25">
      <c r="A23" s="26">
        <v>1</v>
      </c>
      <c r="B23" s="27">
        <v>1174</v>
      </c>
      <c r="C23" s="27">
        <v>3973995</v>
      </c>
    </row>
    <row r="24" spans="1:7" ht="17" x14ac:dyDescent="0.25">
      <c r="A24" s="26">
        <v>2</v>
      </c>
      <c r="B24" s="27">
        <v>859</v>
      </c>
      <c r="C24" s="27">
        <v>1624728</v>
      </c>
    </row>
    <row r="25" spans="1:7" ht="17" x14ac:dyDescent="0.25">
      <c r="A25" s="26">
        <v>3</v>
      </c>
      <c r="B25" s="27">
        <v>170</v>
      </c>
      <c r="C25" s="27">
        <v>79970</v>
      </c>
    </row>
    <row r="26" spans="1:7" ht="17" x14ac:dyDescent="0.25">
      <c r="A26" s="26">
        <v>4</v>
      </c>
      <c r="B26" s="27">
        <v>15</v>
      </c>
      <c r="C26" s="27">
        <v>1470</v>
      </c>
    </row>
    <row r="31" spans="1:7" ht="17" x14ac:dyDescent="0.25">
      <c r="A31" s="23" t="s">
        <v>132</v>
      </c>
      <c r="B31" s="31" t="s">
        <v>74</v>
      </c>
      <c r="C31" s="31" t="s">
        <v>75</v>
      </c>
      <c r="D31" s="31" t="s">
        <v>76</v>
      </c>
      <c r="E31" s="31" t="s">
        <v>72</v>
      </c>
      <c r="F31" s="31" t="s">
        <v>73</v>
      </c>
      <c r="G31" s="31" t="s">
        <v>70</v>
      </c>
    </row>
    <row r="32" spans="1:7" ht="17" x14ac:dyDescent="0.25">
      <c r="A32" s="26"/>
      <c r="B32" s="24" t="s">
        <v>71</v>
      </c>
      <c r="C32" s="24" t="s">
        <v>71</v>
      </c>
      <c r="D32" s="24" t="s">
        <v>71</v>
      </c>
      <c r="E32" s="24" t="s">
        <v>71</v>
      </c>
      <c r="F32" s="24" t="s">
        <v>71</v>
      </c>
      <c r="G32" s="24" t="s">
        <v>71</v>
      </c>
    </row>
    <row r="33" spans="1:7" ht="17" x14ac:dyDescent="0.25">
      <c r="A33" s="26">
        <v>1</v>
      </c>
      <c r="B33" s="26">
        <v>1</v>
      </c>
      <c r="C33" s="26">
        <v>1.3</v>
      </c>
      <c r="D33" s="26">
        <v>1.58</v>
      </c>
      <c r="E33" s="26">
        <v>1.31</v>
      </c>
      <c r="F33" s="26">
        <v>1.47</v>
      </c>
      <c r="G33" s="26">
        <v>1.73</v>
      </c>
    </row>
    <row r="34" spans="1:7" ht="17" x14ac:dyDescent="0.25">
      <c r="A34" s="26">
        <v>2</v>
      </c>
      <c r="B34" s="26">
        <v>1</v>
      </c>
      <c r="C34" s="26">
        <v>1.25</v>
      </c>
      <c r="D34" s="26">
        <v>1.1100000000000001</v>
      </c>
      <c r="E34" s="26">
        <v>0.94</v>
      </c>
      <c r="F34" s="26">
        <v>0.98</v>
      </c>
      <c r="G34" s="26">
        <v>0.9</v>
      </c>
    </row>
    <row r="35" spans="1:7" ht="17" x14ac:dyDescent="0.25">
      <c r="A35" s="26">
        <v>3</v>
      </c>
      <c r="B35" s="26">
        <v>1</v>
      </c>
      <c r="C35" s="26">
        <v>1.2</v>
      </c>
      <c r="D35" s="26">
        <v>0.53</v>
      </c>
      <c r="E35" s="26">
        <v>0.11</v>
      </c>
      <c r="F35" s="26">
        <v>-1.31</v>
      </c>
      <c r="G35" s="26">
        <v>2.5</v>
      </c>
    </row>
    <row r="36" spans="1:7" ht="17" x14ac:dyDescent="0.25">
      <c r="A36" s="26">
        <v>4</v>
      </c>
      <c r="B36" s="26">
        <v>1</v>
      </c>
      <c r="C36" s="26">
        <v>1.31</v>
      </c>
      <c r="D36" s="26">
        <v>0.45</v>
      </c>
      <c r="E36" s="26">
        <v>-1.1100000000000001</v>
      </c>
      <c r="F36" s="26">
        <v>-1.1100000000000001</v>
      </c>
      <c r="G36" s="26">
        <v>0.33</v>
      </c>
    </row>
    <row r="38" spans="1:7" ht="17" x14ac:dyDescent="0.25">
      <c r="A38" s="23" t="s">
        <v>132</v>
      </c>
      <c r="B38" s="24" t="s">
        <v>20</v>
      </c>
      <c r="C38" s="24" t="s">
        <v>21</v>
      </c>
      <c r="D38" s="24" t="s">
        <v>22</v>
      </c>
      <c r="E38" s="24" t="s">
        <v>23</v>
      </c>
      <c r="F38" s="24" t="s">
        <v>24</v>
      </c>
      <c r="G38" s="24" t="s">
        <v>25</v>
      </c>
    </row>
    <row r="39" spans="1:7" x14ac:dyDescent="0.2">
      <c r="A39" s="1">
        <v>1</v>
      </c>
      <c r="B39" s="4">
        <v>11253.02</v>
      </c>
      <c r="C39" s="4">
        <v>38166.32</v>
      </c>
      <c r="D39" s="4">
        <v>339792.55</v>
      </c>
      <c r="E39" s="4">
        <v>492260.42</v>
      </c>
      <c r="F39" s="4">
        <v>1218245.05</v>
      </c>
      <c r="G39" s="4">
        <v>1557912.91</v>
      </c>
    </row>
    <row r="40" spans="1:7" x14ac:dyDescent="0.2">
      <c r="A40" s="1">
        <v>2</v>
      </c>
      <c r="B40" s="4">
        <v>3224.48</v>
      </c>
      <c r="C40" s="4">
        <v>14085.56</v>
      </c>
      <c r="D40" s="4">
        <v>135065.32999999999</v>
      </c>
      <c r="E40" s="4">
        <v>191880.84</v>
      </c>
      <c r="F40" s="4">
        <v>645634.05000000005</v>
      </c>
      <c r="G40" s="4">
        <v>862467.12</v>
      </c>
    </row>
    <row r="41" spans="1:7" x14ac:dyDescent="0.2">
      <c r="A41" s="1">
        <v>3</v>
      </c>
      <c r="B41" s="4">
        <v>436.63</v>
      </c>
      <c r="C41" s="4">
        <v>-912.92</v>
      </c>
      <c r="D41" s="4">
        <v>749.56</v>
      </c>
      <c r="E41" s="4">
        <v>4428.2299999999996</v>
      </c>
      <c r="F41" s="4">
        <v>30222.79</v>
      </c>
      <c r="G41" s="4">
        <v>41869.730000000003</v>
      </c>
    </row>
    <row r="42" spans="1:7" x14ac:dyDescent="0.2">
      <c r="A42" s="1">
        <v>4</v>
      </c>
      <c r="B42" s="4">
        <v>1.79</v>
      </c>
      <c r="C42" s="4">
        <v>-23.79</v>
      </c>
      <c r="D42" s="4">
        <v>-237.2</v>
      </c>
      <c r="E42" s="4">
        <v>116.22</v>
      </c>
      <c r="F42" s="4">
        <v>1011.76</v>
      </c>
      <c r="G42" s="4">
        <v>1287.95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Category AUM</vt:lpstr>
      <vt:lpstr>Sheet1</vt:lpstr>
      <vt:lpstr>Sheet2</vt:lpstr>
      <vt:lpstr>Sheet3</vt:lpstr>
      <vt:lpstr>Sheet4</vt:lpstr>
      <vt:lpstr>Sheet5</vt:lpstr>
      <vt:lpstr>Sheet7</vt:lpstr>
      <vt:lpstr>TotalAUM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2022-10-22T02:05:44Z</dcterms:created>
  <dcterms:modified xsi:type="dcterms:W3CDTF">2022-10-23T15:29:27Z</dcterms:modified>
</cp:coreProperties>
</file>