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V12" i="1" l="1"/>
  <c r="V13" i="1"/>
  <c r="V14" i="1"/>
  <c r="V19" i="1"/>
  <c r="V20" i="1"/>
  <c r="V21" i="1"/>
  <c r="V22" i="1"/>
  <c r="V23" i="1"/>
  <c r="V24" i="1"/>
  <c r="V25" i="1"/>
  <c r="U12" i="1"/>
  <c r="U13" i="1"/>
  <c r="U14" i="1"/>
  <c r="U19" i="1"/>
  <c r="U20" i="1"/>
  <c r="U21" i="1"/>
  <c r="U22" i="1"/>
  <c r="U23" i="1"/>
  <c r="U24" i="1"/>
  <c r="U25" i="1"/>
  <c r="T12" i="1"/>
  <c r="T13" i="1"/>
  <c r="T14" i="1"/>
  <c r="T19" i="1"/>
  <c r="T20" i="1"/>
  <c r="T21" i="1"/>
  <c r="T22" i="1"/>
  <c r="T23" i="1"/>
  <c r="T24" i="1"/>
  <c r="T25" i="1"/>
  <c r="S25" i="1"/>
  <c r="S12" i="1"/>
  <c r="S13" i="1"/>
  <c r="S14" i="1"/>
  <c r="S15" i="1"/>
  <c r="S19" i="1"/>
  <c r="S20" i="1"/>
  <c r="S21" i="1"/>
  <c r="S22" i="1"/>
  <c r="S23" i="1"/>
  <c r="S24" i="1"/>
  <c r="R12" i="1"/>
  <c r="R13" i="1"/>
  <c r="R14" i="1"/>
  <c r="R19" i="1"/>
  <c r="R20" i="1"/>
  <c r="R21" i="1"/>
  <c r="R22" i="1"/>
  <c r="R23" i="1"/>
  <c r="R24" i="1"/>
  <c r="R25" i="1"/>
  <c r="Q12" i="1"/>
  <c r="Q13" i="1"/>
  <c r="Q14" i="1"/>
  <c r="Q15" i="1"/>
  <c r="Q16" i="1"/>
  <c r="Q17" i="1"/>
  <c r="Q19" i="1"/>
  <c r="Q20" i="1"/>
  <c r="Q21" i="1"/>
  <c r="Q22" i="1"/>
  <c r="Q23" i="1"/>
  <c r="Q24" i="1"/>
  <c r="Q25" i="1"/>
  <c r="P12" i="1"/>
  <c r="P13" i="1"/>
  <c r="P14" i="1"/>
  <c r="P15" i="1"/>
  <c r="P16" i="1"/>
  <c r="P17" i="1"/>
  <c r="P19" i="1"/>
  <c r="P20" i="1"/>
  <c r="P21" i="1"/>
  <c r="P22" i="1"/>
  <c r="P23" i="1"/>
  <c r="P24" i="1"/>
  <c r="P25" i="1"/>
  <c r="O12" i="1"/>
  <c r="O13" i="1"/>
  <c r="O14" i="1"/>
  <c r="O19" i="1"/>
  <c r="O20" i="1"/>
  <c r="O21" i="1"/>
  <c r="O22" i="1"/>
  <c r="O23" i="1"/>
  <c r="O24" i="1"/>
  <c r="O25" i="1"/>
  <c r="N12" i="1"/>
  <c r="N13" i="1"/>
  <c r="N14" i="1"/>
  <c r="N19" i="1"/>
  <c r="N20" i="1"/>
  <c r="N21" i="1"/>
  <c r="N22" i="1"/>
  <c r="N23" i="1"/>
  <c r="N24" i="1"/>
  <c r="N25" i="1"/>
  <c r="M12" i="1"/>
  <c r="M13" i="1"/>
  <c r="M14" i="1"/>
  <c r="M15" i="1"/>
  <c r="M16" i="1"/>
  <c r="M17" i="1"/>
  <c r="M19" i="1"/>
  <c r="M20" i="1"/>
  <c r="M21" i="1"/>
  <c r="M22" i="1"/>
  <c r="M23" i="1"/>
  <c r="M24" i="1"/>
  <c r="M25" i="1"/>
  <c r="L12" i="1"/>
  <c r="L13" i="1"/>
  <c r="L14" i="1"/>
  <c r="L15" i="1"/>
  <c r="L16" i="1"/>
  <c r="L17" i="1"/>
  <c r="L19" i="1"/>
  <c r="L20" i="1"/>
  <c r="L21" i="1"/>
  <c r="L22" i="1"/>
  <c r="L23" i="1"/>
  <c r="L24" i="1"/>
  <c r="L25" i="1"/>
  <c r="K12" i="1"/>
  <c r="K13" i="1"/>
  <c r="K14" i="1"/>
  <c r="K15" i="1"/>
  <c r="K16" i="1"/>
  <c r="K17" i="1"/>
  <c r="K19" i="1"/>
  <c r="K20" i="1"/>
  <c r="K21" i="1"/>
  <c r="K22" i="1"/>
  <c r="K23" i="1"/>
  <c r="K24" i="1"/>
  <c r="K25" i="1"/>
  <c r="H12" i="1"/>
  <c r="H13" i="1"/>
  <c r="H14" i="1"/>
  <c r="H15" i="1"/>
  <c r="H16" i="1"/>
  <c r="S16" i="1" s="1"/>
  <c r="H17" i="1"/>
  <c r="H19" i="1"/>
  <c r="H20" i="1"/>
  <c r="H21" i="1"/>
  <c r="H22" i="1"/>
  <c r="H23" i="1"/>
  <c r="H24" i="1"/>
  <c r="H25" i="1"/>
  <c r="T17" i="1" l="1"/>
  <c r="N17" i="1"/>
  <c r="O17" i="1" s="1"/>
  <c r="S17" i="1"/>
  <c r="N16" i="1"/>
  <c r="U16" i="1" s="1"/>
  <c r="T16" i="1"/>
  <c r="T15" i="1"/>
  <c r="N15" i="1"/>
  <c r="U15" i="1" s="1"/>
  <c r="M11" i="1"/>
  <c r="Q11" i="1"/>
  <c r="P11" i="1"/>
  <c r="L11" i="1"/>
  <c r="K11" i="1"/>
  <c r="H11" i="1"/>
  <c r="N11" i="1" s="1"/>
  <c r="U11" i="1" s="1"/>
  <c r="R17" i="1" l="1"/>
  <c r="U17" i="1"/>
  <c r="V17" i="1"/>
  <c r="V16" i="1"/>
  <c r="O16" i="1"/>
  <c r="R16" i="1"/>
  <c r="O15" i="1"/>
  <c r="R15" i="1"/>
  <c r="V15" i="1"/>
  <c r="S11" i="1"/>
  <c r="T11" i="1"/>
  <c r="R11" i="1"/>
  <c r="O11" i="1"/>
  <c r="V11" i="1"/>
</calcChain>
</file>

<file path=xl/sharedStrings.xml><?xml version="1.0" encoding="utf-8"?>
<sst xmlns="http://schemas.openxmlformats.org/spreadsheetml/2006/main" count="22" uniqueCount="22">
  <si>
    <t>№</t>
  </si>
  <si>
    <t>n*2</t>
  </si>
  <si>
    <t>n1</t>
  </si>
  <si>
    <t>n2</t>
  </si>
  <si>
    <t>n</t>
  </si>
  <si>
    <t>N1</t>
  </si>
  <si>
    <t>N2</t>
  </si>
  <si>
    <t>N</t>
  </si>
  <si>
    <t>N^</t>
  </si>
  <si>
    <t>V*</t>
  </si>
  <si>
    <t>V</t>
  </si>
  <si>
    <t>L</t>
  </si>
  <si>
    <t>L^</t>
  </si>
  <si>
    <t>I</t>
  </si>
  <si>
    <t>T^1</t>
  </si>
  <si>
    <t>T^2</t>
  </si>
  <si>
    <t>T^3</t>
  </si>
  <si>
    <t>lyam1</t>
  </si>
  <si>
    <t>lyam2</t>
  </si>
  <si>
    <t>S</t>
  </si>
  <si>
    <t>JAVA</t>
  </si>
  <si>
    <t>????????????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</si>
</sst>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ahoma"/>
      <family val="2"/>
      <charset val="204"/>
    </font>
    <font>
      <b/>
      <sz val="11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W25"/>
  <sheetViews>
    <sheetView tabSelected="1" workbookViewId="0">
      <selection activeCell="Y18" sqref="Y18"/>
    </sheetView>
  </sheetViews>
  <sheetFormatPr defaultRowHeight="15" x14ac:dyDescent="0.25"/>
  <cols>
    <col min="4" max="4" width="9.28515625" bestFit="1" customWidth="1"/>
    <col min="5" max="5" width="7.5703125" customWidth="1"/>
    <col min="6" max="11" width="9.42578125" bestFit="1" customWidth="1"/>
    <col min="12" max="12" width="10.42578125" bestFit="1" customWidth="1"/>
    <col min="13" max="13" width="12.5703125" customWidth="1"/>
    <col min="14" max="15" width="10.42578125" bestFit="1" customWidth="1"/>
    <col min="16" max="17" width="9.42578125" bestFit="1" customWidth="1"/>
    <col min="18" max="20" width="10.28515625" bestFit="1" customWidth="1"/>
    <col min="21" max="21" width="9.28515625" bestFit="1" customWidth="1"/>
    <col min="22" max="22" width="10.28515625" bestFit="1" customWidth="1"/>
  </cols>
  <sheetData>
    <row r="8" spans="4:23" x14ac:dyDescent="0.25"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4:23" x14ac:dyDescent="0.25">
      <c r="D9" s="9" t="s">
        <v>20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4:23" x14ac:dyDescent="0.25">
      <c r="D10" s="1" t="s">
        <v>0</v>
      </c>
      <c r="E10" s="1" t="s">
        <v>1</v>
      </c>
      <c r="F10" s="1" t="s">
        <v>2</v>
      </c>
      <c r="G10" s="1" t="s">
        <v>3</v>
      </c>
      <c r="H10" s="1" t="s">
        <v>4</v>
      </c>
      <c r="I10" s="1" t="s">
        <v>5</v>
      </c>
      <c r="J10" s="1" t="s">
        <v>6</v>
      </c>
      <c r="K10" s="1" t="s">
        <v>7</v>
      </c>
      <c r="L10" s="1" t="s">
        <v>8</v>
      </c>
      <c r="M10" s="1" t="s">
        <v>9</v>
      </c>
      <c r="N10" s="1" t="s">
        <v>10</v>
      </c>
      <c r="O10" s="1" t="s">
        <v>11</v>
      </c>
      <c r="P10" s="1" t="s">
        <v>12</v>
      </c>
      <c r="Q10" s="1" t="s">
        <v>13</v>
      </c>
      <c r="R10" s="1" t="s">
        <v>14</v>
      </c>
      <c r="S10" s="1" t="s">
        <v>15</v>
      </c>
      <c r="T10" s="1" t="s">
        <v>16</v>
      </c>
      <c r="U10" s="1" t="s">
        <v>17</v>
      </c>
      <c r="V10" s="1" t="s">
        <v>18</v>
      </c>
      <c r="W10" s="2" t="s">
        <v>19</v>
      </c>
    </row>
    <row r="11" spans="4:23" x14ac:dyDescent="0.25">
      <c r="D11" s="1">
        <v>1</v>
      </c>
      <c r="E11" s="3">
        <v>4.5919999999999996</v>
      </c>
      <c r="F11" s="3">
        <v>10</v>
      </c>
      <c r="G11" s="3">
        <v>7</v>
      </c>
      <c r="H11" s="3">
        <f>F11+G11</f>
        <v>17</v>
      </c>
      <c r="I11" s="3">
        <v>21</v>
      </c>
      <c r="J11" s="3">
        <v>18</v>
      </c>
      <c r="K11" s="3">
        <f>I11+J11</f>
        <v>39</v>
      </c>
      <c r="L11" s="3">
        <f>F11*LOG(F11)+G11*LOG(G11)</f>
        <v>15.915686280099798</v>
      </c>
      <c r="M11" s="3">
        <f>(2+E11)*(LOG(2+E11))</f>
        <v>5.3989613737582784</v>
      </c>
      <c r="N11" s="3">
        <f>K11*LOG(H11)</f>
        <v>47.987507933752681</v>
      </c>
      <c r="O11" s="3">
        <f>M11/N11</f>
        <v>0.11250764222246357</v>
      </c>
      <c r="P11" s="3">
        <f>(2/F11)*(G11/J11)</f>
        <v>7.7777777777777779E-2</v>
      </c>
      <c r="Q11" s="3">
        <f>(2/F11)*(G11/J11)*(I11+J11)*(LOG(F11+G11))</f>
        <v>3.7323617281807642</v>
      </c>
      <c r="R11" s="3">
        <f>(N11*N11)/(W11*M11)</f>
        <v>34.122132140226377</v>
      </c>
      <c r="S11" s="3">
        <f>(F11*J11*(F11*LOG(F11)+G11*LOG(G11))*LOG(H11))/(2*W11*G11)</f>
        <v>20.142965845382186</v>
      </c>
      <c r="T11" s="3">
        <f>(F11*J11*K11*LOG(H11))/(2*W11*G11)</f>
        <v>49.358579589002758</v>
      </c>
      <c r="U11" s="3">
        <f>(P11*P11)*N11</f>
        <v>0.29029480108072608</v>
      </c>
      <c r="V11" s="3">
        <f>(M11*M11)/N11</f>
        <v>0.60742441461169672</v>
      </c>
      <c r="W11" s="3">
        <v>12.5</v>
      </c>
    </row>
    <row r="12" spans="4:23" x14ac:dyDescent="0.25">
      <c r="D12" s="1">
        <v>2</v>
      </c>
      <c r="E12" s="3">
        <v>6.79</v>
      </c>
      <c r="F12" s="3">
        <v>17</v>
      </c>
      <c r="G12" s="3">
        <v>13</v>
      </c>
      <c r="H12" s="3">
        <f t="shared" ref="H12:H25" si="0">F12+G12</f>
        <v>30</v>
      </c>
      <c r="I12" s="3">
        <v>52</v>
      </c>
      <c r="J12" s="3">
        <v>39</v>
      </c>
      <c r="K12" s="3">
        <f t="shared" ref="K12:K25" si="1">I12+J12</f>
        <v>91</v>
      </c>
      <c r="L12" s="3">
        <f t="shared" ref="L12:L25" si="2">F12*LOG(F12)+G12*LOG(G12)</f>
        <v>35.398895243419531</v>
      </c>
      <c r="M12" s="3">
        <f t="shared" ref="M12:M25" si="3">(2+E12)*(LOG(2+E12))</f>
        <v>8.2976622118984533</v>
      </c>
      <c r="N12" s="3">
        <f t="shared" ref="N12:N25" si="4">K12*LOG(H12)</f>
        <v>134.41803417948927</v>
      </c>
      <c r="O12" s="3">
        <f t="shared" ref="O12:O25" si="5">M12/N12</f>
        <v>6.1730274977973058E-2</v>
      </c>
      <c r="P12" s="3">
        <f t="shared" ref="P12:P25" si="6">(2/F12)*(G12/J12)</f>
        <v>3.9215686274509803E-2</v>
      </c>
      <c r="Q12" s="3">
        <f t="shared" ref="Q12:Q25" si="7">(2/F12)*(G12/J12)*(I12+J12)*(LOG(F12+G12))</f>
        <v>5.2712954580191873</v>
      </c>
      <c r="R12" s="3">
        <f t="shared" ref="R12:R25" si="8">(N12*N12)/(W12*M12)</f>
        <v>174.20046708355417</v>
      </c>
      <c r="S12" s="3">
        <f t="shared" ref="S12:S24" si="9">(F12*J12*(F12*LOG(F12)+G12*LOG(G12))*LOG(H12))/(2*W12*G12)</f>
        <v>106.66845953760547</v>
      </c>
      <c r="T12" s="3">
        <f t="shared" ref="T12:T25" si="10">(F12*J12*K12*LOG(H12))/(2*W12*G12)</f>
        <v>274.21278972615812</v>
      </c>
      <c r="U12" s="3">
        <f t="shared" ref="U12:U25" si="11">(P12*P12)*N12</f>
        <v>0.20671746894192891</v>
      </c>
      <c r="V12" s="3">
        <f t="shared" ref="V12:V25" si="12">(M12*M12)/N12</f>
        <v>0.51221697001482769</v>
      </c>
      <c r="W12" s="3">
        <v>12.5</v>
      </c>
    </row>
    <row r="13" spans="4:23" x14ac:dyDescent="0.25">
      <c r="D13" s="1">
        <v>3</v>
      </c>
      <c r="E13" s="3">
        <v>6.09</v>
      </c>
      <c r="F13" s="3">
        <v>16</v>
      </c>
      <c r="G13" s="3">
        <v>11</v>
      </c>
      <c r="H13" s="3">
        <f t="shared" si="0"/>
        <v>27</v>
      </c>
      <c r="I13" s="3">
        <v>33</v>
      </c>
      <c r="J13" s="3">
        <v>26</v>
      </c>
      <c r="K13" s="3">
        <f t="shared" si="1"/>
        <v>59</v>
      </c>
      <c r="L13" s="3">
        <f t="shared" si="2"/>
        <v>30.721239259235276</v>
      </c>
      <c r="M13" s="3">
        <f t="shared" si="3"/>
        <v>7.3453035398432824</v>
      </c>
      <c r="N13" s="3">
        <f t="shared" si="4"/>
        <v>84.450462085380252</v>
      </c>
      <c r="O13" s="3">
        <f t="shared" si="5"/>
        <v>8.6977659546931874E-2</v>
      </c>
      <c r="P13" s="3">
        <f t="shared" si="6"/>
        <v>5.2884615384615384E-2</v>
      </c>
      <c r="Q13" s="3">
        <f t="shared" si="7"/>
        <v>4.4661302064383781</v>
      </c>
      <c r="R13" s="3">
        <f t="shared" si="8"/>
        <v>77.675543375422293</v>
      </c>
      <c r="S13" s="3">
        <f t="shared" si="9"/>
        <v>66.519562781610148</v>
      </c>
      <c r="T13" s="3">
        <f t="shared" si="10"/>
        <v>127.75051719097522</v>
      </c>
      <c r="U13" s="3">
        <f t="shared" si="11"/>
        <v>0.23618957822510656</v>
      </c>
      <c r="V13" s="3">
        <f t="shared" si="12"/>
        <v>0.63887731055736263</v>
      </c>
      <c r="W13" s="3">
        <v>12.5</v>
      </c>
    </row>
    <row r="14" spans="4:23" x14ac:dyDescent="0.25">
      <c r="D14" s="1">
        <v>4</v>
      </c>
      <c r="E14" s="3">
        <v>6.44</v>
      </c>
      <c r="F14" s="3">
        <v>12</v>
      </c>
      <c r="G14" s="3">
        <v>12</v>
      </c>
      <c r="H14" s="3">
        <f t="shared" si="0"/>
        <v>24</v>
      </c>
      <c r="I14" s="3">
        <v>45</v>
      </c>
      <c r="J14" s="3">
        <v>35</v>
      </c>
      <c r="K14" s="3">
        <f t="shared" si="1"/>
        <v>80</v>
      </c>
      <c r="L14" s="3">
        <f t="shared" si="2"/>
        <v>25.900349905142996</v>
      </c>
      <c r="M14" s="3">
        <f t="shared" si="3"/>
        <v>7.81833024952053</v>
      </c>
      <c r="N14" s="3">
        <f t="shared" si="4"/>
        <v>110.41689933692848</v>
      </c>
      <c r="O14" s="3">
        <f t="shared" si="5"/>
        <v>7.0807370035482611E-2</v>
      </c>
      <c r="P14" s="3">
        <f t="shared" si="6"/>
        <v>5.7142857142857141E-2</v>
      </c>
      <c r="Q14" s="3">
        <f t="shared" si="7"/>
        <v>6.3095371049673412</v>
      </c>
      <c r="R14" s="3">
        <f t="shared" si="8"/>
        <v>124.75187176882513</v>
      </c>
      <c r="S14" s="3">
        <f t="shared" si="9"/>
        <v>50.047135744679487</v>
      </c>
      <c r="T14" s="3">
        <f t="shared" si="10"/>
        <v>154.58365907169986</v>
      </c>
      <c r="U14" s="3">
        <f t="shared" si="11"/>
        <v>0.36054497742670522</v>
      </c>
      <c r="V14" s="3">
        <f t="shared" si="12"/>
        <v>0.55359540303740729</v>
      </c>
      <c r="W14" s="3">
        <v>12.5</v>
      </c>
    </row>
    <row r="15" spans="4:23" x14ac:dyDescent="0.25">
      <c r="D15" s="1">
        <v>5</v>
      </c>
      <c r="E15" s="3">
        <v>5.7290000000000001</v>
      </c>
      <c r="F15" s="3">
        <v>13</v>
      </c>
      <c r="G15" s="3">
        <v>10</v>
      </c>
      <c r="H15" s="3">
        <f t="shared" si="0"/>
        <v>23</v>
      </c>
      <c r="I15" s="3">
        <v>24</v>
      </c>
      <c r="J15" s="3">
        <v>20</v>
      </c>
      <c r="K15" s="3">
        <f t="shared" si="1"/>
        <v>44</v>
      </c>
      <c r="L15" s="3">
        <f t="shared" si="2"/>
        <v>24.481263579988877</v>
      </c>
      <c r="M15" s="3">
        <f t="shared" si="3"/>
        <v>6.864305042105534</v>
      </c>
      <c r="N15" s="3">
        <f t="shared" si="4"/>
        <v>59.916024784774088</v>
      </c>
      <c r="O15" s="3">
        <f t="shared" si="5"/>
        <v>0.11456542831008872</v>
      </c>
      <c r="P15" s="3">
        <f t="shared" si="6"/>
        <v>7.6923076923076927E-2</v>
      </c>
      <c r="Q15" s="3">
        <f t="shared" si="7"/>
        <v>4.6089249834441608</v>
      </c>
      <c r="R15" s="3">
        <f t="shared" si="8"/>
        <v>41.838816940553677</v>
      </c>
      <c r="S15" s="3">
        <f t="shared" si="9"/>
        <v>34.670290800864741</v>
      </c>
      <c r="T15" s="3">
        <f t="shared" si="10"/>
        <v>62.312665776165048</v>
      </c>
      <c r="U15" s="3">
        <f t="shared" si="11"/>
        <v>0.35453269103416624</v>
      </c>
      <c r="V15" s="3">
        <f t="shared" si="12"/>
        <v>0.78641204719992197</v>
      </c>
      <c r="W15" s="3">
        <v>12.5</v>
      </c>
    </row>
    <row r="16" spans="4:23" x14ac:dyDescent="0.25">
      <c r="D16" s="1">
        <v>6</v>
      </c>
      <c r="E16" s="3">
        <v>4.9800000000000004</v>
      </c>
      <c r="F16" s="3">
        <v>15</v>
      </c>
      <c r="G16" s="3">
        <v>8</v>
      </c>
      <c r="H16" s="3">
        <f t="shared" si="0"/>
        <v>23</v>
      </c>
      <c r="I16" s="3">
        <v>40</v>
      </c>
      <c r="J16" s="3">
        <v>26</v>
      </c>
      <c r="K16" s="3">
        <f t="shared" si="1"/>
        <v>66</v>
      </c>
      <c r="L16" s="3">
        <f t="shared" si="2"/>
        <v>24.86608878177077</v>
      </c>
      <c r="M16" s="3">
        <f t="shared" si="3"/>
        <v>5.8901108499096653</v>
      </c>
      <c r="N16" s="3">
        <f t="shared" si="4"/>
        <v>89.874037177161128</v>
      </c>
      <c r="O16" s="3">
        <f t="shared" si="5"/>
        <v>6.5537401399905798E-2</v>
      </c>
      <c r="P16" s="3">
        <f t="shared" si="6"/>
        <v>4.1025641025641026E-2</v>
      </c>
      <c r="Q16" s="3">
        <f t="shared" si="7"/>
        <v>3.6871399867553287</v>
      </c>
      <c r="R16" s="3">
        <f t="shared" si="8"/>
        <v>109.70717209704969</v>
      </c>
      <c r="S16" s="3">
        <f t="shared" si="9"/>
        <v>66.028648270692997</v>
      </c>
      <c r="T16" s="3">
        <f t="shared" si="10"/>
        <v>175.2543724954642</v>
      </c>
      <c r="U16" s="3">
        <f t="shared" si="11"/>
        <v>0.15126728150791091</v>
      </c>
      <c r="V16" s="3">
        <f t="shared" si="12"/>
        <v>0.38602255906047001</v>
      </c>
      <c r="W16" s="3">
        <v>12.5</v>
      </c>
    </row>
    <row r="17" spans="4:23" x14ac:dyDescent="0.25">
      <c r="D17" s="1">
        <v>7</v>
      </c>
      <c r="E17" s="3">
        <v>5.36</v>
      </c>
      <c r="F17" s="3">
        <v>14</v>
      </c>
      <c r="G17" s="3">
        <v>9</v>
      </c>
      <c r="H17" s="3">
        <f t="shared" si="0"/>
        <v>23</v>
      </c>
      <c r="I17" s="3">
        <v>22</v>
      </c>
      <c r="J17" s="3">
        <v>17</v>
      </c>
      <c r="K17" s="3">
        <f t="shared" si="1"/>
        <v>39</v>
      </c>
      <c r="L17" s="3">
        <f t="shared" si="2"/>
        <v>24.633975084449254</v>
      </c>
      <c r="M17" s="3">
        <f t="shared" si="3"/>
        <v>6.3802207135239923</v>
      </c>
      <c r="N17" s="3">
        <f t="shared" si="4"/>
        <v>53.107385604686122</v>
      </c>
      <c r="O17" s="3">
        <f t="shared" si="5"/>
        <v>0.12013810585624103</v>
      </c>
      <c r="P17" s="3">
        <f t="shared" si="6"/>
        <v>7.5630252100840331E-2</v>
      </c>
      <c r="Q17" s="3">
        <f t="shared" si="7"/>
        <v>4.0165249616989502</v>
      </c>
      <c r="R17" s="3">
        <f t="shared" si="8"/>
        <v>35.364223683190197</v>
      </c>
      <c r="S17" s="3">
        <f t="shared" si="9"/>
        <v>35.48291182690442</v>
      </c>
      <c r="T17" s="3">
        <f t="shared" si="10"/>
        <v>56.175812328512428</v>
      </c>
      <c r="U17" s="3">
        <f t="shared" si="11"/>
        <v>0.30377079542260965</v>
      </c>
      <c r="V17" s="3">
        <f t="shared" si="12"/>
        <v>0.76650763146752698</v>
      </c>
      <c r="W17" s="3">
        <v>12.5</v>
      </c>
    </row>
    <row r="18" spans="4:23" x14ac:dyDescent="0.25">
      <c r="D18" s="6" t="s">
        <v>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</row>
    <row r="19" spans="4:23" x14ac:dyDescent="0.25">
      <c r="D19" s="1">
        <v>1</v>
      </c>
      <c r="E19" s="1"/>
      <c r="F19" s="1"/>
      <c r="G19" s="1"/>
      <c r="H19" s="3">
        <f t="shared" si="0"/>
        <v>0</v>
      </c>
      <c r="I19" s="1"/>
      <c r="J19" s="1"/>
      <c r="K19" s="3">
        <f t="shared" si="1"/>
        <v>0</v>
      </c>
      <c r="L19" s="3" t="e">
        <f t="shared" si="2"/>
        <v>#NUM!</v>
      </c>
      <c r="M19" s="3">
        <f t="shared" si="3"/>
        <v>0.6020599913279624</v>
      </c>
      <c r="N19" s="3" t="e">
        <f t="shared" si="4"/>
        <v>#NUM!</v>
      </c>
      <c r="O19" s="3" t="e">
        <f t="shared" si="5"/>
        <v>#NUM!</v>
      </c>
      <c r="P19" s="3" t="e">
        <f t="shared" si="6"/>
        <v>#DIV/0!</v>
      </c>
      <c r="Q19" s="3" t="e">
        <f t="shared" si="7"/>
        <v>#DIV/0!</v>
      </c>
      <c r="R19" s="3" t="e">
        <f t="shared" si="8"/>
        <v>#NUM!</v>
      </c>
      <c r="S19" s="3" t="e">
        <f t="shared" si="9"/>
        <v>#NUM!</v>
      </c>
      <c r="T19" s="3" t="e">
        <f t="shared" si="10"/>
        <v>#NUM!</v>
      </c>
      <c r="U19" s="3" t="e">
        <f t="shared" si="11"/>
        <v>#DIV/0!</v>
      </c>
      <c r="V19" s="3" t="e">
        <f t="shared" si="12"/>
        <v>#NUM!</v>
      </c>
      <c r="W19" s="3">
        <v>12.5</v>
      </c>
    </row>
    <row r="20" spans="4:23" x14ac:dyDescent="0.25">
      <c r="D20" s="1">
        <v>2</v>
      </c>
      <c r="E20" s="1"/>
      <c r="F20" s="1"/>
      <c r="G20" s="1"/>
      <c r="H20" s="3">
        <f t="shared" si="0"/>
        <v>0</v>
      </c>
      <c r="I20" s="1"/>
      <c r="J20" s="1"/>
      <c r="K20" s="3">
        <f t="shared" si="1"/>
        <v>0</v>
      </c>
      <c r="L20" s="3" t="e">
        <f t="shared" si="2"/>
        <v>#NUM!</v>
      </c>
      <c r="M20" s="3">
        <f t="shared" si="3"/>
        <v>0.6020599913279624</v>
      </c>
      <c r="N20" s="3" t="e">
        <f t="shared" si="4"/>
        <v>#NUM!</v>
      </c>
      <c r="O20" s="3" t="e">
        <f t="shared" si="5"/>
        <v>#NUM!</v>
      </c>
      <c r="P20" s="3" t="e">
        <f t="shared" si="6"/>
        <v>#DIV/0!</v>
      </c>
      <c r="Q20" s="3" t="e">
        <f t="shared" si="7"/>
        <v>#DIV/0!</v>
      </c>
      <c r="R20" s="3" t="e">
        <f t="shared" si="8"/>
        <v>#NUM!</v>
      </c>
      <c r="S20" s="3" t="e">
        <f t="shared" si="9"/>
        <v>#NUM!</v>
      </c>
      <c r="T20" s="3" t="e">
        <f t="shared" si="10"/>
        <v>#NUM!</v>
      </c>
      <c r="U20" s="3" t="e">
        <f t="shared" si="11"/>
        <v>#DIV/0!</v>
      </c>
      <c r="V20" s="3" t="e">
        <f t="shared" si="12"/>
        <v>#NUM!</v>
      </c>
      <c r="W20" s="3">
        <v>12.5</v>
      </c>
    </row>
    <row r="21" spans="4:23" x14ac:dyDescent="0.25">
      <c r="D21" s="1">
        <v>3</v>
      </c>
      <c r="E21" s="1"/>
      <c r="F21" s="1"/>
      <c r="G21" s="1"/>
      <c r="H21" s="3">
        <f t="shared" si="0"/>
        <v>0</v>
      </c>
      <c r="I21" s="1"/>
      <c r="J21" s="1"/>
      <c r="K21" s="3">
        <f t="shared" si="1"/>
        <v>0</v>
      </c>
      <c r="L21" s="3" t="e">
        <f t="shared" si="2"/>
        <v>#NUM!</v>
      </c>
      <c r="M21" s="3">
        <f t="shared" si="3"/>
        <v>0.6020599913279624</v>
      </c>
      <c r="N21" s="3" t="e">
        <f t="shared" si="4"/>
        <v>#NUM!</v>
      </c>
      <c r="O21" s="3" t="e">
        <f t="shared" si="5"/>
        <v>#NUM!</v>
      </c>
      <c r="P21" s="3" t="e">
        <f t="shared" si="6"/>
        <v>#DIV/0!</v>
      </c>
      <c r="Q21" s="3" t="e">
        <f t="shared" si="7"/>
        <v>#DIV/0!</v>
      </c>
      <c r="R21" s="3" t="e">
        <f t="shared" si="8"/>
        <v>#NUM!</v>
      </c>
      <c r="S21" s="3" t="e">
        <f t="shared" si="9"/>
        <v>#NUM!</v>
      </c>
      <c r="T21" s="3" t="e">
        <f t="shared" si="10"/>
        <v>#NUM!</v>
      </c>
      <c r="U21" s="3" t="e">
        <f t="shared" si="11"/>
        <v>#DIV/0!</v>
      </c>
      <c r="V21" s="3" t="e">
        <f t="shared" si="12"/>
        <v>#NUM!</v>
      </c>
      <c r="W21" s="3">
        <v>12.5</v>
      </c>
    </row>
    <row r="22" spans="4:23" x14ac:dyDescent="0.25">
      <c r="D22" s="1">
        <v>4</v>
      </c>
      <c r="E22" s="1"/>
      <c r="F22" s="1"/>
      <c r="G22" s="1"/>
      <c r="H22" s="3">
        <f t="shared" si="0"/>
        <v>0</v>
      </c>
      <c r="I22" s="1"/>
      <c r="J22" s="1"/>
      <c r="K22" s="3">
        <f t="shared" si="1"/>
        <v>0</v>
      </c>
      <c r="L22" s="3" t="e">
        <f t="shared" si="2"/>
        <v>#NUM!</v>
      </c>
      <c r="M22" s="3">
        <f t="shared" si="3"/>
        <v>0.6020599913279624</v>
      </c>
      <c r="N22" s="3" t="e">
        <f t="shared" si="4"/>
        <v>#NUM!</v>
      </c>
      <c r="O22" s="3" t="e">
        <f t="shared" si="5"/>
        <v>#NUM!</v>
      </c>
      <c r="P22" s="3" t="e">
        <f t="shared" si="6"/>
        <v>#DIV/0!</v>
      </c>
      <c r="Q22" s="3" t="e">
        <f t="shared" si="7"/>
        <v>#DIV/0!</v>
      </c>
      <c r="R22" s="3" t="e">
        <f t="shared" si="8"/>
        <v>#NUM!</v>
      </c>
      <c r="S22" s="3" t="e">
        <f t="shared" si="9"/>
        <v>#NUM!</v>
      </c>
      <c r="T22" s="3" t="e">
        <f t="shared" si="10"/>
        <v>#NUM!</v>
      </c>
      <c r="U22" s="3" t="e">
        <f t="shared" si="11"/>
        <v>#DIV/0!</v>
      </c>
      <c r="V22" s="3" t="e">
        <f t="shared" si="12"/>
        <v>#NUM!</v>
      </c>
      <c r="W22" s="3">
        <v>12.5</v>
      </c>
    </row>
    <row r="23" spans="4:23" x14ac:dyDescent="0.25">
      <c r="D23" s="1">
        <v>5</v>
      </c>
      <c r="E23" s="1"/>
      <c r="F23" s="1"/>
      <c r="G23" s="1"/>
      <c r="H23" s="3">
        <f t="shared" si="0"/>
        <v>0</v>
      </c>
      <c r="I23" s="1"/>
      <c r="J23" s="1"/>
      <c r="K23" s="3">
        <f t="shared" si="1"/>
        <v>0</v>
      </c>
      <c r="L23" s="3" t="e">
        <f t="shared" si="2"/>
        <v>#NUM!</v>
      </c>
      <c r="M23" s="3">
        <f t="shared" si="3"/>
        <v>0.6020599913279624</v>
      </c>
      <c r="N23" s="3" t="e">
        <f t="shared" si="4"/>
        <v>#NUM!</v>
      </c>
      <c r="O23" s="3" t="e">
        <f t="shared" si="5"/>
        <v>#NUM!</v>
      </c>
      <c r="P23" s="3" t="e">
        <f t="shared" si="6"/>
        <v>#DIV/0!</v>
      </c>
      <c r="Q23" s="3" t="e">
        <f t="shared" si="7"/>
        <v>#DIV/0!</v>
      </c>
      <c r="R23" s="3" t="e">
        <f t="shared" si="8"/>
        <v>#NUM!</v>
      </c>
      <c r="S23" s="3" t="e">
        <f t="shared" si="9"/>
        <v>#NUM!</v>
      </c>
      <c r="T23" s="3" t="e">
        <f t="shared" si="10"/>
        <v>#NUM!</v>
      </c>
      <c r="U23" s="3" t="e">
        <f t="shared" si="11"/>
        <v>#DIV/0!</v>
      </c>
      <c r="V23" s="3" t="e">
        <f t="shared" si="12"/>
        <v>#NUM!</v>
      </c>
      <c r="W23" s="3">
        <v>12.5</v>
      </c>
    </row>
    <row r="24" spans="4:23" x14ac:dyDescent="0.25">
      <c r="D24" s="1">
        <v>6</v>
      </c>
      <c r="E24" s="1"/>
      <c r="F24" s="1"/>
      <c r="G24" s="1"/>
      <c r="H24" s="3">
        <f t="shared" si="0"/>
        <v>0</v>
      </c>
      <c r="I24" s="1"/>
      <c r="J24" s="1"/>
      <c r="K24" s="3">
        <f t="shared" si="1"/>
        <v>0</v>
      </c>
      <c r="L24" s="3" t="e">
        <f t="shared" si="2"/>
        <v>#NUM!</v>
      </c>
      <c r="M24" s="3">
        <f t="shared" si="3"/>
        <v>0.6020599913279624</v>
      </c>
      <c r="N24" s="3" t="e">
        <f t="shared" si="4"/>
        <v>#NUM!</v>
      </c>
      <c r="O24" s="3" t="e">
        <f t="shared" si="5"/>
        <v>#NUM!</v>
      </c>
      <c r="P24" s="3" t="e">
        <f t="shared" si="6"/>
        <v>#DIV/0!</v>
      </c>
      <c r="Q24" s="3" t="e">
        <f t="shared" si="7"/>
        <v>#DIV/0!</v>
      </c>
      <c r="R24" s="3" t="e">
        <f t="shared" si="8"/>
        <v>#NUM!</v>
      </c>
      <c r="S24" s="3" t="e">
        <f t="shared" si="9"/>
        <v>#NUM!</v>
      </c>
      <c r="T24" s="3" t="e">
        <f t="shared" si="10"/>
        <v>#NUM!</v>
      </c>
      <c r="U24" s="3" t="e">
        <f t="shared" si="11"/>
        <v>#DIV/0!</v>
      </c>
      <c r="V24" s="3" t="e">
        <f t="shared" si="12"/>
        <v>#NUM!</v>
      </c>
      <c r="W24" s="3">
        <v>12.5</v>
      </c>
    </row>
    <row r="25" spans="4:23" x14ac:dyDescent="0.25">
      <c r="D25" s="1">
        <v>7</v>
      </c>
      <c r="E25" s="1"/>
      <c r="F25" s="1"/>
      <c r="G25" s="1"/>
      <c r="H25" s="3">
        <f t="shared" si="0"/>
        <v>0</v>
      </c>
      <c r="I25" s="1"/>
      <c r="J25" s="1"/>
      <c r="K25" s="3">
        <f t="shared" si="1"/>
        <v>0</v>
      </c>
      <c r="L25" s="3" t="e">
        <f t="shared" si="2"/>
        <v>#NUM!</v>
      </c>
      <c r="M25" s="3">
        <f t="shared" si="3"/>
        <v>0.6020599913279624</v>
      </c>
      <c r="N25" s="3" t="e">
        <f t="shared" si="4"/>
        <v>#NUM!</v>
      </c>
      <c r="O25" s="3" t="e">
        <f t="shared" si="5"/>
        <v>#NUM!</v>
      </c>
      <c r="P25" s="3" t="e">
        <f t="shared" si="6"/>
        <v>#DIV/0!</v>
      </c>
      <c r="Q25" s="3" t="e">
        <f t="shared" si="7"/>
        <v>#DIV/0!</v>
      </c>
      <c r="R25" s="3" t="e">
        <f t="shared" si="8"/>
        <v>#NUM!</v>
      </c>
      <c r="S25" s="3" t="e">
        <f>(F25*J25*(F25*LOG(F25)+G25*LOG(G25))*LOG(H25))/(2*W25*G25)</f>
        <v>#NUM!</v>
      </c>
      <c r="T25" s="3" t="e">
        <f t="shared" si="10"/>
        <v>#NUM!</v>
      </c>
      <c r="U25" s="3" t="e">
        <f t="shared" si="11"/>
        <v>#DIV/0!</v>
      </c>
      <c r="V25" s="3" t="e">
        <f t="shared" si="12"/>
        <v>#NUM!</v>
      </c>
      <c r="W25" s="3">
        <v>12.5</v>
      </c>
    </row>
  </sheetData>
  <mergeCells count="3">
    <mergeCell ref="D8:W8"/>
    <mergeCell ref="D18:W18"/>
    <mergeCell ref="D9:W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dcterms:created xsi:type="dcterms:W3CDTF">2024-11-15T19:08:29Z</dcterms:created>
  <dcterms:modified xsi:type="dcterms:W3CDTF">2024-11-15T22:24:35Z</dcterms:modified>
</cp:coreProperties>
</file>