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haredplanet\bnbench\experiments\analysis\"/>
    </mc:Choice>
  </mc:AlternateContent>
  <xr:revisionPtr revIDLastSave="0" documentId="13_ncr:1_{C4FF8A0B-02BE-4102-960F-61619B717E9D}" xr6:coauthVersionLast="47" xr6:coauthVersionMax="47" xr10:uidLastSave="{00000000-0000-0000-0000-000000000000}"/>
  <bookViews>
    <workbookView xWindow="6930" yWindow="10820" windowWidth="18970" windowHeight="9970" xr2:uid="{C20CA72E-A6CC-464C-A5A5-BB6FCB5FD7A4}"/>
  </bookViews>
  <sheets>
    <sheet name="EQV_T05" sheetId="8" r:id="rId1"/>
    <sheet name="LODL_T05" sheetId="9" r:id="rId2"/>
    <sheet name="LT5_T05" sheetId="10" r:id="rId3"/>
    <sheet name="STAB_T001" sheetId="11" r:id="rId4"/>
    <sheet name="EQV_L050 1K-100K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1" l="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2" i="11"/>
  <c r="AI3" i="10"/>
  <c r="AI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2" i="10"/>
  <c r="AH18" i="10"/>
  <c r="AH3" i="10"/>
  <c r="AH4" i="10"/>
  <c r="AH5" i="10"/>
  <c r="AH6" i="10"/>
  <c r="AH7" i="10"/>
  <c r="AH8" i="10"/>
  <c r="AH9" i="10"/>
  <c r="AH10" i="10"/>
  <c r="AH11" i="10"/>
  <c r="AH12" i="10"/>
  <c r="AH13" i="10"/>
  <c r="AH14" i="10"/>
  <c r="AH15" i="10"/>
  <c r="AH16" i="10"/>
  <c r="AH17" i="10"/>
  <c r="AH2" i="10"/>
  <c r="AI3" i="9"/>
  <c r="AI4" i="9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2" i="9"/>
  <c r="AH3" i="9"/>
  <c r="AH4" i="9"/>
  <c r="AH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2" i="9"/>
  <c r="AH18" i="8"/>
  <c r="AI18" i="8" s="1"/>
  <c r="AI3" i="8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2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2" i="8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AB2" i="11"/>
  <c r="AA2" i="11"/>
  <c r="Z2" i="11"/>
  <c r="Y2" i="11"/>
  <c r="X2" i="11"/>
  <c r="W2" i="11"/>
  <c r="V2" i="11"/>
  <c r="U2" i="11"/>
  <c r="T2" i="11"/>
  <c r="S2" i="11"/>
  <c r="R2" i="11"/>
  <c r="Q2" i="11"/>
  <c r="AD2" i="11" s="1"/>
  <c r="P2" i="11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AB14" i="10"/>
  <c r="AA14" i="10"/>
  <c r="Z14" i="10"/>
  <c r="Y14" i="10"/>
  <c r="X14" i="10"/>
  <c r="W14" i="10"/>
  <c r="AF14" i="10" s="1"/>
  <c r="V14" i="10"/>
  <c r="U14" i="10"/>
  <c r="T14" i="10"/>
  <c r="S14" i="10"/>
  <c r="R14" i="10"/>
  <c r="Q14" i="10"/>
  <c r="AD14" i="10" s="1"/>
  <c r="P14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AD11" i="10" s="1"/>
  <c r="P11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AB4" i="10"/>
  <c r="AA4" i="10"/>
  <c r="Z4" i="10"/>
  <c r="Y4" i="10"/>
  <c r="X4" i="10"/>
  <c r="W4" i="10"/>
  <c r="V4" i="10"/>
  <c r="U4" i="10"/>
  <c r="T4" i="10"/>
  <c r="S4" i="10"/>
  <c r="R4" i="10"/>
  <c r="Q4" i="10"/>
  <c r="AD4" i="10" s="1"/>
  <c r="P4" i="10"/>
  <c r="AB3" i="10"/>
  <c r="AA3" i="10"/>
  <c r="Z3" i="10"/>
  <c r="Y3" i="10"/>
  <c r="X3" i="10"/>
  <c r="W3" i="10"/>
  <c r="V3" i="10"/>
  <c r="U3" i="10"/>
  <c r="T3" i="10"/>
  <c r="S3" i="10"/>
  <c r="R3" i="10"/>
  <c r="Q3" i="10"/>
  <c r="AD3" i="10" s="1"/>
  <c r="P3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AB17" i="9"/>
  <c r="AA17" i="9"/>
  <c r="Z17" i="9"/>
  <c r="Y17" i="9"/>
  <c r="X17" i="9"/>
  <c r="W17" i="9"/>
  <c r="V17" i="9"/>
  <c r="U17" i="9"/>
  <c r="AF17" i="9" s="1"/>
  <c r="T17" i="9"/>
  <c r="S17" i="9"/>
  <c r="R17" i="9"/>
  <c r="Q17" i="9"/>
  <c r="P17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AB15" i="9"/>
  <c r="AA15" i="9"/>
  <c r="Z15" i="9"/>
  <c r="Y15" i="9"/>
  <c r="X15" i="9"/>
  <c r="W15" i="9"/>
  <c r="V15" i="9"/>
  <c r="U15" i="9"/>
  <c r="T15" i="9"/>
  <c r="S15" i="9"/>
  <c r="R15" i="9"/>
  <c r="Q15" i="9"/>
  <c r="AD15" i="9" s="1"/>
  <c r="P15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AB13" i="9"/>
  <c r="AA13" i="9"/>
  <c r="Z13" i="9"/>
  <c r="Y13" i="9"/>
  <c r="X13" i="9"/>
  <c r="W13" i="9"/>
  <c r="V13" i="9"/>
  <c r="U13" i="9"/>
  <c r="T13" i="9"/>
  <c r="S13" i="9"/>
  <c r="R13" i="9"/>
  <c r="Q13" i="9"/>
  <c r="AD13" i="9" s="1"/>
  <c r="P13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AB6" i="9"/>
  <c r="AA6" i="9"/>
  <c r="Z6" i="9"/>
  <c r="Y6" i="9"/>
  <c r="X6" i="9"/>
  <c r="W6" i="9"/>
  <c r="V6" i="9"/>
  <c r="U6" i="9"/>
  <c r="T6" i="9"/>
  <c r="S6" i="9"/>
  <c r="R6" i="9"/>
  <c r="Q6" i="9"/>
  <c r="AD6" i="9" s="1"/>
  <c r="P6" i="9"/>
  <c r="AB5" i="9"/>
  <c r="AA5" i="9"/>
  <c r="Z5" i="9"/>
  <c r="Y5" i="9"/>
  <c r="X5" i="9"/>
  <c r="W5" i="9"/>
  <c r="V5" i="9"/>
  <c r="U5" i="9"/>
  <c r="T5" i="9"/>
  <c r="S5" i="9"/>
  <c r="R5" i="9"/>
  <c r="Q5" i="9"/>
  <c r="AD5" i="9" s="1"/>
  <c r="P5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AB2" i="9"/>
  <c r="AA2" i="9"/>
  <c r="Z2" i="9"/>
  <c r="Y2" i="9"/>
  <c r="X2" i="9"/>
  <c r="W2" i="9"/>
  <c r="V2" i="9"/>
  <c r="U2" i="9"/>
  <c r="T2" i="9"/>
  <c r="S2" i="9"/>
  <c r="R2" i="9"/>
  <c r="Q2" i="9"/>
  <c r="AD2" i="9" s="1"/>
  <c r="P2" i="9"/>
  <c r="Q2" i="8"/>
  <c r="R2" i="8"/>
  <c r="S2" i="8"/>
  <c r="T2" i="8"/>
  <c r="U2" i="8"/>
  <c r="V2" i="8"/>
  <c r="W2" i="8"/>
  <c r="X2" i="8"/>
  <c r="Y2" i="8"/>
  <c r="Z2" i="8"/>
  <c r="AA2" i="8"/>
  <c r="AB2" i="8"/>
  <c r="Q3" i="8"/>
  <c r="R3" i="8"/>
  <c r="S3" i="8"/>
  <c r="T3" i="8"/>
  <c r="U3" i="8"/>
  <c r="V3" i="8"/>
  <c r="W3" i="8"/>
  <c r="X3" i="8"/>
  <c r="Y3" i="8"/>
  <c r="Z3" i="8"/>
  <c r="AA3" i="8"/>
  <c r="AB3" i="8"/>
  <c r="Q4" i="8"/>
  <c r="R4" i="8"/>
  <c r="AD4" i="8" s="1"/>
  <c r="S4" i="8"/>
  <c r="T4" i="8"/>
  <c r="U4" i="8"/>
  <c r="AF4" i="8" s="1"/>
  <c r="V4" i="8"/>
  <c r="W4" i="8"/>
  <c r="X4" i="8"/>
  <c r="Y4" i="8"/>
  <c r="Z4" i="8"/>
  <c r="AA4" i="8"/>
  <c r="AB4" i="8"/>
  <c r="Q5" i="8"/>
  <c r="R5" i="8"/>
  <c r="S5" i="8"/>
  <c r="T5" i="8"/>
  <c r="U5" i="8"/>
  <c r="V5" i="8"/>
  <c r="W5" i="8"/>
  <c r="X5" i="8"/>
  <c r="Y5" i="8"/>
  <c r="Z5" i="8"/>
  <c r="AA5" i="8"/>
  <c r="AB5" i="8"/>
  <c r="Q6" i="8"/>
  <c r="R6" i="8"/>
  <c r="S6" i="8"/>
  <c r="T6" i="8"/>
  <c r="U6" i="8"/>
  <c r="V6" i="8"/>
  <c r="W6" i="8"/>
  <c r="X6" i="8"/>
  <c r="Y6" i="8"/>
  <c r="Z6" i="8"/>
  <c r="AA6" i="8"/>
  <c r="AB6" i="8"/>
  <c r="Q7" i="8"/>
  <c r="R7" i="8"/>
  <c r="S7" i="8"/>
  <c r="T7" i="8"/>
  <c r="U7" i="8"/>
  <c r="V7" i="8"/>
  <c r="W7" i="8"/>
  <c r="X7" i="8"/>
  <c r="Y7" i="8"/>
  <c r="Z7" i="8"/>
  <c r="AA7" i="8"/>
  <c r="AB7" i="8"/>
  <c r="Q8" i="8"/>
  <c r="R8" i="8"/>
  <c r="S8" i="8"/>
  <c r="T8" i="8"/>
  <c r="U8" i="8"/>
  <c r="V8" i="8"/>
  <c r="W8" i="8"/>
  <c r="X8" i="8"/>
  <c r="Y8" i="8"/>
  <c r="Z8" i="8"/>
  <c r="AA8" i="8"/>
  <c r="AB8" i="8"/>
  <c r="Q9" i="8"/>
  <c r="R9" i="8"/>
  <c r="S9" i="8"/>
  <c r="T9" i="8"/>
  <c r="U9" i="8"/>
  <c r="V9" i="8"/>
  <c r="W9" i="8"/>
  <c r="X9" i="8"/>
  <c r="Y9" i="8"/>
  <c r="Z9" i="8"/>
  <c r="AA9" i="8"/>
  <c r="AB9" i="8"/>
  <c r="Q10" i="8"/>
  <c r="R10" i="8"/>
  <c r="S10" i="8"/>
  <c r="T10" i="8"/>
  <c r="U10" i="8"/>
  <c r="V10" i="8"/>
  <c r="W10" i="8"/>
  <c r="X10" i="8"/>
  <c r="Y10" i="8"/>
  <c r="Z10" i="8"/>
  <c r="AA10" i="8"/>
  <c r="AB10" i="8"/>
  <c r="Q11" i="8"/>
  <c r="R11" i="8"/>
  <c r="S11" i="8"/>
  <c r="T11" i="8"/>
  <c r="U11" i="8"/>
  <c r="V11" i="8"/>
  <c r="W11" i="8"/>
  <c r="X11" i="8"/>
  <c r="Y11" i="8"/>
  <c r="Z11" i="8"/>
  <c r="AA11" i="8"/>
  <c r="AB11" i="8"/>
  <c r="Q12" i="8"/>
  <c r="R12" i="8"/>
  <c r="S12" i="8"/>
  <c r="T12" i="8"/>
  <c r="U12" i="8"/>
  <c r="V12" i="8"/>
  <c r="W12" i="8"/>
  <c r="X12" i="8"/>
  <c r="Y12" i="8"/>
  <c r="Z12" i="8"/>
  <c r="AA12" i="8"/>
  <c r="AB12" i="8"/>
  <c r="Q13" i="8"/>
  <c r="R13" i="8"/>
  <c r="S13" i="8"/>
  <c r="T13" i="8"/>
  <c r="U13" i="8"/>
  <c r="V13" i="8"/>
  <c r="W13" i="8"/>
  <c r="X13" i="8"/>
  <c r="Y13" i="8"/>
  <c r="Z13" i="8"/>
  <c r="AA13" i="8"/>
  <c r="AB13" i="8"/>
  <c r="Q14" i="8"/>
  <c r="R14" i="8"/>
  <c r="S14" i="8"/>
  <c r="T14" i="8"/>
  <c r="U14" i="8"/>
  <c r="V14" i="8"/>
  <c r="W14" i="8"/>
  <c r="X14" i="8"/>
  <c r="Y14" i="8"/>
  <c r="Z14" i="8"/>
  <c r="AA14" i="8"/>
  <c r="AB14" i="8"/>
  <c r="Q15" i="8"/>
  <c r="R15" i="8"/>
  <c r="S15" i="8"/>
  <c r="T15" i="8"/>
  <c r="U15" i="8"/>
  <c r="V15" i="8"/>
  <c r="W15" i="8"/>
  <c r="X15" i="8"/>
  <c r="Y15" i="8"/>
  <c r="Z15" i="8"/>
  <c r="AA15" i="8"/>
  <c r="AB15" i="8"/>
  <c r="Q16" i="8"/>
  <c r="R16" i="8"/>
  <c r="S16" i="8"/>
  <c r="T16" i="8"/>
  <c r="U16" i="8"/>
  <c r="V16" i="8"/>
  <c r="W16" i="8"/>
  <c r="X16" i="8"/>
  <c r="Y16" i="8"/>
  <c r="Z16" i="8"/>
  <c r="AA16" i="8"/>
  <c r="AB16" i="8"/>
  <c r="Q17" i="8"/>
  <c r="R17" i="8"/>
  <c r="S17" i="8"/>
  <c r="T17" i="8"/>
  <c r="U17" i="8"/>
  <c r="V17" i="8"/>
  <c r="W17" i="8"/>
  <c r="X17" i="8"/>
  <c r="Y17" i="8"/>
  <c r="Z17" i="8"/>
  <c r="AA17" i="8"/>
  <c r="AB17" i="8"/>
  <c r="P17" i="8"/>
  <c r="AD16" i="8"/>
  <c r="P16" i="8"/>
  <c r="P15" i="8"/>
  <c r="P14" i="8"/>
  <c r="P13" i="8"/>
  <c r="P12" i="8"/>
  <c r="P11" i="8"/>
  <c r="AD10" i="8"/>
  <c r="P10" i="8"/>
  <c r="P9" i="8"/>
  <c r="AD8" i="8"/>
  <c r="P8" i="8"/>
  <c r="P7" i="8"/>
  <c r="AD6" i="8"/>
  <c r="P6" i="8"/>
  <c r="P5" i="8"/>
  <c r="P4" i="8"/>
  <c r="P3" i="8"/>
  <c r="P2" i="8"/>
  <c r="V17" i="3"/>
  <c r="R17" i="3"/>
  <c r="Q17" i="3"/>
  <c r="P17" i="3"/>
  <c r="O17" i="3"/>
  <c r="N17" i="3"/>
  <c r="U17" i="3" s="1"/>
  <c r="M17" i="3"/>
  <c r="L17" i="3"/>
  <c r="T17" i="3" s="1"/>
  <c r="K17" i="3"/>
  <c r="V16" i="3"/>
  <c r="R16" i="3"/>
  <c r="Q16" i="3"/>
  <c r="P16" i="3"/>
  <c r="O16" i="3"/>
  <c r="N16" i="3"/>
  <c r="U16" i="3" s="1"/>
  <c r="M16" i="3"/>
  <c r="L16" i="3"/>
  <c r="T16" i="3" s="1"/>
  <c r="K16" i="3"/>
  <c r="V15" i="3"/>
  <c r="T15" i="3"/>
  <c r="R15" i="3"/>
  <c r="Q15" i="3"/>
  <c r="P15" i="3"/>
  <c r="O15" i="3"/>
  <c r="N15" i="3"/>
  <c r="U15" i="3" s="1"/>
  <c r="M15" i="3"/>
  <c r="L15" i="3"/>
  <c r="K15" i="3"/>
  <c r="V14" i="3"/>
  <c r="R14" i="3"/>
  <c r="Q14" i="3"/>
  <c r="P14" i="3"/>
  <c r="O14" i="3"/>
  <c r="N14" i="3"/>
  <c r="U14" i="3" s="1"/>
  <c r="M14" i="3"/>
  <c r="T14" i="3" s="1"/>
  <c r="L14" i="3"/>
  <c r="K14" i="3"/>
  <c r="V13" i="3"/>
  <c r="T13" i="3"/>
  <c r="R13" i="3"/>
  <c r="Q13" i="3"/>
  <c r="P13" i="3"/>
  <c r="O13" i="3"/>
  <c r="N13" i="3"/>
  <c r="U13" i="3" s="1"/>
  <c r="M13" i="3"/>
  <c r="L13" i="3"/>
  <c r="K13" i="3"/>
  <c r="V12" i="3"/>
  <c r="T12" i="3"/>
  <c r="R12" i="3"/>
  <c r="Q12" i="3"/>
  <c r="P12" i="3"/>
  <c r="O12" i="3"/>
  <c r="N12" i="3"/>
  <c r="U12" i="3" s="1"/>
  <c r="M12" i="3"/>
  <c r="L12" i="3"/>
  <c r="K12" i="3"/>
  <c r="T11" i="3"/>
  <c r="R11" i="3"/>
  <c r="Q11" i="3"/>
  <c r="P11" i="3"/>
  <c r="O11" i="3"/>
  <c r="V11" i="3" s="1"/>
  <c r="N11" i="3"/>
  <c r="U11" i="3" s="1"/>
  <c r="M11" i="3"/>
  <c r="L11" i="3"/>
  <c r="K11" i="3"/>
  <c r="V10" i="3"/>
  <c r="R10" i="3"/>
  <c r="Q10" i="3"/>
  <c r="U10" i="3" s="1"/>
  <c r="P10" i="3"/>
  <c r="O10" i="3"/>
  <c r="N10" i="3"/>
  <c r="M10" i="3"/>
  <c r="L10" i="3"/>
  <c r="T10" i="3" s="1"/>
  <c r="K10" i="3"/>
  <c r="U9" i="3"/>
  <c r="R9" i="3"/>
  <c r="Q9" i="3"/>
  <c r="P9" i="3"/>
  <c r="O9" i="3"/>
  <c r="V9" i="3" s="1"/>
  <c r="N9" i="3"/>
  <c r="M9" i="3"/>
  <c r="L9" i="3"/>
  <c r="T9" i="3" s="1"/>
  <c r="K9" i="3"/>
  <c r="U8" i="3"/>
  <c r="T8" i="3"/>
  <c r="R8" i="3"/>
  <c r="Q8" i="3"/>
  <c r="P8" i="3"/>
  <c r="O8" i="3"/>
  <c r="V8" i="3" s="1"/>
  <c r="N8" i="3"/>
  <c r="M8" i="3"/>
  <c r="L8" i="3"/>
  <c r="K8" i="3"/>
  <c r="V7" i="3"/>
  <c r="R7" i="3"/>
  <c r="Q7" i="3"/>
  <c r="P7" i="3"/>
  <c r="O7" i="3"/>
  <c r="N7" i="3"/>
  <c r="U7" i="3" s="1"/>
  <c r="M7" i="3"/>
  <c r="T7" i="3" s="1"/>
  <c r="L7" i="3"/>
  <c r="K7" i="3"/>
  <c r="V6" i="3"/>
  <c r="R6" i="3"/>
  <c r="Q6" i="3"/>
  <c r="P6" i="3"/>
  <c r="O6" i="3"/>
  <c r="N6" i="3"/>
  <c r="U6" i="3" s="1"/>
  <c r="M6" i="3"/>
  <c r="L6" i="3"/>
  <c r="T6" i="3" s="1"/>
  <c r="K6" i="3"/>
  <c r="V5" i="3"/>
  <c r="U5" i="3"/>
  <c r="R5" i="3"/>
  <c r="Q5" i="3"/>
  <c r="P5" i="3"/>
  <c r="O5" i="3"/>
  <c r="N5" i="3"/>
  <c r="M5" i="3"/>
  <c r="L5" i="3"/>
  <c r="T5" i="3" s="1"/>
  <c r="K5" i="3"/>
  <c r="T4" i="3"/>
  <c r="R4" i="3"/>
  <c r="Q4" i="3"/>
  <c r="P4" i="3"/>
  <c r="O4" i="3"/>
  <c r="V4" i="3" s="1"/>
  <c r="N4" i="3"/>
  <c r="U4" i="3" s="1"/>
  <c r="M4" i="3"/>
  <c r="L4" i="3"/>
  <c r="K4" i="3"/>
  <c r="R3" i="3"/>
  <c r="T3" i="3" s="1"/>
  <c r="Q3" i="3"/>
  <c r="P3" i="3"/>
  <c r="O3" i="3"/>
  <c r="V3" i="3" s="1"/>
  <c r="N3" i="3"/>
  <c r="U3" i="3" s="1"/>
  <c r="M3" i="3"/>
  <c r="L3" i="3"/>
  <c r="K3" i="3"/>
  <c r="V2" i="3"/>
  <c r="T2" i="3"/>
  <c r="R2" i="3"/>
  <c r="R18" i="3" s="1"/>
  <c r="Q2" i="3"/>
  <c r="U2" i="3" s="1"/>
  <c r="P2" i="3"/>
  <c r="P18" i="3" s="1"/>
  <c r="O2" i="3"/>
  <c r="O18" i="3" s="1"/>
  <c r="N2" i="3"/>
  <c r="N18" i="3" s="1"/>
  <c r="M2" i="3"/>
  <c r="M18" i="3" s="1"/>
  <c r="L2" i="3"/>
  <c r="L18" i="3" s="1"/>
  <c r="K2" i="3"/>
  <c r="K18" i="3" s="1"/>
  <c r="AD9" i="10" l="1"/>
  <c r="AD17" i="10"/>
  <c r="AF4" i="10"/>
  <c r="AD8" i="10"/>
  <c r="AF11" i="10"/>
  <c r="AD4" i="9"/>
  <c r="AE9" i="9"/>
  <c r="AF2" i="9"/>
  <c r="AD17" i="9"/>
  <c r="AF7" i="9"/>
  <c r="AD3" i="9"/>
  <c r="AD11" i="9"/>
  <c r="AE5" i="9"/>
  <c r="AD7" i="9"/>
  <c r="AE10" i="8"/>
  <c r="AG10" i="8" s="1"/>
  <c r="AE8" i="8"/>
  <c r="AE9" i="8"/>
  <c r="AE17" i="11"/>
  <c r="AD16" i="11"/>
  <c r="AE12" i="11"/>
  <c r="AD13" i="11"/>
  <c r="AD9" i="11"/>
  <c r="AD17" i="11"/>
  <c r="AF14" i="11"/>
  <c r="AD10" i="11"/>
  <c r="AD6" i="11"/>
  <c r="AD14" i="11"/>
  <c r="AF17" i="11"/>
  <c r="AE16" i="11"/>
  <c r="AF16" i="11"/>
  <c r="AD15" i="11"/>
  <c r="AE15" i="11"/>
  <c r="AF15" i="11"/>
  <c r="AF13" i="11"/>
  <c r="AD12" i="11"/>
  <c r="AF11" i="11"/>
  <c r="AE11" i="11"/>
  <c r="AD11" i="11"/>
  <c r="AE10" i="11"/>
  <c r="AF10" i="11"/>
  <c r="AE9" i="11"/>
  <c r="AF9" i="11"/>
  <c r="AE8" i="11"/>
  <c r="AD8" i="11"/>
  <c r="AF8" i="11"/>
  <c r="AE7" i="11"/>
  <c r="AD7" i="11"/>
  <c r="AF7" i="11"/>
  <c r="AF6" i="11"/>
  <c r="AA18" i="11"/>
  <c r="AE5" i="11"/>
  <c r="U18" i="11"/>
  <c r="AD5" i="11"/>
  <c r="R18" i="11"/>
  <c r="Z18" i="11"/>
  <c r="AD4" i="11"/>
  <c r="AE4" i="11"/>
  <c r="AF4" i="11"/>
  <c r="Y18" i="11"/>
  <c r="X18" i="11"/>
  <c r="W18" i="11"/>
  <c r="AB18" i="11"/>
  <c r="V18" i="11"/>
  <c r="AD3" i="11"/>
  <c r="AE3" i="11"/>
  <c r="AE2" i="11"/>
  <c r="AF2" i="11"/>
  <c r="AF3" i="11"/>
  <c r="AF5" i="11"/>
  <c r="AF12" i="11"/>
  <c r="P18" i="11"/>
  <c r="AE14" i="11"/>
  <c r="AG14" i="11" s="1"/>
  <c r="AE6" i="11"/>
  <c r="AG6" i="11" s="1"/>
  <c r="AE13" i="11"/>
  <c r="Q18" i="11"/>
  <c r="S18" i="11"/>
  <c r="T18" i="11"/>
  <c r="AF17" i="10"/>
  <c r="AD16" i="10"/>
  <c r="AE16" i="10"/>
  <c r="AF16" i="10"/>
  <c r="AD15" i="10"/>
  <c r="AE13" i="10"/>
  <c r="AD13" i="10"/>
  <c r="AE12" i="10"/>
  <c r="AF12" i="10"/>
  <c r="AD12" i="10"/>
  <c r="AE11" i="10"/>
  <c r="AG11" i="10" s="1"/>
  <c r="AE10" i="10"/>
  <c r="AD10" i="10"/>
  <c r="AF10" i="10"/>
  <c r="AF9" i="10"/>
  <c r="AE9" i="10"/>
  <c r="AD7" i="10"/>
  <c r="AD6" i="10"/>
  <c r="AE6" i="10"/>
  <c r="AD5" i="10"/>
  <c r="AE5" i="10"/>
  <c r="AE4" i="10"/>
  <c r="AG4" i="10" s="1"/>
  <c r="Z18" i="10"/>
  <c r="R18" i="10"/>
  <c r="AB18" i="10"/>
  <c r="AA18" i="10"/>
  <c r="Y18" i="10"/>
  <c r="X18" i="10"/>
  <c r="S18" i="10"/>
  <c r="Q18" i="10"/>
  <c r="V18" i="10"/>
  <c r="W18" i="10"/>
  <c r="AE3" i="10"/>
  <c r="AF3" i="10"/>
  <c r="U18" i="10"/>
  <c r="AF2" i="10"/>
  <c r="AD2" i="10"/>
  <c r="AE2" i="10"/>
  <c r="AF6" i="10"/>
  <c r="AE8" i="10"/>
  <c r="AF13" i="10"/>
  <c r="P18" i="10"/>
  <c r="AF8" i="10"/>
  <c r="AE15" i="10"/>
  <c r="AF5" i="10"/>
  <c r="AF15" i="10"/>
  <c r="AE7" i="10"/>
  <c r="AF7" i="10"/>
  <c r="AE14" i="10"/>
  <c r="AG14" i="10" s="1"/>
  <c r="AE17" i="10"/>
  <c r="T18" i="10"/>
  <c r="AF11" i="9"/>
  <c r="AE11" i="9"/>
  <c r="AE10" i="9"/>
  <c r="AD10" i="9"/>
  <c r="AF10" i="9"/>
  <c r="AD9" i="9"/>
  <c r="AF9" i="9"/>
  <c r="AD12" i="9"/>
  <c r="AE12" i="9"/>
  <c r="AF12" i="9"/>
  <c r="AF13" i="9"/>
  <c r="AE13" i="9"/>
  <c r="AF8" i="9"/>
  <c r="AD8" i="9"/>
  <c r="AB18" i="9"/>
  <c r="AE8" i="9"/>
  <c r="AF14" i="9"/>
  <c r="AD14" i="9"/>
  <c r="AE14" i="9"/>
  <c r="AF15" i="9"/>
  <c r="AE15" i="9"/>
  <c r="W18" i="9"/>
  <c r="AF6" i="9"/>
  <c r="V18" i="9"/>
  <c r="AE6" i="9"/>
  <c r="AF5" i="9"/>
  <c r="AE16" i="9"/>
  <c r="AF16" i="9"/>
  <c r="AD16" i="9"/>
  <c r="AE17" i="9"/>
  <c r="AG17" i="9" s="1"/>
  <c r="T18" i="9"/>
  <c r="AE4" i="9"/>
  <c r="AF4" i="9"/>
  <c r="Z18" i="9"/>
  <c r="AA18" i="9"/>
  <c r="AF3" i="9"/>
  <c r="S18" i="9"/>
  <c r="R18" i="9"/>
  <c r="P18" i="9"/>
  <c r="X18" i="9"/>
  <c r="Q18" i="9"/>
  <c r="Y18" i="9"/>
  <c r="AE3" i="9"/>
  <c r="AE2" i="9"/>
  <c r="AG2" i="9" s="1"/>
  <c r="AE7" i="9"/>
  <c r="AG7" i="9" s="1"/>
  <c r="AF17" i="8"/>
  <c r="AE17" i="8"/>
  <c r="AD17" i="8"/>
  <c r="AG5" i="9"/>
  <c r="U18" i="9"/>
  <c r="AF16" i="8"/>
  <c r="AE16" i="8"/>
  <c r="AD14" i="8"/>
  <c r="AE14" i="8"/>
  <c r="AG14" i="8" s="1"/>
  <c r="AF14" i="8"/>
  <c r="AF13" i="8"/>
  <c r="AE13" i="8"/>
  <c r="AD13" i="8"/>
  <c r="AD12" i="8"/>
  <c r="AE12" i="8"/>
  <c r="AF12" i="8"/>
  <c r="AE11" i="8"/>
  <c r="AF11" i="8"/>
  <c r="AD11" i="8"/>
  <c r="AF10" i="8"/>
  <c r="AF9" i="8"/>
  <c r="AD9" i="8"/>
  <c r="AF8" i="8"/>
  <c r="AF7" i="8"/>
  <c r="AE7" i="8"/>
  <c r="AD7" i="8"/>
  <c r="AF6" i="8"/>
  <c r="AE6" i="8"/>
  <c r="AE5" i="8"/>
  <c r="AF5" i="8"/>
  <c r="AD5" i="8"/>
  <c r="X18" i="8"/>
  <c r="AE4" i="8"/>
  <c r="AG4" i="8" s="1"/>
  <c r="AF15" i="8"/>
  <c r="AE15" i="8"/>
  <c r="AD15" i="8"/>
  <c r="Q18" i="8"/>
  <c r="W18" i="8"/>
  <c r="V18" i="8"/>
  <c r="U18" i="8"/>
  <c r="Z18" i="8"/>
  <c r="R18" i="8"/>
  <c r="AA18" i="8"/>
  <c r="AB18" i="8"/>
  <c r="AF2" i="8"/>
  <c r="T18" i="8"/>
  <c r="S18" i="8"/>
  <c r="Y18" i="8"/>
  <c r="AD2" i="8"/>
  <c r="AD3" i="8"/>
  <c r="AF3" i="8"/>
  <c r="AE3" i="8"/>
  <c r="P18" i="8"/>
  <c r="AG13" i="8"/>
  <c r="AG9" i="8"/>
  <c r="AE2" i="8"/>
  <c r="U18" i="3"/>
  <c r="T18" i="3"/>
  <c r="V18" i="3"/>
  <c r="Q18" i="3"/>
  <c r="AG8" i="8" l="1"/>
  <c r="AG17" i="11"/>
  <c r="AG13" i="11"/>
  <c r="AG16" i="11"/>
  <c r="AG15" i="11"/>
  <c r="AG12" i="11"/>
  <c r="AG11" i="11"/>
  <c r="AG10" i="11"/>
  <c r="AG9" i="11"/>
  <c r="AG8" i="11"/>
  <c r="AG7" i="11"/>
  <c r="AG5" i="11"/>
  <c r="AD18" i="11"/>
  <c r="AG4" i="11"/>
  <c r="AF18" i="11"/>
  <c r="AE18" i="11"/>
  <c r="AG3" i="11"/>
  <c r="AG2" i="11"/>
  <c r="AG17" i="10"/>
  <c r="AG16" i="10"/>
  <c r="AG15" i="10"/>
  <c r="AG13" i="10"/>
  <c r="AG12" i="10"/>
  <c r="AG10" i="10"/>
  <c r="AG9" i="10"/>
  <c r="AG8" i="10"/>
  <c r="AG7" i="10"/>
  <c r="AG6" i="10"/>
  <c r="AG5" i="10"/>
  <c r="AD18" i="10"/>
  <c r="AG3" i="10"/>
  <c r="AF18" i="10"/>
  <c r="AE18" i="10"/>
  <c r="AG2" i="10"/>
  <c r="AG11" i="9"/>
  <c r="AG10" i="9"/>
  <c r="AD18" i="9"/>
  <c r="AG9" i="9"/>
  <c r="AG12" i="9"/>
  <c r="AG13" i="9"/>
  <c r="AG8" i="9"/>
  <c r="AF18" i="9"/>
  <c r="AG14" i="9"/>
  <c r="AG15" i="9"/>
  <c r="AG6" i="9"/>
  <c r="AG16" i="9"/>
  <c r="AG4" i="9"/>
  <c r="AE18" i="9"/>
  <c r="AG3" i="9"/>
  <c r="AG17" i="8"/>
  <c r="AG16" i="8"/>
  <c r="AG12" i="8"/>
  <c r="AG11" i="8"/>
  <c r="AG7" i="8"/>
  <c r="AG6" i="8"/>
  <c r="AG5" i="8"/>
  <c r="AG15" i="8"/>
  <c r="AF18" i="8"/>
  <c r="AG3" i="8"/>
  <c r="AE18" i="8"/>
  <c r="AD18" i="8"/>
  <c r="AG2" i="8"/>
</calcChain>
</file>

<file path=xl/sharedStrings.xml><?xml version="1.0" encoding="utf-8"?>
<sst xmlns="http://schemas.openxmlformats.org/spreadsheetml/2006/main" count="242" uniqueCount="39">
  <si>
    <t>add</t>
  </si>
  <si>
    <t>diarrhoea</t>
  </si>
  <si>
    <t>del</t>
  </si>
  <si>
    <t>eqv_add</t>
  </si>
  <si>
    <t>ok_add</t>
  </si>
  <si>
    <t>rev</t>
  </si>
  <si>
    <t>iter</t>
  </si>
  <si>
    <t>asia</t>
  </si>
  <si>
    <t>sports</t>
  </si>
  <si>
    <t>sachs</t>
  </si>
  <si>
    <t>child</t>
  </si>
  <si>
    <t>insurance</t>
  </si>
  <si>
    <t>property</t>
  </si>
  <si>
    <t>water</t>
  </si>
  <si>
    <t>mildew</t>
  </si>
  <si>
    <t>alarm</t>
  </si>
  <si>
    <t>barley</t>
  </si>
  <si>
    <t>hailfinder</t>
  </si>
  <si>
    <t>hepar2</t>
  </si>
  <si>
    <t>win95pts</t>
  </si>
  <si>
    <t>formed</t>
  </si>
  <si>
    <t>pathfinder</t>
  </si>
  <si>
    <t>none</t>
  </si>
  <si>
    <t>orientate</t>
  </si>
  <si>
    <t>existence</t>
  </si>
  <si>
    <t>ext_add</t>
  </si>
  <si>
    <t xml:space="preserve"> </t>
  </si>
  <si>
    <t xml:space="preserve">    </t>
  </si>
  <si>
    <t>check</t>
  </si>
  <si>
    <t>ext_rev</t>
  </si>
  <si>
    <t>ok_del</t>
  </si>
  <si>
    <t>ok_rev</t>
  </si>
  <si>
    <t>stop_add</t>
  </si>
  <si>
    <t>stop_del</t>
  </si>
  <si>
    <t>stop_rev</t>
  </si>
  <si>
    <t>AL existence</t>
  </si>
  <si>
    <t>AL</t>
  </si>
  <si>
    <t>AL Orient</t>
  </si>
  <si>
    <t>AL orient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</si>
</sst>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  <xf numFmtId="164" fontId="2" fillId="2" borderId="0" xfId="1" applyNumberFormat="1"/>
    <xf numFmtId="164" fontId="4" fillId="4" borderId="0" xfId="3" applyNumberFormat="1"/>
    <xf numFmtId="164" fontId="3" fillId="3" borderId="0" xfId="2" applyNumberFormat="1"/>
    <xf numFmtId="165" fontId="0" fillId="0" borderId="0" xfId="0" applyNumberFormat="1"/>
    <xf numFmtId="165" fontId="1" fillId="0" borderId="0" xfId="0" applyNumberFormat="1" applyFont="1"/>
    <xf numFmtId="165" fontId="2" fillId="2" borderId="0" xfId="1" applyNumberFormat="1"/>
    <xf numFmtId="165" fontId="4" fillId="4" borderId="0" xfId="3" applyNumberFormat="1"/>
    <xf numFmtId="165" fontId="3" fillId="3" borderId="0" xfId="2" applyNumberFormat="1"/>
    <xf numFmtId="0" fontId="0" fillId="5" borderId="0" xfId="0" applyFill="1"/>
    <xf numFmtId="165" fontId="0" fillId="5" borderId="0" xfId="0" applyNumberFormat="1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9D4F2-B9F2-4D63-AD26-BEC691BD4020}">
  <dimension ref="A1:AI26"/>
  <sheetViews>
    <sheetView tabSelected="1" topLeftCell="L1" zoomScale="85" zoomScaleNormal="85" workbookViewId="0">
      <selection activeCell="AM20" sqref="AM20"/>
    </sheetView>
  </sheetViews>
  <sheetFormatPr defaultRowHeight="14.5" x14ac:dyDescent="0.35"/>
  <cols>
    <col min="1" max="1" width="11.26953125" customWidth="1"/>
    <col min="2" max="11" width="7.6328125" customWidth="1"/>
    <col min="12" max="14" width="8.7265625" customWidth="1"/>
    <col min="16" max="16" width="7.6328125" customWidth="1"/>
    <col min="17" max="25" width="7.6328125" hidden="1" customWidth="1"/>
    <col min="26" max="26" width="8.54296875" hidden="1" customWidth="1"/>
    <col min="27" max="27" width="8.6328125" hidden="1" customWidth="1"/>
    <col min="28" max="28" width="8.1796875" hidden="1" customWidth="1"/>
  </cols>
  <sheetData>
    <row r="1" spans="1:35" s="3" customFormat="1" x14ac:dyDescent="0.35">
      <c r="B1" s="3" t="s">
        <v>6</v>
      </c>
      <c r="C1" s="7" t="s">
        <v>0</v>
      </c>
      <c r="D1" s="7" t="s">
        <v>2</v>
      </c>
      <c r="E1" s="8" t="s">
        <v>3</v>
      </c>
      <c r="F1" s="6" t="s">
        <v>25</v>
      </c>
      <c r="G1" s="6" t="s">
        <v>29</v>
      </c>
      <c r="H1" s="8" t="s">
        <v>4</v>
      </c>
      <c r="I1" s="6" t="s">
        <v>30</v>
      </c>
      <c r="J1" s="8" t="s">
        <v>31</v>
      </c>
      <c r="K1" s="7" t="s">
        <v>5</v>
      </c>
      <c r="L1" s="8" t="s">
        <v>32</v>
      </c>
      <c r="M1" s="6" t="s">
        <v>33</v>
      </c>
      <c r="N1" s="8" t="s">
        <v>34</v>
      </c>
      <c r="P1" s="3" t="s">
        <v>6</v>
      </c>
      <c r="Q1" s="7" t="s">
        <v>0</v>
      </c>
      <c r="R1" s="7" t="s">
        <v>2</v>
      </c>
      <c r="S1" s="8" t="s">
        <v>3</v>
      </c>
      <c r="T1" s="6" t="s">
        <v>25</v>
      </c>
      <c r="U1" s="6" t="s">
        <v>29</v>
      </c>
      <c r="V1" s="8" t="s">
        <v>4</v>
      </c>
      <c r="W1" s="6" t="s">
        <v>30</v>
      </c>
      <c r="X1" s="8" t="s">
        <v>31</v>
      </c>
      <c r="Y1" s="7" t="s">
        <v>5</v>
      </c>
      <c r="Z1" s="8" t="s">
        <v>32</v>
      </c>
      <c r="AA1" s="6" t="s">
        <v>33</v>
      </c>
      <c r="AB1" s="8" t="s">
        <v>34</v>
      </c>
      <c r="AD1" s="7" t="s">
        <v>22</v>
      </c>
      <c r="AE1" s="8" t="s">
        <v>23</v>
      </c>
      <c r="AF1" s="6" t="s">
        <v>24</v>
      </c>
      <c r="AG1" s="3" t="s">
        <v>28</v>
      </c>
      <c r="AH1" s="3" t="s">
        <v>36</v>
      </c>
      <c r="AI1" s="3" t="s">
        <v>37</v>
      </c>
    </row>
    <row r="2" spans="1:35" x14ac:dyDescent="0.35">
      <c r="A2" t="s">
        <v>7</v>
      </c>
      <c r="B2">
        <v>1086</v>
      </c>
      <c r="C2">
        <v>417</v>
      </c>
      <c r="D2">
        <v>193</v>
      </c>
      <c r="E2">
        <v>115</v>
      </c>
      <c r="F2">
        <v>0</v>
      </c>
      <c r="G2">
        <v>0</v>
      </c>
      <c r="H2">
        <v>85</v>
      </c>
      <c r="I2">
        <v>0</v>
      </c>
      <c r="J2">
        <v>0</v>
      </c>
      <c r="K2">
        <v>276</v>
      </c>
      <c r="L2">
        <v>0</v>
      </c>
      <c r="M2">
        <v>0</v>
      </c>
      <c r="N2">
        <v>0</v>
      </c>
      <c r="P2" s="2">
        <f>B2/50</f>
        <v>21.72</v>
      </c>
      <c r="Q2" s="12">
        <f t="shared" ref="Q2:AB17" si="0">C2/$B2</f>
        <v>0.38397790055248621</v>
      </c>
      <c r="R2" s="12">
        <f t="shared" si="0"/>
        <v>0.17771639042357273</v>
      </c>
      <c r="S2" s="12">
        <f t="shared" si="0"/>
        <v>0.10589318600368323</v>
      </c>
      <c r="T2" s="12">
        <f t="shared" si="0"/>
        <v>0</v>
      </c>
      <c r="U2" s="12">
        <f t="shared" si="0"/>
        <v>0</v>
      </c>
      <c r="V2" s="12">
        <f t="shared" si="0"/>
        <v>7.8268876611418042E-2</v>
      </c>
      <c r="W2" s="12">
        <f t="shared" si="0"/>
        <v>0</v>
      </c>
      <c r="X2" s="12">
        <f t="shared" si="0"/>
        <v>0</v>
      </c>
      <c r="Y2" s="12">
        <f t="shared" si="0"/>
        <v>0.2541436464088398</v>
      </c>
      <c r="Z2" s="12">
        <f t="shared" si="0"/>
        <v>0</v>
      </c>
      <c r="AA2" s="12">
        <f t="shared" si="0"/>
        <v>0</v>
      </c>
      <c r="AB2" s="12">
        <f t="shared" si="0"/>
        <v>0</v>
      </c>
      <c r="AD2" s="12">
        <f t="shared" ref="AD2:AD17" si="1">SUM(Q2,R2,Y2)</f>
        <v>0.81583793738489874</v>
      </c>
      <c r="AE2" s="12">
        <f t="shared" ref="AE2:AE17" si="2">SUM(S2,V2,X2,Z2,AB2)</f>
        <v>0.18416206261510126</v>
      </c>
      <c r="AF2" s="12">
        <f t="shared" ref="AF2:AF17" si="3">SUM(T2,U2,W2,AA2)</f>
        <v>0</v>
      </c>
      <c r="AG2" s="12">
        <f t="shared" ref="AG2:AG17" si="4">SUM(AD2:AF2)</f>
        <v>1</v>
      </c>
      <c r="AH2" s="1">
        <f>AE2+AF2</f>
        <v>0.18416206261510126</v>
      </c>
      <c r="AI2" s="1">
        <f>AE2/AH2</f>
        <v>1</v>
      </c>
    </row>
    <row r="3" spans="1:35" x14ac:dyDescent="0.35">
      <c r="A3" t="s">
        <v>8</v>
      </c>
      <c r="B3">
        <v>1252</v>
      </c>
      <c r="C3">
        <v>586</v>
      </c>
      <c r="D3">
        <v>191</v>
      </c>
      <c r="E3">
        <v>105</v>
      </c>
      <c r="F3">
        <v>0</v>
      </c>
      <c r="G3">
        <v>0</v>
      </c>
      <c r="H3">
        <v>95</v>
      </c>
      <c r="I3">
        <v>0</v>
      </c>
      <c r="J3">
        <v>0</v>
      </c>
      <c r="K3">
        <v>275</v>
      </c>
      <c r="L3">
        <v>0</v>
      </c>
      <c r="M3">
        <v>0</v>
      </c>
      <c r="N3">
        <v>0</v>
      </c>
      <c r="P3" s="2">
        <f t="shared" ref="P3:P17" si="5">B3/50</f>
        <v>25.04</v>
      </c>
      <c r="Q3" s="12">
        <f t="shared" si="0"/>
        <v>0.46805111821086259</v>
      </c>
      <c r="R3" s="12">
        <f t="shared" si="0"/>
        <v>0.152555910543131</v>
      </c>
      <c r="S3" s="12">
        <f t="shared" si="0"/>
        <v>8.386581469648563E-2</v>
      </c>
      <c r="T3" s="12">
        <f t="shared" si="0"/>
        <v>0</v>
      </c>
      <c r="U3" s="12">
        <f t="shared" si="0"/>
        <v>0</v>
      </c>
      <c r="V3" s="12">
        <f t="shared" si="0"/>
        <v>7.5878594249201278E-2</v>
      </c>
      <c r="W3" s="12">
        <f t="shared" si="0"/>
        <v>0</v>
      </c>
      <c r="X3" s="12">
        <f t="shared" si="0"/>
        <v>0</v>
      </c>
      <c r="Y3" s="12">
        <f t="shared" si="0"/>
        <v>0.21964856230031948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D3" s="12">
        <f t="shared" si="1"/>
        <v>0.84025559105431302</v>
      </c>
      <c r="AE3" s="12">
        <f t="shared" si="2"/>
        <v>0.15974440894568692</v>
      </c>
      <c r="AF3" s="12">
        <f t="shared" si="3"/>
        <v>0</v>
      </c>
      <c r="AG3" s="12">
        <f t="shared" si="4"/>
        <v>1</v>
      </c>
      <c r="AH3" s="1">
        <f t="shared" ref="AH3:AH18" si="6">AE3+AF3</f>
        <v>0.15974440894568692</v>
      </c>
      <c r="AI3" s="1">
        <f t="shared" ref="AI3:AI18" si="7">AE3/AH3</f>
        <v>1</v>
      </c>
    </row>
    <row r="4" spans="1:35" x14ac:dyDescent="0.35">
      <c r="A4" t="s">
        <v>9</v>
      </c>
      <c r="B4">
        <v>1380</v>
      </c>
      <c r="C4">
        <v>600</v>
      </c>
      <c r="D4">
        <v>30</v>
      </c>
      <c r="E4">
        <v>134</v>
      </c>
      <c r="F4">
        <v>0</v>
      </c>
      <c r="G4">
        <v>0</v>
      </c>
      <c r="H4">
        <v>126</v>
      </c>
      <c r="I4">
        <v>0</v>
      </c>
      <c r="J4">
        <v>0</v>
      </c>
      <c r="K4">
        <v>490</v>
      </c>
      <c r="L4">
        <v>0</v>
      </c>
      <c r="M4">
        <v>0</v>
      </c>
      <c r="N4">
        <v>0</v>
      </c>
      <c r="P4" s="2">
        <f t="shared" si="5"/>
        <v>27.6</v>
      </c>
      <c r="Q4" s="12">
        <f t="shared" si="0"/>
        <v>0.43478260869565216</v>
      </c>
      <c r="R4" s="12">
        <f t="shared" si="0"/>
        <v>2.1739130434782608E-2</v>
      </c>
      <c r="S4" s="12">
        <f t="shared" si="0"/>
        <v>9.7101449275362323E-2</v>
      </c>
      <c r="T4" s="12">
        <f t="shared" si="0"/>
        <v>0</v>
      </c>
      <c r="U4" s="12">
        <f t="shared" si="0"/>
        <v>0</v>
      </c>
      <c r="V4" s="12">
        <f t="shared" si="0"/>
        <v>9.1304347826086957E-2</v>
      </c>
      <c r="W4" s="12">
        <f t="shared" si="0"/>
        <v>0</v>
      </c>
      <c r="X4" s="12">
        <f t="shared" si="0"/>
        <v>0</v>
      </c>
      <c r="Y4" s="12">
        <f t="shared" si="0"/>
        <v>0.35507246376811596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D4" s="12">
        <f t="shared" si="1"/>
        <v>0.81159420289855078</v>
      </c>
      <c r="AE4" s="12">
        <f t="shared" si="2"/>
        <v>0.18840579710144928</v>
      </c>
      <c r="AF4" s="12">
        <f t="shared" si="3"/>
        <v>0</v>
      </c>
      <c r="AG4" s="12">
        <f t="shared" si="4"/>
        <v>1</v>
      </c>
      <c r="AH4" s="1">
        <f t="shared" si="6"/>
        <v>0.18840579710144928</v>
      </c>
      <c r="AI4" s="1">
        <f t="shared" si="7"/>
        <v>1</v>
      </c>
    </row>
    <row r="5" spans="1:35" x14ac:dyDescent="0.35">
      <c r="A5" t="s">
        <v>10</v>
      </c>
      <c r="B5">
        <v>1747</v>
      </c>
      <c r="C5">
        <v>788</v>
      </c>
      <c r="D5">
        <v>27</v>
      </c>
      <c r="E5">
        <v>257</v>
      </c>
      <c r="F5">
        <v>0</v>
      </c>
      <c r="G5">
        <v>0</v>
      </c>
      <c r="H5">
        <v>243</v>
      </c>
      <c r="I5">
        <v>0</v>
      </c>
      <c r="J5">
        <v>0</v>
      </c>
      <c r="K5">
        <v>432</v>
      </c>
      <c r="L5">
        <v>0</v>
      </c>
      <c r="M5">
        <v>0</v>
      </c>
      <c r="N5">
        <v>0</v>
      </c>
      <c r="P5" s="2">
        <f t="shared" si="5"/>
        <v>34.94</v>
      </c>
      <c r="Q5" s="12">
        <f t="shared" si="0"/>
        <v>0.45105895821408126</v>
      </c>
      <c r="R5" s="12">
        <f t="shared" si="0"/>
        <v>1.5455065827132226E-2</v>
      </c>
      <c r="S5" s="12">
        <f t="shared" si="0"/>
        <v>0.14710933028048082</v>
      </c>
      <c r="T5" s="12">
        <f t="shared" si="0"/>
        <v>0</v>
      </c>
      <c r="U5" s="12">
        <f t="shared" si="0"/>
        <v>0</v>
      </c>
      <c r="V5" s="12">
        <f t="shared" si="0"/>
        <v>0.13909559244419004</v>
      </c>
      <c r="W5" s="12">
        <f t="shared" si="0"/>
        <v>0</v>
      </c>
      <c r="X5" s="12">
        <f t="shared" si="0"/>
        <v>0</v>
      </c>
      <c r="Y5" s="12">
        <f t="shared" si="0"/>
        <v>0.24728105323411562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D5" s="12">
        <f t="shared" si="1"/>
        <v>0.71379507727532909</v>
      </c>
      <c r="AE5" s="12">
        <f t="shared" si="2"/>
        <v>0.28620492272467085</v>
      </c>
      <c r="AF5" s="12">
        <f t="shared" si="3"/>
        <v>0</v>
      </c>
      <c r="AG5" s="12">
        <f t="shared" si="4"/>
        <v>1</v>
      </c>
      <c r="AH5" s="1">
        <f t="shared" si="6"/>
        <v>0.28620492272467085</v>
      </c>
      <c r="AI5" s="1">
        <f t="shared" si="7"/>
        <v>1</v>
      </c>
    </row>
    <row r="6" spans="1:35" x14ac:dyDescent="0.35">
      <c r="A6" t="s">
        <v>11</v>
      </c>
      <c r="B6">
        <v>2922</v>
      </c>
      <c r="C6">
        <v>1602</v>
      </c>
      <c r="D6">
        <v>170</v>
      </c>
      <c r="E6">
        <v>351</v>
      </c>
      <c r="F6">
        <v>0</v>
      </c>
      <c r="G6">
        <v>0</v>
      </c>
      <c r="H6">
        <v>349</v>
      </c>
      <c r="I6">
        <v>0</v>
      </c>
      <c r="J6">
        <v>0</v>
      </c>
      <c r="K6">
        <v>450</v>
      </c>
      <c r="L6">
        <v>0</v>
      </c>
      <c r="M6">
        <v>0</v>
      </c>
      <c r="N6">
        <v>0</v>
      </c>
      <c r="P6" s="2">
        <f t="shared" si="5"/>
        <v>58.44</v>
      </c>
      <c r="Q6" s="12">
        <f t="shared" si="0"/>
        <v>0.54825462012320325</v>
      </c>
      <c r="R6" s="12">
        <f t="shared" si="0"/>
        <v>5.817932922655715E-2</v>
      </c>
      <c r="S6" s="12">
        <f t="shared" si="0"/>
        <v>0.12012320328542095</v>
      </c>
      <c r="T6" s="12">
        <f t="shared" si="0"/>
        <v>0</v>
      </c>
      <c r="U6" s="12">
        <f t="shared" si="0"/>
        <v>0</v>
      </c>
      <c r="V6" s="12">
        <f t="shared" si="0"/>
        <v>0.11943874058863792</v>
      </c>
      <c r="W6" s="12">
        <f t="shared" si="0"/>
        <v>0</v>
      </c>
      <c r="X6" s="12">
        <f t="shared" si="0"/>
        <v>0</v>
      </c>
      <c r="Y6" s="12">
        <f t="shared" si="0"/>
        <v>0.1540041067761807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D6" s="12">
        <f t="shared" si="1"/>
        <v>0.76043805612594106</v>
      </c>
      <c r="AE6" s="12">
        <f t="shared" si="2"/>
        <v>0.23956194387405888</v>
      </c>
      <c r="AF6" s="12">
        <f t="shared" si="3"/>
        <v>0</v>
      </c>
      <c r="AG6" s="12">
        <f t="shared" si="4"/>
        <v>1</v>
      </c>
      <c r="AH6" s="1">
        <f t="shared" si="6"/>
        <v>0.23956194387405888</v>
      </c>
      <c r="AI6" s="1">
        <f t="shared" si="7"/>
        <v>1</v>
      </c>
    </row>
    <row r="7" spans="1:35" x14ac:dyDescent="0.35">
      <c r="A7" t="s">
        <v>12</v>
      </c>
      <c r="B7">
        <v>2214</v>
      </c>
      <c r="C7">
        <v>1230</v>
      </c>
      <c r="D7">
        <v>296</v>
      </c>
      <c r="E7">
        <v>312</v>
      </c>
      <c r="F7">
        <v>3</v>
      </c>
      <c r="G7">
        <v>0</v>
      </c>
      <c r="H7">
        <v>251</v>
      </c>
      <c r="I7">
        <v>0</v>
      </c>
      <c r="J7">
        <v>0</v>
      </c>
      <c r="K7">
        <v>122</v>
      </c>
      <c r="L7">
        <v>0</v>
      </c>
      <c r="M7">
        <v>0</v>
      </c>
      <c r="N7">
        <v>0</v>
      </c>
      <c r="P7" s="2">
        <f t="shared" si="5"/>
        <v>44.28</v>
      </c>
      <c r="Q7" s="12">
        <f t="shared" si="0"/>
        <v>0.55555555555555558</v>
      </c>
      <c r="R7" s="12">
        <f t="shared" si="0"/>
        <v>0.13369467028003612</v>
      </c>
      <c r="S7" s="12">
        <f t="shared" si="0"/>
        <v>0.14092140921409213</v>
      </c>
      <c r="T7" s="12">
        <f t="shared" si="0"/>
        <v>1.3550135501355014E-3</v>
      </c>
      <c r="U7" s="12">
        <f t="shared" si="0"/>
        <v>0</v>
      </c>
      <c r="V7" s="12">
        <f t="shared" si="0"/>
        <v>0.11336946702800361</v>
      </c>
      <c r="W7" s="12">
        <f t="shared" si="0"/>
        <v>0</v>
      </c>
      <c r="X7" s="12">
        <f t="shared" si="0"/>
        <v>0</v>
      </c>
      <c r="Y7" s="12">
        <f t="shared" si="0"/>
        <v>5.5103884372177052E-2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D7" s="12">
        <f t="shared" si="1"/>
        <v>0.74435411020776876</v>
      </c>
      <c r="AE7" s="12">
        <f t="shared" si="2"/>
        <v>0.25429087624209573</v>
      </c>
      <c r="AF7" s="12">
        <f t="shared" si="3"/>
        <v>1.3550135501355014E-3</v>
      </c>
      <c r="AG7" s="12">
        <f t="shared" si="4"/>
        <v>1</v>
      </c>
      <c r="AH7" s="1">
        <f t="shared" si="6"/>
        <v>0.25564588979223124</v>
      </c>
      <c r="AI7" s="1">
        <f t="shared" si="7"/>
        <v>0.9946996466431095</v>
      </c>
    </row>
    <row r="8" spans="1:35" x14ac:dyDescent="0.35">
      <c r="A8" t="s">
        <v>1</v>
      </c>
      <c r="B8">
        <v>3232</v>
      </c>
      <c r="C8">
        <v>1902</v>
      </c>
      <c r="D8">
        <v>81</v>
      </c>
      <c r="E8">
        <v>374</v>
      </c>
      <c r="F8">
        <v>0</v>
      </c>
      <c r="G8">
        <v>0</v>
      </c>
      <c r="H8">
        <v>286</v>
      </c>
      <c r="I8">
        <v>0</v>
      </c>
      <c r="J8">
        <v>0</v>
      </c>
      <c r="K8">
        <v>589</v>
      </c>
      <c r="L8">
        <v>0</v>
      </c>
      <c r="M8">
        <v>0</v>
      </c>
      <c r="N8">
        <v>0</v>
      </c>
      <c r="P8" s="2">
        <f t="shared" si="5"/>
        <v>64.64</v>
      </c>
      <c r="Q8" s="12">
        <f t="shared" si="0"/>
        <v>0.58849009900990101</v>
      </c>
      <c r="R8" s="12">
        <f t="shared" si="0"/>
        <v>2.5061881188118813E-2</v>
      </c>
      <c r="S8" s="12">
        <f t="shared" si="0"/>
        <v>0.11571782178217822</v>
      </c>
      <c r="T8" s="12">
        <f t="shared" si="0"/>
        <v>0</v>
      </c>
      <c r="U8" s="12">
        <f t="shared" si="0"/>
        <v>0</v>
      </c>
      <c r="V8" s="12">
        <f t="shared" si="0"/>
        <v>8.8490099009900985E-2</v>
      </c>
      <c r="W8" s="12">
        <f t="shared" si="0"/>
        <v>0</v>
      </c>
      <c r="X8" s="12">
        <f t="shared" si="0"/>
        <v>0</v>
      </c>
      <c r="Y8" s="12">
        <f t="shared" si="0"/>
        <v>0.18224009900990099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D8" s="12">
        <f t="shared" si="1"/>
        <v>0.79579207920792083</v>
      </c>
      <c r="AE8" s="12">
        <f t="shared" si="2"/>
        <v>0.20420792079207922</v>
      </c>
      <c r="AF8" s="12">
        <f t="shared" si="3"/>
        <v>0</v>
      </c>
      <c r="AG8" s="12">
        <f t="shared" si="4"/>
        <v>1</v>
      </c>
      <c r="AH8" s="1">
        <f t="shared" si="6"/>
        <v>0.20420792079207922</v>
      </c>
      <c r="AI8" s="1">
        <f t="shared" si="7"/>
        <v>1</v>
      </c>
    </row>
    <row r="9" spans="1:35" x14ac:dyDescent="0.35">
      <c r="A9" t="s">
        <v>13</v>
      </c>
      <c r="B9">
        <v>2234</v>
      </c>
      <c r="C9">
        <v>947</v>
      </c>
      <c r="D9">
        <v>38</v>
      </c>
      <c r="E9">
        <v>417</v>
      </c>
      <c r="F9">
        <v>0</v>
      </c>
      <c r="G9">
        <v>0</v>
      </c>
      <c r="H9">
        <v>383</v>
      </c>
      <c r="I9">
        <v>0</v>
      </c>
      <c r="J9">
        <v>0</v>
      </c>
      <c r="K9">
        <v>449</v>
      </c>
      <c r="L9">
        <v>0</v>
      </c>
      <c r="M9">
        <v>0</v>
      </c>
      <c r="N9">
        <v>0</v>
      </c>
      <c r="P9" s="2">
        <f t="shared" si="5"/>
        <v>44.68</v>
      </c>
      <c r="Q9" s="12">
        <f t="shared" si="0"/>
        <v>0.42390331244404655</v>
      </c>
      <c r="R9" s="12">
        <f t="shared" si="0"/>
        <v>1.7009847806624886E-2</v>
      </c>
      <c r="S9" s="12">
        <f t="shared" si="0"/>
        <v>0.18666069829901522</v>
      </c>
      <c r="T9" s="12">
        <f t="shared" si="0"/>
        <v>0</v>
      </c>
      <c r="U9" s="12">
        <f t="shared" si="0"/>
        <v>0</v>
      </c>
      <c r="V9" s="12">
        <f t="shared" si="0"/>
        <v>0.17144136078782454</v>
      </c>
      <c r="W9" s="12">
        <f t="shared" si="0"/>
        <v>0</v>
      </c>
      <c r="X9" s="12">
        <f t="shared" si="0"/>
        <v>0</v>
      </c>
      <c r="Y9" s="12">
        <f t="shared" si="0"/>
        <v>0.20098478066248882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D9" s="12">
        <f t="shared" si="1"/>
        <v>0.64189794091316021</v>
      </c>
      <c r="AE9" s="12">
        <f t="shared" si="2"/>
        <v>0.35810205908683979</v>
      </c>
      <c r="AF9" s="12">
        <f t="shared" si="3"/>
        <v>0</v>
      </c>
      <c r="AG9" s="12">
        <f t="shared" si="4"/>
        <v>1</v>
      </c>
      <c r="AH9" s="1">
        <f t="shared" si="6"/>
        <v>0.35810205908683979</v>
      </c>
      <c r="AI9" s="1">
        <f t="shared" si="7"/>
        <v>1</v>
      </c>
    </row>
    <row r="10" spans="1:35" x14ac:dyDescent="0.35">
      <c r="A10" t="s">
        <v>14</v>
      </c>
      <c r="B10">
        <v>2660</v>
      </c>
      <c r="C10">
        <v>1675</v>
      </c>
      <c r="D10">
        <v>325</v>
      </c>
      <c r="E10">
        <v>281</v>
      </c>
      <c r="F10">
        <v>80</v>
      </c>
      <c r="G10">
        <v>0</v>
      </c>
      <c r="H10">
        <v>219</v>
      </c>
      <c r="I10">
        <v>0</v>
      </c>
      <c r="J10">
        <v>0</v>
      </c>
      <c r="K10">
        <v>80</v>
      </c>
      <c r="L10">
        <v>0</v>
      </c>
      <c r="M10">
        <v>0</v>
      </c>
      <c r="N10">
        <v>0</v>
      </c>
      <c r="P10" s="2">
        <f t="shared" si="5"/>
        <v>53.2</v>
      </c>
      <c r="Q10" s="12">
        <f t="shared" si="0"/>
        <v>0.62969924812030076</v>
      </c>
      <c r="R10" s="12">
        <f t="shared" si="0"/>
        <v>0.12218045112781954</v>
      </c>
      <c r="S10" s="12">
        <f t="shared" si="0"/>
        <v>0.10563909774436091</v>
      </c>
      <c r="T10" s="12">
        <f t="shared" si="0"/>
        <v>3.007518796992481E-2</v>
      </c>
      <c r="U10" s="12">
        <f t="shared" si="0"/>
        <v>0</v>
      </c>
      <c r="V10" s="12">
        <f t="shared" si="0"/>
        <v>8.2330827067669171E-2</v>
      </c>
      <c r="W10" s="12">
        <f t="shared" si="0"/>
        <v>0</v>
      </c>
      <c r="X10" s="12">
        <f t="shared" si="0"/>
        <v>0</v>
      </c>
      <c r="Y10" s="12">
        <f t="shared" si="0"/>
        <v>3.007518796992481E-2</v>
      </c>
      <c r="Z10" s="12">
        <f t="shared" si="0"/>
        <v>0</v>
      </c>
      <c r="AA10" s="12">
        <f t="shared" si="0"/>
        <v>0</v>
      </c>
      <c r="AB10" s="12">
        <f t="shared" si="0"/>
        <v>0</v>
      </c>
      <c r="AD10" s="12">
        <f t="shared" si="1"/>
        <v>0.78195488721804507</v>
      </c>
      <c r="AE10" s="12">
        <f t="shared" si="2"/>
        <v>0.18796992481203006</v>
      </c>
      <c r="AF10" s="12">
        <f t="shared" si="3"/>
        <v>3.007518796992481E-2</v>
      </c>
      <c r="AG10" s="12">
        <f t="shared" si="4"/>
        <v>1</v>
      </c>
      <c r="AH10" s="1">
        <f t="shared" si="6"/>
        <v>0.21804511278195488</v>
      </c>
      <c r="AI10" s="1">
        <f t="shared" si="7"/>
        <v>0.86206896551724133</v>
      </c>
    </row>
    <row r="11" spans="1:35" x14ac:dyDescent="0.35">
      <c r="A11" t="s">
        <v>15</v>
      </c>
      <c r="B11">
        <v>2992</v>
      </c>
      <c r="C11">
        <v>1531</v>
      </c>
      <c r="D11">
        <v>93</v>
      </c>
      <c r="E11">
        <v>448</v>
      </c>
      <c r="F11">
        <v>100</v>
      </c>
      <c r="G11">
        <v>0</v>
      </c>
      <c r="H11">
        <v>352</v>
      </c>
      <c r="I11">
        <v>0</v>
      </c>
      <c r="J11">
        <v>0</v>
      </c>
      <c r="K11">
        <v>468</v>
      </c>
      <c r="L11">
        <v>0</v>
      </c>
      <c r="M11">
        <v>0</v>
      </c>
      <c r="N11">
        <v>0</v>
      </c>
      <c r="P11" s="2">
        <f t="shared" si="5"/>
        <v>59.84</v>
      </c>
      <c r="Q11" s="12">
        <f t="shared" si="0"/>
        <v>0.51169786096256686</v>
      </c>
      <c r="R11" s="12">
        <f t="shared" si="0"/>
        <v>3.1082887700534759E-2</v>
      </c>
      <c r="S11" s="12">
        <f t="shared" si="0"/>
        <v>0.1497326203208556</v>
      </c>
      <c r="T11" s="12">
        <f t="shared" si="0"/>
        <v>3.342245989304813E-2</v>
      </c>
      <c r="U11" s="12">
        <f t="shared" si="0"/>
        <v>0</v>
      </c>
      <c r="V11" s="12">
        <f t="shared" si="0"/>
        <v>0.11764705882352941</v>
      </c>
      <c r="W11" s="12">
        <f t="shared" si="0"/>
        <v>0</v>
      </c>
      <c r="X11" s="12">
        <f t="shared" si="0"/>
        <v>0</v>
      </c>
      <c r="Y11" s="12">
        <f t="shared" si="0"/>
        <v>0.15641711229946523</v>
      </c>
      <c r="Z11" s="12">
        <f t="shared" si="0"/>
        <v>0</v>
      </c>
      <c r="AA11" s="12">
        <f t="shared" si="0"/>
        <v>0</v>
      </c>
      <c r="AB11" s="12">
        <f t="shared" si="0"/>
        <v>0</v>
      </c>
      <c r="AD11" s="12">
        <f t="shared" si="1"/>
        <v>0.69919786096256686</v>
      </c>
      <c r="AE11" s="12">
        <f t="shared" si="2"/>
        <v>0.26737967914438499</v>
      </c>
      <c r="AF11" s="12">
        <f t="shared" si="3"/>
        <v>3.342245989304813E-2</v>
      </c>
      <c r="AG11" s="12">
        <f t="shared" si="4"/>
        <v>1</v>
      </c>
      <c r="AH11" s="1">
        <f t="shared" si="6"/>
        <v>0.30080213903743314</v>
      </c>
      <c r="AI11" s="1">
        <f t="shared" si="7"/>
        <v>0.88888888888888884</v>
      </c>
    </row>
    <row r="12" spans="1:35" x14ac:dyDescent="0.35">
      <c r="A12" t="s">
        <v>16</v>
      </c>
      <c r="B12">
        <v>3870</v>
      </c>
      <c r="C12">
        <v>2133</v>
      </c>
      <c r="D12">
        <v>218</v>
      </c>
      <c r="E12">
        <v>506</v>
      </c>
      <c r="F12">
        <v>230</v>
      </c>
      <c r="G12">
        <v>0</v>
      </c>
      <c r="H12">
        <v>464</v>
      </c>
      <c r="I12">
        <v>0</v>
      </c>
      <c r="J12">
        <v>0</v>
      </c>
      <c r="K12">
        <v>319</v>
      </c>
      <c r="L12">
        <v>0</v>
      </c>
      <c r="M12">
        <v>0</v>
      </c>
      <c r="N12">
        <v>0</v>
      </c>
      <c r="P12" s="2">
        <f t="shared" si="5"/>
        <v>77.400000000000006</v>
      </c>
      <c r="Q12" s="12">
        <f t="shared" si="0"/>
        <v>0.55116279069767438</v>
      </c>
      <c r="R12" s="12">
        <f t="shared" si="0"/>
        <v>5.6330749354005165E-2</v>
      </c>
      <c r="S12" s="12">
        <f t="shared" si="0"/>
        <v>0.13074935400516796</v>
      </c>
      <c r="T12" s="12">
        <f t="shared" si="0"/>
        <v>5.9431524547803614E-2</v>
      </c>
      <c r="U12" s="12">
        <f t="shared" si="0"/>
        <v>0</v>
      </c>
      <c r="V12" s="12">
        <f t="shared" si="0"/>
        <v>0.11989664082687339</v>
      </c>
      <c r="W12" s="12">
        <f t="shared" si="0"/>
        <v>0</v>
      </c>
      <c r="X12" s="12">
        <f t="shared" si="0"/>
        <v>0</v>
      </c>
      <c r="Y12" s="12">
        <f t="shared" si="0"/>
        <v>8.2428940568475453E-2</v>
      </c>
      <c r="Z12" s="12">
        <f t="shared" si="0"/>
        <v>0</v>
      </c>
      <c r="AA12" s="12">
        <f t="shared" si="0"/>
        <v>0</v>
      </c>
      <c r="AB12" s="12">
        <f t="shared" si="0"/>
        <v>0</v>
      </c>
      <c r="AD12" s="12">
        <f t="shared" si="1"/>
        <v>0.68992248062015504</v>
      </c>
      <c r="AE12" s="12">
        <f t="shared" si="2"/>
        <v>0.25064599483204136</v>
      </c>
      <c r="AF12" s="12">
        <f t="shared" si="3"/>
        <v>5.9431524547803614E-2</v>
      </c>
      <c r="AG12" s="12">
        <f t="shared" si="4"/>
        <v>1</v>
      </c>
      <c r="AH12" s="1">
        <f t="shared" si="6"/>
        <v>0.31007751937984496</v>
      </c>
      <c r="AI12" s="1">
        <f t="shared" si="7"/>
        <v>0.80833333333333346</v>
      </c>
    </row>
    <row r="13" spans="1:35" x14ac:dyDescent="0.35">
      <c r="A13" t="s">
        <v>17</v>
      </c>
      <c r="B13">
        <v>3868</v>
      </c>
      <c r="C13">
        <v>2435</v>
      </c>
      <c r="D13">
        <v>197</v>
      </c>
      <c r="E13">
        <v>466</v>
      </c>
      <c r="F13">
        <v>26</v>
      </c>
      <c r="G13">
        <v>0</v>
      </c>
      <c r="H13">
        <v>471</v>
      </c>
      <c r="I13">
        <v>0</v>
      </c>
      <c r="J13">
        <v>0</v>
      </c>
      <c r="K13">
        <v>273</v>
      </c>
      <c r="L13">
        <v>0</v>
      </c>
      <c r="M13">
        <v>0</v>
      </c>
      <c r="N13">
        <v>0</v>
      </c>
      <c r="P13" s="2">
        <f t="shared" si="5"/>
        <v>77.36</v>
      </c>
      <c r="Q13" s="12">
        <f t="shared" si="0"/>
        <v>0.62952430196483966</v>
      </c>
      <c r="R13" s="12">
        <f t="shared" si="0"/>
        <v>5.0930713547052739E-2</v>
      </c>
      <c r="S13" s="12">
        <f t="shared" si="0"/>
        <v>0.12047569803516028</v>
      </c>
      <c r="T13" s="12">
        <f t="shared" si="0"/>
        <v>6.7218200620475701E-3</v>
      </c>
      <c r="U13" s="12">
        <f t="shared" si="0"/>
        <v>0</v>
      </c>
      <c r="V13" s="12">
        <f t="shared" si="0"/>
        <v>0.1217683557394002</v>
      </c>
      <c r="W13" s="12">
        <f t="shared" si="0"/>
        <v>0</v>
      </c>
      <c r="X13" s="12">
        <f t="shared" si="0"/>
        <v>0</v>
      </c>
      <c r="Y13" s="12">
        <f t="shared" si="0"/>
        <v>7.057911065149948E-2</v>
      </c>
      <c r="Z13" s="12">
        <f t="shared" si="0"/>
        <v>0</v>
      </c>
      <c r="AA13" s="12">
        <f t="shared" si="0"/>
        <v>0</v>
      </c>
      <c r="AB13" s="12">
        <f t="shared" si="0"/>
        <v>0</v>
      </c>
      <c r="AD13" s="12">
        <f t="shared" si="1"/>
        <v>0.75103412616339182</v>
      </c>
      <c r="AE13" s="12">
        <f t="shared" si="2"/>
        <v>0.24224405377456049</v>
      </c>
      <c r="AF13" s="12">
        <f t="shared" si="3"/>
        <v>6.7218200620475701E-3</v>
      </c>
      <c r="AG13" s="12">
        <f t="shared" si="4"/>
        <v>0.99999999999999989</v>
      </c>
      <c r="AH13" s="1">
        <f t="shared" si="6"/>
        <v>0.24896587383660806</v>
      </c>
      <c r="AI13" s="1">
        <f t="shared" si="7"/>
        <v>0.97300103842159913</v>
      </c>
    </row>
    <row r="14" spans="1:35" x14ac:dyDescent="0.35">
      <c r="A14" t="s">
        <v>18</v>
      </c>
      <c r="B14">
        <v>5423</v>
      </c>
      <c r="C14">
        <v>3518</v>
      </c>
      <c r="D14">
        <v>271</v>
      </c>
      <c r="E14">
        <v>636</v>
      </c>
      <c r="F14">
        <v>20</v>
      </c>
      <c r="G14">
        <v>0</v>
      </c>
      <c r="H14">
        <v>614</v>
      </c>
      <c r="I14">
        <v>0</v>
      </c>
      <c r="J14">
        <v>0</v>
      </c>
      <c r="K14">
        <v>364</v>
      </c>
      <c r="L14">
        <v>0</v>
      </c>
      <c r="M14">
        <v>0</v>
      </c>
      <c r="N14">
        <v>0</v>
      </c>
      <c r="P14" s="2">
        <f t="shared" si="5"/>
        <v>108.46</v>
      </c>
      <c r="Q14" s="12">
        <f t="shared" si="0"/>
        <v>0.64871842153789416</v>
      </c>
      <c r="R14" s="12">
        <f t="shared" si="0"/>
        <v>4.997234003319196E-2</v>
      </c>
      <c r="S14" s="12">
        <f t="shared" si="0"/>
        <v>0.11727825926608888</v>
      </c>
      <c r="T14" s="12">
        <f t="shared" si="0"/>
        <v>3.6879955744053105E-3</v>
      </c>
      <c r="U14" s="12">
        <f t="shared" si="0"/>
        <v>0</v>
      </c>
      <c r="V14" s="12">
        <f t="shared" si="0"/>
        <v>0.11322146413424304</v>
      </c>
      <c r="W14" s="12">
        <f t="shared" si="0"/>
        <v>0</v>
      </c>
      <c r="X14" s="12">
        <f t="shared" si="0"/>
        <v>0</v>
      </c>
      <c r="Y14" s="12">
        <f t="shared" si="0"/>
        <v>6.7121519454176659E-2</v>
      </c>
      <c r="Z14" s="12">
        <f t="shared" si="0"/>
        <v>0</v>
      </c>
      <c r="AA14" s="12">
        <f t="shared" si="0"/>
        <v>0</v>
      </c>
      <c r="AB14" s="12">
        <f t="shared" si="0"/>
        <v>0</v>
      </c>
      <c r="AD14" s="12">
        <f t="shared" si="1"/>
        <v>0.76581228102526278</v>
      </c>
      <c r="AE14" s="12">
        <f t="shared" si="2"/>
        <v>0.23049972340033192</v>
      </c>
      <c r="AF14" s="12">
        <f t="shared" si="3"/>
        <v>3.6879955744053105E-3</v>
      </c>
      <c r="AG14" s="12">
        <f t="shared" si="4"/>
        <v>1</v>
      </c>
      <c r="AH14" s="1">
        <f t="shared" si="6"/>
        <v>0.23418771897473722</v>
      </c>
      <c r="AI14" s="1">
        <f t="shared" si="7"/>
        <v>0.98425196850393704</v>
      </c>
    </row>
    <row r="15" spans="1:35" x14ac:dyDescent="0.35">
      <c r="A15" t="s">
        <v>19</v>
      </c>
      <c r="B15">
        <v>7220</v>
      </c>
      <c r="C15">
        <v>5038</v>
      </c>
      <c r="D15">
        <v>492</v>
      </c>
      <c r="E15">
        <v>763</v>
      </c>
      <c r="F15">
        <v>171</v>
      </c>
      <c r="G15">
        <v>9</v>
      </c>
      <c r="H15">
        <v>664</v>
      </c>
      <c r="I15">
        <v>0</v>
      </c>
      <c r="J15">
        <v>0</v>
      </c>
      <c r="K15">
        <v>83</v>
      </c>
      <c r="L15">
        <v>0</v>
      </c>
      <c r="M15">
        <v>0</v>
      </c>
      <c r="N15">
        <v>0</v>
      </c>
      <c r="P15" s="2">
        <f t="shared" si="5"/>
        <v>144.4</v>
      </c>
      <c r="Q15" s="12">
        <f t="shared" si="0"/>
        <v>0.69778393351800549</v>
      </c>
      <c r="R15" s="12">
        <f t="shared" si="0"/>
        <v>6.8144044321329644E-2</v>
      </c>
      <c r="S15" s="12">
        <f t="shared" si="0"/>
        <v>0.1056786703601108</v>
      </c>
      <c r="T15" s="12">
        <f t="shared" si="0"/>
        <v>2.368421052631579E-2</v>
      </c>
      <c r="U15" s="12">
        <f t="shared" si="0"/>
        <v>1.2465373961218836E-3</v>
      </c>
      <c r="V15" s="12">
        <f t="shared" si="0"/>
        <v>9.1966759002770085E-2</v>
      </c>
      <c r="W15" s="12">
        <f t="shared" si="0"/>
        <v>0</v>
      </c>
      <c r="X15" s="12">
        <f t="shared" si="0"/>
        <v>0</v>
      </c>
      <c r="Y15" s="12">
        <f t="shared" si="0"/>
        <v>1.1495844875346261E-2</v>
      </c>
      <c r="Z15" s="12">
        <f t="shared" si="0"/>
        <v>0</v>
      </c>
      <c r="AA15" s="12">
        <f t="shared" si="0"/>
        <v>0</v>
      </c>
      <c r="AB15" s="12">
        <f t="shared" si="0"/>
        <v>0</v>
      </c>
      <c r="AD15" s="12">
        <f t="shared" si="1"/>
        <v>0.77742382271468136</v>
      </c>
      <c r="AE15" s="12">
        <f t="shared" si="2"/>
        <v>0.19764542936288088</v>
      </c>
      <c r="AF15" s="12">
        <f t="shared" si="3"/>
        <v>2.4930747922437674E-2</v>
      </c>
      <c r="AG15" s="12">
        <f t="shared" si="4"/>
        <v>0.99999999999999989</v>
      </c>
      <c r="AH15" s="1">
        <f t="shared" si="6"/>
        <v>0.22257617728531856</v>
      </c>
      <c r="AI15" s="1">
        <f t="shared" si="7"/>
        <v>0.88799004355942746</v>
      </c>
    </row>
    <row r="16" spans="1:35" x14ac:dyDescent="0.35">
      <c r="A16" t="s">
        <v>20</v>
      </c>
      <c r="B16">
        <v>7214</v>
      </c>
      <c r="C16">
        <v>4423</v>
      </c>
      <c r="D16">
        <v>5</v>
      </c>
      <c r="E16">
        <v>1095</v>
      </c>
      <c r="F16">
        <v>0</v>
      </c>
      <c r="G16">
        <v>0</v>
      </c>
      <c r="H16">
        <v>1105</v>
      </c>
      <c r="I16">
        <v>0</v>
      </c>
      <c r="J16">
        <v>0</v>
      </c>
      <c r="K16">
        <v>586</v>
      </c>
      <c r="L16">
        <v>0</v>
      </c>
      <c r="M16">
        <v>0</v>
      </c>
      <c r="N16">
        <v>0</v>
      </c>
      <c r="P16" s="2">
        <f t="shared" si="5"/>
        <v>144.28</v>
      </c>
      <c r="Q16" s="12">
        <f t="shared" si="0"/>
        <v>0.6131133906293319</v>
      </c>
      <c r="R16" s="12">
        <f t="shared" si="0"/>
        <v>6.9309675630718044E-4</v>
      </c>
      <c r="S16" s="12">
        <f t="shared" si="0"/>
        <v>0.15178818963127252</v>
      </c>
      <c r="T16" s="12">
        <f t="shared" si="0"/>
        <v>0</v>
      </c>
      <c r="U16" s="12">
        <f t="shared" si="0"/>
        <v>0</v>
      </c>
      <c r="V16" s="12">
        <f t="shared" si="0"/>
        <v>0.1531743831438869</v>
      </c>
      <c r="W16" s="12">
        <f t="shared" si="0"/>
        <v>0</v>
      </c>
      <c r="X16" s="12">
        <f t="shared" si="0"/>
        <v>0</v>
      </c>
      <c r="Y16" s="12">
        <f t="shared" si="0"/>
        <v>8.1230939839201557E-2</v>
      </c>
      <c r="Z16" s="12">
        <f t="shared" si="0"/>
        <v>0</v>
      </c>
      <c r="AA16" s="12">
        <f t="shared" si="0"/>
        <v>0</v>
      </c>
      <c r="AB16" s="12">
        <f t="shared" si="0"/>
        <v>0</v>
      </c>
      <c r="AD16" s="12">
        <f t="shared" si="1"/>
        <v>0.69503742722484063</v>
      </c>
      <c r="AE16" s="12">
        <f t="shared" si="2"/>
        <v>0.30496257277515942</v>
      </c>
      <c r="AF16" s="12">
        <f t="shared" si="3"/>
        <v>0</v>
      </c>
      <c r="AG16" s="12">
        <f t="shared" si="4"/>
        <v>1</v>
      </c>
      <c r="AH16" s="1">
        <f t="shared" si="6"/>
        <v>0.30496257277515942</v>
      </c>
      <c r="AI16" s="1">
        <f t="shared" si="7"/>
        <v>1</v>
      </c>
    </row>
    <row r="17" spans="1:35" x14ac:dyDescent="0.35">
      <c r="A17" t="s">
        <v>21</v>
      </c>
      <c r="B17">
        <v>9363</v>
      </c>
      <c r="C17">
        <v>7226</v>
      </c>
      <c r="D17">
        <v>357</v>
      </c>
      <c r="E17">
        <v>540</v>
      </c>
      <c r="F17">
        <v>499</v>
      </c>
      <c r="G17">
        <v>3</v>
      </c>
      <c r="H17">
        <v>566</v>
      </c>
      <c r="I17">
        <v>0</v>
      </c>
      <c r="J17">
        <v>0</v>
      </c>
      <c r="K17">
        <v>172</v>
      </c>
      <c r="L17">
        <v>0</v>
      </c>
      <c r="M17">
        <v>0</v>
      </c>
      <c r="N17">
        <v>0</v>
      </c>
      <c r="P17" s="2">
        <f t="shared" si="5"/>
        <v>187.26</v>
      </c>
      <c r="Q17" s="12">
        <f t="shared" si="0"/>
        <v>0.77176118765352986</v>
      </c>
      <c r="R17" s="12">
        <f t="shared" si="0"/>
        <v>3.8128804870233901E-2</v>
      </c>
      <c r="S17" s="12">
        <f t="shared" si="0"/>
        <v>5.7673822492790773E-2</v>
      </c>
      <c r="T17" s="12">
        <f t="shared" si="0"/>
        <v>5.3294884118338139E-2</v>
      </c>
      <c r="U17" s="12">
        <f t="shared" si="0"/>
        <v>3.2041012495994872E-4</v>
      </c>
      <c r="V17" s="12">
        <f t="shared" si="0"/>
        <v>6.045071024244366E-2</v>
      </c>
      <c r="W17" s="12">
        <f t="shared" si="0"/>
        <v>0</v>
      </c>
      <c r="X17" s="12">
        <f t="shared" si="0"/>
        <v>0</v>
      </c>
      <c r="Y17" s="12">
        <f t="shared" si="0"/>
        <v>1.8370180497703729E-2</v>
      </c>
      <c r="Z17" s="12">
        <f t="shared" si="0"/>
        <v>0</v>
      </c>
      <c r="AA17" s="12">
        <f t="shared" si="0"/>
        <v>0</v>
      </c>
      <c r="AB17" s="12">
        <f t="shared" si="0"/>
        <v>0</v>
      </c>
      <c r="AD17" s="12">
        <f t="shared" si="1"/>
        <v>0.82826017302146748</v>
      </c>
      <c r="AE17" s="12">
        <f t="shared" si="2"/>
        <v>0.11812453273523443</v>
      </c>
      <c r="AF17" s="12">
        <f t="shared" si="3"/>
        <v>5.3615294243298084E-2</v>
      </c>
      <c r="AG17" s="12">
        <f t="shared" si="4"/>
        <v>1</v>
      </c>
      <c r="AH17" s="1">
        <f t="shared" si="6"/>
        <v>0.17173982697853252</v>
      </c>
      <c r="AI17" s="1">
        <f t="shared" si="7"/>
        <v>0.68781094527363185</v>
      </c>
    </row>
    <row r="18" spans="1:35" x14ac:dyDescent="0.35">
      <c r="O18" t="s">
        <v>26</v>
      </c>
      <c r="P18" s="4">
        <f t="shared" ref="P18:AF18" si="8">AVERAGE(P2:P17)</f>
        <v>73.346249999999998</v>
      </c>
      <c r="Q18" s="13">
        <f t="shared" si="8"/>
        <v>0.55672095674312072</v>
      </c>
      <c r="R18" s="13">
        <f t="shared" si="8"/>
        <v>6.3679707090026891E-2</v>
      </c>
      <c r="S18" s="13">
        <f t="shared" si="8"/>
        <v>0.12102553904328286</v>
      </c>
      <c r="T18" s="13">
        <f t="shared" si="8"/>
        <v>1.3229568515126178E-2</v>
      </c>
      <c r="U18" s="13">
        <f t="shared" si="8"/>
        <v>9.7934220067614523E-5</v>
      </c>
      <c r="V18" s="13">
        <f t="shared" si="8"/>
        <v>0.10860895484537997</v>
      </c>
      <c r="W18" s="13">
        <f t="shared" si="8"/>
        <v>0</v>
      </c>
      <c r="X18" s="13">
        <f t="shared" si="8"/>
        <v>0</v>
      </c>
      <c r="Y18" s="13">
        <f t="shared" si="8"/>
        <v>0.13663733954299576</v>
      </c>
      <c r="Z18" s="13">
        <f t="shared" si="8"/>
        <v>0</v>
      </c>
      <c r="AA18" s="13">
        <f t="shared" si="8"/>
        <v>0</v>
      </c>
      <c r="AB18" s="13">
        <f t="shared" si="8"/>
        <v>0</v>
      </c>
      <c r="AC18" s="5" t="s">
        <v>26</v>
      </c>
      <c r="AD18" s="14">
        <f t="shared" si="8"/>
        <v>0.75703800337614324</v>
      </c>
      <c r="AE18" s="15">
        <f t="shared" si="8"/>
        <v>0.22963449388866283</v>
      </c>
      <c r="AF18" s="16">
        <f t="shared" si="8"/>
        <v>1.3327502735193794E-2</v>
      </c>
      <c r="AG18" s="12"/>
      <c r="AH18" s="5">
        <f t="shared" si="6"/>
        <v>0.24296199662385662</v>
      </c>
      <c r="AI18" s="5">
        <f t="shared" si="7"/>
        <v>0.94514573093574439</v>
      </c>
    </row>
    <row r="26" spans="1:35" x14ac:dyDescent="0.35">
      <c r="Y2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B37D-F429-49D3-ADF3-B02E40F8F68A}">
  <dimension ref="A1:AI26"/>
  <sheetViews>
    <sheetView zoomScale="85" zoomScaleNormal="85" workbookViewId="0">
      <selection activeCell="AH2" sqref="AH2:AI18"/>
    </sheetView>
  </sheetViews>
  <sheetFormatPr defaultRowHeight="14.5" x14ac:dyDescent="0.35"/>
  <cols>
    <col min="1" max="1" width="11.26953125" customWidth="1"/>
    <col min="2" max="11" width="7.6328125" customWidth="1"/>
    <col min="12" max="14" width="8.7265625" customWidth="1"/>
    <col min="16" max="16" width="7.6328125" customWidth="1"/>
    <col min="17" max="25" width="7.6328125" hidden="1" customWidth="1"/>
    <col min="26" max="26" width="8.54296875" hidden="1" customWidth="1"/>
    <col min="27" max="27" width="8.6328125" hidden="1" customWidth="1"/>
    <col min="28" max="28" width="8.1796875" hidden="1" customWidth="1"/>
  </cols>
  <sheetData>
    <row r="1" spans="1:35" s="3" customFormat="1" x14ac:dyDescent="0.35">
      <c r="B1" s="3" t="s">
        <v>6</v>
      </c>
      <c r="C1" s="7" t="s">
        <v>0</v>
      </c>
      <c r="D1" s="7" t="s">
        <v>2</v>
      </c>
      <c r="E1" s="8" t="s">
        <v>3</v>
      </c>
      <c r="F1" s="6" t="s">
        <v>25</v>
      </c>
      <c r="G1" s="6" t="s">
        <v>29</v>
      </c>
      <c r="H1" s="8" t="s">
        <v>4</v>
      </c>
      <c r="I1" s="6" t="s">
        <v>30</v>
      </c>
      <c r="J1" s="8" t="s">
        <v>31</v>
      </c>
      <c r="K1" s="7" t="s">
        <v>5</v>
      </c>
      <c r="L1" s="8" t="s">
        <v>32</v>
      </c>
      <c r="M1" s="6" t="s">
        <v>33</v>
      </c>
      <c r="N1" s="8" t="s">
        <v>34</v>
      </c>
      <c r="P1" s="3" t="s">
        <v>6</v>
      </c>
      <c r="Q1" s="7" t="s">
        <v>0</v>
      </c>
      <c r="R1" s="7" t="s">
        <v>2</v>
      </c>
      <c r="S1" s="8" t="s">
        <v>3</v>
      </c>
      <c r="T1" s="6" t="s">
        <v>25</v>
      </c>
      <c r="U1" s="6" t="s">
        <v>29</v>
      </c>
      <c r="V1" s="8" t="s">
        <v>4</v>
      </c>
      <c r="W1" s="6" t="s">
        <v>30</v>
      </c>
      <c r="X1" s="8" t="s">
        <v>31</v>
      </c>
      <c r="Y1" s="7" t="s">
        <v>5</v>
      </c>
      <c r="Z1" s="8" t="s">
        <v>32</v>
      </c>
      <c r="AA1" s="6" t="s">
        <v>33</v>
      </c>
      <c r="AB1" s="8" t="s">
        <v>34</v>
      </c>
      <c r="AD1" s="7" t="s">
        <v>22</v>
      </c>
      <c r="AE1" s="8" t="s">
        <v>23</v>
      </c>
      <c r="AF1" s="6" t="s">
        <v>24</v>
      </c>
      <c r="AG1" s="3" t="s">
        <v>28</v>
      </c>
      <c r="AH1" s="3" t="s">
        <v>36</v>
      </c>
      <c r="AI1" s="3" t="s">
        <v>38</v>
      </c>
    </row>
    <row r="2" spans="1:35" x14ac:dyDescent="0.35">
      <c r="A2" t="s">
        <v>7</v>
      </c>
      <c r="B2">
        <v>369</v>
      </c>
      <c r="C2">
        <v>168</v>
      </c>
      <c r="D2">
        <v>44</v>
      </c>
      <c r="E2">
        <v>0</v>
      </c>
      <c r="F2">
        <v>23</v>
      </c>
      <c r="G2">
        <v>6</v>
      </c>
      <c r="H2">
        <v>4</v>
      </c>
      <c r="I2">
        <v>0</v>
      </c>
      <c r="J2">
        <v>17</v>
      </c>
      <c r="K2">
        <v>93</v>
      </c>
      <c r="L2">
        <v>8</v>
      </c>
      <c r="M2">
        <v>0</v>
      </c>
      <c r="N2">
        <v>6</v>
      </c>
      <c r="P2" s="2">
        <f>B2/15</f>
        <v>24.6</v>
      </c>
      <c r="Q2" s="12">
        <f t="shared" ref="Q2:AB17" si="0">C2/$B2</f>
        <v>0.45528455284552843</v>
      </c>
      <c r="R2" s="12">
        <f t="shared" si="0"/>
        <v>0.11924119241192412</v>
      </c>
      <c r="S2" s="12">
        <f t="shared" si="0"/>
        <v>0</v>
      </c>
      <c r="T2" s="12">
        <f t="shared" si="0"/>
        <v>6.2330623306233061E-2</v>
      </c>
      <c r="U2" s="12">
        <f t="shared" si="0"/>
        <v>1.6260162601626018E-2</v>
      </c>
      <c r="V2" s="12">
        <f t="shared" si="0"/>
        <v>1.0840108401084011E-2</v>
      </c>
      <c r="W2" s="12">
        <f t="shared" si="0"/>
        <v>0</v>
      </c>
      <c r="X2" s="12">
        <f t="shared" si="0"/>
        <v>4.6070460704607047E-2</v>
      </c>
      <c r="Y2" s="12">
        <f t="shared" si="0"/>
        <v>0.25203252032520324</v>
      </c>
      <c r="Z2" s="12">
        <f t="shared" si="0"/>
        <v>2.1680216802168022E-2</v>
      </c>
      <c r="AA2" s="12">
        <f t="shared" si="0"/>
        <v>0</v>
      </c>
      <c r="AB2" s="12">
        <f t="shared" si="0"/>
        <v>1.6260162601626018E-2</v>
      </c>
      <c r="AD2" s="12">
        <f t="shared" ref="AD2:AD17" si="1">SUM(Q2,R2,Y2)</f>
        <v>0.82655826558265577</v>
      </c>
      <c r="AE2" s="12">
        <f>SUM(S2,V2,X2,Z2,AB2)</f>
        <v>9.4850948509485111E-2</v>
      </c>
      <c r="AF2" s="12">
        <f>SUM(T2,U2,W2,AA2)</f>
        <v>7.8590785907859076E-2</v>
      </c>
      <c r="AG2" s="12">
        <f t="shared" ref="AG2:AG17" si="2">SUM(AD2:AF2)</f>
        <v>0.99999999999999989</v>
      </c>
      <c r="AH2" s="1">
        <f>AE2+AF2</f>
        <v>0.17344173441734417</v>
      </c>
      <c r="AI2" s="1">
        <f>AE2/AH2</f>
        <v>0.54687500000000011</v>
      </c>
    </row>
    <row r="3" spans="1:35" x14ac:dyDescent="0.35">
      <c r="A3" t="s">
        <v>8</v>
      </c>
      <c r="B3">
        <v>392</v>
      </c>
      <c r="C3">
        <v>200</v>
      </c>
      <c r="D3">
        <v>32</v>
      </c>
      <c r="E3">
        <v>0</v>
      </c>
      <c r="F3">
        <v>14</v>
      </c>
      <c r="G3">
        <v>1</v>
      </c>
      <c r="H3">
        <v>11</v>
      </c>
      <c r="I3">
        <v>2</v>
      </c>
      <c r="J3">
        <v>19</v>
      </c>
      <c r="K3">
        <v>100</v>
      </c>
      <c r="L3">
        <v>5</v>
      </c>
      <c r="M3">
        <v>0</v>
      </c>
      <c r="N3">
        <v>8</v>
      </c>
      <c r="P3" s="2">
        <f t="shared" ref="P3:P17" si="3">B3/15</f>
        <v>26.133333333333333</v>
      </c>
      <c r="Q3" s="12">
        <f t="shared" si="0"/>
        <v>0.51020408163265307</v>
      </c>
      <c r="R3" s="12">
        <f t="shared" si="0"/>
        <v>8.1632653061224483E-2</v>
      </c>
      <c r="S3" s="12">
        <f t="shared" si="0"/>
        <v>0</v>
      </c>
      <c r="T3" s="12">
        <f t="shared" si="0"/>
        <v>3.5714285714285712E-2</v>
      </c>
      <c r="U3" s="12">
        <f t="shared" si="0"/>
        <v>2.5510204081632651E-3</v>
      </c>
      <c r="V3" s="12">
        <f t="shared" si="0"/>
        <v>2.8061224489795918E-2</v>
      </c>
      <c r="W3" s="12">
        <f t="shared" si="0"/>
        <v>5.1020408163265302E-3</v>
      </c>
      <c r="X3" s="12">
        <f t="shared" si="0"/>
        <v>4.8469387755102039E-2</v>
      </c>
      <c r="Y3" s="12">
        <f t="shared" si="0"/>
        <v>0.25510204081632654</v>
      </c>
      <c r="Z3" s="12">
        <f t="shared" si="0"/>
        <v>1.2755102040816327E-2</v>
      </c>
      <c r="AA3" s="12">
        <f t="shared" si="0"/>
        <v>0</v>
      </c>
      <c r="AB3" s="12">
        <f t="shared" si="0"/>
        <v>2.0408163265306121E-2</v>
      </c>
      <c r="AD3" s="12">
        <f t="shared" si="1"/>
        <v>0.84693877551020402</v>
      </c>
      <c r="AE3" s="12">
        <f t="shared" ref="AE3:AE17" si="4">SUM(S3,V3,X3,Z3,AB3)</f>
        <v>0.10969387755102041</v>
      </c>
      <c r="AF3" s="12">
        <f t="shared" ref="AF3:AF17" si="5">SUM(T3,U3,W3,AA3)</f>
        <v>4.336734693877551E-2</v>
      </c>
      <c r="AG3" s="12">
        <f t="shared" si="2"/>
        <v>1</v>
      </c>
      <c r="AH3" s="1">
        <f t="shared" ref="AH3:AH18" si="6">AE3+AF3</f>
        <v>0.15306122448979592</v>
      </c>
      <c r="AI3" s="1">
        <f t="shared" ref="AI3:AI18" si="7">AE3/AH3</f>
        <v>0.71666666666666667</v>
      </c>
    </row>
    <row r="4" spans="1:35" x14ac:dyDescent="0.35">
      <c r="A4" t="s">
        <v>9</v>
      </c>
      <c r="B4">
        <v>464</v>
      </c>
      <c r="C4">
        <v>256</v>
      </c>
      <c r="D4">
        <v>15</v>
      </c>
      <c r="E4">
        <v>0</v>
      </c>
      <c r="F4">
        <v>3</v>
      </c>
      <c r="G4">
        <v>0</v>
      </c>
      <c r="H4">
        <v>9</v>
      </c>
      <c r="I4">
        <v>0</v>
      </c>
      <c r="J4">
        <v>46</v>
      </c>
      <c r="K4">
        <v>97</v>
      </c>
      <c r="L4">
        <v>14</v>
      </c>
      <c r="M4">
        <v>0</v>
      </c>
      <c r="N4">
        <v>24</v>
      </c>
      <c r="P4" s="2">
        <f t="shared" si="3"/>
        <v>30.933333333333334</v>
      </c>
      <c r="Q4" s="12">
        <f t="shared" si="0"/>
        <v>0.55172413793103448</v>
      </c>
      <c r="R4" s="12">
        <f t="shared" si="0"/>
        <v>3.2327586206896554E-2</v>
      </c>
      <c r="S4" s="12">
        <f t="shared" si="0"/>
        <v>0</v>
      </c>
      <c r="T4" s="12">
        <f t="shared" si="0"/>
        <v>6.4655172413793103E-3</v>
      </c>
      <c r="U4" s="12">
        <f t="shared" si="0"/>
        <v>0</v>
      </c>
      <c r="V4" s="12">
        <f t="shared" si="0"/>
        <v>1.9396551724137932E-2</v>
      </c>
      <c r="W4" s="12">
        <f t="shared" si="0"/>
        <v>0</v>
      </c>
      <c r="X4" s="12">
        <f t="shared" si="0"/>
        <v>9.9137931034482762E-2</v>
      </c>
      <c r="Y4" s="12">
        <f t="shared" si="0"/>
        <v>0.20905172413793102</v>
      </c>
      <c r="Z4" s="12">
        <f t="shared" si="0"/>
        <v>3.017241379310345E-2</v>
      </c>
      <c r="AA4" s="12">
        <f t="shared" si="0"/>
        <v>0</v>
      </c>
      <c r="AB4" s="12">
        <f t="shared" si="0"/>
        <v>5.1724137931034482E-2</v>
      </c>
      <c r="AD4" s="12">
        <f t="shared" si="1"/>
        <v>0.7931034482758621</v>
      </c>
      <c r="AE4" s="12">
        <f t="shared" si="4"/>
        <v>0.20043103448275862</v>
      </c>
      <c r="AF4" s="12">
        <f t="shared" si="5"/>
        <v>6.4655172413793103E-3</v>
      </c>
      <c r="AG4" s="12">
        <f t="shared" si="2"/>
        <v>1</v>
      </c>
      <c r="AH4" s="1">
        <f t="shared" si="6"/>
        <v>0.20689655172413793</v>
      </c>
      <c r="AI4" s="1">
        <f t="shared" si="7"/>
        <v>0.96875</v>
      </c>
    </row>
    <row r="5" spans="1:35" x14ac:dyDescent="0.35">
      <c r="A5" t="s">
        <v>10</v>
      </c>
      <c r="B5">
        <v>702</v>
      </c>
      <c r="C5">
        <v>365</v>
      </c>
      <c r="D5">
        <v>53</v>
      </c>
      <c r="E5">
        <v>0</v>
      </c>
      <c r="F5">
        <v>41</v>
      </c>
      <c r="G5">
        <v>0</v>
      </c>
      <c r="H5">
        <v>77</v>
      </c>
      <c r="I5">
        <v>3</v>
      </c>
      <c r="J5">
        <v>20</v>
      </c>
      <c r="K5">
        <v>118</v>
      </c>
      <c r="L5">
        <v>23</v>
      </c>
      <c r="M5">
        <v>0</v>
      </c>
      <c r="N5">
        <v>2</v>
      </c>
      <c r="P5" s="2">
        <f t="shared" si="3"/>
        <v>46.8</v>
      </c>
      <c r="Q5" s="12">
        <f t="shared" si="0"/>
        <v>0.51994301994301995</v>
      </c>
      <c r="R5" s="12">
        <f t="shared" si="0"/>
        <v>7.5498575498575499E-2</v>
      </c>
      <c r="S5" s="12">
        <f t="shared" si="0"/>
        <v>0</v>
      </c>
      <c r="T5" s="12">
        <f t="shared" si="0"/>
        <v>5.8404558404558403E-2</v>
      </c>
      <c r="U5" s="12">
        <f t="shared" si="0"/>
        <v>0</v>
      </c>
      <c r="V5" s="12">
        <f t="shared" si="0"/>
        <v>0.10968660968660969</v>
      </c>
      <c r="W5" s="12">
        <f t="shared" si="0"/>
        <v>4.2735042735042739E-3</v>
      </c>
      <c r="X5" s="12">
        <f t="shared" si="0"/>
        <v>2.8490028490028491E-2</v>
      </c>
      <c r="Y5" s="12">
        <f t="shared" si="0"/>
        <v>0.16809116809116809</v>
      </c>
      <c r="Z5" s="12">
        <f t="shared" si="0"/>
        <v>3.2763532763532763E-2</v>
      </c>
      <c r="AA5" s="12">
        <f t="shared" si="0"/>
        <v>0</v>
      </c>
      <c r="AB5" s="12">
        <f t="shared" si="0"/>
        <v>2.8490028490028491E-3</v>
      </c>
      <c r="AD5" s="12">
        <f t="shared" si="1"/>
        <v>0.76353276353276356</v>
      </c>
      <c r="AE5" s="12">
        <f t="shared" si="4"/>
        <v>0.1737891737891738</v>
      </c>
      <c r="AF5" s="12">
        <f t="shared" si="5"/>
        <v>6.2678062678062682E-2</v>
      </c>
      <c r="AG5" s="12">
        <f t="shared" si="2"/>
        <v>1</v>
      </c>
      <c r="AH5" s="1">
        <f t="shared" si="6"/>
        <v>0.2364672364672365</v>
      </c>
      <c r="AI5" s="1">
        <f t="shared" si="7"/>
        <v>0.7349397590361445</v>
      </c>
    </row>
    <row r="6" spans="1:35" x14ac:dyDescent="0.35">
      <c r="A6" t="s">
        <v>11</v>
      </c>
      <c r="B6">
        <v>1067</v>
      </c>
      <c r="C6">
        <v>638</v>
      </c>
      <c r="D6">
        <v>41</v>
      </c>
      <c r="E6">
        <v>0</v>
      </c>
      <c r="F6">
        <v>82</v>
      </c>
      <c r="G6">
        <v>0</v>
      </c>
      <c r="H6">
        <v>62</v>
      </c>
      <c r="I6">
        <v>5</v>
      </c>
      <c r="J6">
        <v>12</v>
      </c>
      <c r="K6">
        <v>172</v>
      </c>
      <c r="L6">
        <v>48</v>
      </c>
      <c r="M6">
        <v>0</v>
      </c>
      <c r="N6">
        <v>7</v>
      </c>
      <c r="P6" s="2">
        <f t="shared" si="3"/>
        <v>71.13333333333334</v>
      </c>
      <c r="Q6" s="12">
        <f t="shared" si="0"/>
        <v>0.59793814432989689</v>
      </c>
      <c r="R6" s="12">
        <f t="shared" si="0"/>
        <v>3.8425492033739454E-2</v>
      </c>
      <c r="S6" s="12">
        <f t="shared" si="0"/>
        <v>0</v>
      </c>
      <c r="T6" s="12">
        <f t="shared" si="0"/>
        <v>7.6850984067478909E-2</v>
      </c>
      <c r="U6" s="12">
        <f t="shared" si="0"/>
        <v>0</v>
      </c>
      <c r="V6" s="12">
        <f t="shared" si="0"/>
        <v>5.8106841611996252E-2</v>
      </c>
      <c r="W6" s="12">
        <f t="shared" si="0"/>
        <v>4.6860356138706651E-3</v>
      </c>
      <c r="X6" s="12">
        <f t="shared" si="0"/>
        <v>1.1246485473289597E-2</v>
      </c>
      <c r="Y6" s="12">
        <f t="shared" si="0"/>
        <v>0.16119962511715089</v>
      </c>
      <c r="Z6" s="12">
        <f t="shared" si="0"/>
        <v>4.4985941893158389E-2</v>
      </c>
      <c r="AA6" s="12">
        <f t="shared" si="0"/>
        <v>0</v>
      </c>
      <c r="AB6" s="12">
        <f t="shared" si="0"/>
        <v>6.5604498594189313E-3</v>
      </c>
      <c r="AD6" s="12">
        <f t="shared" si="1"/>
        <v>0.79756326148078727</v>
      </c>
      <c r="AE6" s="12">
        <f t="shared" si="4"/>
        <v>0.12089971883786317</v>
      </c>
      <c r="AF6" s="12">
        <f t="shared" si="5"/>
        <v>8.1537019681349576E-2</v>
      </c>
      <c r="AG6" s="12">
        <f t="shared" si="2"/>
        <v>1</v>
      </c>
      <c r="AH6" s="1">
        <f t="shared" si="6"/>
        <v>0.20243673851921273</v>
      </c>
      <c r="AI6" s="1">
        <f t="shared" si="7"/>
        <v>0.59722222222222232</v>
      </c>
    </row>
    <row r="7" spans="1:35" x14ac:dyDescent="0.35">
      <c r="A7" t="s">
        <v>12</v>
      </c>
      <c r="B7">
        <v>841</v>
      </c>
      <c r="C7">
        <v>478</v>
      </c>
      <c r="D7">
        <v>76</v>
      </c>
      <c r="E7">
        <v>0</v>
      </c>
      <c r="F7">
        <v>79</v>
      </c>
      <c r="G7">
        <v>15</v>
      </c>
      <c r="H7">
        <v>47</v>
      </c>
      <c r="I7">
        <v>11</v>
      </c>
      <c r="J7">
        <v>28</v>
      </c>
      <c r="K7">
        <v>60</v>
      </c>
      <c r="L7">
        <v>27</v>
      </c>
      <c r="M7">
        <v>0</v>
      </c>
      <c r="N7">
        <v>20</v>
      </c>
      <c r="P7" s="2">
        <f t="shared" si="3"/>
        <v>56.06666666666667</v>
      </c>
      <c r="Q7" s="12">
        <f t="shared" si="0"/>
        <v>0.56837098692033294</v>
      </c>
      <c r="R7" s="12">
        <f t="shared" si="0"/>
        <v>9.0368608799048747E-2</v>
      </c>
      <c r="S7" s="12">
        <f t="shared" si="0"/>
        <v>0</v>
      </c>
      <c r="T7" s="12">
        <f t="shared" si="0"/>
        <v>9.3935790725326998E-2</v>
      </c>
      <c r="U7" s="12">
        <f t="shared" si="0"/>
        <v>1.78359096313912E-2</v>
      </c>
      <c r="V7" s="12">
        <f t="shared" si="0"/>
        <v>5.5885850178359099E-2</v>
      </c>
      <c r="W7" s="12">
        <f t="shared" si="0"/>
        <v>1.3079667063020214E-2</v>
      </c>
      <c r="X7" s="12">
        <f t="shared" si="0"/>
        <v>3.3293697978596909E-2</v>
      </c>
      <c r="Y7" s="12">
        <f t="shared" si="0"/>
        <v>7.1343638525564801E-2</v>
      </c>
      <c r="Z7" s="12">
        <f t="shared" si="0"/>
        <v>3.2104637336504163E-2</v>
      </c>
      <c r="AA7" s="12">
        <f t="shared" si="0"/>
        <v>0</v>
      </c>
      <c r="AB7" s="12">
        <f t="shared" si="0"/>
        <v>2.3781212841854936E-2</v>
      </c>
      <c r="AD7" s="12">
        <f t="shared" si="1"/>
        <v>0.73008323424494648</v>
      </c>
      <c r="AE7" s="12">
        <f t="shared" si="4"/>
        <v>0.14506539833531509</v>
      </c>
      <c r="AF7" s="12">
        <f t="shared" si="5"/>
        <v>0.12485136741973842</v>
      </c>
      <c r="AG7" s="12">
        <f t="shared" si="2"/>
        <v>1</v>
      </c>
      <c r="AH7" s="1">
        <f t="shared" si="6"/>
        <v>0.26991676575505352</v>
      </c>
      <c r="AI7" s="1">
        <f t="shared" si="7"/>
        <v>0.5374449339207048</v>
      </c>
    </row>
    <row r="8" spans="1:35" x14ac:dyDescent="0.35">
      <c r="A8" t="s">
        <v>1</v>
      </c>
      <c r="B8">
        <v>1045</v>
      </c>
      <c r="C8">
        <v>598</v>
      </c>
      <c r="D8">
        <v>18</v>
      </c>
      <c r="E8">
        <v>0</v>
      </c>
      <c r="F8">
        <v>12</v>
      </c>
      <c r="G8">
        <v>0</v>
      </c>
      <c r="H8">
        <v>157</v>
      </c>
      <c r="I8">
        <v>0</v>
      </c>
      <c r="J8">
        <v>14</v>
      </c>
      <c r="K8">
        <v>206</v>
      </c>
      <c r="L8">
        <v>36</v>
      </c>
      <c r="M8">
        <v>1</v>
      </c>
      <c r="N8">
        <v>3</v>
      </c>
      <c r="P8" s="2">
        <f t="shared" si="3"/>
        <v>69.666666666666671</v>
      </c>
      <c r="Q8" s="12">
        <f t="shared" si="0"/>
        <v>0.57224880382775123</v>
      </c>
      <c r="R8" s="12">
        <f t="shared" si="0"/>
        <v>1.7224880382775119E-2</v>
      </c>
      <c r="S8" s="12">
        <f t="shared" si="0"/>
        <v>0</v>
      </c>
      <c r="T8" s="12">
        <f t="shared" si="0"/>
        <v>1.1483253588516746E-2</v>
      </c>
      <c r="U8" s="12">
        <f t="shared" si="0"/>
        <v>0</v>
      </c>
      <c r="V8" s="12">
        <f t="shared" si="0"/>
        <v>0.15023923444976076</v>
      </c>
      <c r="W8" s="12">
        <f t="shared" si="0"/>
        <v>0</v>
      </c>
      <c r="X8" s="12">
        <f t="shared" si="0"/>
        <v>1.3397129186602871E-2</v>
      </c>
      <c r="Y8" s="12">
        <f t="shared" si="0"/>
        <v>0.19712918660287082</v>
      </c>
      <c r="Z8" s="12">
        <f t="shared" si="0"/>
        <v>3.4449760765550237E-2</v>
      </c>
      <c r="AA8" s="12">
        <f t="shared" si="0"/>
        <v>9.5693779904306223E-4</v>
      </c>
      <c r="AB8" s="12">
        <f t="shared" si="0"/>
        <v>2.8708133971291866E-3</v>
      </c>
      <c r="AD8" s="12">
        <f t="shared" si="1"/>
        <v>0.78660287081339719</v>
      </c>
      <c r="AE8" s="12">
        <f t="shared" si="4"/>
        <v>0.20095693779904306</v>
      </c>
      <c r="AF8" s="12">
        <f t="shared" si="5"/>
        <v>1.2440191387559809E-2</v>
      </c>
      <c r="AG8" s="12">
        <f t="shared" si="2"/>
        <v>1</v>
      </c>
      <c r="AH8" s="1">
        <f t="shared" si="6"/>
        <v>0.21339712918660286</v>
      </c>
      <c r="AI8" s="1">
        <f t="shared" si="7"/>
        <v>0.94170403587443952</v>
      </c>
    </row>
    <row r="9" spans="1:35" x14ac:dyDescent="0.35">
      <c r="A9" t="s">
        <v>13</v>
      </c>
      <c r="B9">
        <v>889</v>
      </c>
      <c r="C9">
        <v>485</v>
      </c>
      <c r="D9">
        <v>11</v>
      </c>
      <c r="E9">
        <v>0</v>
      </c>
      <c r="F9">
        <v>103</v>
      </c>
      <c r="G9">
        <v>0</v>
      </c>
      <c r="H9">
        <v>45</v>
      </c>
      <c r="I9">
        <v>0</v>
      </c>
      <c r="J9">
        <v>12</v>
      </c>
      <c r="K9">
        <v>145</v>
      </c>
      <c r="L9">
        <v>83</v>
      </c>
      <c r="M9">
        <v>0</v>
      </c>
      <c r="N9">
        <v>5</v>
      </c>
      <c r="P9" s="2">
        <f t="shared" si="3"/>
        <v>59.266666666666666</v>
      </c>
      <c r="Q9" s="12">
        <f t="shared" si="0"/>
        <v>0.54555680539932505</v>
      </c>
      <c r="R9" s="12">
        <f t="shared" si="0"/>
        <v>1.2373453318335208E-2</v>
      </c>
      <c r="S9" s="12">
        <f t="shared" si="0"/>
        <v>0</v>
      </c>
      <c r="T9" s="12">
        <f t="shared" si="0"/>
        <v>0.11586051743532058</v>
      </c>
      <c r="U9" s="12">
        <f t="shared" si="0"/>
        <v>0</v>
      </c>
      <c r="V9" s="12">
        <f t="shared" si="0"/>
        <v>5.0618672665916763E-2</v>
      </c>
      <c r="W9" s="12">
        <f t="shared" si="0"/>
        <v>0</v>
      </c>
      <c r="X9" s="12">
        <f t="shared" si="0"/>
        <v>1.3498312710911136E-2</v>
      </c>
      <c r="Y9" s="12">
        <f t="shared" si="0"/>
        <v>0.16310461192350956</v>
      </c>
      <c r="Z9" s="12">
        <f t="shared" si="0"/>
        <v>9.3363329583802029E-2</v>
      </c>
      <c r="AA9" s="12">
        <f t="shared" si="0"/>
        <v>0</v>
      </c>
      <c r="AB9" s="12">
        <f t="shared" si="0"/>
        <v>5.6242969628796397E-3</v>
      </c>
      <c r="AD9" s="12">
        <f t="shared" si="1"/>
        <v>0.72103487064116978</v>
      </c>
      <c r="AE9" s="12">
        <f t="shared" si="4"/>
        <v>0.16310461192350956</v>
      </c>
      <c r="AF9" s="12">
        <f t="shared" si="5"/>
        <v>0.11586051743532058</v>
      </c>
      <c r="AG9" s="12">
        <f t="shared" si="2"/>
        <v>0.99999999999999989</v>
      </c>
      <c r="AH9" s="1">
        <f t="shared" si="6"/>
        <v>0.27896512935883011</v>
      </c>
      <c r="AI9" s="1">
        <f t="shared" si="7"/>
        <v>0.58467741935483875</v>
      </c>
    </row>
    <row r="10" spans="1:35" x14ac:dyDescent="0.35">
      <c r="A10" t="s">
        <v>14</v>
      </c>
      <c r="B10">
        <v>936</v>
      </c>
      <c r="C10">
        <v>533</v>
      </c>
      <c r="D10">
        <v>70</v>
      </c>
      <c r="E10">
        <v>0</v>
      </c>
      <c r="F10">
        <v>75</v>
      </c>
      <c r="G10">
        <v>51</v>
      </c>
      <c r="H10">
        <v>61</v>
      </c>
      <c r="I10">
        <v>1</v>
      </c>
      <c r="J10">
        <v>25</v>
      </c>
      <c r="K10">
        <v>45</v>
      </c>
      <c r="L10">
        <v>54</v>
      </c>
      <c r="M10">
        <v>0</v>
      </c>
      <c r="N10">
        <v>21</v>
      </c>
      <c r="P10" s="2">
        <f t="shared" si="3"/>
        <v>62.4</v>
      </c>
      <c r="Q10" s="12">
        <f t="shared" si="0"/>
        <v>0.56944444444444442</v>
      </c>
      <c r="R10" s="12">
        <f t="shared" si="0"/>
        <v>7.4786324786324784E-2</v>
      </c>
      <c r="S10" s="12">
        <f t="shared" si="0"/>
        <v>0</v>
      </c>
      <c r="T10" s="12">
        <f t="shared" si="0"/>
        <v>8.0128205128205135E-2</v>
      </c>
      <c r="U10" s="12">
        <f t="shared" si="0"/>
        <v>5.4487179487179488E-2</v>
      </c>
      <c r="V10" s="12">
        <f t="shared" si="0"/>
        <v>6.5170940170940175E-2</v>
      </c>
      <c r="W10" s="12">
        <f t="shared" si="0"/>
        <v>1.0683760683760685E-3</v>
      </c>
      <c r="X10" s="12">
        <f t="shared" si="0"/>
        <v>2.6709401709401708E-2</v>
      </c>
      <c r="Y10" s="12">
        <f t="shared" si="0"/>
        <v>4.807692307692308E-2</v>
      </c>
      <c r="Z10" s="12">
        <f t="shared" si="0"/>
        <v>5.7692307692307696E-2</v>
      </c>
      <c r="AA10" s="12">
        <f t="shared" si="0"/>
        <v>0</v>
      </c>
      <c r="AB10" s="12">
        <f t="shared" si="0"/>
        <v>2.2435897435897436E-2</v>
      </c>
      <c r="AD10" s="12">
        <f t="shared" si="1"/>
        <v>0.69230769230769229</v>
      </c>
      <c r="AE10" s="12">
        <f t="shared" si="4"/>
        <v>0.17200854700854704</v>
      </c>
      <c r="AF10" s="12">
        <f t="shared" si="5"/>
        <v>0.1356837606837607</v>
      </c>
      <c r="AG10" s="12">
        <f t="shared" si="2"/>
        <v>1</v>
      </c>
      <c r="AH10" s="1">
        <f t="shared" si="6"/>
        <v>0.30769230769230771</v>
      </c>
      <c r="AI10" s="1">
        <f t="shared" si="7"/>
        <v>0.55902777777777779</v>
      </c>
    </row>
    <row r="11" spans="1:35" x14ac:dyDescent="0.35">
      <c r="A11" t="s">
        <v>15</v>
      </c>
      <c r="B11">
        <v>1230</v>
      </c>
      <c r="C11">
        <v>709</v>
      </c>
      <c r="D11">
        <v>60</v>
      </c>
      <c r="E11">
        <v>0</v>
      </c>
      <c r="F11">
        <v>157</v>
      </c>
      <c r="G11">
        <v>0</v>
      </c>
      <c r="H11">
        <v>90</v>
      </c>
      <c r="I11">
        <v>2</v>
      </c>
      <c r="J11">
        <v>3</v>
      </c>
      <c r="K11">
        <v>183</v>
      </c>
      <c r="L11">
        <v>26</v>
      </c>
      <c r="M11">
        <v>0</v>
      </c>
      <c r="N11">
        <v>0</v>
      </c>
      <c r="P11" s="2">
        <f t="shared" si="3"/>
        <v>82</v>
      </c>
      <c r="Q11" s="12">
        <f t="shared" si="0"/>
        <v>0.57642276422764227</v>
      </c>
      <c r="R11" s="12">
        <f t="shared" si="0"/>
        <v>4.878048780487805E-2</v>
      </c>
      <c r="S11" s="12">
        <f t="shared" si="0"/>
        <v>0</v>
      </c>
      <c r="T11" s="12">
        <f t="shared" si="0"/>
        <v>0.12764227642276424</v>
      </c>
      <c r="U11" s="12">
        <f t="shared" si="0"/>
        <v>0</v>
      </c>
      <c r="V11" s="12">
        <f t="shared" si="0"/>
        <v>7.3170731707317069E-2</v>
      </c>
      <c r="W11" s="12">
        <f t="shared" si="0"/>
        <v>1.6260162601626016E-3</v>
      </c>
      <c r="X11" s="12">
        <f t="shared" si="0"/>
        <v>2.4390243902439024E-3</v>
      </c>
      <c r="Y11" s="12">
        <f t="shared" si="0"/>
        <v>0.14878048780487804</v>
      </c>
      <c r="Z11" s="12">
        <f t="shared" si="0"/>
        <v>2.113821138211382E-2</v>
      </c>
      <c r="AA11" s="12">
        <f t="shared" si="0"/>
        <v>0</v>
      </c>
      <c r="AB11" s="12">
        <f t="shared" si="0"/>
        <v>0</v>
      </c>
      <c r="AD11" s="12">
        <f t="shared" si="1"/>
        <v>0.77398373983739843</v>
      </c>
      <c r="AE11" s="12">
        <f t="shared" si="4"/>
        <v>9.674796747967479E-2</v>
      </c>
      <c r="AF11" s="12">
        <f t="shared" si="5"/>
        <v>0.12926829268292683</v>
      </c>
      <c r="AG11" s="12">
        <f t="shared" si="2"/>
        <v>1</v>
      </c>
      <c r="AH11" s="1">
        <f t="shared" si="6"/>
        <v>0.22601626016260162</v>
      </c>
      <c r="AI11" s="1">
        <f t="shared" si="7"/>
        <v>0.42805755395683454</v>
      </c>
    </row>
    <row r="12" spans="1:35" x14ac:dyDescent="0.35">
      <c r="A12" t="s">
        <v>16</v>
      </c>
      <c r="B12">
        <v>1310</v>
      </c>
      <c r="C12">
        <v>792</v>
      </c>
      <c r="D12">
        <v>41</v>
      </c>
      <c r="E12">
        <v>0</v>
      </c>
      <c r="F12">
        <v>136</v>
      </c>
      <c r="G12">
        <v>31</v>
      </c>
      <c r="H12">
        <v>97</v>
      </c>
      <c r="I12">
        <v>9</v>
      </c>
      <c r="J12">
        <v>38</v>
      </c>
      <c r="K12">
        <v>108</v>
      </c>
      <c r="L12">
        <v>43</v>
      </c>
      <c r="M12">
        <v>0</v>
      </c>
      <c r="N12">
        <v>15</v>
      </c>
      <c r="P12" s="2">
        <f t="shared" si="3"/>
        <v>87.333333333333329</v>
      </c>
      <c r="Q12" s="12">
        <f t="shared" si="0"/>
        <v>0.60458015267175569</v>
      </c>
      <c r="R12" s="12">
        <f t="shared" si="0"/>
        <v>3.1297709923664124E-2</v>
      </c>
      <c r="S12" s="12">
        <f t="shared" si="0"/>
        <v>0</v>
      </c>
      <c r="T12" s="12">
        <f t="shared" si="0"/>
        <v>0.10381679389312977</v>
      </c>
      <c r="U12" s="12">
        <f t="shared" si="0"/>
        <v>2.366412213740458E-2</v>
      </c>
      <c r="V12" s="12">
        <f t="shared" si="0"/>
        <v>7.4045801526717553E-2</v>
      </c>
      <c r="W12" s="12">
        <f t="shared" si="0"/>
        <v>6.8702290076335876E-3</v>
      </c>
      <c r="X12" s="12">
        <f t="shared" si="0"/>
        <v>2.9007633587786259E-2</v>
      </c>
      <c r="Y12" s="12">
        <f t="shared" si="0"/>
        <v>8.2442748091603055E-2</v>
      </c>
      <c r="Z12" s="12">
        <f t="shared" si="0"/>
        <v>3.2824427480916032E-2</v>
      </c>
      <c r="AA12" s="12">
        <f t="shared" si="0"/>
        <v>0</v>
      </c>
      <c r="AB12" s="12">
        <f t="shared" si="0"/>
        <v>1.1450381679389313E-2</v>
      </c>
      <c r="AD12" s="12">
        <f t="shared" si="1"/>
        <v>0.7183206106870228</v>
      </c>
      <c r="AE12" s="12">
        <f t="shared" si="4"/>
        <v>0.14732824427480914</v>
      </c>
      <c r="AF12" s="12">
        <f t="shared" si="5"/>
        <v>0.13435114503816795</v>
      </c>
      <c r="AG12" s="12">
        <f t="shared" si="2"/>
        <v>0.99999999999999989</v>
      </c>
      <c r="AH12" s="1">
        <f t="shared" si="6"/>
        <v>0.28167938931297709</v>
      </c>
      <c r="AI12" s="1">
        <f t="shared" si="7"/>
        <v>0.52303523035230348</v>
      </c>
    </row>
    <row r="13" spans="1:35" x14ac:dyDescent="0.35">
      <c r="A13" t="s">
        <v>17</v>
      </c>
      <c r="B13">
        <v>1508</v>
      </c>
      <c r="C13">
        <v>845</v>
      </c>
      <c r="D13">
        <v>48</v>
      </c>
      <c r="E13">
        <v>0</v>
      </c>
      <c r="F13">
        <v>151</v>
      </c>
      <c r="G13">
        <v>0</v>
      </c>
      <c r="H13">
        <v>172</v>
      </c>
      <c r="I13">
        <v>0</v>
      </c>
      <c r="J13">
        <v>47</v>
      </c>
      <c r="K13">
        <v>141</v>
      </c>
      <c r="L13">
        <v>104</v>
      </c>
      <c r="M13">
        <v>0</v>
      </c>
      <c r="N13">
        <v>0</v>
      </c>
      <c r="P13" s="2">
        <f t="shared" si="3"/>
        <v>100.53333333333333</v>
      </c>
      <c r="Q13" s="12">
        <f t="shared" si="0"/>
        <v>0.56034482758620685</v>
      </c>
      <c r="R13" s="12">
        <f t="shared" si="0"/>
        <v>3.1830238726790451E-2</v>
      </c>
      <c r="S13" s="12">
        <f t="shared" si="0"/>
        <v>0</v>
      </c>
      <c r="T13" s="12">
        <f t="shared" si="0"/>
        <v>0.10013262599469495</v>
      </c>
      <c r="U13" s="12">
        <f t="shared" si="0"/>
        <v>0</v>
      </c>
      <c r="V13" s="12">
        <f t="shared" si="0"/>
        <v>0.11405835543766578</v>
      </c>
      <c r="W13" s="12">
        <f t="shared" si="0"/>
        <v>0</v>
      </c>
      <c r="X13" s="12">
        <f t="shared" si="0"/>
        <v>3.1167108753315648E-2</v>
      </c>
      <c r="Y13" s="12">
        <f t="shared" si="0"/>
        <v>9.3501326259946949E-2</v>
      </c>
      <c r="Z13" s="12">
        <f t="shared" si="0"/>
        <v>6.8965517241379309E-2</v>
      </c>
      <c r="AA13" s="12">
        <f t="shared" si="0"/>
        <v>0</v>
      </c>
      <c r="AB13" s="12">
        <f t="shared" si="0"/>
        <v>0</v>
      </c>
      <c r="AD13" s="12">
        <f t="shared" si="1"/>
        <v>0.68567639257294433</v>
      </c>
      <c r="AE13" s="12">
        <f t="shared" si="4"/>
        <v>0.21419098143236073</v>
      </c>
      <c r="AF13" s="12">
        <f t="shared" si="5"/>
        <v>0.10013262599469495</v>
      </c>
      <c r="AG13" s="12">
        <f t="shared" si="2"/>
        <v>1</v>
      </c>
      <c r="AH13" s="1">
        <f t="shared" si="6"/>
        <v>0.31432360742705567</v>
      </c>
      <c r="AI13" s="1">
        <f t="shared" si="7"/>
        <v>0.68143459915611815</v>
      </c>
    </row>
    <row r="14" spans="1:35" x14ac:dyDescent="0.35">
      <c r="A14" t="s">
        <v>18</v>
      </c>
      <c r="B14">
        <v>1734</v>
      </c>
      <c r="C14">
        <v>940</v>
      </c>
      <c r="D14">
        <v>17</v>
      </c>
      <c r="E14">
        <v>0</v>
      </c>
      <c r="F14">
        <v>28</v>
      </c>
      <c r="G14">
        <v>0</v>
      </c>
      <c r="H14">
        <v>442</v>
      </c>
      <c r="I14">
        <v>0</v>
      </c>
      <c r="J14">
        <v>27</v>
      </c>
      <c r="K14">
        <v>209</v>
      </c>
      <c r="L14">
        <v>71</v>
      </c>
      <c r="M14">
        <v>0</v>
      </c>
      <c r="N14">
        <v>0</v>
      </c>
      <c r="P14" s="2">
        <f t="shared" si="3"/>
        <v>115.6</v>
      </c>
      <c r="Q14" s="12">
        <f t="shared" si="0"/>
        <v>0.54209919261822381</v>
      </c>
      <c r="R14" s="12">
        <f t="shared" si="0"/>
        <v>9.8039215686274508E-3</v>
      </c>
      <c r="S14" s="12">
        <f t="shared" si="0"/>
        <v>0</v>
      </c>
      <c r="T14" s="12">
        <f t="shared" si="0"/>
        <v>1.6147635524798153E-2</v>
      </c>
      <c r="U14" s="12">
        <f t="shared" si="0"/>
        <v>0</v>
      </c>
      <c r="V14" s="12">
        <f t="shared" si="0"/>
        <v>0.25490196078431371</v>
      </c>
      <c r="W14" s="12">
        <f t="shared" si="0"/>
        <v>0</v>
      </c>
      <c r="X14" s="12">
        <f t="shared" si="0"/>
        <v>1.5570934256055362E-2</v>
      </c>
      <c r="Y14" s="12">
        <f t="shared" si="0"/>
        <v>0.12053056516724336</v>
      </c>
      <c r="Z14" s="12">
        <f t="shared" si="0"/>
        <v>4.0945790080738176E-2</v>
      </c>
      <c r="AA14" s="12">
        <f t="shared" si="0"/>
        <v>0</v>
      </c>
      <c r="AB14" s="12">
        <f t="shared" si="0"/>
        <v>0</v>
      </c>
      <c r="AD14" s="12">
        <f t="shared" si="1"/>
        <v>0.67243367935409459</v>
      </c>
      <c r="AE14" s="12">
        <f t="shared" si="4"/>
        <v>0.31141868512110726</v>
      </c>
      <c r="AF14" s="12">
        <f t="shared" si="5"/>
        <v>1.6147635524798153E-2</v>
      </c>
      <c r="AG14" s="12">
        <f t="shared" si="2"/>
        <v>1</v>
      </c>
      <c r="AH14" s="1">
        <f t="shared" si="6"/>
        <v>0.32756632064590541</v>
      </c>
      <c r="AI14" s="1">
        <f t="shared" si="7"/>
        <v>0.95070422535211274</v>
      </c>
    </row>
    <row r="15" spans="1:35" x14ac:dyDescent="0.35">
      <c r="A15" t="s">
        <v>19</v>
      </c>
      <c r="B15">
        <v>2962</v>
      </c>
      <c r="C15">
        <v>1995</v>
      </c>
      <c r="D15">
        <v>135</v>
      </c>
      <c r="E15">
        <v>0</v>
      </c>
      <c r="F15">
        <v>297</v>
      </c>
      <c r="G15">
        <v>0</v>
      </c>
      <c r="H15">
        <v>207</v>
      </c>
      <c r="I15">
        <v>0</v>
      </c>
      <c r="J15">
        <v>15</v>
      </c>
      <c r="K15">
        <v>212</v>
      </c>
      <c r="L15">
        <v>101</v>
      </c>
      <c r="M15">
        <v>0</v>
      </c>
      <c r="N15">
        <v>0</v>
      </c>
      <c r="P15" s="2">
        <f t="shared" si="3"/>
        <v>197.46666666666667</v>
      </c>
      <c r="Q15" s="12">
        <f t="shared" si="0"/>
        <v>0.67353139770425385</v>
      </c>
      <c r="R15" s="12">
        <f t="shared" si="0"/>
        <v>4.5577312626603646E-2</v>
      </c>
      <c r="S15" s="12">
        <f t="shared" si="0"/>
        <v>0</v>
      </c>
      <c r="T15" s="12">
        <f t="shared" si="0"/>
        <v>0.10027008777852803</v>
      </c>
      <c r="U15" s="12">
        <f t="shared" si="0"/>
        <v>0</v>
      </c>
      <c r="V15" s="12">
        <f t="shared" si="0"/>
        <v>6.9885212694125592E-2</v>
      </c>
      <c r="W15" s="12">
        <f t="shared" si="0"/>
        <v>0</v>
      </c>
      <c r="X15" s="12">
        <f t="shared" si="0"/>
        <v>5.064145847400405E-3</v>
      </c>
      <c r="Y15" s="12">
        <f t="shared" si="0"/>
        <v>7.1573261309925723E-2</v>
      </c>
      <c r="Z15" s="12">
        <f t="shared" si="0"/>
        <v>3.4098582039162731E-2</v>
      </c>
      <c r="AA15" s="12">
        <f t="shared" si="0"/>
        <v>0</v>
      </c>
      <c r="AB15" s="12">
        <f t="shared" si="0"/>
        <v>0</v>
      </c>
      <c r="AD15" s="12">
        <f t="shared" si="1"/>
        <v>0.79068197164078324</v>
      </c>
      <c r="AE15" s="12">
        <f t="shared" si="4"/>
        <v>0.10904794058068873</v>
      </c>
      <c r="AF15" s="12">
        <f t="shared" si="5"/>
        <v>0.10027008777852803</v>
      </c>
      <c r="AG15" s="12">
        <f t="shared" si="2"/>
        <v>1</v>
      </c>
      <c r="AH15" s="1">
        <f t="shared" si="6"/>
        <v>0.20931802835921676</v>
      </c>
      <c r="AI15" s="1">
        <f t="shared" si="7"/>
        <v>0.5209677419354839</v>
      </c>
    </row>
    <row r="16" spans="1:35" x14ac:dyDescent="0.35">
      <c r="A16" t="s">
        <v>20</v>
      </c>
      <c r="B16">
        <v>2997</v>
      </c>
      <c r="C16">
        <v>1937</v>
      </c>
      <c r="D16">
        <v>55</v>
      </c>
      <c r="E16">
        <v>0</v>
      </c>
      <c r="F16">
        <v>323</v>
      </c>
      <c r="G16">
        <v>0</v>
      </c>
      <c r="H16">
        <v>251</v>
      </c>
      <c r="I16">
        <v>0</v>
      </c>
      <c r="J16">
        <v>19</v>
      </c>
      <c r="K16">
        <v>293</v>
      </c>
      <c r="L16">
        <v>119</v>
      </c>
      <c r="M16">
        <v>0</v>
      </c>
      <c r="N16">
        <v>0</v>
      </c>
      <c r="P16" s="2">
        <f t="shared" si="3"/>
        <v>199.8</v>
      </c>
      <c r="Q16" s="12">
        <f t="shared" si="0"/>
        <v>0.64631297964631296</v>
      </c>
      <c r="R16" s="12">
        <f t="shared" si="0"/>
        <v>1.8351685018351684E-2</v>
      </c>
      <c r="S16" s="12">
        <f t="shared" si="0"/>
        <v>0</v>
      </c>
      <c r="T16" s="12">
        <f t="shared" si="0"/>
        <v>0.10777444110777444</v>
      </c>
      <c r="U16" s="12">
        <f t="shared" si="0"/>
        <v>0</v>
      </c>
      <c r="V16" s="12">
        <f t="shared" si="0"/>
        <v>8.3750417083750417E-2</v>
      </c>
      <c r="W16" s="12">
        <f t="shared" si="0"/>
        <v>0</v>
      </c>
      <c r="X16" s="12">
        <f t="shared" si="0"/>
        <v>6.3396730063396732E-3</v>
      </c>
      <c r="Y16" s="12">
        <f t="shared" si="0"/>
        <v>9.7764431097764434E-2</v>
      </c>
      <c r="Z16" s="12">
        <f t="shared" si="0"/>
        <v>3.9706373039706373E-2</v>
      </c>
      <c r="AA16" s="12">
        <f t="shared" si="0"/>
        <v>0</v>
      </c>
      <c r="AB16" s="12">
        <f t="shared" si="0"/>
        <v>0</v>
      </c>
      <c r="AD16" s="12">
        <f t="shared" si="1"/>
        <v>0.76242909576242912</v>
      </c>
      <c r="AE16" s="12">
        <f t="shared" si="4"/>
        <v>0.12979646312979645</v>
      </c>
      <c r="AF16" s="12">
        <f t="shared" si="5"/>
        <v>0.10777444110777444</v>
      </c>
      <c r="AG16" s="12">
        <f t="shared" si="2"/>
        <v>1</v>
      </c>
      <c r="AH16" s="1">
        <f t="shared" si="6"/>
        <v>0.23757090423757088</v>
      </c>
      <c r="AI16" s="1">
        <f t="shared" si="7"/>
        <v>0.5463483146067416</v>
      </c>
    </row>
    <row r="17" spans="1:35" x14ac:dyDescent="0.35">
      <c r="A17" t="s">
        <v>21</v>
      </c>
      <c r="B17">
        <v>3136</v>
      </c>
      <c r="C17">
        <v>2147</v>
      </c>
      <c r="D17">
        <v>19</v>
      </c>
      <c r="E17">
        <v>0</v>
      </c>
      <c r="F17">
        <v>587</v>
      </c>
      <c r="G17">
        <v>0</v>
      </c>
      <c r="H17">
        <v>193</v>
      </c>
      <c r="I17">
        <v>0</v>
      </c>
      <c r="J17">
        <v>0</v>
      </c>
      <c r="K17">
        <v>150</v>
      </c>
      <c r="L17">
        <v>34</v>
      </c>
      <c r="M17">
        <v>0</v>
      </c>
      <c r="N17">
        <v>6</v>
      </c>
      <c r="P17" s="2">
        <f t="shared" si="3"/>
        <v>209.06666666666666</v>
      </c>
      <c r="Q17" s="12">
        <f t="shared" si="0"/>
        <v>0.68463010204081631</v>
      </c>
      <c r="R17" s="12">
        <f t="shared" si="0"/>
        <v>6.0586734693877549E-3</v>
      </c>
      <c r="S17" s="12">
        <f t="shared" si="0"/>
        <v>0</v>
      </c>
      <c r="T17" s="12">
        <f t="shared" si="0"/>
        <v>0.18718112244897958</v>
      </c>
      <c r="U17" s="12">
        <f t="shared" si="0"/>
        <v>0</v>
      </c>
      <c r="V17" s="12">
        <f t="shared" si="0"/>
        <v>6.1543367346938778E-2</v>
      </c>
      <c r="W17" s="12">
        <f t="shared" si="0"/>
        <v>0</v>
      </c>
      <c r="X17" s="12">
        <f t="shared" si="0"/>
        <v>0</v>
      </c>
      <c r="Y17" s="12">
        <f t="shared" si="0"/>
        <v>4.7831632653061222E-2</v>
      </c>
      <c r="Z17" s="12">
        <f t="shared" si="0"/>
        <v>1.0841836734693877E-2</v>
      </c>
      <c r="AA17" s="12">
        <f t="shared" si="0"/>
        <v>0</v>
      </c>
      <c r="AB17" s="12">
        <f t="shared" si="0"/>
        <v>1.9132653061224489E-3</v>
      </c>
      <c r="AD17" s="12">
        <f t="shared" si="1"/>
        <v>0.73852040816326525</v>
      </c>
      <c r="AE17" s="12">
        <f t="shared" si="4"/>
        <v>7.4298469387755098E-2</v>
      </c>
      <c r="AF17" s="12">
        <f t="shared" si="5"/>
        <v>0.18718112244897958</v>
      </c>
      <c r="AG17" s="12">
        <f t="shared" si="2"/>
        <v>0.99999999999999989</v>
      </c>
      <c r="AH17" s="1">
        <f t="shared" si="6"/>
        <v>0.26147959183673469</v>
      </c>
      <c r="AI17" s="1">
        <f t="shared" si="7"/>
        <v>0.28414634146341461</v>
      </c>
    </row>
    <row r="18" spans="1:35" x14ac:dyDescent="0.35">
      <c r="O18" t="s">
        <v>26</v>
      </c>
      <c r="P18" s="4">
        <f t="shared" ref="P18:AF18" si="8">AVERAGE(P2:P17)</f>
        <v>89.924999999999997</v>
      </c>
      <c r="Q18" s="13">
        <f t="shared" si="8"/>
        <v>0.57366477461057486</v>
      </c>
      <c r="R18" s="13">
        <f t="shared" si="8"/>
        <v>4.5848674727321702E-2</v>
      </c>
      <c r="S18" s="13">
        <f t="shared" si="8"/>
        <v>0</v>
      </c>
      <c r="T18" s="13">
        <f t="shared" si="8"/>
        <v>8.0258669923873385E-2</v>
      </c>
      <c r="U18" s="13">
        <f t="shared" si="8"/>
        <v>7.1748996416102851E-3</v>
      </c>
      <c r="V18" s="13">
        <f t="shared" si="8"/>
        <v>7.9960117497464345E-2</v>
      </c>
      <c r="W18" s="13">
        <f t="shared" si="8"/>
        <v>2.2941168189308712E-3</v>
      </c>
      <c r="X18" s="13">
        <f t="shared" si="8"/>
        <v>2.5618834680260237E-2</v>
      </c>
      <c r="Y18" s="13">
        <f t="shared" si="8"/>
        <v>0.1367222431875669</v>
      </c>
      <c r="Z18" s="13">
        <f t="shared" si="8"/>
        <v>3.8030498791853329E-2</v>
      </c>
      <c r="AA18" s="13">
        <f t="shared" si="8"/>
        <v>5.9808612440191389E-5</v>
      </c>
      <c r="AB18" s="13">
        <f t="shared" si="8"/>
        <v>1.0367361508103835E-2</v>
      </c>
      <c r="AC18" s="5" t="s">
        <v>26</v>
      </c>
      <c r="AD18" s="14">
        <f t="shared" si="8"/>
        <v>0.75623569252546341</v>
      </c>
      <c r="AE18" s="15">
        <f t="shared" si="8"/>
        <v>0.15397681247768177</v>
      </c>
      <c r="AF18" s="16">
        <f t="shared" si="8"/>
        <v>8.9787494996854719E-2</v>
      </c>
      <c r="AG18" s="12"/>
      <c r="AH18" s="1">
        <f t="shared" si="6"/>
        <v>0.24376430747453648</v>
      </c>
      <c r="AI18" s="1">
        <f t="shared" si="7"/>
        <v>0.63166266658528802</v>
      </c>
    </row>
    <row r="26" spans="1:35" x14ac:dyDescent="0.35">
      <c r="Y26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60A3-2F2C-4411-A735-E51A56C361D6}">
  <dimension ref="A1:AI26"/>
  <sheetViews>
    <sheetView zoomScale="85" zoomScaleNormal="85" workbookViewId="0">
      <selection activeCell="AI2" sqref="AI2:AI18"/>
    </sheetView>
  </sheetViews>
  <sheetFormatPr defaultRowHeight="14.5" x14ac:dyDescent="0.35"/>
  <cols>
    <col min="1" max="1" width="11.26953125" customWidth="1"/>
    <col min="2" max="11" width="7.6328125" customWidth="1"/>
    <col min="12" max="14" width="8.7265625" customWidth="1"/>
    <col min="16" max="16" width="7.6328125" customWidth="1"/>
    <col min="17" max="25" width="7.6328125" hidden="1" customWidth="1"/>
    <col min="26" max="26" width="8.54296875" hidden="1" customWidth="1"/>
    <col min="27" max="27" width="8.6328125" hidden="1" customWidth="1"/>
    <col min="28" max="28" width="8.1796875" hidden="1" customWidth="1"/>
  </cols>
  <sheetData>
    <row r="1" spans="1:35" s="3" customFormat="1" x14ac:dyDescent="0.35">
      <c r="B1" s="3" t="s">
        <v>6</v>
      </c>
      <c r="C1" s="7" t="s">
        <v>0</v>
      </c>
      <c r="D1" s="7" t="s">
        <v>2</v>
      </c>
      <c r="E1" s="8" t="s">
        <v>3</v>
      </c>
      <c r="F1" s="6" t="s">
        <v>25</v>
      </c>
      <c r="G1" s="6" t="s">
        <v>29</v>
      </c>
      <c r="H1" s="8" t="s">
        <v>4</v>
      </c>
      <c r="I1" s="6" t="s">
        <v>30</v>
      </c>
      <c r="J1" s="8" t="s">
        <v>31</v>
      </c>
      <c r="K1" s="7" t="s">
        <v>5</v>
      </c>
      <c r="L1" s="8" t="s">
        <v>32</v>
      </c>
      <c r="M1" s="6" t="s">
        <v>33</v>
      </c>
      <c r="N1" s="8" t="s">
        <v>34</v>
      </c>
      <c r="P1" s="3" t="s">
        <v>6</v>
      </c>
      <c r="Q1" s="7" t="s">
        <v>0</v>
      </c>
      <c r="R1" s="7" t="s">
        <v>2</v>
      </c>
      <c r="S1" s="8" t="s">
        <v>3</v>
      </c>
      <c r="T1" s="6" t="s">
        <v>25</v>
      </c>
      <c r="U1" s="6" t="s">
        <v>29</v>
      </c>
      <c r="V1" s="8" t="s">
        <v>4</v>
      </c>
      <c r="W1" s="6" t="s">
        <v>30</v>
      </c>
      <c r="X1" s="8" t="s">
        <v>31</v>
      </c>
      <c r="Y1" s="7" t="s">
        <v>5</v>
      </c>
      <c r="Z1" s="8" t="s">
        <v>32</v>
      </c>
      <c r="AA1" s="6" t="s">
        <v>33</v>
      </c>
      <c r="AB1" s="8" t="s">
        <v>34</v>
      </c>
      <c r="AD1" s="7" t="s">
        <v>22</v>
      </c>
      <c r="AE1" s="8" t="s">
        <v>23</v>
      </c>
      <c r="AF1" s="6" t="s">
        <v>24</v>
      </c>
      <c r="AG1" s="3" t="s">
        <v>28</v>
      </c>
      <c r="AH1" s="3" t="s">
        <v>36</v>
      </c>
      <c r="AI1" s="3" t="s">
        <v>38</v>
      </c>
    </row>
    <row r="2" spans="1:35" x14ac:dyDescent="0.35">
      <c r="A2" t="s">
        <v>7</v>
      </c>
      <c r="B2">
        <v>334</v>
      </c>
      <c r="C2">
        <v>128</v>
      </c>
      <c r="D2">
        <v>23</v>
      </c>
      <c r="E2">
        <v>0</v>
      </c>
      <c r="F2">
        <v>5</v>
      </c>
      <c r="G2">
        <v>4</v>
      </c>
      <c r="H2">
        <v>34</v>
      </c>
      <c r="I2">
        <v>0</v>
      </c>
      <c r="J2">
        <v>0</v>
      </c>
      <c r="K2">
        <v>134</v>
      </c>
      <c r="L2">
        <v>6</v>
      </c>
      <c r="M2">
        <v>0</v>
      </c>
      <c r="N2">
        <v>0</v>
      </c>
      <c r="P2" s="2">
        <f>B2/15</f>
        <v>22.266666666666666</v>
      </c>
      <c r="Q2" s="12">
        <f t="shared" ref="Q2:AB17" si="0">C2/$B2</f>
        <v>0.38323353293413176</v>
      </c>
      <c r="R2" s="12">
        <f t="shared" si="0"/>
        <v>6.8862275449101798E-2</v>
      </c>
      <c r="S2" s="12">
        <f t="shared" si="0"/>
        <v>0</v>
      </c>
      <c r="T2" s="12">
        <f t="shared" si="0"/>
        <v>1.4970059880239521E-2</v>
      </c>
      <c r="U2" s="12">
        <f t="shared" si="0"/>
        <v>1.1976047904191617E-2</v>
      </c>
      <c r="V2" s="12">
        <f t="shared" si="0"/>
        <v>0.10179640718562874</v>
      </c>
      <c r="W2" s="12">
        <f t="shared" si="0"/>
        <v>0</v>
      </c>
      <c r="X2" s="12">
        <f t="shared" si="0"/>
        <v>0</v>
      </c>
      <c r="Y2" s="12">
        <f t="shared" si="0"/>
        <v>0.40119760479041916</v>
      </c>
      <c r="Z2" s="12">
        <f t="shared" si="0"/>
        <v>1.7964071856287425E-2</v>
      </c>
      <c r="AA2" s="12">
        <f t="shared" si="0"/>
        <v>0</v>
      </c>
      <c r="AB2" s="12">
        <f t="shared" si="0"/>
        <v>0</v>
      </c>
      <c r="AD2" s="12">
        <f t="shared" ref="AD2:AD17" si="1">SUM(Q2,R2,Y2)</f>
        <v>0.8532934131736527</v>
      </c>
      <c r="AE2" s="12">
        <f>SUM(S2,V2,X2,Z2,AB2)</f>
        <v>0.11976047904191617</v>
      </c>
      <c r="AF2" s="12">
        <f>SUM(T2,U2,W2,AA2)</f>
        <v>2.6946107784431138E-2</v>
      </c>
      <c r="AG2" s="12">
        <f t="shared" ref="AG2:AG17" si="2">SUM(AD2:AF2)</f>
        <v>1</v>
      </c>
      <c r="AH2" s="1">
        <f>AE2+AF2</f>
        <v>0.1467065868263473</v>
      </c>
      <c r="AI2" s="1">
        <f>AE2/AH2</f>
        <v>0.81632653061224492</v>
      </c>
    </row>
    <row r="3" spans="1:35" x14ac:dyDescent="0.35">
      <c r="A3" t="s">
        <v>8</v>
      </c>
      <c r="B3">
        <v>395</v>
      </c>
      <c r="C3">
        <v>168</v>
      </c>
      <c r="D3">
        <v>42</v>
      </c>
      <c r="E3">
        <v>0</v>
      </c>
      <c r="F3">
        <v>4</v>
      </c>
      <c r="G3">
        <v>0</v>
      </c>
      <c r="H3">
        <v>48</v>
      </c>
      <c r="I3">
        <v>0</v>
      </c>
      <c r="J3">
        <v>0</v>
      </c>
      <c r="K3">
        <v>113</v>
      </c>
      <c r="L3">
        <v>20</v>
      </c>
      <c r="M3">
        <v>0</v>
      </c>
      <c r="N3">
        <v>0</v>
      </c>
      <c r="P3" s="2">
        <f t="shared" ref="P3:P17" si="3">B3/15</f>
        <v>26.333333333333332</v>
      </c>
      <c r="Q3" s="12">
        <f t="shared" si="0"/>
        <v>0.42531645569620252</v>
      </c>
      <c r="R3" s="12">
        <f t="shared" si="0"/>
        <v>0.10632911392405063</v>
      </c>
      <c r="S3" s="12">
        <f t="shared" si="0"/>
        <v>0</v>
      </c>
      <c r="T3" s="12">
        <f t="shared" si="0"/>
        <v>1.0126582278481013E-2</v>
      </c>
      <c r="U3" s="12">
        <f t="shared" si="0"/>
        <v>0</v>
      </c>
      <c r="V3" s="12">
        <f t="shared" si="0"/>
        <v>0.12151898734177215</v>
      </c>
      <c r="W3" s="12">
        <f t="shared" si="0"/>
        <v>0</v>
      </c>
      <c r="X3" s="12">
        <f t="shared" si="0"/>
        <v>0</v>
      </c>
      <c r="Y3" s="12">
        <f t="shared" si="0"/>
        <v>0.28607594936708863</v>
      </c>
      <c r="Z3" s="12">
        <f t="shared" si="0"/>
        <v>5.0632911392405063E-2</v>
      </c>
      <c r="AA3" s="12">
        <f t="shared" si="0"/>
        <v>0</v>
      </c>
      <c r="AB3" s="12">
        <f t="shared" si="0"/>
        <v>0</v>
      </c>
      <c r="AD3" s="12">
        <f t="shared" si="1"/>
        <v>0.81772151898734169</v>
      </c>
      <c r="AE3" s="12">
        <f t="shared" ref="AE3:AE17" si="4">SUM(S3,V3,X3,Z3,AB3)</f>
        <v>0.17215189873417722</v>
      </c>
      <c r="AF3" s="12">
        <f t="shared" ref="AF3:AF17" si="5">SUM(T3,U3,W3,AA3)</f>
        <v>1.0126582278481013E-2</v>
      </c>
      <c r="AG3" s="12">
        <f t="shared" si="2"/>
        <v>1</v>
      </c>
      <c r="AH3" s="1">
        <f t="shared" ref="AH3:AH17" si="6">AE3+AF3</f>
        <v>0.18227848101265823</v>
      </c>
      <c r="AI3" s="1">
        <f t="shared" ref="AI3:AI18" si="7">AE3/AH3</f>
        <v>0.94444444444444442</v>
      </c>
    </row>
    <row r="4" spans="1:35" x14ac:dyDescent="0.35">
      <c r="A4" t="s">
        <v>9</v>
      </c>
      <c r="B4">
        <v>435</v>
      </c>
      <c r="C4">
        <v>175</v>
      </c>
      <c r="D4">
        <v>3</v>
      </c>
      <c r="E4">
        <v>0</v>
      </c>
      <c r="F4">
        <v>0</v>
      </c>
      <c r="G4">
        <v>0</v>
      </c>
      <c r="H4">
        <v>77</v>
      </c>
      <c r="I4">
        <v>0</v>
      </c>
      <c r="J4">
        <v>0</v>
      </c>
      <c r="K4">
        <v>145</v>
      </c>
      <c r="L4">
        <v>35</v>
      </c>
      <c r="M4">
        <v>0</v>
      </c>
      <c r="N4">
        <v>0</v>
      </c>
      <c r="P4" s="2">
        <f t="shared" si="3"/>
        <v>29</v>
      </c>
      <c r="Q4" s="12">
        <f t="shared" si="0"/>
        <v>0.40229885057471265</v>
      </c>
      <c r="R4" s="12">
        <f t="shared" si="0"/>
        <v>6.8965517241379309E-3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0.17701149425287357</v>
      </c>
      <c r="W4" s="12">
        <f t="shared" si="0"/>
        <v>0</v>
      </c>
      <c r="X4" s="12">
        <f t="shared" si="0"/>
        <v>0</v>
      </c>
      <c r="Y4" s="12">
        <f t="shared" si="0"/>
        <v>0.33333333333333331</v>
      </c>
      <c r="Z4" s="12">
        <f t="shared" si="0"/>
        <v>8.0459770114942528E-2</v>
      </c>
      <c r="AA4" s="12">
        <f t="shared" si="0"/>
        <v>0</v>
      </c>
      <c r="AB4" s="12">
        <f t="shared" si="0"/>
        <v>0</v>
      </c>
      <c r="AD4" s="12">
        <f t="shared" si="1"/>
        <v>0.74252873563218391</v>
      </c>
      <c r="AE4" s="12">
        <f t="shared" si="4"/>
        <v>0.25747126436781609</v>
      </c>
      <c r="AF4" s="12">
        <f t="shared" si="5"/>
        <v>0</v>
      </c>
      <c r="AG4" s="12">
        <f t="shared" si="2"/>
        <v>1</v>
      </c>
      <c r="AH4" s="1">
        <f t="shared" si="6"/>
        <v>0.25747126436781609</v>
      </c>
      <c r="AI4" s="1">
        <f t="shared" si="7"/>
        <v>1</v>
      </c>
    </row>
    <row r="5" spans="1:35" x14ac:dyDescent="0.35">
      <c r="A5" t="s">
        <v>10</v>
      </c>
      <c r="B5">
        <v>649</v>
      </c>
      <c r="C5">
        <v>374</v>
      </c>
      <c r="D5">
        <v>23</v>
      </c>
      <c r="E5">
        <v>0</v>
      </c>
      <c r="F5">
        <v>21</v>
      </c>
      <c r="G5">
        <v>0</v>
      </c>
      <c r="H5">
        <v>46</v>
      </c>
      <c r="I5">
        <v>7</v>
      </c>
      <c r="J5">
        <v>5</v>
      </c>
      <c r="K5">
        <v>147</v>
      </c>
      <c r="L5">
        <v>25</v>
      </c>
      <c r="M5">
        <v>0</v>
      </c>
      <c r="N5">
        <v>1</v>
      </c>
      <c r="P5" s="2">
        <f t="shared" si="3"/>
        <v>43.266666666666666</v>
      </c>
      <c r="Q5" s="12">
        <f t="shared" si="0"/>
        <v>0.57627118644067798</v>
      </c>
      <c r="R5" s="12">
        <f t="shared" si="0"/>
        <v>3.543913713405239E-2</v>
      </c>
      <c r="S5" s="12">
        <f t="shared" si="0"/>
        <v>0</v>
      </c>
      <c r="T5" s="12">
        <f t="shared" si="0"/>
        <v>3.2357473035439135E-2</v>
      </c>
      <c r="U5" s="12">
        <f t="shared" si="0"/>
        <v>0</v>
      </c>
      <c r="V5" s="12">
        <f t="shared" si="0"/>
        <v>7.0878274268104779E-2</v>
      </c>
      <c r="W5" s="12">
        <f t="shared" si="0"/>
        <v>1.078582434514638E-2</v>
      </c>
      <c r="X5" s="12">
        <f t="shared" si="0"/>
        <v>7.7041602465331279E-3</v>
      </c>
      <c r="Y5" s="12">
        <f t="shared" si="0"/>
        <v>0.22650231124807396</v>
      </c>
      <c r="Z5" s="12">
        <f t="shared" si="0"/>
        <v>3.8520801232665637E-2</v>
      </c>
      <c r="AA5" s="12">
        <f t="shared" si="0"/>
        <v>0</v>
      </c>
      <c r="AB5" s="12">
        <f t="shared" si="0"/>
        <v>1.5408320493066256E-3</v>
      </c>
      <c r="AD5" s="12">
        <f t="shared" si="1"/>
        <v>0.83821263482280428</v>
      </c>
      <c r="AE5" s="12">
        <f t="shared" si="4"/>
        <v>0.11864406779661017</v>
      </c>
      <c r="AF5" s="12">
        <f t="shared" si="5"/>
        <v>4.3143297380585519E-2</v>
      </c>
      <c r="AG5" s="12">
        <f t="shared" si="2"/>
        <v>1</v>
      </c>
      <c r="AH5" s="1">
        <f t="shared" si="6"/>
        <v>0.16178736517719569</v>
      </c>
      <c r="AI5" s="1">
        <f t="shared" si="7"/>
        <v>0.73333333333333328</v>
      </c>
    </row>
    <row r="6" spans="1:35" x14ac:dyDescent="0.35">
      <c r="A6" t="s">
        <v>11</v>
      </c>
      <c r="B6">
        <v>986</v>
      </c>
      <c r="C6">
        <v>487</v>
      </c>
      <c r="D6">
        <v>43</v>
      </c>
      <c r="E6">
        <v>0</v>
      </c>
      <c r="F6">
        <v>0</v>
      </c>
      <c r="G6">
        <v>0</v>
      </c>
      <c r="H6">
        <v>205</v>
      </c>
      <c r="I6">
        <v>0</v>
      </c>
      <c r="J6">
        <v>0</v>
      </c>
      <c r="K6">
        <v>160</v>
      </c>
      <c r="L6">
        <v>91</v>
      </c>
      <c r="M6">
        <v>0</v>
      </c>
      <c r="N6">
        <v>0</v>
      </c>
      <c r="P6" s="2">
        <f t="shared" si="3"/>
        <v>65.733333333333334</v>
      </c>
      <c r="Q6" s="12">
        <f t="shared" si="0"/>
        <v>0.49391480730223125</v>
      </c>
      <c r="R6" s="12">
        <f t="shared" si="0"/>
        <v>4.3610547667342799E-2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0.2079107505070994</v>
      </c>
      <c r="W6" s="12">
        <f t="shared" si="0"/>
        <v>0</v>
      </c>
      <c r="X6" s="12">
        <f t="shared" si="0"/>
        <v>0</v>
      </c>
      <c r="Y6" s="12">
        <f t="shared" si="0"/>
        <v>0.16227180527383367</v>
      </c>
      <c r="Z6" s="12">
        <f t="shared" si="0"/>
        <v>9.2292089249492906E-2</v>
      </c>
      <c r="AA6" s="12">
        <f t="shared" si="0"/>
        <v>0</v>
      </c>
      <c r="AB6" s="12">
        <f t="shared" si="0"/>
        <v>0</v>
      </c>
      <c r="AD6" s="12">
        <f t="shared" si="1"/>
        <v>0.69979716024340777</v>
      </c>
      <c r="AE6" s="12">
        <f t="shared" si="4"/>
        <v>0.30020283975659229</v>
      </c>
      <c r="AF6" s="12">
        <f t="shared" si="5"/>
        <v>0</v>
      </c>
      <c r="AG6" s="12">
        <f t="shared" si="2"/>
        <v>1</v>
      </c>
      <c r="AH6" s="1">
        <f t="shared" si="6"/>
        <v>0.30020283975659229</v>
      </c>
      <c r="AI6" s="1">
        <f t="shared" si="7"/>
        <v>1</v>
      </c>
    </row>
    <row r="7" spans="1:35" x14ac:dyDescent="0.35">
      <c r="A7" t="s">
        <v>12</v>
      </c>
      <c r="B7">
        <v>721</v>
      </c>
      <c r="C7">
        <v>288</v>
      </c>
      <c r="D7">
        <v>55</v>
      </c>
      <c r="E7">
        <v>0</v>
      </c>
      <c r="F7">
        <v>5</v>
      </c>
      <c r="G7">
        <v>0</v>
      </c>
      <c r="H7">
        <v>201</v>
      </c>
      <c r="I7">
        <v>0</v>
      </c>
      <c r="J7">
        <v>0</v>
      </c>
      <c r="K7">
        <v>106</v>
      </c>
      <c r="L7">
        <v>66</v>
      </c>
      <c r="M7">
        <v>0</v>
      </c>
      <c r="N7">
        <v>0</v>
      </c>
      <c r="P7" s="2">
        <f t="shared" si="3"/>
        <v>48.06666666666667</v>
      </c>
      <c r="Q7" s="12">
        <f t="shared" si="0"/>
        <v>0.39944521497919555</v>
      </c>
      <c r="R7" s="12">
        <f t="shared" si="0"/>
        <v>7.6282940360610257E-2</v>
      </c>
      <c r="S7" s="12">
        <f t="shared" si="0"/>
        <v>0</v>
      </c>
      <c r="T7" s="12">
        <f t="shared" si="0"/>
        <v>6.9348127600554789E-3</v>
      </c>
      <c r="U7" s="12">
        <f t="shared" si="0"/>
        <v>0</v>
      </c>
      <c r="V7" s="12">
        <f t="shared" si="0"/>
        <v>0.27877947295423022</v>
      </c>
      <c r="W7" s="12">
        <f t="shared" si="0"/>
        <v>0</v>
      </c>
      <c r="X7" s="12">
        <f t="shared" si="0"/>
        <v>0</v>
      </c>
      <c r="Y7" s="12">
        <f t="shared" si="0"/>
        <v>0.14701803051317613</v>
      </c>
      <c r="Z7" s="12">
        <f t="shared" si="0"/>
        <v>9.1539528432732317E-2</v>
      </c>
      <c r="AA7" s="12">
        <f t="shared" si="0"/>
        <v>0</v>
      </c>
      <c r="AB7" s="12">
        <f t="shared" si="0"/>
        <v>0</v>
      </c>
      <c r="AD7" s="12">
        <f t="shared" si="1"/>
        <v>0.62274618585298191</v>
      </c>
      <c r="AE7" s="12">
        <f t="shared" si="4"/>
        <v>0.37031900138696255</v>
      </c>
      <c r="AF7" s="12">
        <f t="shared" si="5"/>
        <v>6.9348127600554789E-3</v>
      </c>
      <c r="AG7" s="12">
        <f t="shared" si="2"/>
        <v>1</v>
      </c>
      <c r="AH7" s="1">
        <f t="shared" si="6"/>
        <v>0.37725381414701803</v>
      </c>
      <c r="AI7" s="1">
        <f t="shared" si="7"/>
        <v>0.98161764705882348</v>
      </c>
    </row>
    <row r="8" spans="1:35" x14ac:dyDescent="0.35">
      <c r="A8" t="s">
        <v>1</v>
      </c>
      <c r="B8">
        <v>1050</v>
      </c>
      <c r="C8">
        <v>677</v>
      </c>
      <c r="D8">
        <v>19</v>
      </c>
      <c r="E8">
        <v>0</v>
      </c>
      <c r="F8">
        <v>5</v>
      </c>
      <c r="G8">
        <v>0</v>
      </c>
      <c r="H8">
        <v>87</v>
      </c>
      <c r="I8">
        <v>2</v>
      </c>
      <c r="J8">
        <v>14</v>
      </c>
      <c r="K8">
        <v>200</v>
      </c>
      <c r="L8">
        <v>38</v>
      </c>
      <c r="M8">
        <v>0</v>
      </c>
      <c r="N8">
        <v>8</v>
      </c>
      <c r="P8" s="2">
        <f t="shared" si="3"/>
        <v>70</v>
      </c>
      <c r="Q8" s="12">
        <f t="shared" si="0"/>
        <v>0.64476190476190476</v>
      </c>
      <c r="R8" s="12">
        <f t="shared" si="0"/>
        <v>1.8095238095238095E-2</v>
      </c>
      <c r="S8" s="12">
        <f t="shared" si="0"/>
        <v>0</v>
      </c>
      <c r="T8" s="12">
        <f t="shared" si="0"/>
        <v>4.7619047619047623E-3</v>
      </c>
      <c r="U8" s="12">
        <f t="shared" si="0"/>
        <v>0</v>
      </c>
      <c r="V8" s="12">
        <f t="shared" si="0"/>
        <v>8.2857142857142851E-2</v>
      </c>
      <c r="W8" s="12">
        <f t="shared" si="0"/>
        <v>1.9047619047619048E-3</v>
      </c>
      <c r="X8" s="12">
        <f t="shared" si="0"/>
        <v>1.3333333333333334E-2</v>
      </c>
      <c r="Y8" s="12">
        <f t="shared" si="0"/>
        <v>0.19047619047619047</v>
      </c>
      <c r="Z8" s="12">
        <f t="shared" si="0"/>
        <v>3.619047619047619E-2</v>
      </c>
      <c r="AA8" s="12">
        <f t="shared" si="0"/>
        <v>0</v>
      </c>
      <c r="AB8" s="12">
        <f t="shared" si="0"/>
        <v>7.619047619047619E-3</v>
      </c>
      <c r="AD8" s="12">
        <f t="shared" si="1"/>
        <v>0.85333333333333328</v>
      </c>
      <c r="AE8" s="12">
        <f t="shared" si="4"/>
        <v>0.13999999999999999</v>
      </c>
      <c r="AF8" s="12">
        <f t="shared" si="5"/>
        <v>6.6666666666666671E-3</v>
      </c>
      <c r="AG8" s="12">
        <f t="shared" si="2"/>
        <v>1</v>
      </c>
      <c r="AH8" s="1">
        <f t="shared" si="6"/>
        <v>0.14666666666666664</v>
      </c>
      <c r="AI8" s="1">
        <f t="shared" si="7"/>
        <v>0.95454545454545459</v>
      </c>
    </row>
    <row r="9" spans="1:35" x14ac:dyDescent="0.35">
      <c r="A9" t="s">
        <v>13</v>
      </c>
      <c r="B9">
        <v>783</v>
      </c>
      <c r="C9">
        <v>279</v>
      </c>
      <c r="D9">
        <v>4</v>
      </c>
      <c r="E9">
        <v>0</v>
      </c>
      <c r="F9">
        <v>0</v>
      </c>
      <c r="G9">
        <v>0</v>
      </c>
      <c r="H9">
        <v>235</v>
      </c>
      <c r="I9">
        <v>0</v>
      </c>
      <c r="J9">
        <v>0</v>
      </c>
      <c r="K9">
        <v>145</v>
      </c>
      <c r="L9">
        <v>120</v>
      </c>
      <c r="M9">
        <v>0</v>
      </c>
      <c r="N9">
        <v>0</v>
      </c>
      <c r="P9" s="2">
        <f t="shared" si="3"/>
        <v>52.2</v>
      </c>
      <c r="Q9" s="12">
        <f t="shared" si="0"/>
        <v>0.35632183908045978</v>
      </c>
      <c r="R9" s="12">
        <f t="shared" si="0"/>
        <v>5.108556832694764E-3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0.30012771392081738</v>
      </c>
      <c r="W9" s="12">
        <f t="shared" si="0"/>
        <v>0</v>
      </c>
      <c r="X9" s="12">
        <f t="shared" si="0"/>
        <v>0</v>
      </c>
      <c r="Y9" s="12">
        <f t="shared" si="0"/>
        <v>0.18518518518518517</v>
      </c>
      <c r="Z9" s="12">
        <f t="shared" si="0"/>
        <v>0.1532567049808429</v>
      </c>
      <c r="AA9" s="12">
        <f t="shared" si="0"/>
        <v>0</v>
      </c>
      <c r="AB9" s="12">
        <f t="shared" si="0"/>
        <v>0</v>
      </c>
      <c r="AD9" s="12">
        <f t="shared" si="1"/>
        <v>0.54661558109833974</v>
      </c>
      <c r="AE9" s="12">
        <f t="shared" si="4"/>
        <v>0.45338441890166026</v>
      </c>
      <c r="AF9" s="12">
        <f t="shared" si="5"/>
        <v>0</v>
      </c>
      <c r="AG9" s="12">
        <f t="shared" si="2"/>
        <v>1</v>
      </c>
      <c r="AH9" s="1">
        <f t="shared" si="6"/>
        <v>0.45338441890166026</v>
      </c>
      <c r="AI9" s="1">
        <f t="shared" si="7"/>
        <v>1</v>
      </c>
    </row>
    <row r="10" spans="1:35" x14ac:dyDescent="0.35">
      <c r="A10" t="s">
        <v>14</v>
      </c>
      <c r="B10">
        <v>941</v>
      </c>
      <c r="C10">
        <v>453</v>
      </c>
      <c r="D10">
        <v>100</v>
      </c>
      <c r="E10">
        <v>0</v>
      </c>
      <c r="F10">
        <v>69</v>
      </c>
      <c r="G10">
        <v>0</v>
      </c>
      <c r="H10">
        <v>190</v>
      </c>
      <c r="I10">
        <v>0</v>
      </c>
      <c r="J10">
        <v>0</v>
      </c>
      <c r="K10">
        <v>63</v>
      </c>
      <c r="L10">
        <v>66</v>
      </c>
      <c r="M10">
        <v>0</v>
      </c>
      <c r="N10">
        <v>0</v>
      </c>
      <c r="P10" s="2">
        <f t="shared" si="3"/>
        <v>62.733333333333334</v>
      </c>
      <c r="Q10" s="12">
        <f t="shared" si="0"/>
        <v>0.48140276301806589</v>
      </c>
      <c r="R10" s="12">
        <f t="shared" si="0"/>
        <v>0.10626992561105207</v>
      </c>
      <c r="S10" s="12">
        <f t="shared" si="0"/>
        <v>0</v>
      </c>
      <c r="T10" s="12">
        <f t="shared" si="0"/>
        <v>7.3326248671625932E-2</v>
      </c>
      <c r="U10" s="12">
        <f t="shared" si="0"/>
        <v>0</v>
      </c>
      <c r="V10" s="12">
        <f t="shared" si="0"/>
        <v>0.20191285866099895</v>
      </c>
      <c r="W10" s="12">
        <f t="shared" si="0"/>
        <v>0</v>
      </c>
      <c r="X10" s="12">
        <f t="shared" si="0"/>
        <v>0</v>
      </c>
      <c r="Y10" s="12">
        <f t="shared" si="0"/>
        <v>6.69500531349628E-2</v>
      </c>
      <c r="Z10" s="12">
        <f t="shared" si="0"/>
        <v>7.0138150903294366E-2</v>
      </c>
      <c r="AA10" s="12">
        <f t="shared" si="0"/>
        <v>0</v>
      </c>
      <c r="AB10" s="12">
        <f t="shared" si="0"/>
        <v>0</v>
      </c>
      <c r="AD10" s="12">
        <f t="shared" si="1"/>
        <v>0.65462274176408075</v>
      </c>
      <c r="AE10" s="12">
        <f t="shared" si="4"/>
        <v>0.27205100956429329</v>
      </c>
      <c r="AF10" s="12">
        <f t="shared" si="5"/>
        <v>7.3326248671625932E-2</v>
      </c>
      <c r="AG10" s="12">
        <f t="shared" si="2"/>
        <v>1</v>
      </c>
      <c r="AH10" s="1">
        <f t="shared" si="6"/>
        <v>0.34537725823591925</v>
      </c>
      <c r="AI10" s="1">
        <f t="shared" si="7"/>
        <v>0.78769230769230758</v>
      </c>
    </row>
    <row r="11" spans="1:35" x14ac:dyDescent="0.35">
      <c r="A11" t="s">
        <v>15</v>
      </c>
      <c r="B11">
        <v>1088</v>
      </c>
      <c r="C11">
        <v>560</v>
      </c>
      <c r="D11">
        <v>49</v>
      </c>
      <c r="E11">
        <v>0</v>
      </c>
      <c r="F11">
        <v>34</v>
      </c>
      <c r="G11">
        <v>0</v>
      </c>
      <c r="H11">
        <v>225</v>
      </c>
      <c r="I11">
        <v>3</v>
      </c>
      <c r="J11">
        <v>0</v>
      </c>
      <c r="K11">
        <v>177</v>
      </c>
      <c r="L11">
        <v>40</v>
      </c>
      <c r="M11">
        <v>0</v>
      </c>
      <c r="N11">
        <v>0</v>
      </c>
      <c r="P11" s="2">
        <f t="shared" si="3"/>
        <v>72.533333333333331</v>
      </c>
      <c r="Q11" s="12">
        <f t="shared" si="0"/>
        <v>0.51470588235294112</v>
      </c>
      <c r="R11" s="12">
        <f t="shared" si="0"/>
        <v>4.5036764705882353E-2</v>
      </c>
      <c r="S11" s="12">
        <f t="shared" si="0"/>
        <v>0</v>
      </c>
      <c r="T11" s="12">
        <f t="shared" si="0"/>
        <v>3.125E-2</v>
      </c>
      <c r="U11" s="12">
        <f t="shared" si="0"/>
        <v>0</v>
      </c>
      <c r="V11" s="12">
        <f t="shared" si="0"/>
        <v>0.20680147058823528</v>
      </c>
      <c r="W11" s="12">
        <f t="shared" si="0"/>
        <v>2.7573529411764708E-3</v>
      </c>
      <c r="X11" s="12">
        <f t="shared" si="0"/>
        <v>0</v>
      </c>
      <c r="Y11" s="12">
        <f t="shared" si="0"/>
        <v>0.16268382352941177</v>
      </c>
      <c r="Z11" s="12">
        <f t="shared" si="0"/>
        <v>3.6764705882352942E-2</v>
      </c>
      <c r="AA11" s="12">
        <f t="shared" si="0"/>
        <v>0</v>
      </c>
      <c r="AB11" s="12">
        <f t="shared" si="0"/>
        <v>0</v>
      </c>
      <c r="AD11" s="12">
        <f t="shared" si="1"/>
        <v>0.72242647058823528</v>
      </c>
      <c r="AE11" s="12">
        <f t="shared" si="4"/>
        <v>0.24356617647058823</v>
      </c>
      <c r="AF11" s="12">
        <f t="shared" si="5"/>
        <v>3.4007352941176468E-2</v>
      </c>
      <c r="AG11" s="12">
        <f t="shared" si="2"/>
        <v>1</v>
      </c>
      <c r="AH11" s="1">
        <f t="shared" si="6"/>
        <v>0.27757352941176472</v>
      </c>
      <c r="AI11" s="1">
        <f t="shared" si="7"/>
        <v>0.8774834437086092</v>
      </c>
    </row>
    <row r="12" spans="1:35" x14ac:dyDescent="0.35">
      <c r="A12" t="s">
        <v>16</v>
      </c>
      <c r="B12">
        <v>1256</v>
      </c>
      <c r="C12">
        <v>627</v>
      </c>
      <c r="D12">
        <v>38</v>
      </c>
      <c r="E12">
        <v>0</v>
      </c>
      <c r="F12">
        <v>78</v>
      </c>
      <c r="G12">
        <v>0</v>
      </c>
      <c r="H12">
        <v>269</v>
      </c>
      <c r="I12">
        <v>0</v>
      </c>
      <c r="J12">
        <v>0</v>
      </c>
      <c r="K12">
        <v>142</v>
      </c>
      <c r="L12">
        <v>102</v>
      </c>
      <c r="M12">
        <v>0</v>
      </c>
      <c r="N12">
        <v>0</v>
      </c>
      <c r="P12" s="2">
        <f t="shared" si="3"/>
        <v>83.733333333333334</v>
      </c>
      <c r="Q12" s="12">
        <f t="shared" si="0"/>
        <v>0.49920382165605093</v>
      </c>
      <c r="R12" s="12">
        <f t="shared" si="0"/>
        <v>3.0254777070063694E-2</v>
      </c>
      <c r="S12" s="12">
        <f t="shared" si="0"/>
        <v>0</v>
      </c>
      <c r="T12" s="12">
        <f t="shared" si="0"/>
        <v>6.2101910828025478E-2</v>
      </c>
      <c r="U12" s="12">
        <f t="shared" si="0"/>
        <v>0</v>
      </c>
      <c r="V12" s="12">
        <f t="shared" si="0"/>
        <v>0.214171974522293</v>
      </c>
      <c r="W12" s="12">
        <f t="shared" si="0"/>
        <v>0</v>
      </c>
      <c r="X12" s="12">
        <f t="shared" si="0"/>
        <v>0</v>
      </c>
      <c r="Y12" s="12">
        <f t="shared" si="0"/>
        <v>0.11305732484076433</v>
      </c>
      <c r="Z12" s="12">
        <f t="shared" si="0"/>
        <v>8.1210191082802544E-2</v>
      </c>
      <c r="AA12" s="12">
        <f t="shared" si="0"/>
        <v>0</v>
      </c>
      <c r="AB12" s="12">
        <f t="shared" si="0"/>
        <v>0</v>
      </c>
      <c r="AD12" s="12">
        <f t="shared" si="1"/>
        <v>0.64251592356687903</v>
      </c>
      <c r="AE12" s="12">
        <f t="shared" si="4"/>
        <v>0.29538216560509556</v>
      </c>
      <c r="AF12" s="12">
        <f t="shared" si="5"/>
        <v>6.2101910828025478E-2</v>
      </c>
      <c r="AG12" s="12">
        <f t="shared" si="2"/>
        <v>1</v>
      </c>
      <c r="AH12" s="1">
        <f t="shared" si="6"/>
        <v>0.35748407643312102</v>
      </c>
      <c r="AI12" s="1">
        <f t="shared" si="7"/>
        <v>0.82628062360801791</v>
      </c>
    </row>
    <row r="13" spans="1:35" x14ac:dyDescent="0.35">
      <c r="A13" t="s">
        <v>17</v>
      </c>
      <c r="B13">
        <v>1421</v>
      </c>
      <c r="C13">
        <v>708</v>
      </c>
      <c r="D13">
        <v>12</v>
      </c>
      <c r="E13">
        <v>0</v>
      </c>
      <c r="F13">
        <v>89</v>
      </c>
      <c r="G13">
        <v>0</v>
      </c>
      <c r="H13">
        <v>321</v>
      </c>
      <c r="I13">
        <v>0</v>
      </c>
      <c r="J13">
        <v>4</v>
      </c>
      <c r="K13">
        <v>167</v>
      </c>
      <c r="L13">
        <v>120</v>
      </c>
      <c r="M13">
        <v>0</v>
      </c>
      <c r="N13">
        <v>0</v>
      </c>
      <c r="P13" s="2">
        <f t="shared" si="3"/>
        <v>94.733333333333334</v>
      </c>
      <c r="Q13" s="12">
        <f t="shared" si="0"/>
        <v>0.49824067558057705</v>
      </c>
      <c r="R13" s="12">
        <f t="shared" si="0"/>
        <v>8.44475721323012E-3</v>
      </c>
      <c r="S13" s="12">
        <f t="shared" si="0"/>
        <v>0</v>
      </c>
      <c r="T13" s="12">
        <f t="shared" si="0"/>
        <v>6.2631949331456716E-2</v>
      </c>
      <c r="U13" s="12">
        <f t="shared" si="0"/>
        <v>0</v>
      </c>
      <c r="V13" s="12">
        <f t="shared" si="0"/>
        <v>0.22589725545390571</v>
      </c>
      <c r="W13" s="12">
        <f t="shared" si="0"/>
        <v>0</v>
      </c>
      <c r="X13" s="12">
        <f t="shared" si="0"/>
        <v>2.8149190710767065E-3</v>
      </c>
      <c r="Y13" s="12">
        <f t="shared" si="0"/>
        <v>0.1175228712174525</v>
      </c>
      <c r="Z13" s="12">
        <f t="shared" si="0"/>
        <v>8.4447572132301196E-2</v>
      </c>
      <c r="AA13" s="12">
        <f t="shared" si="0"/>
        <v>0</v>
      </c>
      <c r="AB13" s="12">
        <f t="shared" si="0"/>
        <v>0</v>
      </c>
      <c r="AD13" s="12">
        <f t="shared" si="1"/>
        <v>0.62420830401125971</v>
      </c>
      <c r="AE13" s="12">
        <f t="shared" si="4"/>
        <v>0.31315974665728363</v>
      </c>
      <c r="AF13" s="12">
        <f t="shared" si="5"/>
        <v>6.2631949331456716E-2</v>
      </c>
      <c r="AG13" s="12">
        <f t="shared" si="2"/>
        <v>1</v>
      </c>
      <c r="AH13" s="1">
        <f t="shared" si="6"/>
        <v>0.37579169598874035</v>
      </c>
      <c r="AI13" s="1">
        <f t="shared" si="7"/>
        <v>0.83333333333333337</v>
      </c>
    </row>
    <row r="14" spans="1:35" x14ac:dyDescent="0.35">
      <c r="A14" t="s">
        <v>18</v>
      </c>
      <c r="B14">
        <v>1689</v>
      </c>
      <c r="C14">
        <v>1239</v>
      </c>
      <c r="D14">
        <v>6</v>
      </c>
      <c r="E14">
        <v>0</v>
      </c>
      <c r="F14">
        <v>23</v>
      </c>
      <c r="G14">
        <v>0</v>
      </c>
      <c r="H14">
        <v>169</v>
      </c>
      <c r="I14">
        <v>0</v>
      </c>
      <c r="J14">
        <v>8</v>
      </c>
      <c r="K14">
        <v>218</v>
      </c>
      <c r="L14">
        <v>23</v>
      </c>
      <c r="M14">
        <v>0</v>
      </c>
      <c r="N14">
        <v>3</v>
      </c>
      <c r="P14" s="2">
        <f t="shared" si="3"/>
        <v>112.6</v>
      </c>
      <c r="Q14" s="12">
        <f t="shared" si="0"/>
        <v>0.73357015985790408</v>
      </c>
      <c r="R14" s="12">
        <f t="shared" si="0"/>
        <v>3.552397868561279E-3</v>
      </c>
      <c r="S14" s="12">
        <f t="shared" si="0"/>
        <v>0</v>
      </c>
      <c r="T14" s="12">
        <f t="shared" si="0"/>
        <v>1.3617525162818236E-2</v>
      </c>
      <c r="U14" s="12">
        <f t="shared" si="0"/>
        <v>0</v>
      </c>
      <c r="V14" s="12">
        <f t="shared" si="0"/>
        <v>0.10005920663114269</v>
      </c>
      <c r="W14" s="12">
        <f t="shared" si="0"/>
        <v>0</v>
      </c>
      <c r="X14" s="12">
        <f t="shared" si="0"/>
        <v>4.7365304914150381E-3</v>
      </c>
      <c r="Y14" s="12">
        <f t="shared" si="0"/>
        <v>0.12907045589105981</v>
      </c>
      <c r="Z14" s="12">
        <f t="shared" si="0"/>
        <v>1.3617525162818236E-2</v>
      </c>
      <c r="AA14" s="12">
        <f t="shared" si="0"/>
        <v>0</v>
      </c>
      <c r="AB14" s="12">
        <f t="shared" si="0"/>
        <v>1.7761989342806395E-3</v>
      </c>
      <c r="AD14" s="12">
        <f t="shared" si="1"/>
        <v>0.86619301361752521</v>
      </c>
      <c r="AE14" s="12">
        <f t="shared" si="4"/>
        <v>0.12018946121965661</v>
      </c>
      <c r="AF14" s="12">
        <f t="shared" si="5"/>
        <v>1.3617525162818236E-2</v>
      </c>
      <c r="AG14" s="12">
        <f t="shared" si="2"/>
        <v>1</v>
      </c>
      <c r="AH14" s="1">
        <f t="shared" si="6"/>
        <v>0.13380698638247485</v>
      </c>
      <c r="AI14" s="1">
        <f t="shared" si="7"/>
        <v>0.89823008849557517</v>
      </c>
    </row>
    <row r="15" spans="1:35" s="17" customFormat="1" x14ac:dyDescent="0.35">
      <c r="A15" s="17" t="s">
        <v>19</v>
      </c>
      <c r="B15">
        <v>2776</v>
      </c>
      <c r="C15">
        <v>1709</v>
      </c>
      <c r="D15">
        <v>151</v>
      </c>
      <c r="E15">
        <v>0</v>
      </c>
      <c r="F15">
        <v>126</v>
      </c>
      <c r="G15">
        <v>0</v>
      </c>
      <c r="H15">
        <v>407</v>
      </c>
      <c r="I15">
        <v>0</v>
      </c>
      <c r="J15">
        <v>3</v>
      </c>
      <c r="K15">
        <v>264</v>
      </c>
      <c r="L15">
        <v>116</v>
      </c>
      <c r="M15">
        <v>0</v>
      </c>
      <c r="N15">
        <v>0</v>
      </c>
      <c r="P15" s="2">
        <f t="shared" si="3"/>
        <v>185.06666666666666</v>
      </c>
      <c r="Q15" s="18">
        <f t="shared" si="0"/>
        <v>0.61563400576368876</v>
      </c>
      <c r="R15" s="18">
        <f t="shared" si="0"/>
        <v>5.439481268011527E-2</v>
      </c>
      <c r="S15" s="18">
        <f t="shared" si="0"/>
        <v>0</v>
      </c>
      <c r="T15" s="18">
        <f t="shared" si="0"/>
        <v>4.5389048991354465E-2</v>
      </c>
      <c r="U15" s="18">
        <f t="shared" si="0"/>
        <v>0</v>
      </c>
      <c r="V15" s="18">
        <f t="shared" si="0"/>
        <v>0.14661383285302593</v>
      </c>
      <c r="W15" s="12">
        <f t="shared" si="0"/>
        <v>0</v>
      </c>
      <c r="X15" s="12">
        <f t="shared" si="0"/>
        <v>1.0806916426512969E-3</v>
      </c>
      <c r="Y15" s="18">
        <f t="shared" si="0"/>
        <v>9.5100864553314124E-2</v>
      </c>
      <c r="Z15" s="12">
        <f t="shared" si="0"/>
        <v>4.1786743515850142E-2</v>
      </c>
      <c r="AA15" s="12">
        <f t="shared" si="0"/>
        <v>0</v>
      </c>
      <c r="AB15" s="12">
        <f t="shared" si="0"/>
        <v>0</v>
      </c>
      <c r="AD15" s="18">
        <f t="shared" si="1"/>
        <v>0.76512968299711814</v>
      </c>
      <c r="AE15" s="12">
        <f t="shared" si="4"/>
        <v>0.18948126801152737</v>
      </c>
      <c r="AF15" s="12">
        <f t="shared" si="5"/>
        <v>4.5389048991354465E-2</v>
      </c>
      <c r="AG15" s="18">
        <f t="shared" si="2"/>
        <v>1</v>
      </c>
      <c r="AH15" s="1">
        <f t="shared" si="6"/>
        <v>0.23487031700288183</v>
      </c>
      <c r="AI15" s="1">
        <f t="shared" si="7"/>
        <v>0.80674846625766872</v>
      </c>
    </row>
    <row r="16" spans="1:35" x14ac:dyDescent="0.35">
      <c r="A16" t="s">
        <v>20</v>
      </c>
      <c r="B16">
        <v>2432</v>
      </c>
      <c r="C16">
        <v>1360</v>
      </c>
      <c r="D16">
        <v>8</v>
      </c>
      <c r="E16">
        <v>0</v>
      </c>
      <c r="F16">
        <v>12</v>
      </c>
      <c r="G16">
        <v>0</v>
      </c>
      <c r="H16">
        <v>648</v>
      </c>
      <c r="I16">
        <v>0</v>
      </c>
      <c r="J16">
        <v>0</v>
      </c>
      <c r="K16">
        <v>180</v>
      </c>
      <c r="L16">
        <v>224</v>
      </c>
      <c r="M16">
        <v>0</v>
      </c>
      <c r="N16">
        <v>0</v>
      </c>
      <c r="P16" s="2">
        <f t="shared" si="3"/>
        <v>162.13333333333333</v>
      </c>
      <c r="Q16" s="12">
        <f t="shared" si="0"/>
        <v>0.55921052631578949</v>
      </c>
      <c r="R16" s="12">
        <f t="shared" si="0"/>
        <v>3.2894736842105261E-3</v>
      </c>
      <c r="S16" s="12">
        <f t="shared" si="0"/>
        <v>0</v>
      </c>
      <c r="T16" s="12">
        <f t="shared" si="0"/>
        <v>4.9342105263157892E-3</v>
      </c>
      <c r="U16" s="12">
        <f t="shared" si="0"/>
        <v>0</v>
      </c>
      <c r="V16" s="12">
        <f t="shared" si="0"/>
        <v>0.26644736842105265</v>
      </c>
      <c r="W16" s="12">
        <f t="shared" si="0"/>
        <v>0</v>
      </c>
      <c r="X16" s="12">
        <f t="shared" si="0"/>
        <v>0</v>
      </c>
      <c r="Y16" s="12">
        <f t="shared" si="0"/>
        <v>7.4013157894736836E-2</v>
      </c>
      <c r="Z16" s="12">
        <f t="shared" si="0"/>
        <v>9.2105263157894732E-2</v>
      </c>
      <c r="AA16" s="12">
        <f t="shared" si="0"/>
        <v>0</v>
      </c>
      <c r="AB16" s="12">
        <f t="shared" si="0"/>
        <v>0</v>
      </c>
      <c r="AD16" s="12">
        <f t="shared" si="1"/>
        <v>0.63651315789473684</v>
      </c>
      <c r="AE16" s="12">
        <f t="shared" si="4"/>
        <v>0.3585526315789474</v>
      </c>
      <c r="AF16" s="12">
        <f t="shared" si="5"/>
        <v>4.9342105263157892E-3</v>
      </c>
      <c r="AG16" s="12">
        <f t="shared" si="2"/>
        <v>1</v>
      </c>
      <c r="AH16" s="1">
        <f t="shared" si="6"/>
        <v>0.36348684210526316</v>
      </c>
      <c r="AI16" s="1">
        <f t="shared" si="7"/>
        <v>0.98642533936651589</v>
      </c>
    </row>
    <row r="17" spans="1:35" x14ac:dyDescent="0.35">
      <c r="A17" t="s">
        <v>21</v>
      </c>
      <c r="B17">
        <v>3388</v>
      </c>
      <c r="C17">
        <v>2257</v>
      </c>
      <c r="D17">
        <v>41</v>
      </c>
      <c r="E17">
        <v>0</v>
      </c>
      <c r="F17">
        <v>586</v>
      </c>
      <c r="G17">
        <v>0</v>
      </c>
      <c r="H17">
        <v>207</v>
      </c>
      <c r="I17">
        <v>0</v>
      </c>
      <c r="J17">
        <v>0</v>
      </c>
      <c r="K17">
        <v>148</v>
      </c>
      <c r="L17">
        <v>149</v>
      </c>
      <c r="M17">
        <v>0</v>
      </c>
      <c r="N17">
        <v>0</v>
      </c>
      <c r="P17" s="2">
        <f t="shared" si="3"/>
        <v>225.86666666666667</v>
      </c>
      <c r="Q17" s="12">
        <f t="shared" si="0"/>
        <v>0.6661747343565525</v>
      </c>
      <c r="R17" s="12">
        <f t="shared" si="0"/>
        <v>1.2101534828807556E-2</v>
      </c>
      <c r="S17" s="12">
        <f t="shared" si="0"/>
        <v>0</v>
      </c>
      <c r="T17" s="12">
        <f t="shared" si="0"/>
        <v>0.1729634002361275</v>
      </c>
      <c r="U17" s="12">
        <f t="shared" si="0"/>
        <v>0</v>
      </c>
      <c r="V17" s="12">
        <f t="shared" si="0"/>
        <v>6.1097992916174737E-2</v>
      </c>
      <c r="W17" s="12">
        <f t="shared" si="0"/>
        <v>0</v>
      </c>
      <c r="X17" s="12">
        <f t="shared" si="0"/>
        <v>0</v>
      </c>
      <c r="Y17" s="12">
        <f t="shared" si="0"/>
        <v>4.3683589138134596E-2</v>
      </c>
      <c r="Z17" s="12">
        <f t="shared" si="0"/>
        <v>4.3978748524203068E-2</v>
      </c>
      <c r="AA17" s="12">
        <f t="shared" si="0"/>
        <v>0</v>
      </c>
      <c r="AB17" s="12">
        <f t="shared" si="0"/>
        <v>0</v>
      </c>
      <c r="AD17" s="12">
        <f t="shared" si="1"/>
        <v>0.72195985832349474</v>
      </c>
      <c r="AE17" s="12">
        <f t="shared" si="4"/>
        <v>0.1050767414403778</v>
      </c>
      <c r="AF17" s="12">
        <f t="shared" si="5"/>
        <v>0.1729634002361275</v>
      </c>
      <c r="AG17" s="12">
        <f t="shared" si="2"/>
        <v>1</v>
      </c>
      <c r="AH17" s="1">
        <f t="shared" si="6"/>
        <v>0.27804014167650531</v>
      </c>
      <c r="AI17" s="1">
        <f t="shared" si="7"/>
        <v>0.37791932059447986</v>
      </c>
    </row>
    <row r="18" spans="1:35" x14ac:dyDescent="0.35">
      <c r="O18" t="s">
        <v>26</v>
      </c>
      <c r="P18" s="4">
        <f t="shared" ref="P18:AF18" si="8">AVERAGE(P2:P17)</f>
        <v>84.76666666666668</v>
      </c>
      <c r="Q18" s="13">
        <f t="shared" si="8"/>
        <v>0.51560664754194296</v>
      </c>
      <c r="R18" s="13">
        <f t="shared" si="8"/>
        <v>3.8998050303071984E-2</v>
      </c>
      <c r="S18" s="13">
        <f t="shared" si="8"/>
        <v>0</v>
      </c>
      <c r="T18" s="13">
        <f t="shared" si="8"/>
        <v>3.3460320403990246E-2</v>
      </c>
      <c r="U18" s="13">
        <f t="shared" si="8"/>
        <v>7.4850299401197609E-4</v>
      </c>
      <c r="V18" s="13">
        <f t="shared" si="8"/>
        <v>0.17274263770840612</v>
      </c>
      <c r="W18" s="13">
        <f t="shared" si="8"/>
        <v>9.6549619944279728E-4</v>
      </c>
      <c r="X18" s="13">
        <f t="shared" si="8"/>
        <v>1.8543521740630941E-3</v>
      </c>
      <c r="Y18" s="13">
        <f t="shared" si="8"/>
        <v>0.17088390939919607</v>
      </c>
      <c r="Z18" s="13">
        <f t="shared" si="8"/>
        <v>6.4056578363210132E-2</v>
      </c>
      <c r="AA18" s="13">
        <f t="shared" si="8"/>
        <v>0</v>
      </c>
      <c r="AB18" s="13">
        <f t="shared" si="8"/>
        <v>6.835049126646803E-4</v>
      </c>
      <c r="AC18" s="5" t="s">
        <v>26</v>
      </c>
      <c r="AD18" s="14">
        <f t="shared" si="8"/>
        <v>0.72548860724421094</v>
      </c>
      <c r="AE18" s="15">
        <f t="shared" si="8"/>
        <v>0.23933707315834404</v>
      </c>
      <c r="AF18" s="16">
        <f t="shared" si="8"/>
        <v>3.517431959744502E-2</v>
      </c>
      <c r="AG18" s="12"/>
      <c r="AH18" s="1">
        <f>AE18+AF18</f>
        <v>0.27451139275578906</v>
      </c>
      <c r="AI18" s="1">
        <f t="shared" si="7"/>
        <v>0.8718657202372041</v>
      </c>
    </row>
    <row r="26" spans="1:35" x14ac:dyDescent="0.35">
      <c r="Y26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1117-6991-4EC5-9DCB-7D85608E5FFC}">
  <dimension ref="A1:AI26"/>
  <sheetViews>
    <sheetView topLeftCell="G1" zoomScaleNormal="100" workbookViewId="0">
      <selection activeCell="AH2" sqref="AH2:AI18"/>
    </sheetView>
  </sheetViews>
  <sheetFormatPr defaultRowHeight="14.5" x14ac:dyDescent="0.35"/>
  <cols>
    <col min="1" max="1" width="11.26953125" customWidth="1"/>
    <col min="2" max="11" width="7.6328125" customWidth="1"/>
    <col min="12" max="14" width="8.7265625" customWidth="1"/>
    <col min="16" max="16" width="7.6328125" customWidth="1"/>
    <col min="17" max="25" width="7.6328125" hidden="1" customWidth="1"/>
    <col min="26" max="26" width="8.54296875" hidden="1" customWidth="1"/>
    <col min="27" max="27" width="8.6328125" hidden="1" customWidth="1"/>
    <col min="28" max="28" width="8.1796875" hidden="1" customWidth="1"/>
    <col min="35" max="35" width="10.81640625" customWidth="1"/>
  </cols>
  <sheetData>
    <row r="1" spans="1:35" s="3" customFormat="1" x14ac:dyDescent="0.35">
      <c r="B1" s="3" t="s">
        <v>6</v>
      </c>
      <c r="C1" s="7" t="s">
        <v>0</v>
      </c>
      <c r="D1" s="7" t="s">
        <v>2</v>
      </c>
      <c r="E1" s="8" t="s">
        <v>3</v>
      </c>
      <c r="F1" s="6" t="s">
        <v>25</v>
      </c>
      <c r="G1" s="6" t="s">
        <v>29</v>
      </c>
      <c r="H1" s="8" t="s">
        <v>4</v>
      </c>
      <c r="I1" s="6" t="s">
        <v>30</v>
      </c>
      <c r="J1" s="8" t="s">
        <v>31</v>
      </c>
      <c r="K1" s="7" t="s">
        <v>5</v>
      </c>
      <c r="L1" s="8" t="s">
        <v>32</v>
      </c>
      <c r="M1" s="6" t="s">
        <v>33</v>
      </c>
      <c r="N1" s="8" t="s">
        <v>34</v>
      </c>
      <c r="P1" s="3" t="s">
        <v>6</v>
      </c>
      <c r="Q1" s="7" t="s">
        <v>0</v>
      </c>
      <c r="R1" s="7" t="s">
        <v>2</v>
      </c>
      <c r="S1" s="8" t="s">
        <v>3</v>
      </c>
      <c r="T1" s="6" t="s">
        <v>25</v>
      </c>
      <c r="U1" s="6" t="s">
        <v>29</v>
      </c>
      <c r="V1" s="8" t="s">
        <v>4</v>
      </c>
      <c r="W1" s="6" t="s">
        <v>30</v>
      </c>
      <c r="X1" s="8" t="s">
        <v>31</v>
      </c>
      <c r="Y1" s="7" t="s">
        <v>5</v>
      </c>
      <c r="Z1" s="8" t="s">
        <v>32</v>
      </c>
      <c r="AA1" s="6" t="s">
        <v>33</v>
      </c>
      <c r="AB1" s="8" t="s">
        <v>34</v>
      </c>
      <c r="AD1" s="7" t="s">
        <v>22</v>
      </c>
      <c r="AE1" s="8" t="s">
        <v>23</v>
      </c>
      <c r="AF1" s="6" t="s">
        <v>24</v>
      </c>
      <c r="AG1" s="3" t="s">
        <v>28</v>
      </c>
      <c r="AH1" s="3" t="s">
        <v>36</v>
      </c>
      <c r="AI1" s="3" t="s">
        <v>35</v>
      </c>
    </row>
    <row r="2" spans="1:35" x14ac:dyDescent="0.35">
      <c r="A2" t="s">
        <v>7</v>
      </c>
      <c r="B2">
        <v>326</v>
      </c>
      <c r="C2">
        <v>112</v>
      </c>
      <c r="D2">
        <v>31</v>
      </c>
      <c r="E2">
        <v>0</v>
      </c>
      <c r="F2">
        <v>3</v>
      </c>
      <c r="G2">
        <v>0</v>
      </c>
      <c r="H2">
        <v>52</v>
      </c>
      <c r="I2">
        <v>0</v>
      </c>
      <c r="J2">
        <v>0</v>
      </c>
      <c r="K2">
        <v>118</v>
      </c>
      <c r="L2">
        <v>10</v>
      </c>
      <c r="M2">
        <v>0</v>
      </c>
      <c r="N2">
        <v>0</v>
      </c>
      <c r="P2" s="2">
        <f>B2/15</f>
        <v>21.733333333333334</v>
      </c>
      <c r="Q2" s="12">
        <f t="shared" ref="Q2:AB17" si="0">C2/$B2</f>
        <v>0.34355828220858897</v>
      </c>
      <c r="R2" s="12">
        <f t="shared" si="0"/>
        <v>9.5092024539877307E-2</v>
      </c>
      <c r="S2" s="12">
        <f t="shared" si="0"/>
        <v>0</v>
      </c>
      <c r="T2" s="12">
        <f t="shared" si="0"/>
        <v>9.202453987730062E-3</v>
      </c>
      <c r="U2" s="12">
        <f t="shared" si="0"/>
        <v>0</v>
      </c>
      <c r="V2" s="12">
        <f t="shared" si="0"/>
        <v>0.15950920245398773</v>
      </c>
      <c r="W2" s="12">
        <f t="shared" si="0"/>
        <v>0</v>
      </c>
      <c r="X2" s="12">
        <f t="shared" si="0"/>
        <v>0</v>
      </c>
      <c r="Y2" s="12">
        <f t="shared" si="0"/>
        <v>0.3619631901840491</v>
      </c>
      <c r="Z2" s="12">
        <f t="shared" si="0"/>
        <v>3.0674846625766871E-2</v>
      </c>
      <c r="AA2" s="12">
        <f t="shared" si="0"/>
        <v>0</v>
      </c>
      <c r="AB2" s="12">
        <f t="shared" si="0"/>
        <v>0</v>
      </c>
      <c r="AD2" s="12">
        <f t="shared" ref="AD2:AD17" si="1">SUM(Q2,R2,Y2)</f>
        <v>0.80061349693251538</v>
      </c>
      <c r="AE2" s="12">
        <f>SUM(S2,V2,X2,Z2,AB2)</f>
        <v>0.19018404907975459</v>
      </c>
      <c r="AF2" s="12">
        <f>SUM(T2,U2,W2,AA2)</f>
        <v>9.202453987730062E-3</v>
      </c>
      <c r="AG2" s="12">
        <f t="shared" ref="AG2:AG17" si="2">SUM(AD2:AF2)</f>
        <v>1</v>
      </c>
      <c r="AH2" s="1">
        <f>AE2+AF2</f>
        <v>0.19938650306748465</v>
      </c>
      <c r="AI2" s="1">
        <f>AE2/AH2</f>
        <v>0.95384615384615379</v>
      </c>
    </row>
    <row r="3" spans="1:35" x14ac:dyDescent="0.35">
      <c r="A3" t="s">
        <v>8</v>
      </c>
      <c r="B3">
        <v>388</v>
      </c>
      <c r="C3">
        <v>173</v>
      </c>
      <c r="D3">
        <v>50</v>
      </c>
      <c r="E3">
        <v>0</v>
      </c>
      <c r="F3">
        <v>3</v>
      </c>
      <c r="G3">
        <v>0</v>
      </c>
      <c r="H3">
        <v>45</v>
      </c>
      <c r="I3">
        <v>0</v>
      </c>
      <c r="J3">
        <v>1</v>
      </c>
      <c r="K3">
        <v>100</v>
      </c>
      <c r="L3">
        <v>16</v>
      </c>
      <c r="M3">
        <v>0</v>
      </c>
      <c r="N3">
        <v>0</v>
      </c>
      <c r="P3" s="2">
        <f t="shared" ref="P3:P17" si="3">B3/15</f>
        <v>25.866666666666667</v>
      </c>
      <c r="Q3" s="12">
        <f t="shared" si="0"/>
        <v>0.44587628865979384</v>
      </c>
      <c r="R3" s="12">
        <f t="shared" si="0"/>
        <v>0.12886597938144329</v>
      </c>
      <c r="S3" s="12">
        <f t="shared" si="0"/>
        <v>0</v>
      </c>
      <c r="T3" s="12">
        <f t="shared" si="0"/>
        <v>7.7319587628865982E-3</v>
      </c>
      <c r="U3" s="12">
        <f t="shared" si="0"/>
        <v>0</v>
      </c>
      <c r="V3" s="12">
        <f t="shared" si="0"/>
        <v>0.11597938144329897</v>
      </c>
      <c r="W3" s="12">
        <f t="shared" si="0"/>
        <v>0</v>
      </c>
      <c r="X3" s="12">
        <f t="shared" si="0"/>
        <v>2.5773195876288659E-3</v>
      </c>
      <c r="Y3" s="12">
        <f t="shared" si="0"/>
        <v>0.25773195876288657</v>
      </c>
      <c r="Z3" s="12">
        <f t="shared" si="0"/>
        <v>4.1237113402061855E-2</v>
      </c>
      <c r="AA3" s="12">
        <f t="shared" si="0"/>
        <v>0</v>
      </c>
      <c r="AB3" s="12">
        <f t="shared" si="0"/>
        <v>0</v>
      </c>
      <c r="AD3" s="12">
        <f t="shared" si="1"/>
        <v>0.83247422680412364</v>
      </c>
      <c r="AE3" s="12">
        <f t="shared" ref="AE3:AE17" si="4">SUM(S3,V3,X3,Z3,AB3)</f>
        <v>0.15979381443298971</v>
      </c>
      <c r="AF3" s="12">
        <f t="shared" ref="AF3:AF17" si="5">SUM(T3,U3,W3,AA3)</f>
        <v>7.7319587628865982E-3</v>
      </c>
      <c r="AG3" s="12">
        <f t="shared" si="2"/>
        <v>0.99999999999999989</v>
      </c>
      <c r="AH3" s="1">
        <f t="shared" ref="AH3:AH18" si="6">AE3+AF3</f>
        <v>0.1675257731958763</v>
      </c>
      <c r="AI3" s="1">
        <f t="shared" ref="AI3:AI18" si="7">AE3/AH3</f>
        <v>0.9538461538461539</v>
      </c>
    </row>
    <row r="4" spans="1:35" x14ac:dyDescent="0.35">
      <c r="A4" t="s">
        <v>9</v>
      </c>
      <c r="B4">
        <v>441</v>
      </c>
      <c r="C4">
        <v>186</v>
      </c>
      <c r="D4">
        <v>4</v>
      </c>
      <c r="E4">
        <v>0</v>
      </c>
      <c r="F4">
        <v>0</v>
      </c>
      <c r="G4">
        <v>0</v>
      </c>
      <c r="H4">
        <v>67</v>
      </c>
      <c r="I4">
        <v>0</v>
      </c>
      <c r="J4">
        <v>0</v>
      </c>
      <c r="K4">
        <v>150</v>
      </c>
      <c r="L4">
        <v>33</v>
      </c>
      <c r="M4">
        <v>0</v>
      </c>
      <c r="N4">
        <v>1</v>
      </c>
      <c r="P4" s="2">
        <f t="shared" si="3"/>
        <v>29.4</v>
      </c>
      <c r="Q4" s="12">
        <f t="shared" si="0"/>
        <v>0.42176870748299322</v>
      </c>
      <c r="R4" s="12">
        <f t="shared" si="0"/>
        <v>9.0702947845804991E-3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0.15192743764172337</v>
      </c>
      <c r="W4" s="12">
        <f t="shared" si="0"/>
        <v>0</v>
      </c>
      <c r="X4" s="12">
        <f t="shared" si="0"/>
        <v>0</v>
      </c>
      <c r="Y4" s="12">
        <f t="shared" si="0"/>
        <v>0.3401360544217687</v>
      </c>
      <c r="Z4" s="12">
        <f t="shared" si="0"/>
        <v>7.4829931972789115E-2</v>
      </c>
      <c r="AA4" s="12">
        <f t="shared" si="0"/>
        <v>0</v>
      </c>
      <c r="AB4" s="12">
        <f t="shared" si="0"/>
        <v>2.2675736961451248E-3</v>
      </c>
      <c r="AD4" s="12">
        <f t="shared" si="1"/>
        <v>0.77097505668934241</v>
      </c>
      <c r="AE4" s="12">
        <f t="shared" si="4"/>
        <v>0.22902494331065762</v>
      </c>
      <c r="AF4" s="12">
        <f t="shared" si="5"/>
        <v>0</v>
      </c>
      <c r="AG4" s="12">
        <f t="shared" si="2"/>
        <v>1</v>
      </c>
      <c r="AH4" s="1">
        <f t="shared" si="6"/>
        <v>0.22902494331065762</v>
      </c>
      <c r="AI4" s="1">
        <f t="shared" si="7"/>
        <v>1</v>
      </c>
    </row>
    <row r="5" spans="1:35" x14ac:dyDescent="0.35">
      <c r="A5" t="s">
        <v>10</v>
      </c>
      <c r="B5">
        <v>666</v>
      </c>
      <c r="C5">
        <v>309</v>
      </c>
      <c r="D5">
        <v>35</v>
      </c>
      <c r="E5">
        <v>0</v>
      </c>
      <c r="F5">
        <v>14</v>
      </c>
      <c r="G5">
        <v>0</v>
      </c>
      <c r="H5">
        <v>101</v>
      </c>
      <c r="I5">
        <v>0</v>
      </c>
      <c r="J5">
        <v>2</v>
      </c>
      <c r="K5">
        <v>135</v>
      </c>
      <c r="L5">
        <v>70</v>
      </c>
      <c r="M5">
        <v>0</v>
      </c>
      <c r="N5">
        <v>0</v>
      </c>
      <c r="P5" s="2">
        <f t="shared" si="3"/>
        <v>44.4</v>
      </c>
      <c r="Q5" s="12">
        <f t="shared" si="0"/>
        <v>0.46396396396396394</v>
      </c>
      <c r="R5" s="12">
        <f t="shared" si="0"/>
        <v>5.2552552552552555E-2</v>
      </c>
      <c r="S5" s="12">
        <f t="shared" si="0"/>
        <v>0</v>
      </c>
      <c r="T5" s="12">
        <f t="shared" si="0"/>
        <v>2.1021021021021023E-2</v>
      </c>
      <c r="U5" s="12">
        <f t="shared" si="0"/>
        <v>0</v>
      </c>
      <c r="V5" s="12">
        <f t="shared" si="0"/>
        <v>0.15165165165165165</v>
      </c>
      <c r="W5" s="12">
        <f t="shared" si="0"/>
        <v>0</v>
      </c>
      <c r="X5" s="12">
        <f t="shared" si="0"/>
        <v>3.003003003003003E-3</v>
      </c>
      <c r="Y5" s="12">
        <f t="shared" si="0"/>
        <v>0.20270270270270271</v>
      </c>
      <c r="Z5" s="12">
        <f t="shared" si="0"/>
        <v>0.10510510510510511</v>
      </c>
      <c r="AA5" s="12">
        <f t="shared" si="0"/>
        <v>0</v>
      </c>
      <c r="AB5" s="12">
        <f t="shared" si="0"/>
        <v>0</v>
      </c>
      <c r="AD5" s="12">
        <f t="shared" si="1"/>
        <v>0.71921921921921927</v>
      </c>
      <c r="AE5" s="12">
        <f t="shared" si="4"/>
        <v>0.25975975975975973</v>
      </c>
      <c r="AF5" s="12">
        <f t="shared" si="5"/>
        <v>2.1021021021021023E-2</v>
      </c>
      <c r="AG5" s="12">
        <f t="shared" si="2"/>
        <v>1</v>
      </c>
      <c r="AH5" s="1">
        <f t="shared" si="6"/>
        <v>0.28078078078078078</v>
      </c>
      <c r="AI5" s="1">
        <f t="shared" si="7"/>
        <v>0.92513368983957212</v>
      </c>
    </row>
    <row r="6" spans="1:35" x14ac:dyDescent="0.35">
      <c r="A6" t="s">
        <v>11</v>
      </c>
      <c r="B6">
        <v>958</v>
      </c>
      <c r="C6">
        <v>515</v>
      </c>
      <c r="D6">
        <v>22</v>
      </c>
      <c r="E6">
        <v>0</v>
      </c>
      <c r="F6">
        <v>19</v>
      </c>
      <c r="G6">
        <v>0</v>
      </c>
      <c r="H6">
        <v>156</v>
      </c>
      <c r="I6">
        <v>0</v>
      </c>
      <c r="J6">
        <v>0</v>
      </c>
      <c r="K6">
        <v>162</v>
      </c>
      <c r="L6">
        <v>84</v>
      </c>
      <c r="M6">
        <v>0</v>
      </c>
      <c r="N6">
        <v>0</v>
      </c>
      <c r="P6" s="2">
        <f t="shared" si="3"/>
        <v>63.866666666666667</v>
      </c>
      <c r="Q6" s="12">
        <f t="shared" si="0"/>
        <v>0.5375782881002088</v>
      </c>
      <c r="R6" s="12">
        <f t="shared" si="0"/>
        <v>2.2964509394572025E-2</v>
      </c>
      <c r="S6" s="12">
        <f t="shared" si="0"/>
        <v>0</v>
      </c>
      <c r="T6" s="12">
        <f t="shared" si="0"/>
        <v>1.9832985386221295E-2</v>
      </c>
      <c r="U6" s="12">
        <f t="shared" si="0"/>
        <v>0</v>
      </c>
      <c r="V6" s="12">
        <f t="shared" si="0"/>
        <v>0.162839248434238</v>
      </c>
      <c r="W6" s="12">
        <f t="shared" si="0"/>
        <v>0</v>
      </c>
      <c r="X6" s="12">
        <f t="shared" si="0"/>
        <v>0</v>
      </c>
      <c r="Y6" s="12">
        <f t="shared" si="0"/>
        <v>0.16910229645093947</v>
      </c>
      <c r="Z6" s="12">
        <f t="shared" si="0"/>
        <v>8.7682672233820466E-2</v>
      </c>
      <c r="AA6" s="12">
        <f t="shared" si="0"/>
        <v>0</v>
      </c>
      <c r="AB6" s="12">
        <f t="shared" si="0"/>
        <v>0</v>
      </c>
      <c r="AD6" s="12">
        <f t="shared" si="1"/>
        <v>0.7296450939457203</v>
      </c>
      <c r="AE6" s="12">
        <f t="shared" si="4"/>
        <v>0.25052192066805845</v>
      </c>
      <c r="AF6" s="12">
        <f t="shared" si="5"/>
        <v>1.9832985386221295E-2</v>
      </c>
      <c r="AG6" s="12">
        <f t="shared" si="2"/>
        <v>1</v>
      </c>
      <c r="AH6" s="1">
        <f t="shared" si="6"/>
        <v>0.27035490605427975</v>
      </c>
      <c r="AI6" s="1">
        <f t="shared" si="7"/>
        <v>0.92664092664092657</v>
      </c>
    </row>
    <row r="7" spans="1:35" x14ac:dyDescent="0.35">
      <c r="A7" t="s">
        <v>12</v>
      </c>
      <c r="B7">
        <v>685</v>
      </c>
      <c r="C7">
        <v>357</v>
      </c>
      <c r="D7">
        <v>44</v>
      </c>
      <c r="E7">
        <v>0</v>
      </c>
      <c r="F7">
        <v>4</v>
      </c>
      <c r="G7">
        <v>0</v>
      </c>
      <c r="H7">
        <v>128</v>
      </c>
      <c r="I7">
        <v>0</v>
      </c>
      <c r="J7">
        <v>11</v>
      </c>
      <c r="K7">
        <v>123</v>
      </c>
      <c r="L7">
        <v>17</v>
      </c>
      <c r="M7">
        <v>0</v>
      </c>
      <c r="N7">
        <v>1</v>
      </c>
      <c r="P7" s="2">
        <f t="shared" si="3"/>
        <v>45.666666666666664</v>
      </c>
      <c r="Q7" s="12">
        <f t="shared" si="0"/>
        <v>0.52116788321167884</v>
      </c>
      <c r="R7" s="12">
        <f t="shared" si="0"/>
        <v>6.4233576642335768E-2</v>
      </c>
      <c r="S7" s="12">
        <f t="shared" si="0"/>
        <v>0</v>
      </c>
      <c r="T7" s="12">
        <f t="shared" si="0"/>
        <v>5.8394160583941602E-3</v>
      </c>
      <c r="U7" s="12">
        <f t="shared" si="0"/>
        <v>0</v>
      </c>
      <c r="V7" s="12">
        <f t="shared" si="0"/>
        <v>0.18686131386861313</v>
      </c>
      <c r="W7" s="12">
        <f t="shared" si="0"/>
        <v>0</v>
      </c>
      <c r="X7" s="12">
        <f t="shared" si="0"/>
        <v>1.6058394160583942E-2</v>
      </c>
      <c r="Y7" s="12">
        <f t="shared" si="0"/>
        <v>0.17956204379562044</v>
      </c>
      <c r="Z7" s="12">
        <f t="shared" si="0"/>
        <v>2.4817518248175182E-2</v>
      </c>
      <c r="AA7" s="12">
        <f t="shared" si="0"/>
        <v>0</v>
      </c>
      <c r="AB7" s="12">
        <f t="shared" si="0"/>
        <v>1.4598540145985401E-3</v>
      </c>
      <c r="AD7" s="12">
        <f t="shared" si="1"/>
        <v>0.76496350364963506</v>
      </c>
      <c r="AE7" s="12">
        <f t="shared" si="4"/>
        <v>0.22919708029197078</v>
      </c>
      <c r="AF7" s="12">
        <f t="shared" si="5"/>
        <v>5.8394160583941602E-3</v>
      </c>
      <c r="AG7" s="12">
        <f t="shared" si="2"/>
        <v>1</v>
      </c>
      <c r="AH7" s="1">
        <f t="shared" si="6"/>
        <v>0.23503649635036494</v>
      </c>
      <c r="AI7" s="1">
        <f t="shared" si="7"/>
        <v>0.97515527950310554</v>
      </c>
    </row>
    <row r="8" spans="1:35" x14ac:dyDescent="0.35">
      <c r="A8" t="s">
        <v>1</v>
      </c>
      <c r="B8">
        <v>1083</v>
      </c>
      <c r="C8">
        <v>620</v>
      </c>
      <c r="D8">
        <v>35</v>
      </c>
      <c r="E8">
        <v>0</v>
      </c>
      <c r="F8">
        <v>0</v>
      </c>
      <c r="G8">
        <v>0</v>
      </c>
      <c r="H8">
        <v>159</v>
      </c>
      <c r="I8">
        <v>0</v>
      </c>
      <c r="J8">
        <v>1</v>
      </c>
      <c r="K8">
        <v>174</v>
      </c>
      <c r="L8">
        <v>94</v>
      </c>
      <c r="M8">
        <v>0</v>
      </c>
      <c r="N8">
        <v>0</v>
      </c>
      <c r="P8" s="2">
        <f t="shared" si="3"/>
        <v>72.2</v>
      </c>
      <c r="Q8" s="12">
        <f t="shared" si="0"/>
        <v>0.5724838411819021</v>
      </c>
      <c r="R8" s="12">
        <f t="shared" si="0"/>
        <v>3.2317636195752536E-2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0.14681440443213298</v>
      </c>
      <c r="W8" s="12">
        <f t="shared" si="0"/>
        <v>0</v>
      </c>
      <c r="X8" s="12">
        <f t="shared" si="0"/>
        <v>9.2336103416435823E-4</v>
      </c>
      <c r="Y8" s="12">
        <f t="shared" si="0"/>
        <v>0.16066481994459833</v>
      </c>
      <c r="Z8" s="12">
        <f t="shared" si="0"/>
        <v>8.6795937211449681E-2</v>
      </c>
      <c r="AA8" s="12">
        <f t="shared" si="0"/>
        <v>0</v>
      </c>
      <c r="AB8" s="12">
        <f t="shared" si="0"/>
        <v>0</v>
      </c>
      <c r="AD8" s="12">
        <f t="shared" si="1"/>
        <v>0.76546629732225302</v>
      </c>
      <c r="AE8" s="12">
        <f t="shared" si="4"/>
        <v>0.23453370267774701</v>
      </c>
      <c r="AF8" s="12">
        <f t="shared" si="5"/>
        <v>0</v>
      </c>
      <c r="AG8" s="12">
        <f t="shared" si="2"/>
        <v>1</v>
      </c>
      <c r="AH8" s="1">
        <f t="shared" si="6"/>
        <v>0.23453370267774701</v>
      </c>
      <c r="AI8" s="1">
        <f t="shared" si="7"/>
        <v>1</v>
      </c>
    </row>
    <row r="9" spans="1:35" x14ac:dyDescent="0.35">
      <c r="A9" t="s">
        <v>13</v>
      </c>
      <c r="B9">
        <v>788</v>
      </c>
      <c r="C9">
        <v>327</v>
      </c>
      <c r="D9">
        <v>6</v>
      </c>
      <c r="E9">
        <v>0</v>
      </c>
      <c r="F9">
        <v>6</v>
      </c>
      <c r="G9">
        <v>0</v>
      </c>
      <c r="H9">
        <v>203</v>
      </c>
      <c r="I9">
        <v>0</v>
      </c>
      <c r="J9">
        <v>1</v>
      </c>
      <c r="K9">
        <v>146</v>
      </c>
      <c r="L9">
        <v>99</v>
      </c>
      <c r="M9">
        <v>0</v>
      </c>
      <c r="N9">
        <v>0</v>
      </c>
      <c r="P9" s="2">
        <f t="shared" si="3"/>
        <v>52.533333333333331</v>
      </c>
      <c r="Q9" s="12">
        <f t="shared" si="0"/>
        <v>0.4149746192893401</v>
      </c>
      <c r="R9" s="12">
        <f t="shared" si="0"/>
        <v>7.6142131979695434E-3</v>
      </c>
      <c r="S9" s="12">
        <f t="shared" si="0"/>
        <v>0</v>
      </c>
      <c r="T9" s="12">
        <f t="shared" si="0"/>
        <v>7.6142131979695434E-3</v>
      </c>
      <c r="U9" s="12">
        <f t="shared" si="0"/>
        <v>0</v>
      </c>
      <c r="V9" s="12">
        <f t="shared" si="0"/>
        <v>0.25761421319796957</v>
      </c>
      <c r="W9" s="12">
        <f t="shared" si="0"/>
        <v>0</v>
      </c>
      <c r="X9" s="12">
        <f t="shared" si="0"/>
        <v>1.2690355329949238E-3</v>
      </c>
      <c r="Y9" s="12">
        <f t="shared" si="0"/>
        <v>0.18527918781725888</v>
      </c>
      <c r="Z9" s="12">
        <f t="shared" si="0"/>
        <v>0.12563451776649745</v>
      </c>
      <c r="AA9" s="12">
        <f t="shared" si="0"/>
        <v>0</v>
      </c>
      <c r="AB9" s="12">
        <f t="shared" si="0"/>
        <v>0</v>
      </c>
      <c r="AD9" s="12">
        <f t="shared" si="1"/>
        <v>0.60786802030456855</v>
      </c>
      <c r="AE9" s="12">
        <f t="shared" si="4"/>
        <v>0.38451776649746194</v>
      </c>
      <c r="AF9" s="12">
        <f t="shared" si="5"/>
        <v>7.6142131979695434E-3</v>
      </c>
      <c r="AG9" s="12">
        <f t="shared" si="2"/>
        <v>1</v>
      </c>
      <c r="AH9" s="1">
        <f t="shared" si="6"/>
        <v>0.39213197969543151</v>
      </c>
      <c r="AI9" s="1">
        <f t="shared" si="7"/>
        <v>0.98058252427184456</v>
      </c>
    </row>
    <row r="10" spans="1:35" x14ac:dyDescent="0.35">
      <c r="A10" t="s">
        <v>14</v>
      </c>
      <c r="B10">
        <v>918</v>
      </c>
      <c r="C10">
        <v>477</v>
      </c>
      <c r="D10">
        <v>68</v>
      </c>
      <c r="E10">
        <v>0</v>
      </c>
      <c r="F10">
        <v>73</v>
      </c>
      <c r="G10">
        <v>6</v>
      </c>
      <c r="H10">
        <v>134</v>
      </c>
      <c r="I10">
        <v>0</v>
      </c>
      <c r="J10">
        <v>0</v>
      </c>
      <c r="K10">
        <v>85</v>
      </c>
      <c r="L10">
        <v>72</v>
      </c>
      <c r="M10">
        <v>0</v>
      </c>
      <c r="N10">
        <v>3</v>
      </c>
      <c r="P10" s="2">
        <f t="shared" si="3"/>
        <v>61.2</v>
      </c>
      <c r="Q10" s="12">
        <f t="shared" si="0"/>
        <v>0.51960784313725494</v>
      </c>
      <c r="R10" s="12">
        <f t="shared" si="0"/>
        <v>7.407407407407407E-2</v>
      </c>
      <c r="S10" s="12">
        <f t="shared" si="0"/>
        <v>0</v>
      </c>
      <c r="T10" s="12">
        <f t="shared" si="0"/>
        <v>7.9520697167755991E-2</v>
      </c>
      <c r="U10" s="12">
        <f t="shared" si="0"/>
        <v>6.5359477124183009E-3</v>
      </c>
      <c r="V10" s="12">
        <f t="shared" si="0"/>
        <v>0.14596949891067537</v>
      </c>
      <c r="W10" s="12">
        <f t="shared" si="0"/>
        <v>0</v>
      </c>
      <c r="X10" s="12">
        <f t="shared" si="0"/>
        <v>0</v>
      </c>
      <c r="Y10" s="12">
        <f t="shared" si="0"/>
        <v>9.2592592592592587E-2</v>
      </c>
      <c r="Z10" s="12">
        <f t="shared" si="0"/>
        <v>7.8431372549019607E-2</v>
      </c>
      <c r="AA10" s="12">
        <f t="shared" si="0"/>
        <v>0</v>
      </c>
      <c r="AB10" s="12">
        <f t="shared" si="0"/>
        <v>3.2679738562091504E-3</v>
      </c>
      <c r="AD10" s="12">
        <f t="shared" si="1"/>
        <v>0.68627450980392157</v>
      </c>
      <c r="AE10" s="12">
        <f t="shared" si="4"/>
        <v>0.22766884531590412</v>
      </c>
      <c r="AF10" s="12">
        <f t="shared" si="5"/>
        <v>8.6056644880174296E-2</v>
      </c>
      <c r="AG10" s="12">
        <f t="shared" si="2"/>
        <v>1</v>
      </c>
      <c r="AH10" s="1">
        <f t="shared" si="6"/>
        <v>0.31372549019607843</v>
      </c>
      <c r="AI10" s="1">
        <f t="shared" si="7"/>
        <v>0.72569444444444442</v>
      </c>
    </row>
    <row r="11" spans="1:35" x14ac:dyDescent="0.35">
      <c r="A11" t="s">
        <v>15</v>
      </c>
      <c r="B11">
        <v>1045</v>
      </c>
      <c r="C11">
        <v>503</v>
      </c>
      <c r="D11">
        <v>43</v>
      </c>
      <c r="E11">
        <v>0</v>
      </c>
      <c r="F11">
        <v>31</v>
      </c>
      <c r="G11">
        <v>0</v>
      </c>
      <c r="H11">
        <v>222</v>
      </c>
      <c r="I11">
        <v>0</v>
      </c>
      <c r="J11">
        <v>0</v>
      </c>
      <c r="K11">
        <v>166</v>
      </c>
      <c r="L11">
        <v>80</v>
      </c>
      <c r="M11">
        <v>0</v>
      </c>
      <c r="N11">
        <v>0</v>
      </c>
      <c r="P11" s="2">
        <f t="shared" si="3"/>
        <v>69.666666666666671</v>
      </c>
      <c r="Q11" s="12">
        <f t="shared" si="0"/>
        <v>0.48133971291866029</v>
      </c>
      <c r="R11" s="12">
        <f t="shared" si="0"/>
        <v>4.1148325358851677E-2</v>
      </c>
      <c r="S11" s="12">
        <f t="shared" si="0"/>
        <v>0</v>
      </c>
      <c r="T11" s="12">
        <f t="shared" si="0"/>
        <v>2.9665071770334929E-2</v>
      </c>
      <c r="U11" s="12">
        <f t="shared" si="0"/>
        <v>0</v>
      </c>
      <c r="V11" s="12">
        <f t="shared" si="0"/>
        <v>0.21244019138755982</v>
      </c>
      <c r="W11" s="12">
        <f t="shared" si="0"/>
        <v>0</v>
      </c>
      <c r="X11" s="12">
        <f t="shared" si="0"/>
        <v>0</v>
      </c>
      <c r="Y11" s="12">
        <f t="shared" si="0"/>
        <v>0.15885167464114833</v>
      </c>
      <c r="Z11" s="12">
        <f t="shared" si="0"/>
        <v>7.6555023923444973E-2</v>
      </c>
      <c r="AA11" s="12">
        <f t="shared" si="0"/>
        <v>0</v>
      </c>
      <c r="AB11" s="12">
        <f t="shared" si="0"/>
        <v>0</v>
      </c>
      <c r="AD11" s="12">
        <f t="shared" si="1"/>
        <v>0.68133971291866036</v>
      </c>
      <c r="AE11" s="12">
        <f t="shared" si="4"/>
        <v>0.2889952153110048</v>
      </c>
      <c r="AF11" s="12">
        <f t="shared" si="5"/>
        <v>2.9665071770334929E-2</v>
      </c>
      <c r="AG11" s="12">
        <f t="shared" si="2"/>
        <v>1</v>
      </c>
      <c r="AH11" s="1">
        <f t="shared" si="6"/>
        <v>0.31866028708133975</v>
      </c>
      <c r="AI11" s="1">
        <f t="shared" si="7"/>
        <v>0.9069069069069069</v>
      </c>
    </row>
    <row r="12" spans="1:35" x14ac:dyDescent="0.35">
      <c r="A12" t="s">
        <v>16</v>
      </c>
      <c r="B12">
        <v>1249</v>
      </c>
      <c r="C12">
        <v>730</v>
      </c>
      <c r="D12">
        <v>38</v>
      </c>
      <c r="E12">
        <v>0</v>
      </c>
      <c r="F12">
        <v>94</v>
      </c>
      <c r="G12">
        <v>0</v>
      </c>
      <c r="H12">
        <v>187</v>
      </c>
      <c r="I12">
        <v>0</v>
      </c>
      <c r="J12">
        <v>1</v>
      </c>
      <c r="K12">
        <v>149</v>
      </c>
      <c r="L12">
        <v>50</v>
      </c>
      <c r="M12">
        <v>0</v>
      </c>
      <c r="N12">
        <v>0</v>
      </c>
      <c r="P12" s="2">
        <f t="shared" si="3"/>
        <v>83.266666666666666</v>
      </c>
      <c r="Q12" s="12">
        <f t="shared" si="0"/>
        <v>0.58446757405924743</v>
      </c>
      <c r="R12" s="12">
        <f t="shared" si="0"/>
        <v>3.0424339471577262E-2</v>
      </c>
      <c r="S12" s="12">
        <f t="shared" si="0"/>
        <v>0</v>
      </c>
      <c r="T12" s="12">
        <f t="shared" si="0"/>
        <v>7.5260208166533227E-2</v>
      </c>
      <c r="U12" s="12">
        <f t="shared" si="0"/>
        <v>0</v>
      </c>
      <c r="V12" s="12">
        <f t="shared" si="0"/>
        <v>0.14971977582065651</v>
      </c>
      <c r="W12" s="12">
        <f t="shared" si="0"/>
        <v>0</v>
      </c>
      <c r="X12" s="12">
        <f t="shared" si="0"/>
        <v>8.0064051240992789E-4</v>
      </c>
      <c r="Y12" s="12">
        <f t="shared" si="0"/>
        <v>0.11929543634907927</v>
      </c>
      <c r="Z12" s="12">
        <f t="shared" si="0"/>
        <v>4.0032025620496396E-2</v>
      </c>
      <c r="AA12" s="12">
        <f t="shared" si="0"/>
        <v>0</v>
      </c>
      <c r="AB12" s="12">
        <f t="shared" si="0"/>
        <v>0</v>
      </c>
      <c r="AD12" s="12">
        <f t="shared" si="1"/>
        <v>0.73418734987990397</v>
      </c>
      <c r="AE12" s="12">
        <f t="shared" si="4"/>
        <v>0.19055244195356286</v>
      </c>
      <c r="AF12" s="12">
        <f t="shared" si="5"/>
        <v>7.5260208166533227E-2</v>
      </c>
      <c r="AG12" s="12">
        <f t="shared" si="2"/>
        <v>1</v>
      </c>
      <c r="AH12" s="1">
        <f t="shared" si="6"/>
        <v>0.26581265012009608</v>
      </c>
      <c r="AI12" s="1">
        <f t="shared" si="7"/>
        <v>0.7168674698795181</v>
      </c>
    </row>
    <row r="13" spans="1:35" x14ac:dyDescent="0.35">
      <c r="A13" t="s">
        <v>17</v>
      </c>
      <c r="B13">
        <v>1431</v>
      </c>
      <c r="C13">
        <v>818</v>
      </c>
      <c r="D13">
        <v>59</v>
      </c>
      <c r="E13">
        <v>0</v>
      </c>
      <c r="F13">
        <v>79</v>
      </c>
      <c r="G13">
        <v>0</v>
      </c>
      <c r="H13">
        <v>217</v>
      </c>
      <c r="I13">
        <v>0</v>
      </c>
      <c r="J13">
        <v>3</v>
      </c>
      <c r="K13">
        <v>150</v>
      </c>
      <c r="L13">
        <v>105</v>
      </c>
      <c r="M13">
        <v>0</v>
      </c>
      <c r="N13">
        <v>0</v>
      </c>
      <c r="P13" s="2">
        <f t="shared" si="3"/>
        <v>95.4</v>
      </c>
      <c r="Q13" s="12">
        <f t="shared" si="0"/>
        <v>0.57162823200559054</v>
      </c>
      <c r="R13" s="12">
        <f t="shared" si="0"/>
        <v>4.1229909154437458E-2</v>
      </c>
      <c r="S13" s="12">
        <f t="shared" si="0"/>
        <v>0</v>
      </c>
      <c r="T13" s="12">
        <f t="shared" si="0"/>
        <v>5.5206149545772187E-2</v>
      </c>
      <c r="U13" s="12">
        <f t="shared" si="0"/>
        <v>0</v>
      </c>
      <c r="V13" s="12">
        <f t="shared" si="0"/>
        <v>0.15164220824598182</v>
      </c>
      <c r="W13" s="12">
        <f t="shared" si="0"/>
        <v>0</v>
      </c>
      <c r="X13" s="12">
        <f t="shared" si="0"/>
        <v>2.0964360587002098E-3</v>
      </c>
      <c r="Y13" s="12">
        <f t="shared" si="0"/>
        <v>0.10482180293501048</v>
      </c>
      <c r="Z13" s="12">
        <f t="shared" si="0"/>
        <v>7.337526205450734E-2</v>
      </c>
      <c r="AA13" s="12">
        <f t="shared" si="0"/>
        <v>0</v>
      </c>
      <c r="AB13" s="12">
        <f t="shared" si="0"/>
        <v>0</v>
      </c>
      <c r="AD13" s="12">
        <f t="shared" si="1"/>
        <v>0.71767994409503855</v>
      </c>
      <c r="AE13" s="12">
        <f t="shared" si="4"/>
        <v>0.22711390635918938</v>
      </c>
      <c r="AF13" s="12">
        <f t="shared" si="5"/>
        <v>5.5206149545772187E-2</v>
      </c>
      <c r="AG13" s="12">
        <f t="shared" si="2"/>
        <v>1</v>
      </c>
      <c r="AH13" s="1">
        <f t="shared" si="6"/>
        <v>0.28232005590496156</v>
      </c>
      <c r="AI13" s="1">
        <f t="shared" si="7"/>
        <v>0.8044554455445545</v>
      </c>
    </row>
    <row r="14" spans="1:35" x14ac:dyDescent="0.35">
      <c r="A14" t="s">
        <v>18</v>
      </c>
      <c r="B14">
        <v>1743</v>
      </c>
      <c r="C14">
        <v>897</v>
      </c>
      <c r="D14">
        <v>13</v>
      </c>
      <c r="E14">
        <v>0</v>
      </c>
      <c r="F14">
        <v>0</v>
      </c>
      <c r="G14">
        <v>0</v>
      </c>
      <c r="H14">
        <v>494</v>
      </c>
      <c r="I14">
        <v>0</v>
      </c>
      <c r="J14">
        <v>3</v>
      </c>
      <c r="K14">
        <v>189</v>
      </c>
      <c r="L14">
        <v>147</v>
      </c>
      <c r="M14">
        <v>0</v>
      </c>
      <c r="N14">
        <v>0</v>
      </c>
      <c r="P14" s="2">
        <f t="shared" si="3"/>
        <v>116.2</v>
      </c>
      <c r="Q14" s="12">
        <f t="shared" si="0"/>
        <v>0.51462994836488818</v>
      </c>
      <c r="R14" s="12">
        <f t="shared" si="0"/>
        <v>7.4584050487664947E-3</v>
      </c>
      <c r="S14" s="12">
        <f t="shared" si="0"/>
        <v>0</v>
      </c>
      <c r="T14" s="12">
        <f t="shared" si="0"/>
        <v>0</v>
      </c>
      <c r="U14" s="12">
        <f t="shared" si="0"/>
        <v>0</v>
      </c>
      <c r="V14" s="12">
        <f t="shared" si="0"/>
        <v>0.28341939185312681</v>
      </c>
      <c r="W14" s="12">
        <f t="shared" si="0"/>
        <v>0</v>
      </c>
      <c r="X14" s="12">
        <f t="shared" si="0"/>
        <v>1.7211703958691911E-3</v>
      </c>
      <c r="Y14" s="12">
        <f t="shared" si="0"/>
        <v>0.10843373493975904</v>
      </c>
      <c r="Z14" s="12">
        <f t="shared" si="0"/>
        <v>8.4337349397590355E-2</v>
      </c>
      <c r="AA14" s="12">
        <f t="shared" si="0"/>
        <v>0</v>
      </c>
      <c r="AB14" s="12">
        <f t="shared" si="0"/>
        <v>0</v>
      </c>
      <c r="AD14" s="12">
        <f t="shared" si="1"/>
        <v>0.63052208835341372</v>
      </c>
      <c r="AE14" s="12">
        <f t="shared" si="4"/>
        <v>0.36947791164658633</v>
      </c>
      <c r="AF14" s="12">
        <f t="shared" si="5"/>
        <v>0</v>
      </c>
      <c r="AG14" s="12">
        <f t="shared" si="2"/>
        <v>1</v>
      </c>
      <c r="AH14" s="1">
        <f t="shared" si="6"/>
        <v>0.36947791164658633</v>
      </c>
      <c r="AI14" s="1">
        <f t="shared" si="7"/>
        <v>1</v>
      </c>
    </row>
    <row r="15" spans="1:35" s="17" customFormat="1" x14ac:dyDescent="0.35">
      <c r="A15" s="17" t="s">
        <v>19</v>
      </c>
      <c r="B15">
        <v>2316</v>
      </c>
      <c r="C15">
        <v>1330</v>
      </c>
      <c r="D15">
        <v>73</v>
      </c>
      <c r="E15">
        <v>0</v>
      </c>
      <c r="F15">
        <v>106</v>
      </c>
      <c r="G15">
        <v>0</v>
      </c>
      <c r="H15">
        <v>382</v>
      </c>
      <c r="I15">
        <v>0</v>
      </c>
      <c r="J15">
        <v>0</v>
      </c>
      <c r="K15">
        <v>199</v>
      </c>
      <c r="L15">
        <v>226</v>
      </c>
      <c r="M15">
        <v>0</v>
      </c>
      <c r="N15">
        <v>0</v>
      </c>
      <c r="P15" s="2">
        <f t="shared" si="3"/>
        <v>154.4</v>
      </c>
      <c r="Q15" s="18">
        <f t="shared" si="0"/>
        <v>0.57426597582037997</v>
      </c>
      <c r="R15" s="18">
        <f t="shared" si="0"/>
        <v>3.1519861830742658E-2</v>
      </c>
      <c r="S15" s="18">
        <f t="shared" si="0"/>
        <v>0</v>
      </c>
      <c r="T15" s="18">
        <f t="shared" si="0"/>
        <v>4.5768566493955096E-2</v>
      </c>
      <c r="U15" s="18">
        <f t="shared" si="0"/>
        <v>0</v>
      </c>
      <c r="V15" s="18">
        <f t="shared" si="0"/>
        <v>0.16493955094991364</v>
      </c>
      <c r="W15" s="12">
        <f t="shared" si="0"/>
        <v>0</v>
      </c>
      <c r="X15" s="12">
        <f t="shared" si="0"/>
        <v>0</v>
      </c>
      <c r="Y15" s="18">
        <f t="shared" si="0"/>
        <v>8.5924006908462872E-2</v>
      </c>
      <c r="Z15" s="12">
        <f t="shared" si="0"/>
        <v>9.7582037996545773E-2</v>
      </c>
      <c r="AA15" s="12">
        <f t="shared" si="0"/>
        <v>0</v>
      </c>
      <c r="AB15" s="12">
        <f t="shared" si="0"/>
        <v>0</v>
      </c>
      <c r="AD15" s="18">
        <f t="shared" si="1"/>
        <v>0.69170984455958551</v>
      </c>
      <c r="AE15" s="12">
        <f t="shared" si="4"/>
        <v>0.26252158894645938</v>
      </c>
      <c r="AF15" s="12">
        <f t="shared" si="5"/>
        <v>4.5768566493955096E-2</v>
      </c>
      <c r="AG15" s="18">
        <f t="shared" si="2"/>
        <v>1</v>
      </c>
      <c r="AH15" s="1">
        <f t="shared" si="6"/>
        <v>0.30829015544041449</v>
      </c>
      <c r="AI15" s="1">
        <f t="shared" si="7"/>
        <v>0.85154061624649857</v>
      </c>
    </row>
    <row r="16" spans="1:35" x14ac:dyDescent="0.35">
      <c r="A16" t="s">
        <v>20</v>
      </c>
      <c r="B16">
        <v>2519</v>
      </c>
      <c r="C16">
        <v>1447</v>
      </c>
      <c r="D16">
        <v>30</v>
      </c>
      <c r="E16">
        <v>0</v>
      </c>
      <c r="F16">
        <v>19</v>
      </c>
      <c r="G16">
        <v>0</v>
      </c>
      <c r="H16">
        <v>583</v>
      </c>
      <c r="I16">
        <v>0</v>
      </c>
      <c r="J16">
        <v>3</v>
      </c>
      <c r="K16">
        <v>201</v>
      </c>
      <c r="L16">
        <v>236</v>
      </c>
      <c r="M16">
        <v>0</v>
      </c>
      <c r="N16">
        <v>0</v>
      </c>
      <c r="P16" s="2">
        <f t="shared" si="3"/>
        <v>167.93333333333334</v>
      </c>
      <c r="Q16" s="12">
        <f t="shared" si="0"/>
        <v>0.57443429932512902</v>
      </c>
      <c r="R16" s="12">
        <f t="shared" si="0"/>
        <v>1.1909487892020643E-2</v>
      </c>
      <c r="S16" s="12">
        <f t="shared" si="0"/>
        <v>0</v>
      </c>
      <c r="T16" s="12">
        <f t="shared" si="0"/>
        <v>7.5426756649464074E-3</v>
      </c>
      <c r="U16" s="12">
        <f t="shared" si="0"/>
        <v>0</v>
      </c>
      <c r="V16" s="12">
        <f t="shared" si="0"/>
        <v>0.23144104803493451</v>
      </c>
      <c r="W16" s="12">
        <f t="shared" si="0"/>
        <v>0</v>
      </c>
      <c r="X16" s="12">
        <f t="shared" si="0"/>
        <v>1.1909487892020642E-3</v>
      </c>
      <c r="Y16" s="12">
        <f t="shared" si="0"/>
        <v>7.9793568876538309E-2</v>
      </c>
      <c r="Z16" s="12">
        <f t="shared" si="0"/>
        <v>9.3687971417229066E-2</v>
      </c>
      <c r="AA16" s="12">
        <f t="shared" si="0"/>
        <v>0</v>
      </c>
      <c r="AB16" s="12">
        <f t="shared" si="0"/>
        <v>0</v>
      </c>
      <c r="AD16" s="12">
        <f t="shared" si="1"/>
        <v>0.66613735609368796</v>
      </c>
      <c r="AE16" s="12">
        <f t="shared" si="4"/>
        <v>0.32631996824136567</v>
      </c>
      <c r="AF16" s="12">
        <f t="shared" si="5"/>
        <v>7.5426756649464074E-3</v>
      </c>
      <c r="AG16" s="12">
        <f t="shared" si="2"/>
        <v>1</v>
      </c>
      <c r="AH16" s="1">
        <f t="shared" si="6"/>
        <v>0.3338626439063121</v>
      </c>
      <c r="AI16" s="1">
        <f t="shared" si="7"/>
        <v>0.97740784780023771</v>
      </c>
    </row>
    <row r="17" spans="1:35" x14ac:dyDescent="0.35">
      <c r="A17" t="s">
        <v>21</v>
      </c>
      <c r="B17">
        <v>3301</v>
      </c>
      <c r="C17">
        <v>2253</v>
      </c>
      <c r="D17">
        <v>36</v>
      </c>
      <c r="E17">
        <v>0</v>
      </c>
      <c r="F17">
        <v>558</v>
      </c>
      <c r="G17">
        <v>0</v>
      </c>
      <c r="H17">
        <v>220</v>
      </c>
      <c r="I17">
        <v>0</v>
      </c>
      <c r="J17">
        <v>0</v>
      </c>
      <c r="K17">
        <v>135</v>
      </c>
      <c r="L17">
        <v>99</v>
      </c>
      <c r="M17">
        <v>0</v>
      </c>
      <c r="N17">
        <v>0</v>
      </c>
      <c r="P17" s="2">
        <f t="shared" si="3"/>
        <v>220.06666666666666</v>
      </c>
      <c r="Q17" s="12">
        <f t="shared" si="0"/>
        <v>0.68252044834898518</v>
      </c>
      <c r="R17" s="12">
        <f t="shared" si="0"/>
        <v>1.0905786125416541E-2</v>
      </c>
      <c r="S17" s="12">
        <f t="shared" si="0"/>
        <v>0</v>
      </c>
      <c r="T17" s="12">
        <f t="shared" si="0"/>
        <v>0.16903968494395638</v>
      </c>
      <c r="U17" s="12">
        <f t="shared" si="0"/>
        <v>0</v>
      </c>
      <c r="V17" s="12">
        <f t="shared" si="0"/>
        <v>6.6646470766434415E-2</v>
      </c>
      <c r="W17" s="12">
        <f t="shared" si="0"/>
        <v>0</v>
      </c>
      <c r="X17" s="12">
        <f t="shared" si="0"/>
        <v>0</v>
      </c>
      <c r="Y17" s="12">
        <f t="shared" si="0"/>
        <v>4.0896697970312028E-2</v>
      </c>
      <c r="Z17" s="12">
        <f t="shared" si="0"/>
        <v>2.9990911844895485E-2</v>
      </c>
      <c r="AA17" s="12">
        <f t="shared" si="0"/>
        <v>0</v>
      </c>
      <c r="AB17" s="12">
        <f t="shared" si="0"/>
        <v>0</v>
      </c>
      <c r="AD17" s="12">
        <f t="shared" si="1"/>
        <v>0.73432293244471381</v>
      </c>
      <c r="AE17" s="12">
        <f t="shared" si="4"/>
        <v>9.6637382611329897E-2</v>
      </c>
      <c r="AF17" s="12">
        <f t="shared" si="5"/>
        <v>0.16903968494395638</v>
      </c>
      <c r="AG17" s="12">
        <f t="shared" si="2"/>
        <v>1</v>
      </c>
      <c r="AH17" s="1">
        <f t="shared" si="6"/>
        <v>0.26567706755528631</v>
      </c>
      <c r="AI17" s="1">
        <f t="shared" si="7"/>
        <v>0.36374002280501705</v>
      </c>
    </row>
    <row r="18" spans="1:35" x14ac:dyDescent="0.35">
      <c r="O18" t="s">
        <v>26</v>
      </c>
      <c r="P18" s="4">
        <f t="shared" ref="P18:AF18" si="8">AVERAGE(P2:P17)</f>
        <v>82.737499999999997</v>
      </c>
      <c r="Q18" s="13">
        <f t="shared" si="8"/>
        <v>0.51401661925491282</v>
      </c>
      <c r="R18" s="13">
        <f t="shared" si="8"/>
        <v>4.1336310977810646E-2</v>
      </c>
      <c r="S18" s="13">
        <f t="shared" si="8"/>
        <v>0</v>
      </c>
      <c r="T18" s="13">
        <f t="shared" si="8"/>
        <v>3.3327818885467306E-2</v>
      </c>
      <c r="U18" s="13">
        <f t="shared" si="8"/>
        <v>4.084967320261438E-4</v>
      </c>
      <c r="V18" s="13">
        <f t="shared" si="8"/>
        <v>0.17121343681830614</v>
      </c>
      <c r="W18" s="13">
        <f t="shared" si="8"/>
        <v>0</v>
      </c>
      <c r="X18" s="13">
        <f t="shared" si="8"/>
        <v>1.8525193171597808E-3</v>
      </c>
      <c r="Y18" s="13">
        <f t="shared" si="8"/>
        <v>0.16548448558079543</v>
      </c>
      <c r="Z18" s="13">
        <f t="shared" si="8"/>
        <v>7.1923099835587159E-2</v>
      </c>
      <c r="AA18" s="13">
        <f t="shared" si="8"/>
        <v>0</v>
      </c>
      <c r="AB18" s="13">
        <f t="shared" si="8"/>
        <v>4.3721259793455091E-4</v>
      </c>
      <c r="AC18" s="5" t="s">
        <v>26</v>
      </c>
      <c r="AD18" s="14">
        <f t="shared" si="8"/>
        <v>0.72083741581351912</v>
      </c>
      <c r="AE18" s="15">
        <f t="shared" si="8"/>
        <v>0.24542626856898764</v>
      </c>
      <c r="AF18" s="16">
        <f t="shared" si="8"/>
        <v>3.3736315617493448E-2</v>
      </c>
      <c r="AG18" s="12"/>
      <c r="AH18" s="5">
        <f t="shared" si="6"/>
        <v>0.2791625841864811</v>
      </c>
      <c r="AI18" s="5">
        <f t="shared" si="7"/>
        <v>0.8791517290334383</v>
      </c>
    </row>
    <row r="26" spans="1:35" x14ac:dyDescent="0.35">
      <c r="Y26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4BB6-4D49-432C-BA32-224A978F97C6}">
  <dimension ref="A1:V26"/>
  <sheetViews>
    <sheetView workbookViewId="0">
      <selection activeCell="G21" sqref="G21"/>
    </sheetView>
  </sheetViews>
  <sheetFormatPr defaultRowHeight="14.5" x14ac:dyDescent="0.35"/>
  <cols>
    <col min="1" max="1" width="11.26953125" customWidth="1"/>
    <col min="2" max="9" width="7.6328125" customWidth="1"/>
    <col min="11" max="18" width="7.6328125" customWidth="1"/>
  </cols>
  <sheetData>
    <row r="1" spans="1:22" s="3" customFormat="1" x14ac:dyDescent="0.35">
      <c r="B1" s="3" t="s">
        <v>6</v>
      </c>
      <c r="C1" s="3" t="s">
        <v>0</v>
      </c>
      <c r="D1" s="3" t="s">
        <v>2</v>
      </c>
      <c r="E1" s="3" t="s">
        <v>3</v>
      </c>
      <c r="F1" s="3" t="s">
        <v>25</v>
      </c>
      <c r="G1" s="3" t="s">
        <v>29</v>
      </c>
      <c r="H1" s="3" t="s">
        <v>4</v>
      </c>
      <c r="I1" s="3" t="s">
        <v>5</v>
      </c>
      <c r="K1" s="3" t="s">
        <v>6</v>
      </c>
      <c r="L1" s="7" t="s">
        <v>0</v>
      </c>
      <c r="M1" s="7" t="s">
        <v>2</v>
      </c>
      <c r="N1" s="8" t="s">
        <v>3</v>
      </c>
      <c r="O1" s="6" t="s">
        <v>25</v>
      </c>
      <c r="P1" s="6" t="s">
        <v>29</v>
      </c>
      <c r="Q1" s="8" t="s">
        <v>4</v>
      </c>
      <c r="R1" s="7" t="s">
        <v>5</v>
      </c>
      <c r="T1" s="7" t="s">
        <v>22</v>
      </c>
      <c r="U1" s="8" t="s">
        <v>23</v>
      </c>
      <c r="V1" s="6" t="s">
        <v>24</v>
      </c>
    </row>
    <row r="2" spans="1:22" x14ac:dyDescent="0.35">
      <c r="A2" t="s">
        <v>7</v>
      </c>
      <c r="B2">
        <v>2378</v>
      </c>
      <c r="C2">
        <v>704</v>
      </c>
      <c r="D2">
        <v>410</v>
      </c>
      <c r="E2">
        <v>253</v>
      </c>
      <c r="F2">
        <v>0</v>
      </c>
      <c r="G2">
        <v>0</v>
      </c>
      <c r="H2">
        <v>387</v>
      </c>
      <c r="I2">
        <v>624</v>
      </c>
      <c r="K2" s="2">
        <f t="shared" ref="K2:K17" si="0">B2/110</f>
        <v>21.618181818181817</v>
      </c>
      <c r="L2" s="1">
        <f>C2/$B2</f>
        <v>0.29604709840201848</v>
      </c>
      <c r="M2" s="1">
        <f>D2/$B2</f>
        <v>0.17241379310344829</v>
      </c>
      <c r="N2" s="1">
        <f>E2/$B2</f>
        <v>0.1063919259882254</v>
      </c>
      <c r="O2" s="1">
        <f>F2/$B2</f>
        <v>0</v>
      </c>
      <c r="P2" s="1">
        <f>G2/$B2</f>
        <v>0</v>
      </c>
      <c r="Q2" s="1">
        <f t="shared" ref="Q2:R17" si="1">H2/$B2</f>
        <v>0.16274179983179143</v>
      </c>
      <c r="R2" s="1">
        <f t="shared" si="1"/>
        <v>0.26240538267451641</v>
      </c>
      <c r="T2" s="1">
        <f>SUM(L2,M2,R2)</f>
        <v>0.73086627417998318</v>
      </c>
      <c r="U2" s="1">
        <f>SUM(N2,Q2)</f>
        <v>0.26913372582001682</v>
      </c>
      <c r="V2" s="1">
        <f>O2</f>
        <v>0</v>
      </c>
    </row>
    <row r="3" spans="1:22" x14ac:dyDescent="0.35">
      <c r="A3" t="s">
        <v>8</v>
      </c>
      <c r="B3">
        <v>2776</v>
      </c>
      <c r="C3">
        <v>1259</v>
      </c>
      <c r="D3">
        <v>427</v>
      </c>
      <c r="E3">
        <v>231</v>
      </c>
      <c r="F3">
        <v>0</v>
      </c>
      <c r="G3">
        <v>0</v>
      </c>
      <c r="H3">
        <v>257</v>
      </c>
      <c r="I3">
        <v>602</v>
      </c>
      <c r="K3" s="2">
        <f t="shared" si="0"/>
        <v>25.236363636363638</v>
      </c>
      <c r="L3" s="1">
        <f t="shared" ref="L3:P17" si="2">C3/$B3</f>
        <v>0.45353025936599423</v>
      </c>
      <c r="M3" s="1">
        <f t="shared" si="2"/>
        <v>0.15381844380403459</v>
      </c>
      <c r="N3" s="1">
        <f t="shared" si="2"/>
        <v>8.3213256484149858E-2</v>
      </c>
      <c r="O3" s="1">
        <f t="shared" si="2"/>
        <v>0</v>
      </c>
      <c r="P3" s="1">
        <f t="shared" si="2"/>
        <v>0</v>
      </c>
      <c r="Q3" s="1">
        <f t="shared" si="1"/>
        <v>9.2579250720461095E-2</v>
      </c>
      <c r="R3" s="1">
        <f t="shared" si="1"/>
        <v>0.21685878962536023</v>
      </c>
      <c r="T3" s="1">
        <f t="shared" ref="T3:T17" si="3">SUM(L3,M3,R3)</f>
        <v>0.82420749279538907</v>
      </c>
      <c r="U3" s="1">
        <f t="shared" ref="U3:U17" si="4">SUM(N3,Q3)</f>
        <v>0.17579250720461095</v>
      </c>
      <c r="V3" s="1">
        <f t="shared" ref="V3:V17" si="5">O3</f>
        <v>0</v>
      </c>
    </row>
    <row r="4" spans="1:22" x14ac:dyDescent="0.35">
      <c r="A4" t="s">
        <v>9</v>
      </c>
      <c r="B4">
        <v>3052</v>
      </c>
      <c r="C4">
        <v>1307</v>
      </c>
      <c r="D4">
        <v>70</v>
      </c>
      <c r="E4">
        <v>302</v>
      </c>
      <c r="F4">
        <v>1</v>
      </c>
      <c r="G4">
        <v>0</v>
      </c>
      <c r="H4">
        <v>296</v>
      </c>
      <c r="I4">
        <v>1076</v>
      </c>
      <c r="K4" s="2">
        <f t="shared" si="0"/>
        <v>27.745454545454546</v>
      </c>
      <c r="L4" s="1">
        <f t="shared" si="2"/>
        <v>0.42824377457404983</v>
      </c>
      <c r="M4" s="1">
        <f t="shared" si="2"/>
        <v>2.2935779816513763E-2</v>
      </c>
      <c r="N4" s="1">
        <f t="shared" si="2"/>
        <v>9.895150720838794E-2</v>
      </c>
      <c r="O4" s="1">
        <f t="shared" si="2"/>
        <v>3.2765399737876802E-4</v>
      </c>
      <c r="P4" s="1">
        <f t="shared" si="2"/>
        <v>0</v>
      </c>
      <c r="Q4" s="1">
        <f t="shared" si="1"/>
        <v>9.6985583224115338E-2</v>
      </c>
      <c r="R4" s="1">
        <f t="shared" si="1"/>
        <v>0.35255570117955437</v>
      </c>
      <c r="T4" s="1">
        <f t="shared" si="3"/>
        <v>0.80373525557011793</v>
      </c>
      <c r="U4" s="1">
        <f t="shared" si="4"/>
        <v>0.19593709043250329</v>
      </c>
      <c r="V4" s="1">
        <f t="shared" si="5"/>
        <v>3.2765399737876802E-4</v>
      </c>
    </row>
    <row r="5" spans="1:22" x14ac:dyDescent="0.35">
      <c r="A5" t="s">
        <v>10</v>
      </c>
      <c r="B5">
        <v>3850</v>
      </c>
      <c r="C5">
        <v>1449</v>
      </c>
      <c r="D5">
        <v>40</v>
      </c>
      <c r="E5">
        <v>565</v>
      </c>
      <c r="F5">
        <v>0</v>
      </c>
      <c r="G5">
        <v>0</v>
      </c>
      <c r="H5">
        <v>831</v>
      </c>
      <c r="I5">
        <v>965</v>
      </c>
      <c r="K5" s="2">
        <f t="shared" si="0"/>
        <v>35</v>
      </c>
      <c r="L5" s="1">
        <f t="shared" si="2"/>
        <v>0.37636363636363634</v>
      </c>
      <c r="M5" s="1">
        <f t="shared" si="2"/>
        <v>1.038961038961039E-2</v>
      </c>
      <c r="N5" s="1">
        <f t="shared" si="2"/>
        <v>0.14675324675324675</v>
      </c>
      <c r="O5" s="1">
        <f t="shared" si="2"/>
        <v>0</v>
      </c>
      <c r="P5" s="1">
        <f t="shared" si="2"/>
        <v>0</v>
      </c>
      <c r="Q5" s="1">
        <f t="shared" si="1"/>
        <v>0.21584415584415584</v>
      </c>
      <c r="R5" s="1">
        <f t="shared" si="1"/>
        <v>0.25064935064935062</v>
      </c>
      <c r="T5" s="1">
        <f t="shared" si="3"/>
        <v>0.63740259740259742</v>
      </c>
      <c r="U5" s="1">
        <f t="shared" si="4"/>
        <v>0.36259740259740258</v>
      </c>
      <c r="V5" s="1">
        <f t="shared" si="5"/>
        <v>0</v>
      </c>
    </row>
    <row r="6" spans="1:22" x14ac:dyDescent="0.35">
      <c r="A6" t="s">
        <v>11</v>
      </c>
      <c r="B6">
        <v>6472</v>
      </c>
      <c r="C6">
        <v>3353</v>
      </c>
      <c r="D6">
        <v>331</v>
      </c>
      <c r="E6">
        <v>771</v>
      </c>
      <c r="F6">
        <v>0</v>
      </c>
      <c r="G6">
        <v>0</v>
      </c>
      <c r="H6">
        <v>983</v>
      </c>
      <c r="I6">
        <v>1034</v>
      </c>
      <c r="K6" s="2">
        <f t="shared" si="0"/>
        <v>58.836363636363636</v>
      </c>
      <c r="L6" s="1">
        <f t="shared" si="2"/>
        <v>0.51807787391841775</v>
      </c>
      <c r="M6" s="1">
        <f t="shared" si="2"/>
        <v>5.1143386897404206E-2</v>
      </c>
      <c r="N6" s="1">
        <f t="shared" si="2"/>
        <v>0.11912855377008652</v>
      </c>
      <c r="O6" s="1">
        <f t="shared" si="2"/>
        <v>0</v>
      </c>
      <c r="P6" s="1">
        <f t="shared" si="2"/>
        <v>0</v>
      </c>
      <c r="Q6" s="1">
        <f t="shared" si="1"/>
        <v>0.151885043263288</v>
      </c>
      <c r="R6" s="1">
        <f t="shared" si="1"/>
        <v>0.15976514215080345</v>
      </c>
      <c r="T6" s="1">
        <f t="shared" si="3"/>
        <v>0.72898640296662531</v>
      </c>
      <c r="U6" s="1">
        <f t="shared" si="4"/>
        <v>0.27101359703337452</v>
      </c>
      <c r="V6" s="1">
        <f t="shared" si="5"/>
        <v>0</v>
      </c>
    </row>
    <row r="7" spans="1:22" x14ac:dyDescent="0.35">
      <c r="A7" t="s">
        <v>12</v>
      </c>
      <c r="B7">
        <v>4868</v>
      </c>
      <c r="C7">
        <v>2712</v>
      </c>
      <c r="D7">
        <v>641</v>
      </c>
      <c r="E7">
        <v>687</v>
      </c>
      <c r="F7">
        <v>6</v>
      </c>
      <c r="G7">
        <v>0</v>
      </c>
      <c r="H7">
        <v>550</v>
      </c>
      <c r="I7">
        <v>272</v>
      </c>
      <c r="K7" s="2">
        <f t="shared" si="0"/>
        <v>44.254545454545458</v>
      </c>
      <c r="L7" s="1">
        <f t="shared" si="2"/>
        <v>0.55710764174198846</v>
      </c>
      <c r="M7" s="1">
        <f t="shared" si="2"/>
        <v>0.13167625308134759</v>
      </c>
      <c r="N7" s="1">
        <f t="shared" si="2"/>
        <v>0.14112571898110107</v>
      </c>
      <c r="O7" s="1">
        <f t="shared" si="2"/>
        <v>1.2325390304026294E-3</v>
      </c>
      <c r="P7" s="1">
        <f t="shared" si="2"/>
        <v>0</v>
      </c>
      <c r="Q7" s="1">
        <f t="shared" si="1"/>
        <v>0.11298274445357437</v>
      </c>
      <c r="R7" s="1">
        <f t="shared" si="1"/>
        <v>5.5875102711585869E-2</v>
      </c>
      <c r="T7" s="1">
        <f t="shared" si="3"/>
        <v>0.74465899753492193</v>
      </c>
      <c r="U7" s="1">
        <f t="shared" si="4"/>
        <v>0.25410846343467541</v>
      </c>
      <c r="V7" s="1">
        <f t="shared" si="5"/>
        <v>1.2325390304026294E-3</v>
      </c>
    </row>
    <row r="8" spans="1:22" x14ac:dyDescent="0.35">
      <c r="A8" t="s">
        <v>1</v>
      </c>
      <c r="B8">
        <v>7152</v>
      </c>
      <c r="C8">
        <v>4087</v>
      </c>
      <c r="D8">
        <v>241</v>
      </c>
      <c r="E8">
        <v>840</v>
      </c>
      <c r="F8">
        <v>0</v>
      </c>
      <c r="G8">
        <v>0</v>
      </c>
      <c r="H8">
        <v>804</v>
      </c>
      <c r="I8">
        <v>1180</v>
      </c>
      <c r="K8" s="2">
        <f t="shared" si="0"/>
        <v>65.018181818181816</v>
      </c>
      <c r="L8" s="1">
        <f t="shared" si="2"/>
        <v>0.57144854586129756</v>
      </c>
      <c r="M8" s="1">
        <f t="shared" si="2"/>
        <v>3.3696868008948548E-2</v>
      </c>
      <c r="N8" s="1">
        <f t="shared" si="2"/>
        <v>0.1174496644295302</v>
      </c>
      <c r="O8" s="1">
        <f t="shared" si="2"/>
        <v>0</v>
      </c>
      <c r="P8" s="1">
        <f t="shared" si="2"/>
        <v>0</v>
      </c>
      <c r="Q8" s="1">
        <f t="shared" si="1"/>
        <v>0.11241610738255034</v>
      </c>
      <c r="R8" s="1">
        <f t="shared" si="1"/>
        <v>0.16498881431767337</v>
      </c>
      <c r="T8" s="1">
        <f t="shared" si="3"/>
        <v>0.77013422818791955</v>
      </c>
      <c r="U8" s="1">
        <f t="shared" si="4"/>
        <v>0.22986577181208054</v>
      </c>
      <c r="V8" s="1">
        <f t="shared" si="5"/>
        <v>0</v>
      </c>
    </row>
    <row r="9" spans="1:22" x14ac:dyDescent="0.35">
      <c r="A9" t="s">
        <v>13</v>
      </c>
      <c r="B9">
        <v>4914</v>
      </c>
      <c r="C9">
        <v>1607</v>
      </c>
      <c r="D9">
        <v>58</v>
      </c>
      <c r="E9">
        <v>916</v>
      </c>
      <c r="F9">
        <v>0</v>
      </c>
      <c r="G9">
        <v>0</v>
      </c>
      <c r="H9">
        <v>1314</v>
      </c>
      <c r="I9">
        <v>1019</v>
      </c>
      <c r="K9" s="2">
        <f t="shared" si="0"/>
        <v>44.672727272727272</v>
      </c>
      <c r="L9" s="1">
        <f t="shared" si="2"/>
        <v>0.32702482702482705</v>
      </c>
      <c r="M9" s="1">
        <f t="shared" si="2"/>
        <v>1.1803011803011803E-2</v>
      </c>
      <c r="N9" s="1">
        <f t="shared" si="2"/>
        <v>0.18640618640618642</v>
      </c>
      <c r="O9" s="1">
        <f t="shared" si="2"/>
        <v>0</v>
      </c>
      <c r="P9" s="1">
        <f t="shared" si="2"/>
        <v>0</v>
      </c>
      <c r="Q9" s="1">
        <f t="shared" si="1"/>
        <v>0.26739926739926739</v>
      </c>
      <c r="R9" s="1">
        <f t="shared" si="1"/>
        <v>0.20736670736670737</v>
      </c>
      <c r="T9" s="1">
        <f t="shared" si="3"/>
        <v>0.54619454619454622</v>
      </c>
      <c r="U9" s="1">
        <f t="shared" si="4"/>
        <v>0.45380545380545378</v>
      </c>
      <c r="V9" s="1">
        <f t="shared" si="5"/>
        <v>0</v>
      </c>
    </row>
    <row r="10" spans="1:22" x14ac:dyDescent="0.35">
      <c r="A10" t="s">
        <v>14</v>
      </c>
      <c r="B10">
        <v>5815</v>
      </c>
      <c r="C10">
        <v>3665</v>
      </c>
      <c r="D10">
        <v>735</v>
      </c>
      <c r="E10">
        <v>622</v>
      </c>
      <c r="F10">
        <v>145</v>
      </c>
      <c r="G10">
        <v>0</v>
      </c>
      <c r="H10">
        <v>488</v>
      </c>
      <c r="I10">
        <v>160</v>
      </c>
      <c r="K10" s="2">
        <f t="shared" si="0"/>
        <v>52.863636363636367</v>
      </c>
      <c r="L10" s="1">
        <f t="shared" si="2"/>
        <v>0.63026655202063631</v>
      </c>
      <c r="M10" s="1">
        <f t="shared" si="2"/>
        <v>0.12639724849527084</v>
      </c>
      <c r="N10" s="1">
        <f t="shared" si="2"/>
        <v>0.10696474634565778</v>
      </c>
      <c r="O10" s="1">
        <f t="shared" si="2"/>
        <v>2.4935511607910577E-2</v>
      </c>
      <c r="P10" s="1">
        <f t="shared" si="2"/>
        <v>0</v>
      </c>
      <c r="Q10" s="1">
        <f t="shared" si="1"/>
        <v>8.3920894239036967E-2</v>
      </c>
      <c r="R10" s="1">
        <f t="shared" si="1"/>
        <v>2.7515047291487533E-2</v>
      </c>
      <c r="T10" s="1">
        <f t="shared" si="3"/>
        <v>0.78417884780739477</v>
      </c>
      <c r="U10" s="1">
        <f t="shared" si="4"/>
        <v>0.19088564058469476</v>
      </c>
      <c r="V10" s="1">
        <f t="shared" si="5"/>
        <v>2.4935511607910577E-2</v>
      </c>
    </row>
    <row r="11" spans="1:22" x14ac:dyDescent="0.35">
      <c r="A11" t="s">
        <v>15</v>
      </c>
      <c r="B11">
        <v>6602</v>
      </c>
      <c r="C11">
        <v>2991</v>
      </c>
      <c r="D11">
        <v>206</v>
      </c>
      <c r="E11">
        <v>988</v>
      </c>
      <c r="F11">
        <v>220</v>
      </c>
      <c r="G11">
        <v>0</v>
      </c>
      <c r="H11">
        <v>1162</v>
      </c>
      <c r="I11">
        <v>1035</v>
      </c>
      <c r="K11" s="2">
        <f t="shared" si="0"/>
        <v>60.018181818181816</v>
      </c>
      <c r="L11" s="1">
        <f t="shared" si="2"/>
        <v>0.4530445319600121</v>
      </c>
      <c r="M11" s="1">
        <f t="shared" si="2"/>
        <v>3.1202665858830657E-2</v>
      </c>
      <c r="N11" s="1">
        <f t="shared" si="2"/>
        <v>0.14965162072099364</v>
      </c>
      <c r="O11" s="1">
        <f t="shared" si="2"/>
        <v>3.3323235383217208E-2</v>
      </c>
      <c r="P11" s="1">
        <f t="shared" si="2"/>
        <v>0</v>
      </c>
      <c r="Q11" s="1">
        <f t="shared" si="1"/>
        <v>0.1760072705240836</v>
      </c>
      <c r="R11" s="1">
        <f t="shared" si="1"/>
        <v>0.15677067555286278</v>
      </c>
      <c r="T11" s="1">
        <f t="shared" si="3"/>
        <v>0.64101787337170557</v>
      </c>
      <c r="U11" s="1">
        <f t="shared" si="4"/>
        <v>0.32565889124507724</v>
      </c>
      <c r="V11" s="1">
        <f t="shared" si="5"/>
        <v>3.3323235383217208E-2</v>
      </c>
    </row>
    <row r="12" spans="1:22" x14ac:dyDescent="0.35">
      <c r="A12" t="s">
        <v>16</v>
      </c>
      <c r="B12">
        <v>8508</v>
      </c>
      <c r="C12">
        <v>4089</v>
      </c>
      <c r="D12">
        <v>416</v>
      </c>
      <c r="E12">
        <v>1127</v>
      </c>
      <c r="F12">
        <v>490</v>
      </c>
      <c r="G12">
        <v>0</v>
      </c>
      <c r="H12">
        <v>1624</v>
      </c>
      <c r="I12">
        <v>762</v>
      </c>
      <c r="K12" s="2">
        <f t="shared" si="0"/>
        <v>77.345454545454544</v>
      </c>
      <c r="L12" s="1">
        <f t="shared" si="2"/>
        <v>0.48060648801128347</v>
      </c>
      <c r="M12" s="1">
        <f t="shared" si="2"/>
        <v>4.8895157498824636E-2</v>
      </c>
      <c r="N12" s="1">
        <f t="shared" si="2"/>
        <v>0.13246356370474846</v>
      </c>
      <c r="O12" s="1">
        <f t="shared" si="2"/>
        <v>5.7592853784673249E-2</v>
      </c>
      <c r="P12" s="1">
        <f t="shared" si="2"/>
        <v>0</v>
      </c>
      <c r="Q12" s="1">
        <f t="shared" si="1"/>
        <v>0.19087917254348849</v>
      </c>
      <c r="R12" s="1">
        <f t="shared" si="1"/>
        <v>8.9562764456981664E-2</v>
      </c>
      <c r="T12" s="1">
        <f t="shared" si="3"/>
        <v>0.61906440996708978</v>
      </c>
      <c r="U12" s="1">
        <f t="shared" si="4"/>
        <v>0.32334273624823695</v>
      </c>
      <c r="V12" s="1">
        <f t="shared" si="5"/>
        <v>5.7592853784673249E-2</v>
      </c>
    </row>
    <row r="13" spans="1:22" x14ac:dyDescent="0.35">
      <c r="A13" t="s">
        <v>17</v>
      </c>
      <c r="B13">
        <v>8572</v>
      </c>
      <c r="C13">
        <v>5361</v>
      </c>
      <c r="D13">
        <v>472</v>
      </c>
      <c r="E13">
        <v>1018</v>
      </c>
      <c r="F13">
        <v>58</v>
      </c>
      <c r="G13">
        <v>0</v>
      </c>
      <c r="H13">
        <v>1087</v>
      </c>
      <c r="I13">
        <v>576</v>
      </c>
      <c r="K13" s="2">
        <f t="shared" si="0"/>
        <v>77.927272727272722</v>
      </c>
      <c r="L13" s="1">
        <f t="shared" si="2"/>
        <v>0.62540830611292586</v>
      </c>
      <c r="M13" s="1">
        <f t="shared" si="2"/>
        <v>5.5062995800279985E-2</v>
      </c>
      <c r="N13" s="1">
        <f t="shared" si="2"/>
        <v>0.11875874941670556</v>
      </c>
      <c r="O13" s="1">
        <f t="shared" si="2"/>
        <v>6.7662155856276244E-3</v>
      </c>
      <c r="P13" s="1">
        <f t="shared" si="2"/>
        <v>0</v>
      </c>
      <c r="Q13" s="1">
        <f t="shared" si="1"/>
        <v>0.12680821278581428</v>
      </c>
      <c r="R13" s="1">
        <f t="shared" si="1"/>
        <v>6.7195520298646755E-2</v>
      </c>
      <c r="T13" s="1">
        <f t="shared" si="3"/>
        <v>0.74766682221185254</v>
      </c>
      <c r="U13" s="1">
        <f t="shared" si="4"/>
        <v>0.24556696220251983</v>
      </c>
      <c r="V13" s="1">
        <f t="shared" si="5"/>
        <v>6.7662155856276244E-3</v>
      </c>
    </row>
    <row r="14" spans="1:22" x14ac:dyDescent="0.35">
      <c r="A14" t="s">
        <v>18</v>
      </c>
      <c r="B14">
        <v>12026</v>
      </c>
      <c r="C14">
        <v>7870</v>
      </c>
      <c r="D14">
        <v>713</v>
      </c>
      <c r="E14">
        <v>1407</v>
      </c>
      <c r="F14">
        <v>30</v>
      </c>
      <c r="G14">
        <v>0</v>
      </c>
      <c r="H14">
        <v>1353</v>
      </c>
      <c r="I14">
        <v>653</v>
      </c>
      <c r="K14" s="2">
        <f t="shared" si="0"/>
        <v>109.32727272727273</v>
      </c>
      <c r="L14" s="1">
        <f t="shared" si="2"/>
        <v>0.65441543322800599</v>
      </c>
      <c r="M14" s="1">
        <f t="shared" si="2"/>
        <v>5.9288208880758357E-2</v>
      </c>
      <c r="N14" s="1">
        <f t="shared" si="2"/>
        <v>0.1169965075669383</v>
      </c>
      <c r="O14" s="1">
        <f t="shared" si="2"/>
        <v>2.4945950440711791E-3</v>
      </c>
      <c r="P14" s="1">
        <f t="shared" si="2"/>
        <v>0</v>
      </c>
      <c r="Q14" s="1">
        <f t="shared" si="1"/>
        <v>0.11250623648761018</v>
      </c>
      <c r="R14" s="1">
        <f t="shared" si="1"/>
        <v>5.4299018792615998E-2</v>
      </c>
      <c r="T14" s="1">
        <f t="shared" si="3"/>
        <v>0.76800266090138036</v>
      </c>
      <c r="U14" s="1">
        <f t="shared" si="4"/>
        <v>0.22950274405454849</v>
      </c>
      <c r="V14" s="1">
        <f t="shared" si="5"/>
        <v>2.4945950440711791E-3</v>
      </c>
    </row>
    <row r="15" spans="1:22" x14ac:dyDescent="0.35">
      <c r="A15" t="s">
        <v>19</v>
      </c>
      <c r="B15">
        <v>16087</v>
      </c>
      <c r="C15">
        <v>11215</v>
      </c>
      <c r="D15">
        <v>1137</v>
      </c>
      <c r="E15">
        <v>1697</v>
      </c>
      <c r="F15">
        <v>379</v>
      </c>
      <c r="G15">
        <v>13</v>
      </c>
      <c r="H15">
        <v>1466</v>
      </c>
      <c r="I15">
        <v>180</v>
      </c>
      <c r="K15" s="2">
        <f t="shared" si="0"/>
        <v>146.24545454545455</v>
      </c>
      <c r="L15" s="1">
        <f t="shared" si="2"/>
        <v>0.69714676446820412</v>
      </c>
      <c r="M15" s="1">
        <f t="shared" si="2"/>
        <v>7.0678187356250394E-2</v>
      </c>
      <c r="N15" s="1">
        <f t="shared" si="2"/>
        <v>0.10548890408404302</v>
      </c>
      <c r="O15" s="1">
        <f t="shared" si="2"/>
        <v>2.3559395785416794E-2</v>
      </c>
      <c r="P15" s="1">
        <f t="shared" si="2"/>
        <v>8.0810592403804317E-4</v>
      </c>
      <c r="Q15" s="1">
        <f t="shared" si="1"/>
        <v>9.1129483433828554E-2</v>
      </c>
      <c r="R15" s="1">
        <f t="shared" si="1"/>
        <v>1.1189158948219058E-2</v>
      </c>
      <c r="T15" s="1">
        <f t="shared" si="3"/>
        <v>0.77901411077267357</v>
      </c>
      <c r="U15" s="1">
        <f t="shared" si="4"/>
        <v>0.19661838751787158</v>
      </c>
      <c r="V15" s="1">
        <f t="shared" si="5"/>
        <v>2.3559395785416794E-2</v>
      </c>
    </row>
    <row r="16" spans="1:22" x14ac:dyDescent="0.35">
      <c r="A16" t="s">
        <v>20</v>
      </c>
      <c r="B16">
        <v>16008</v>
      </c>
      <c r="C16">
        <v>8957</v>
      </c>
      <c r="D16">
        <v>15</v>
      </c>
      <c r="E16">
        <v>2412</v>
      </c>
      <c r="F16">
        <v>0</v>
      </c>
      <c r="G16">
        <v>0</v>
      </c>
      <c r="H16">
        <v>3298</v>
      </c>
      <c r="I16">
        <v>1326</v>
      </c>
      <c r="K16" s="2">
        <f t="shared" si="0"/>
        <v>145.52727272727273</v>
      </c>
      <c r="L16" s="1">
        <f t="shared" si="2"/>
        <v>0.55953273363318345</v>
      </c>
      <c r="M16" s="1">
        <f t="shared" si="2"/>
        <v>9.3703148425787106E-4</v>
      </c>
      <c r="N16" s="1">
        <f t="shared" si="2"/>
        <v>0.15067466266866567</v>
      </c>
      <c r="O16" s="1">
        <f t="shared" si="2"/>
        <v>0</v>
      </c>
      <c r="P16" s="1">
        <f t="shared" si="2"/>
        <v>0</v>
      </c>
      <c r="Q16" s="1">
        <f t="shared" si="1"/>
        <v>0.20602198900549726</v>
      </c>
      <c r="R16" s="1">
        <f t="shared" si="1"/>
        <v>8.2833583208395803E-2</v>
      </c>
      <c r="T16" s="1">
        <f t="shared" si="3"/>
        <v>0.64330334832583713</v>
      </c>
      <c r="U16" s="1">
        <f t="shared" si="4"/>
        <v>0.35669665167416292</v>
      </c>
      <c r="V16" s="1">
        <f t="shared" si="5"/>
        <v>0</v>
      </c>
    </row>
    <row r="17" spans="1:22" x14ac:dyDescent="0.35">
      <c r="A17" t="s">
        <v>21</v>
      </c>
      <c r="B17">
        <v>20868</v>
      </c>
      <c r="C17">
        <v>16273</v>
      </c>
      <c r="D17">
        <v>884</v>
      </c>
      <c r="E17">
        <v>1150</v>
      </c>
      <c r="F17">
        <v>1081</v>
      </c>
      <c r="G17">
        <v>3</v>
      </c>
      <c r="H17">
        <v>1209</v>
      </c>
      <c r="I17">
        <v>268</v>
      </c>
      <c r="K17" s="2">
        <f t="shared" si="0"/>
        <v>189.70909090909092</v>
      </c>
      <c r="L17" s="1">
        <f t="shared" si="2"/>
        <v>0.77980640214682773</v>
      </c>
      <c r="M17" s="1">
        <f t="shared" si="2"/>
        <v>4.2361510446616832E-2</v>
      </c>
      <c r="N17" s="1">
        <f t="shared" si="2"/>
        <v>5.5108299789150855E-2</v>
      </c>
      <c r="O17" s="1">
        <f t="shared" si="2"/>
        <v>5.18018018018018E-2</v>
      </c>
      <c r="P17" s="1">
        <f t="shared" si="2"/>
        <v>1.437607820586544E-4</v>
      </c>
      <c r="Q17" s="1">
        <f t="shared" si="1"/>
        <v>5.793559516963772E-2</v>
      </c>
      <c r="R17" s="1">
        <f t="shared" si="1"/>
        <v>1.284262986390646E-2</v>
      </c>
      <c r="T17" s="1">
        <f t="shared" si="3"/>
        <v>0.83501054245735107</v>
      </c>
      <c r="U17" s="1">
        <f t="shared" si="4"/>
        <v>0.11304389495878858</v>
      </c>
      <c r="V17" s="1">
        <f t="shared" si="5"/>
        <v>5.18018018018018E-2</v>
      </c>
    </row>
    <row r="18" spans="1:22" x14ac:dyDescent="0.35">
      <c r="J18" t="s">
        <v>26</v>
      </c>
      <c r="K18" s="4">
        <f t="shared" ref="K18:V18" si="6">AVERAGE(K2:K17)</f>
        <v>73.834090909090904</v>
      </c>
      <c r="L18" s="5">
        <f t="shared" si="6"/>
        <v>0.52550442930208185</v>
      </c>
      <c r="M18" s="5">
        <f t="shared" si="6"/>
        <v>6.3918759545338044E-2</v>
      </c>
      <c r="N18" s="5">
        <f t="shared" si="6"/>
        <v>0.12097044464486359</v>
      </c>
      <c r="O18" s="5">
        <f t="shared" si="6"/>
        <v>1.262711262628124E-2</v>
      </c>
      <c r="P18" s="5">
        <f t="shared" si="6"/>
        <v>5.94916691310436E-5</v>
      </c>
      <c r="Q18" s="5">
        <f t="shared" si="6"/>
        <v>0.14112767539426255</v>
      </c>
      <c r="R18" s="5">
        <f t="shared" si="6"/>
        <v>0.13579208681804172</v>
      </c>
      <c r="S18" s="5" t="s">
        <v>26</v>
      </c>
      <c r="T18" s="9">
        <f t="shared" si="6"/>
        <v>0.72521527566546151</v>
      </c>
      <c r="U18" s="10">
        <f t="shared" si="6"/>
        <v>0.26209812003912608</v>
      </c>
      <c r="V18" s="11">
        <f t="shared" si="6"/>
        <v>1.262711262628124E-2</v>
      </c>
    </row>
    <row r="26" spans="1:22" x14ac:dyDescent="0.35">
      <c r="R2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EQV_T05</vt:lpstr>
      <vt:lpstr>LODL_T05</vt:lpstr>
      <vt:lpstr>LT5_T05</vt:lpstr>
      <vt:lpstr>STAB_T001</vt:lpstr>
      <vt:lpstr>EQV_L050 1K-100K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kenkitson</dc:creator>
  <cp:lastModifiedBy>kenkitson</cp:lastModifiedBy>
  <dcterms:created xsi:type="dcterms:W3CDTF">2023-08-12T10:06:47Z</dcterms:created>
  <dcterms:modified xsi:type="dcterms:W3CDTF">2023-08-30T11:31:16Z</dcterms:modified>
</cp:coreProperties>
</file>