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KenZ/Desktop/"/>
    </mc:Choice>
  </mc:AlternateContent>
  <bookViews>
    <workbookView xWindow="500" yWindow="460" windowWidth="27580" windowHeight="17540" tabRatio="500"/>
  </bookViews>
  <sheets>
    <sheet name="Problem 3 raw" sheetId="1" r:id="rId1"/>
    <sheet name="Sheet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D4" i="1"/>
  <c r="D3" i="1"/>
  <c r="D2" i="1"/>
  <c r="B13" i="2"/>
  <c r="B12" i="2"/>
  <c r="B11" i="2"/>
  <c r="B10" i="2"/>
  <c r="B9" i="2"/>
  <c r="B8" i="2"/>
  <c r="B7" i="2"/>
  <c r="B6" i="2"/>
  <c r="B5" i="2"/>
  <c r="B4" i="2"/>
  <c r="B3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<sst xmlns="http://schemas.openxmlformats.org/spreadsheetml/2006/main" count="46" uniqueCount="46">
  <si>
    <t>CDF (empirically)</t>
  </si>
  <si>
    <t>CDF (Formula)</t>
  </si>
  <si>
    <t>mean</t>
  </si>
  <si>
    <t>standard dev</t>
  </si>
  <si>
    <t>bin</t>
  </si>
  <si>
    <t>counts</t>
  </si>
  <si>
    <t>0-25</t>
  </si>
  <si>
    <t>26-50</t>
  </si>
  <si>
    <t>51-75</t>
  </si>
  <si>
    <t>76--100</t>
  </si>
  <si>
    <t>101-125</t>
  </si>
  <si>
    <t>126-150</t>
  </si>
  <si>
    <t>151-175</t>
  </si>
  <si>
    <t>176-200</t>
  </si>
  <si>
    <t>200-225</t>
  </si>
  <si>
    <t>226-250</t>
  </si>
  <si>
    <t>250-275</t>
  </si>
  <si>
    <t>276-300</t>
  </si>
  <si>
    <t>Arrival Time (sec)</t>
  </si>
  <si>
    <t>random variable (sec)</t>
  </si>
  <si>
    <t>Relative Frequency</t>
  </si>
  <si>
    <t>Intervals</t>
  </si>
  <si>
    <t xml:space="preserve">0-1 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</si>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</sst>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  <a:r>
              <a:rPr lang="en-US" baseline="0"/>
              <a:t> (Empirical vs Theoretical)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Empirical CDF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 raw'!$A$2:$A$101</c:f>
              <c:numCache>
                <c:formatCode>General</c:formatCode>
                <c:ptCount val="100"/>
                <c:pt idx="0">
                  <c:v>0.0717762393957881</c:v>
                </c:pt>
                <c:pt idx="1">
                  <c:v>0.115827142844371</c:v>
                </c:pt>
                <c:pt idx="2">
                  <c:v>0.287897522530184</c:v>
                </c:pt>
                <c:pt idx="3">
                  <c:v>0.0322556594292167</c:v>
                </c:pt>
                <c:pt idx="4">
                  <c:v>0.0539295597072779</c:v>
                </c:pt>
                <c:pt idx="5">
                  <c:v>0.0940965399778473</c:v>
                </c:pt>
                <c:pt idx="6">
                  <c:v>0.0876112967365367</c:v>
                </c:pt>
                <c:pt idx="7">
                  <c:v>0.0571427407863539</c:v>
                </c:pt>
                <c:pt idx="8">
                  <c:v>0.0492665024018629</c:v>
                </c:pt>
                <c:pt idx="9">
                  <c:v>0.978275643879882</c:v>
                </c:pt>
                <c:pt idx="10">
                  <c:v>0.155370581578238</c:v>
                </c:pt>
                <c:pt idx="11">
                  <c:v>0.0418204847421107</c:v>
                </c:pt>
                <c:pt idx="12">
                  <c:v>0.165690020519987</c:v>
                </c:pt>
                <c:pt idx="13">
                  <c:v>0.761653777418007</c:v>
                </c:pt>
                <c:pt idx="14">
                  <c:v>0.275092154580992</c:v>
                </c:pt>
                <c:pt idx="15">
                  <c:v>0.0984858873876219</c:v>
                </c:pt>
                <c:pt idx="16">
                  <c:v>0.263287558932503</c:v>
                </c:pt>
                <c:pt idx="17">
                  <c:v>0.185568180620423</c:v>
                </c:pt>
                <c:pt idx="18">
                  <c:v>0.13040310545118</c:v>
                </c:pt>
                <c:pt idx="19">
                  <c:v>0.487170252411449</c:v>
                </c:pt>
                <c:pt idx="20">
                  <c:v>0.167654935063149</c:v>
                </c:pt>
                <c:pt idx="21">
                  <c:v>0.185748392051829</c:v>
                </c:pt>
                <c:pt idx="22">
                  <c:v>0.0926846695767674</c:v>
                </c:pt>
                <c:pt idx="23">
                  <c:v>0.0573313369539024</c:v>
                </c:pt>
                <c:pt idx="24">
                  <c:v>0.0742291365017447</c:v>
                </c:pt>
                <c:pt idx="25">
                  <c:v>0.597686258473444</c:v>
                </c:pt>
                <c:pt idx="26">
                  <c:v>0.00731389617860174</c:v>
                </c:pt>
                <c:pt idx="27">
                  <c:v>1.21536908414431</c:v>
                </c:pt>
                <c:pt idx="28">
                  <c:v>0.248417052092799</c:v>
                </c:pt>
                <c:pt idx="29">
                  <c:v>0.00555457663852182</c:v>
                </c:pt>
                <c:pt idx="30">
                  <c:v>0.108503250726484</c:v>
                </c:pt>
                <c:pt idx="31">
                  <c:v>0.212926421236551</c:v>
                </c:pt>
                <c:pt idx="32">
                  <c:v>0.0620038794423755</c:v>
                </c:pt>
                <c:pt idx="33">
                  <c:v>0.0219282984144</c:v>
                </c:pt>
                <c:pt idx="34">
                  <c:v>0.00406537970530774</c:v>
                </c:pt>
                <c:pt idx="35">
                  <c:v>0.19662623620461</c:v>
                </c:pt>
                <c:pt idx="36">
                  <c:v>0.018820597846764</c:v>
                </c:pt>
                <c:pt idx="37">
                  <c:v>0.0784607349008314</c:v>
                </c:pt>
                <c:pt idx="38">
                  <c:v>0.282120511250801</c:v>
                </c:pt>
                <c:pt idx="39">
                  <c:v>0.00903581242951899</c:v>
                </c:pt>
                <c:pt idx="40">
                  <c:v>0.257522049603163</c:v>
                </c:pt>
                <c:pt idx="41">
                  <c:v>0.450586819509103</c:v>
                </c:pt>
                <c:pt idx="42">
                  <c:v>0.154809233955936</c:v>
                </c:pt>
                <c:pt idx="43">
                  <c:v>0.563835050792274</c:v>
                </c:pt>
                <c:pt idx="44">
                  <c:v>0.0995319797851243</c:v>
                </c:pt>
                <c:pt idx="45">
                  <c:v>0.00361793351718352</c:v>
                </c:pt>
                <c:pt idx="46">
                  <c:v>0.155066097289244</c:v>
                </c:pt>
                <c:pt idx="47">
                  <c:v>0.599319321688359</c:v>
                </c:pt>
                <c:pt idx="48">
                  <c:v>0.283876589386818</c:v>
                </c:pt>
                <c:pt idx="49">
                  <c:v>0.581702646953206</c:v>
                </c:pt>
                <c:pt idx="50">
                  <c:v>0.129548711013001</c:v>
                </c:pt>
                <c:pt idx="51">
                  <c:v>0.612001614525912</c:v>
                </c:pt>
                <c:pt idx="52">
                  <c:v>0.594031973963258</c:v>
                </c:pt>
                <c:pt idx="53">
                  <c:v>0.080252251942851</c:v>
                </c:pt>
                <c:pt idx="54">
                  <c:v>0.24465869383342</c:v>
                </c:pt>
                <c:pt idx="55">
                  <c:v>0.0341744043500434</c:v>
                </c:pt>
                <c:pt idx="56">
                  <c:v>0.0890768962571137</c:v>
                </c:pt>
                <c:pt idx="57">
                  <c:v>0.0605386362335002</c:v>
                </c:pt>
                <c:pt idx="58">
                  <c:v>0.0862952724787208</c:v>
                </c:pt>
                <c:pt idx="59">
                  <c:v>0.0535885385958046</c:v>
                </c:pt>
                <c:pt idx="60">
                  <c:v>0.210899331625495</c:v>
                </c:pt>
                <c:pt idx="61">
                  <c:v>0.221875536264292</c:v>
                </c:pt>
                <c:pt idx="62">
                  <c:v>0.257241288667128</c:v>
                </c:pt>
                <c:pt idx="63">
                  <c:v>0.0890046120168472</c:v>
                </c:pt>
                <c:pt idx="64">
                  <c:v>0.0296311324814783</c:v>
                </c:pt>
                <c:pt idx="65">
                  <c:v>0.357731381777214</c:v>
                </c:pt>
                <c:pt idx="66">
                  <c:v>0.33506194791631</c:v>
                </c:pt>
                <c:pt idx="67">
                  <c:v>0.12390054813464</c:v>
                </c:pt>
                <c:pt idx="68">
                  <c:v>0.170818006219196</c:v>
                </c:pt>
                <c:pt idx="69">
                  <c:v>0.21279825657336</c:v>
                </c:pt>
                <c:pt idx="70">
                  <c:v>0.00757882073901612</c:v>
                </c:pt>
                <c:pt idx="71">
                  <c:v>0.354711588436218</c:v>
                </c:pt>
                <c:pt idx="72">
                  <c:v>0.122367068216283</c:v>
                </c:pt>
                <c:pt idx="73">
                  <c:v>0.11607871085415</c:v>
                </c:pt>
                <c:pt idx="74">
                  <c:v>0.299762540130851</c:v>
                </c:pt>
                <c:pt idx="75">
                  <c:v>0.123309639422072</c:v>
                </c:pt>
                <c:pt idx="76">
                  <c:v>0.133422106751372</c:v>
                </c:pt>
                <c:pt idx="77">
                  <c:v>0.720989022011764</c:v>
                </c:pt>
                <c:pt idx="78">
                  <c:v>0.140690976960051</c:v>
                </c:pt>
                <c:pt idx="79">
                  <c:v>0.0552661620882483</c:v>
                </c:pt>
                <c:pt idx="80">
                  <c:v>0.0731501547830172</c:v>
                </c:pt>
                <c:pt idx="81">
                  <c:v>0.149095082143566</c:v>
                </c:pt>
                <c:pt idx="82">
                  <c:v>0.669080226704692</c:v>
                </c:pt>
                <c:pt idx="83">
                  <c:v>0.338141236553379</c:v>
                </c:pt>
                <c:pt idx="84">
                  <c:v>0.185066949197782</c:v>
                </c:pt>
                <c:pt idx="85">
                  <c:v>0.562921560630217</c:v>
                </c:pt>
                <c:pt idx="86">
                  <c:v>0.0263871552506615</c:v>
                </c:pt>
                <c:pt idx="87">
                  <c:v>0.0675256917151099</c:v>
                </c:pt>
                <c:pt idx="88">
                  <c:v>0.322140779943905</c:v>
                </c:pt>
                <c:pt idx="89">
                  <c:v>0.13398588737346</c:v>
                </c:pt>
                <c:pt idx="90">
                  <c:v>0.114912088296865</c:v>
                </c:pt>
                <c:pt idx="91">
                  <c:v>0.239322284763969</c:v>
                </c:pt>
                <c:pt idx="92">
                  <c:v>0.336072883699525</c:v>
                </c:pt>
                <c:pt idx="93">
                  <c:v>0.16942783823447</c:v>
                </c:pt>
                <c:pt idx="94">
                  <c:v>0.0758328919060966</c:v>
                </c:pt>
                <c:pt idx="95">
                  <c:v>1.02419326743117</c:v>
                </c:pt>
                <c:pt idx="96">
                  <c:v>1.53129668718493</c:v>
                </c:pt>
                <c:pt idx="97">
                  <c:v>0.128262098327213</c:v>
                </c:pt>
                <c:pt idx="98">
                  <c:v>0.364257718637151</c:v>
                </c:pt>
                <c:pt idx="99">
                  <c:v>0.0586364092156555</c:v>
                </c:pt>
              </c:numCache>
            </c:numRef>
          </c:xVal>
          <c:yVal>
            <c:numRef>
              <c:f>'Problem 3 raw'!$B$2:$B$101</c:f>
              <c:numCache>
                <c:formatCode>0.000</c:formatCode>
                <c:ptCount val="100"/>
                <c:pt idx="0">
                  <c:v>0.24</c:v>
                </c:pt>
                <c:pt idx="1">
                  <c:v>0.4</c:v>
                </c:pt>
                <c:pt idx="2">
                  <c:v>0.76</c:v>
                </c:pt>
                <c:pt idx="3">
                  <c:v>0.11</c:v>
                </c:pt>
                <c:pt idx="4">
                  <c:v>0.16</c:v>
                </c:pt>
                <c:pt idx="5">
                  <c:v>0.35</c:v>
                </c:pt>
                <c:pt idx="6">
                  <c:v>0.31</c:v>
                </c:pt>
                <c:pt idx="7">
                  <c:v>0.18</c:v>
                </c:pt>
                <c:pt idx="8">
                  <c:v>0.14</c:v>
                </c:pt>
                <c:pt idx="9">
                  <c:v>0.97</c:v>
                </c:pt>
                <c:pt idx="10">
                  <c:v>0.54</c:v>
                </c:pt>
                <c:pt idx="11">
                  <c:v>0.13</c:v>
                </c:pt>
                <c:pt idx="12">
                  <c:v>0.55</c:v>
                </c:pt>
                <c:pt idx="13">
                  <c:v>0.96</c:v>
                </c:pt>
                <c:pt idx="14">
                  <c:v>0.73</c:v>
                </c:pt>
                <c:pt idx="15">
                  <c:v>0.36</c:v>
                </c:pt>
                <c:pt idx="16">
                  <c:v>0.72</c:v>
                </c:pt>
                <c:pt idx="17">
                  <c:v>0.6</c:v>
                </c:pt>
                <c:pt idx="18">
                  <c:v>0.47</c:v>
                </c:pt>
                <c:pt idx="19">
                  <c:v>0.86</c:v>
                </c:pt>
                <c:pt idx="20">
                  <c:v>0.56</c:v>
                </c:pt>
                <c:pt idx="21">
                  <c:v>0.61</c:v>
                </c:pt>
                <c:pt idx="22">
                  <c:v>0.34</c:v>
                </c:pt>
                <c:pt idx="23">
                  <c:v>0.19</c:v>
                </c:pt>
                <c:pt idx="24">
                  <c:v>0.26</c:v>
                </c:pt>
                <c:pt idx="25">
                  <c:v>0.91</c:v>
                </c:pt>
                <c:pt idx="26">
                  <c:v>0.04</c:v>
                </c:pt>
                <c:pt idx="27">
                  <c:v>0.99</c:v>
                </c:pt>
                <c:pt idx="28">
                  <c:v>0.69</c:v>
                </c:pt>
                <c:pt idx="29">
                  <c:v>0.03</c:v>
                </c:pt>
                <c:pt idx="30">
                  <c:v>0.38</c:v>
                </c:pt>
                <c:pt idx="31">
                  <c:v>0.65</c:v>
                </c:pt>
                <c:pt idx="32">
                  <c:v>0.22</c:v>
                </c:pt>
                <c:pt idx="33">
                  <c:v>0.08</c:v>
                </c:pt>
                <c:pt idx="34">
                  <c:v>0.02</c:v>
                </c:pt>
                <c:pt idx="35">
                  <c:v>0.62</c:v>
                </c:pt>
                <c:pt idx="36">
                  <c:v>0.07</c:v>
                </c:pt>
                <c:pt idx="37">
                  <c:v>0.28</c:v>
                </c:pt>
                <c:pt idx="38">
                  <c:v>0.74</c:v>
                </c:pt>
                <c:pt idx="39">
                  <c:v>0.06</c:v>
                </c:pt>
                <c:pt idx="40">
                  <c:v>0.71</c:v>
                </c:pt>
                <c:pt idx="41">
                  <c:v>0.85</c:v>
                </c:pt>
                <c:pt idx="42">
                  <c:v>0.52</c:v>
                </c:pt>
                <c:pt idx="43">
                  <c:v>0.88</c:v>
                </c:pt>
                <c:pt idx="44">
                  <c:v>0.37</c:v>
                </c:pt>
                <c:pt idx="45">
                  <c:v>0.01</c:v>
                </c:pt>
                <c:pt idx="46">
                  <c:v>0.53</c:v>
                </c:pt>
                <c:pt idx="47">
                  <c:v>0.92</c:v>
                </c:pt>
                <c:pt idx="48">
                  <c:v>0.75</c:v>
                </c:pt>
                <c:pt idx="49">
                  <c:v>0.89</c:v>
                </c:pt>
                <c:pt idx="50">
                  <c:v>0.46</c:v>
                </c:pt>
                <c:pt idx="51">
                  <c:v>0.93</c:v>
                </c:pt>
                <c:pt idx="52">
                  <c:v>0.9</c:v>
                </c:pt>
                <c:pt idx="53">
                  <c:v>0.29</c:v>
                </c:pt>
                <c:pt idx="54">
                  <c:v>0.68</c:v>
                </c:pt>
                <c:pt idx="55">
                  <c:v>0.12</c:v>
                </c:pt>
                <c:pt idx="56">
                  <c:v>0.33</c:v>
                </c:pt>
                <c:pt idx="57">
                  <c:v>0.21</c:v>
                </c:pt>
                <c:pt idx="58">
                  <c:v>0.3</c:v>
                </c:pt>
                <c:pt idx="59">
                  <c:v>0.15</c:v>
                </c:pt>
                <c:pt idx="60">
                  <c:v>0.63</c:v>
                </c:pt>
                <c:pt idx="61">
                  <c:v>0.66</c:v>
                </c:pt>
                <c:pt idx="62">
                  <c:v>0.7</c:v>
                </c:pt>
                <c:pt idx="63">
                  <c:v>0.32</c:v>
                </c:pt>
                <c:pt idx="64">
                  <c:v>0.1</c:v>
                </c:pt>
                <c:pt idx="65">
                  <c:v>0.83</c:v>
                </c:pt>
                <c:pt idx="66">
                  <c:v>0.79</c:v>
                </c:pt>
                <c:pt idx="67">
                  <c:v>0.44</c:v>
                </c:pt>
                <c:pt idx="68">
                  <c:v>0.58</c:v>
                </c:pt>
                <c:pt idx="69">
                  <c:v>0.64</c:v>
                </c:pt>
                <c:pt idx="70">
                  <c:v>0.05</c:v>
                </c:pt>
                <c:pt idx="71">
                  <c:v>0.82</c:v>
                </c:pt>
                <c:pt idx="72">
                  <c:v>0.42</c:v>
                </c:pt>
                <c:pt idx="73">
                  <c:v>0.41</c:v>
                </c:pt>
                <c:pt idx="74">
                  <c:v>0.77</c:v>
                </c:pt>
                <c:pt idx="75">
                  <c:v>0.43</c:v>
                </c:pt>
                <c:pt idx="76">
                  <c:v>0.48</c:v>
                </c:pt>
                <c:pt idx="77">
                  <c:v>0.95</c:v>
                </c:pt>
                <c:pt idx="78">
                  <c:v>0.5</c:v>
                </c:pt>
                <c:pt idx="79">
                  <c:v>0.17</c:v>
                </c:pt>
                <c:pt idx="80">
                  <c:v>0.25</c:v>
                </c:pt>
                <c:pt idx="81">
                  <c:v>0.51</c:v>
                </c:pt>
                <c:pt idx="82">
                  <c:v>0.94</c:v>
                </c:pt>
                <c:pt idx="83">
                  <c:v>0.81</c:v>
                </c:pt>
                <c:pt idx="84">
                  <c:v>0.59</c:v>
                </c:pt>
                <c:pt idx="85">
                  <c:v>0.87</c:v>
                </c:pt>
                <c:pt idx="86">
                  <c:v>0.09</c:v>
                </c:pt>
                <c:pt idx="87">
                  <c:v>0.23</c:v>
                </c:pt>
                <c:pt idx="88">
                  <c:v>0.78</c:v>
                </c:pt>
                <c:pt idx="89">
                  <c:v>0.49</c:v>
                </c:pt>
                <c:pt idx="90">
                  <c:v>0.39</c:v>
                </c:pt>
                <c:pt idx="91">
                  <c:v>0.67</c:v>
                </c:pt>
                <c:pt idx="92">
                  <c:v>0.8</c:v>
                </c:pt>
                <c:pt idx="93">
                  <c:v>0.57</c:v>
                </c:pt>
                <c:pt idx="94">
                  <c:v>0.27</c:v>
                </c:pt>
                <c:pt idx="95">
                  <c:v>0.98</c:v>
                </c:pt>
                <c:pt idx="96">
                  <c:v>1.0</c:v>
                </c:pt>
                <c:pt idx="97">
                  <c:v>0.45</c:v>
                </c:pt>
                <c:pt idx="98">
                  <c:v>0.84</c:v>
                </c:pt>
                <c:pt idx="99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v>Theoretical CDF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3 raw'!$A$2:$A$101</c:f>
              <c:numCache>
                <c:formatCode>General</c:formatCode>
                <c:ptCount val="100"/>
                <c:pt idx="0">
                  <c:v>0.0717762393957881</c:v>
                </c:pt>
                <c:pt idx="1">
                  <c:v>0.115827142844371</c:v>
                </c:pt>
                <c:pt idx="2">
                  <c:v>0.287897522530184</c:v>
                </c:pt>
                <c:pt idx="3">
                  <c:v>0.0322556594292167</c:v>
                </c:pt>
                <c:pt idx="4">
                  <c:v>0.0539295597072779</c:v>
                </c:pt>
                <c:pt idx="5">
                  <c:v>0.0940965399778473</c:v>
                </c:pt>
                <c:pt idx="6">
                  <c:v>0.0876112967365367</c:v>
                </c:pt>
                <c:pt idx="7">
                  <c:v>0.0571427407863539</c:v>
                </c:pt>
                <c:pt idx="8">
                  <c:v>0.0492665024018629</c:v>
                </c:pt>
                <c:pt idx="9">
                  <c:v>0.978275643879882</c:v>
                </c:pt>
                <c:pt idx="10">
                  <c:v>0.155370581578238</c:v>
                </c:pt>
                <c:pt idx="11">
                  <c:v>0.0418204847421107</c:v>
                </c:pt>
                <c:pt idx="12">
                  <c:v>0.165690020519987</c:v>
                </c:pt>
                <c:pt idx="13">
                  <c:v>0.761653777418007</c:v>
                </c:pt>
                <c:pt idx="14">
                  <c:v>0.275092154580992</c:v>
                </c:pt>
                <c:pt idx="15">
                  <c:v>0.0984858873876219</c:v>
                </c:pt>
                <c:pt idx="16">
                  <c:v>0.263287558932503</c:v>
                </c:pt>
                <c:pt idx="17">
                  <c:v>0.185568180620423</c:v>
                </c:pt>
                <c:pt idx="18">
                  <c:v>0.13040310545118</c:v>
                </c:pt>
                <c:pt idx="19">
                  <c:v>0.487170252411449</c:v>
                </c:pt>
                <c:pt idx="20">
                  <c:v>0.167654935063149</c:v>
                </c:pt>
                <c:pt idx="21">
                  <c:v>0.185748392051829</c:v>
                </c:pt>
                <c:pt idx="22">
                  <c:v>0.0926846695767674</c:v>
                </c:pt>
                <c:pt idx="23">
                  <c:v>0.0573313369539024</c:v>
                </c:pt>
                <c:pt idx="24">
                  <c:v>0.0742291365017447</c:v>
                </c:pt>
                <c:pt idx="25">
                  <c:v>0.597686258473444</c:v>
                </c:pt>
                <c:pt idx="26">
                  <c:v>0.00731389617860174</c:v>
                </c:pt>
                <c:pt idx="27">
                  <c:v>1.21536908414431</c:v>
                </c:pt>
                <c:pt idx="28">
                  <c:v>0.248417052092799</c:v>
                </c:pt>
                <c:pt idx="29">
                  <c:v>0.00555457663852182</c:v>
                </c:pt>
                <c:pt idx="30">
                  <c:v>0.108503250726484</c:v>
                </c:pt>
                <c:pt idx="31">
                  <c:v>0.212926421236551</c:v>
                </c:pt>
                <c:pt idx="32">
                  <c:v>0.0620038794423755</c:v>
                </c:pt>
                <c:pt idx="33">
                  <c:v>0.0219282984144</c:v>
                </c:pt>
                <c:pt idx="34">
                  <c:v>0.00406537970530774</c:v>
                </c:pt>
                <c:pt idx="35">
                  <c:v>0.19662623620461</c:v>
                </c:pt>
                <c:pt idx="36">
                  <c:v>0.018820597846764</c:v>
                </c:pt>
                <c:pt idx="37">
                  <c:v>0.0784607349008314</c:v>
                </c:pt>
                <c:pt idx="38">
                  <c:v>0.282120511250801</c:v>
                </c:pt>
                <c:pt idx="39">
                  <c:v>0.00903581242951899</c:v>
                </c:pt>
                <c:pt idx="40">
                  <c:v>0.257522049603163</c:v>
                </c:pt>
                <c:pt idx="41">
                  <c:v>0.450586819509103</c:v>
                </c:pt>
                <c:pt idx="42">
                  <c:v>0.154809233955936</c:v>
                </c:pt>
                <c:pt idx="43">
                  <c:v>0.563835050792274</c:v>
                </c:pt>
                <c:pt idx="44">
                  <c:v>0.0995319797851243</c:v>
                </c:pt>
                <c:pt idx="45">
                  <c:v>0.00361793351718352</c:v>
                </c:pt>
                <c:pt idx="46">
                  <c:v>0.155066097289244</c:v>
                </c:pt>
                <c:pt idx="47">
                  <c:v>0.599319321688359</c:v>
                </c:pt>
                <c:pt idx="48">
                  <c:v>0.283876589386818</c:v>
                </c:pt>
                <c:pt idx="49">
                  <c:v>0.581702646953206</c:v>
                </c:pt>
                <c:pt idx="50">
                  <c:v>0.129548711013001</c:v>
                </c:pt>
                <c:pt idx="51">
                  <c:v>0.612001614525912</c:v>
                </c:pt>
                <c:pt idx="52">
                  <c:v>0.594031973963258</c:v>
                </c:pt>
                <c:pt idx="53">
                  <c:v>0.080252251942851</c:v>
                </c:pt>
                <c:pt idx="54">
                  <c:v>0.24465869383342</c:v>
                </c:pt>
                <c:pt idx="55">
                  <c:v>0.0341744043500434</c:v>
                </c:pt>
                <c:pt idx="56">
                  <c:v>0.0890768962571137</c:v>
                </c:pt>
                <c:pt idx="57">
                  <c:v>0.0605386362335002</c:v>
                </c:pt>
                <c:pt idx="58">
                  <c:v>0.0862952724787208</c:v>
                </c:pt>
                <c:pt idx="59">
                  <c:v>0.0535885385958046</c:v>
                </c:pt>
                <c:pt idx="60">
                  <c:v>0.210899331625495</c:v>
                </c:pt>
                <c:pt idx="61">
                  <c:v>0.221875536264292</c:v>
                </c:pt>
                <c:pt idx="62">
                  <c:v>0.257241288667128</c:v>
                </c:pt>
                <c:pt idx="63">
                  <c:v>0.0890046120168472</c:v>
                </c:pt>
                <c:pt idx="64">
                  <c:v>0.0296311324814783</c:v>
                </c:pt>
                <c:pt idx="65">
                  <c:v>0.357731381777214</c:v>
                </c:pt>
                <c:pt idx="66">
                  <c:v>0.33506194791631</c:v>
                </c:pt>
                <c:pt idx="67">
                  <c:v>0.12390054813464</c:v>
                </c:pt>
                <c:pt idx="68">
                  <c:v>0.170818006219196</c:v>
                </c:pt>
                <c:pt idx="69">
                  <c:v>0.21279825657336</c:v>
                </c:pt>
                <c:pt idx="70">
                  <c:v>0.00757882073901612</c:v>
                </c:pt>
                <c:pt idx="71">
                  <c:v>0.354711588436218</c:v>
                </c:pt>
                <c:pt idx="72">
                  <c:v>0.122367068216283</c:v>
                </c:pt>
                <c:pt idx="73">
                  <c:v>0.11607871085415</c:v>
                </c:pt>
                <c:pt idx="74">
                  <c:v>0.299762540130851</c:v>
                </c:pt>
                <c:pt idx="75">
                  <c:v>0.123309639422072</c:v>
                </c:pt>
                <c:pt idx="76">
                  <c:v>0.133422106751372</c:v>
                </c:pt>
                <c:pt idx="77">
                  <c:v>0.720989022011764</c:v>
                </c:pt>
                <c:pt idx="78">
                  <c:v>0.140690976960051</c:v>
                </c:pt>
                <c:pt idx="79">
                  <c:v>0.0552661620882483</c:v>
                </c:pt>
                <c:pt idx="80">
                  <c:v>0.0731501547830172</c:v>
                </c:pt>
                <c:pt idx="81">
                  <c:v>0.149095082143566</c:v>
                </c:pt>
                <c:pt idx="82">
                  <c:v>0.669080226704692</c:v>
                </c:pt>
                <c:pt idx="83">
                  <c:v>0.338141236553379</c:v>
                </c:pt>
                <c:pt idx="84">
                  <c:v>0.185066949197782</c:v>
                </c:pt>
                <c:pt idx="85">
                  <c:v>0.562921560630217</c:v>
                </c:pt>
                <c:pt idx="86">
                  <c:v>0.0263871552506615</c:v>
                </c:pt>
                <c:pt idx="87">
                  <c:v>0.0675256917151099</c:v>
                </c:pt>
                <c:pt idx="88">
                  <c:v>0.322140779943905</c:v>
                </c:pt>
                <c:pt idx="89">
                  <c:v>0.13398588737346</c:v>
                </c:pt>
                <c:pt idx="90">
                  <c:v>0.114912088296865</c:v>
                </c:pt>
                <c:pt idx="91">
                  <c:v>0.239322284763969</c:v>
                </c:pt>
                <c:pt idx="92">
                  <c:v>0.336072883699525</c:v>
                </c:pt>
                <c:pt idx="93">
                  <c:v>0.16942783823447</c:v>
                </c:pt>
                <c:pt idx="94">
                  <c:v>0.0758328919060966</c:v>
                </c:pt>
                <c:pt idx="95">
                  <c:v>1.02419326743117</c:v>
                </c:pt>
                <c:pt idx="96">
                  <c:v>1.53129668718493</c:v>
                </c:pt>
                <c:pt idx="97">
                  <c:v>0.128262098327213</c:v>
                </c:pt>
                <c:pt idx="98">
                  <c:v>0.364257718637151</c:v>
                </c:pt>
                <c:pt idx="99">
                  <c:v>0.0586364092156555</c:v>
                </c:pt>
              </c:numCache>
            </c:numRef>
          </c:xVal>
          <c:yVal>
            <c:numRef>
              <c:f>'Problem 3 raw'!$C$2:$C$101</c:f>
              <c:numCache>
                <c:formatCode>0.000</c:formatCode>
                <c:ptCount val="100"/>
                <c:pt idx="0">
                  <c:v>0.249567038926409</c:v>
                </c:pt>
                <c:pt idx="1">
                  <c:v>0.370801550082293</c:v>
                </c:pt>
                <c:pt idx="2">
                  <c:v>0.683866311541798</c:v>
                </c:pt>
                <c:pt idx="3">
                  <c:v>0.121045932192962</c:v>
                </c:pt>
                <c:pt idx="4">
                  <c:v>0.19403764121803</c:v>
                </c:pt>
                <c:pt idx="5">
                  <c:v>0.313662754067485</c:v>
                </c:pt>
                <c:pt idx="6">
                  <c:v>0.29562555839873</c:v>
                </c:pt>
                <c:pt idx="7">
                  <c:v>0.204330168032956</c:v>
                </c:pt>
                <c:pt idx="8">
                  <c:v>0.178863571369655</c:v>
                </c:pt>
                <c:pt idx="9">
                  <c:v>0.980021579751305</c:v>
                </c:pt>
                <c:pt idx="10">
                  <c:v>0.462852380881678</c:v>
                </c:pt>
                <c:pt idx="11">
                  <c:v>0.154038931679463</c:v>
                </c:pt>
                <c:pt idx="12">
                  <c:v>0.484573250724185</c:v>
                </c:pt>
                <c:pt idx="13">
                  <c:v>0.952480499230346</c:v>
                </c:pt>
                <c:pt idx="14">
                  <c:v>0.667251596070496</c:v>
                </c:pt>
                <c:pt idx="15">
                  <c:v>0.325607875095464</c:v>
                </c:pt>
                <c:pt idx="16">
                  <c:v>0.65116290272277</c:v>
                </c:pt>
                <c:pt idx="17">
                  <c:v>0.523969200723563</c:v>
                </c:pt>
                <c:pt idx="18">
                  <c:v>0.406437297491727</c:v>
                </c:pt>
                <c:pt idx="19">
                  <c:v>0.857538146471349</c:v>
                </c:pt>
                <c:pt idx="20">
                  <c:v>0.488608450369009</c:v>
                </c:pt>
                <c:pt idx="21">
                  <c:v>0.52431222184298</c:v>
                </c:pt>
                <c:pt idx="22">
                  <c:v>0.309775711426939</c:v>
                </c:pt>
                <c:pt idx="23">
                  <c:v>0.204930182807298</c:v>
                </c:pt>
                <c:pt idx="24">
                  <c:v>0.256893975060675</c:v>
                </c:pt>
                <c:pt idx="25">
                  <c:v>0.908438557918278</c:v>
                </c:pt>
                <c:pt idx="26">
                  <c:v>0.0288317830075548</c:v>
                </c:pt>
                <c:pt idx="27">
                  <c:v>0.992260949989518</c:v>
                </c:pt>
                <c:pt idx="28">
                  <c:v>0.629783832838423</c:v>
                </c:pt>
                <c:pt idx="29">
                  <c:v>0.0219732978949046</c:v>
                </c:pt>
                <c:pt idx="30">
                  <c:v>0.352096169201989</c:v>
                </c:pt>
                <c:pt idx="31">
                  <c:v>0.573313481867639</c:v>
                </c:pt>
                <c:pt idx="32">
                  <c:v>0.219652166073739</c:v>
                </c:pt>
                <c:pt idx="33">
                  <c:v>0.083976439581234</c:v>
                </c:pt>
                <c:pt idx="34">
                  <c:v>0.0161300141110664</c:v>
                </c:pt>
                <c:pt idx="35">
                  <c:v>0.544566216931783</c:v>
                </c:pt>
                <c:pt idx="36">
                  <c:v>0.0725184634534617</c:v>
                </c:pt>
                <c:pt idx="37">
                  <c:v>0.269366227221552</c:v>
                </c:pt>
                <c:pt idx="38">
                  <c:v>0.676476021279073</c:v>
                </c:pt>
                <c:pt idx="39">
                  <c:v>0.035497881069994</c:v>
                </c:pt>
                <c:pt idx="40">
                  <c:v>0.64302452548955</c:v>
                </c:pt>
                <c:pt idx="41">
                  <c:v>0.835088659209453</c:v>
                </c:pt>
                <c:pt idx="42">
                  <c:v>0.461644919622708</c:v>
                </c:pt>
                <c:pt idx="43">
                  <c:v>0.895162128507397</c:v>
                </c:pt>
                <c:pt idx="44">
                  <c:v>0.328423885272202</c:v>
                </c:pt>
                <c:pt idx="45">
                  <c:v>0.0143675218414747</c:v>
                </c:pt>
                <c:pt idx="46">
                  <c:v>0.462197770281742</c:v>
                </c:pt>
                <c:pt idx="47">
                  <c:v>0.909034711178395</c:v>
                </c:pt>
                <c:pt idx="48">
                  <c:v>0.678740591983572</c:v>
                </c:pt>
                <c:pt idx="49">
                  <c:v>0.902393441279211</c:v>
                </c:pt>
                <c:pt idx="50">
                  <c:v>0.404405280494554</c:v>
                </c:pt>
                <c:pt idx="51">
                  <c:v>0.913534212032166</c:v>
                </c:pt>
                <c:pt idx="52">
                  <c:v>0.907090362304079</c:v>
                </c:pt>
                <c:pt idx="53">
                  <c:v>0.274583283427245</c:v>
                </c:pt>
                <c:pt idx="54">
                  <c:v>0.624176167260067</c:v>
                </c:pt>
                <c:pt idx="55">
                  <c:v>0.127766065375521</c:v>
                </c:pt>
                <c:pt idx="56">
                  <c:v>0.299742801523622</c:v>
                </c:pt>
                <c:pt idx="57">
                  <c:v>0.215065139528606</c:v>
                </c:pt>
                <c:pt idx="58">
                  <c:v>0.291907886483897</c:v>
                </c:pt>
                <c:pt idx="59">
                  <c:v>0.192937490321667</c:v>
                </c:pt>
                <c:pt idx="60">
                  <c:v>0.569839690293836</c:v>
                </c:pt>
                <c:pt idx="61">
                  <c:v>0.588317206580536</c:v>
                </c:pt>
                <c:pt idx="62">
                  <c:v>0.642623401218197</c:v>
                </c:pt>
                <c:pt idx="63">
                  <c:v>0.299540302011654</c:v>
                </c:pt>
                <c:pt idx="64">
                  <c:v>0.11176997282719</c:v>
                </c:pt>
                <c:pt idx="65">
                  <c:v>0.760912462186724</c:v>
                </c:pt>
                <c:pt idx="66">
                  <c:v>0.738219206555836</c:v>
                </c:pt>
                <c:pt idx="67">
                  <c:v>0.390796061251837</c:v>
                </c:pt>
                <c:pt idx="68">
                  <c:v>0.495037962033934</c:v>
                </c:pt>
                <c:pt idx="69">
                  <c:v>0.573094681251878</c:v>
                </c:pt>
                <c:pt idx="70">
                  <c:v>0.0298603831603124</c:v>
                </c:pt>
                <c:pt idx="71">
                  <c:v>0.758006969722132</c:v>
                </c:pt>
                <c:pt idx="72">
                  <c:v>0.38704776911783</c:v>
                </c:pt>
                <c:pt idx="73">
                  <c:v>0.371434376438367</c:v>
                </c:pt>
                <c:pt idx="74">
                  <c:v>0.698519566024213</c:v>
                </c:pt>
                <c:pt idx="75">
                  <c:v>0.389354422508677</c:v>
                </c:pt>
                <c:pt idx="76">
                  <c:v>0.413562057869131</c:v>
                </c:pt>
                <c:pt idx="77">
                  <c:v>0.944086872536557</c:v>
                </c:pt>
                <c:pt idx="78">
                  <c:v>0.430367525583551</c:v>
                </c:pt>
                <c:pt idx="79">
                  <c:v>0.198335147697438</c:v>
                </c:pt>
                <c:pt idx="80">
                  <c:v>0.25367985282765</c:v>
                </c:pt>
                <c:pt idx="81">
                  <c:v>0.449198246496011</c:v>
                </c:pt>
                <c:pt idx="82">
                  <c:v>0.931184131017144</c:v>
                </c:pt>
                <c:pt idx="83">
                  <c:v>0.741423824643437</c:v>
                </c:pt>
                <c:pt idx="84">
                  <c:v>0.52301383694793</c:v>
                </c:pt>
                <c:pt idx="85">
                  <c:v>0.894778354329642</c:v>
                </c:pt>
                <c:pt idx="86">
                  <c:v>0.100169278888707</c:v>
                </c:pt>
                <c:pt idx="87">
                  <c:v>0.236698951746206</c:v>
                </c:pt>
                <c:pt idx="88">
                  <c:v>0.724333401464084</c:v>
                </c:pt>
                <c:pt idx="89">
                  <c:v>0.414883057192976</c:v>
                </c:pt>
                <c:pt idx="90">
                  <c:v>0.368494326575906</c:v>
                </c:pt>
                <c:pt idx="91">
                  <c:v>0.61606773648704</c:v>
                </c:pt>
                <c:pt idx="92">
                  <c:v>0.73927564342242</c:v>
                </c:pt>
                <c:pt idx="93">
                  <c:v>0.492222212324503</c:v>
                </c:pt>
                <c:pt idx="94">
                  <c:v>0.261645758582044</c:v>
                </c:pt>
                <c:pt idx="95">
                  <c:v>0.983373759351064</c:v>
                </c:pt>
                <c:pt idx="96">
                  <c:v>0.997812917354884</c:v>
                </c:pt>
                <c:pt idx="97">
                  <c:v>0.401332180611979</c:v>
                </c:pt>
                <c:pt idx="98">
                  <c:v>0.767073161958969</c:v>
                </c:pt>
                <c:pt idx="99">
                  <c:v>0.209069862502307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12528"/>
        <c:axId val="-2125675184"/>
      </c:scatterChart>
      <c:valAx>
        <c:axId val="21370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75184"/>
        <c:crosses val="autoZero"/>
        <c:crossBetween val="midCat"/>
      </c:valAx>
      <c:valAx>
        <c:axId val="-21256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Relative 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'Problem 3 raw'!$E$3:$E$26</c:f>
              <c:strCache>
                <c:ptCount val="24"/>
                <c:pt idx="0">
                  <c:v>0-1 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cat>
          <c:val>
            <c:numRef>
              <c:f>'Problem 3 raw'!$F$3:$F$26</c:f>
              <c:numCache>
                <c:formatCode>0.000</c:formatCode>
                <c:ptCount val="24"/>
                <c:pt idx="0">
                  <c:v>0.09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0.06</c:v>
                </c:pt>
                <c:pt idx="5">
                  <c:v>0.02</c:v>
                </c:pt>
                <c:pt idx="6">
                  <c:v>0.01</c:v>
                </c:pt>
                <c:pt idx="7">
                  <c:v>0.1</c:v>
                </c:pt>
                <c:pt idx="8">
                  <c:v>0.05</c:v>
                </c:pt>
                <c:pt idx="9">
                  <c:v>0.04</c:v>
                </c:pt>
                <c:pt idx="10">
                  <c:v>0.02</c:v>
                </c:pt>
                <c:pt idx="11">
                  <c:v>0.03</c:v>
                </c:pt>
                <c:pt idx="12">
                  <c:v>0.05</c:v>
                </c:pt>
                <c:pt idx="13">
                  <c:v>0.08</c:v>
                </c:pt>
                <c:pt idx="14">
                  <c:v>0.04</c:v>
                </c:pt>
                <c:pt idx="15">
                  <c:v>0.05</c:v>
                </c:pt>
                <c:pt idx="16">
                  <c:v>0.03</c:v>
                </c:pt>
                <c:pt idx="17">
                  <c:v>0.05</c:v>
                </c:pt>
                <c:pt idx="18">
                  <c:v>0.03</c:v>
                </c:pt>
                <c:pt idx="19">
                  <c:v>0.06</c:v>
                </c:pt>
                <c:pt idx="20">
                  <c:v>0.04</c:v>
                </c:pt>
                <c:pt idx="21">
                  <c:v>0.01</c:v>
                </c:pt>
                <c:pt idx="22">
                  <c:v>0.0</c:v>
                </c:pt>
                <c:pt idx="23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906352"/>
        <c:axId val="-2028794416"/>
      </c:barChart>
      <c:catAx>
        <c:axId val="-202890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Intervals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794416"/>
        <c:crosses val="autoZero"/>
        <c:auto val="1"/>
        <c:lblAlgn val="ctr"/>
        <c:lblOffset val="100"/>
        <c:noMultiLvlLbl val="0"/>
      </c:catAx>
      <c:valAx>
        <c:axId val="-20287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Frequency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90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 normalized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0-25</c:v>
                </c:pt>
                <c:pt idx="1">
                  <c:v>26-50</c:v>
                </c:pt>
                <c:pt idx="2">
                  <c:v>51-75</c:v>
                </c:pt>
                <c:pt idx="3">
                  <c:v>76--100</c:v>
                </c:pt>
                <c:pt idx="4">
                  <c:v>101-125</c:v>
                </c:pt>
                <c:pt idx="5">
                  <c:v>126-150</c:v>
                </c:pt>
                <c:pt idx="6">
                  <c:v>151-175</c:v>
                </c:pt>
                <c:pt idx="7">
                  <c:v>176-200</c:v>
                </c:pt>
                <c:pt idx="8">
                  <c:v>200-225</c:v>
                </c:pt>
                <c:pt idx="9">
                  <c:v>226-250</c:v>
                </c:pt>
                <c:pt idx="10">
                  <c:v>250-275</c:v>
                </c:pt>
                <c:pt idx="11">
                  <c:v>276-300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037420960"/>
        <c:axId val="-2037686960"/>
      </c:barChart>
      <c:catAx>
        <c:axId val="-20374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686960"/>
        <c:crosses val="autoZero"/>
        <c:auto val="1"/>
        <c:lblAlgn val="ctr"/>
        <c:lblOffset val="100"/>
        <c:noMultiLvlLbl val="0"/>
      </c:catAx>
      <c:valAx>
        <c:axId val="-20376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42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63</xdr:row>
      <xdr:rowOff>177800</xdr:rowOff>
    </xdr:from>
    <xdr:to>
      <xdr:col>15</xdr:col>
      <xdr:colOff>88900</xdr:colOff>
      <xdr:row>90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31</xdr:row>
      <xdr:rowOff>139700</xdr:rowOff>
    </xdr:from>
    <xdr:to>
      <xdr:col>15</xdr:col>
      <xdr:colOff>571500</xdr:colOff>
      <xdr:row>53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11</xdr:row>
      <xdr:rowOff>127000</xdr:rowOff>
    </xdr:from>
    <xdr:to>
      <xdr:col>11</xdr:col>
      <xdr:colOff>520700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A24" workbookViewId="0">
      <selection activeCell="L61" sqref="L61"/>
    </sheetView>
  </sheetViews>
  <sheetFormatPr baseColWidth="10" defaultRowHeight="16" x14ac:dyDescent="0.2"/>
  <cols>
    <col min="1" max="1" width="14.5" bestFit="1" customWidth="1"/>
    <col min="2" max="2" width="14.83203125" bestFit="1" customWidth="1"/>
    <col min="3" max="3" width="12.6640625" bestFit="1" customWidth="1"/>
    <col min="4" max="8" width="12.6640625" customWidth="1"/>
    <col min="9" max="9" width="13.1640625" customWidth="1"/>
    <col min="10" max="10" width="11.83203125" customWidth="1"/>
  </cols>
  <sheetData>
    <row r="1" spans="1:10" ht="37" customHeight="1" x14ac:dyDescent="0.2">
      <c r="A1" s="7" t="s">
        <v>19</v>
      </c>
      <c r="B1" s="3" t="s">
        <v>0</v>
      </c>
      <c r="C1" s="3" t="s">
        <v>1</v>
      </c>
      <c r="D1" s="7" t="s">
        <v>18</v>
      </c>
      <c r="E1" s="7" t="s">
        <v>21</v>
      </c>
      <c r="F1" s="7" t="s">
        <v>20</v>
      </c>
      <c r="G1" s="6"/>
      <c r="H1" s="3"/>
      <c r="I1" s="2"/>
      <c r="J1" s="2"/>
    </row>
    <row r="2" spans="1:10" x14ac:dyDescent="0.2">
      <c r="A2">
        <v>7.1776239395788102E-2</v>
      </c>
      <c r="B2" s="1">
        <f>COUNTIF(A$2:A$101,"&lt;="&amp;A2)/COUNT(A$2:A$101)</f>
        <v>0.24</v>
      </c>
      <c r="C2" s="1">
        <f>1 - EXP(-4*A2)</f>
        <v>0.24956703892640897</v>
      </c>
      <c r="D2" s="8">
        <f>A2</f>
        <v>7.1776239395788102E-2</v>
      </c>
      <c r="E2" s="13"/>
      <c r="F2" s="12"/>
      <c r="G2">
        <v>0</v>
      </c>
    </row>
    <row r="3" spans="1:10" x14ac:dyDescent="0.2">
      <c r="A3">
        <v>0.115827142844371</v>
      </c>
      <c r="B3" s="1">
        <f t="shared" ref="B3:B66" si="0">COUNTIF(A$2:A$101,"&lt;="&amp;A3)/COUNT(A$2:A$101)</f>
        <v>0.4</v>
      </c>
      <c r="C3" s="1">
        <f t="shared" ref="C3:C66" si="1">1 - EXP(-4*A3)</f>
        <v>0.37080155008229299</v>
      </c>
      <c r="D3" s="9">
        <f>D2+A3</f>
        <v>0.1876033822401591</v>
      </c>
      <c r="E3" s="14" t="s">
        <v>22</v>
      </c>
      <c r="F3" s="12">
        <f>(COUNTIF(D$2:D$101,"&gt;"&amp;G2)-COUNTIF(D$2:D$101,"&gt;="&amp;G3))/100</f>
        <v>0.09</v>
      </c>
      <c r="G3" s="1">
        <v>1</v>
      </c>
      <c r="H3" s="1"/>
    </row>
    <row r="4" spans="1:10" x14ac:dyDescent="0.2">
      <c r="A4">
        <v>0.28789752253018402</v>
      </c>
      <c r="B4" s="1">
        <f t="shared" si="0"/>
        <v>0.76</v>
      </c>
      <c r="C4" s="1">
        <f t="shared" si="1"/>
        <v>0.68386631154179855</v>
      </c>
      <c r="D4" s="9">
        <f>D3+A4</f>
        <v>0.47550090477034312</v>
      </c>
      <c r="E4" s="14" t="s">
        <v>23</v>
      </c>
      <c r="F4" s="12">
        <f>(COUNTIF(D$2:D$101,"&gt;"&amp;G3)-COUNTIF(D$2:D$101,"&gt;="&amp;G4))/100</f>
        <v>0.02</v>
      </c>
      <c r="G4" s="1">
        <v>2</v>
      </c>
      <c r="H4" s="1"/>
    </row>
    <row r="5" spans="1:10" x14ac:dyDescent="0.2">
      <c r="A5">
        <v>3.2255659429216703E-2</v>
      </c>
      <c r="B5" s="1">
        <f t="shared" si="0"/>
        <v>0.11</v>
      </c>
      <c r="C5" s="1">
        <f t="shared" si="1"/>
        <v>0.12104593219296156</v>
      </c>
      <c r="D5" s="9">
        <f t="shared" ref="D5:D67" si="2">D4+A5</f>
        <v>0.50775656419955983</v>
      </c>
      <c r="E5" s="14" t="s">
        <v>24</v>
      </c>
      <c r="F5" s="12">
        <f>(COUNTIF(D$2:D$101,"&gt;"&amp;G4)-COUNTIF(D$2:D$101,"&gt;="&amp;G5))/100</f>
        <v>0.03</v>
      </c>
      <c r="G5" s="1">
        <v>3</v>
      </c>
      <c r="H5" s="1"/>
    </row>
    <row r="6" spans="1:10" x14ac:dyDescent="0.2">
      <c r="A6">
        <v>5.3929559707277898E-2</v>
      </c>
      <c r="B6" s="1">
        <f t="shared" si="0"/>
        <v>0.16</v>
      </c>
      <c r="C6" s="1">
        <f t="shared" si="1"/>
        <v>0.19403764121803035</v>
      </c>
      <c r="D6" s="9">
        <f t="shared" si="2"/>
        <v>0.5616861239068377</v>
      </c>
      <c r="E6" s="14" t="s">
        <v>25</v>
      </c>
      <c r="F6" s="12">
        <f>(COUNTIF(D$2:D$101,"&gt;"&amp;G5)-COUNTIF(D$2:D$101,"&gt;="&amp;G6))/100</f>
        <v>0.05</v>
      </c>
      <c r="G6" s="1">
        <v>4</v>
      </c>
      <c r="H6" s="1"/>
    </row>
    <row r="7" spans="1:10" x14ac:dyDescent="0.2">
      <c r="A7">
        <v>9.4096539977847296E-2</v>
      </c>
      <c r="B7" s="1">
        <f t="shared" si="0"/>
        <v>0.35</v>
      </c>
      <c r="C7" s="1">
        <f t="shared" si="1"/>
        <v>0.31366275406748467</v>
      </c>
      <c r="D7" s="9">
        <f t="shared" si="2"/>
        <v>0.65578266388468498</v>
      </c>
      <c r="E7" s="14" t="s">
        <v>26</v>
      </c>
      <c r="F7" s="12">
        <f>(COUNTIF(D$2:D$101,"&gt;"&amp;G6)-COUNTIF(D$2:D$101,"&gt;="&amp;G7))/100</f>
        <v>0.06</v>
      </c>
      <c r="G7" s="1">
        <v>5</v>
      </c>
      <c r="H7" s="1"/>
    </row>
    <row r="8" spans="1:10" x14ac:dyDescent="0.2">
      <c r="A8">
        <v>8.7611296736536698E-2</v>
      </c>
      <c r="B8" s="1">
        <f t="shared" si="0"/>
        <v>0.31</v>
      </c>
      <c r="C8" s="1">
        <f t="shared" si="1"/>
        <v>0.2956255583987305</v>
      </c>
      <c r="D8" s="9">
        <f t="shared" si="2"/>
        <v>0.74339396062122165</v>
      </c>
      <c r="E8" s="14" t="s">
        <v>27</v>
      </c>
      <c r="F8" s="12">
        <f>(COUNTIF(D$2:D$101,"&gt;"&amp;G7)-COUNTIF(D$2:D$101,"&gt;="&amp;G8))/100</f>
        <v>0.02</v>
      </c>
      <c r="G8" s="1">
        <v>6</v>
      </c>
      <c r="H8" s="1"/>
    </row>
    <row r="9" spans="1:10" x14ac:dyDescent="0.2">
      <c r="A9">
        <v>5.7142740786353903E-2</v>
      </c>
      <c r="B9" s="1">
        <f t="shared" si="0"/>
        <v>0.18</v>
      </c>
      <c r="C9" s="1">
        <f t="shared" si="1"/>
        <v>0.20433016803295578</v>
      </c>
      <c r="D9" s="9">
        <f t="shared" si="2"/>
        <v>0.8005367014075756</v>
      </c>
      <c r="E9" s="14" t="s">
        <v>28</v>
      </c>
      <c r="F9" s="12">
        <f>(COUNTIF(D$2:D$101,"&gt;"&amp;G8)-COUNTIF(D$2:D$101,"&gt;="&amp;G9))/100</f>
        <v>0.01</v>
      </c>
      <c r="G9" s="1">
        <v>7</v>
      </c>
      <c r="H9" s="1"/>
    </row>
    <row r="10" spans="1:10" x14ac:dyDescent="0.2">
      <c r="A10">
        <v>4.9266502401862901E-2</v>
      </c>
      <c r="B10" s="1">
        <f t="shared" si="0"/>
        <v>0.14000000000000001</v>
      </c>
      <c r="C10" s="1">
        <f t="shared" si="1"/>
        <v>0.17886357136965536</v>
      </c>
      <c r="D10" s="10">
        <f t="shared" si="2"/>
        <v>0.84980320380943852</v>
      </c>
      <c r="E10" s="14" t="s">
        <v>29</v>
      </c>
      <c r="F10" s="12">
        <f>(COUNTIF(D$2:D$101,"&gt;"&amp;G9)-COUNTIF(D$2:D$101,"&gt;="&amp;G10))/100</f>
        <v>0.1</v>
      </c>
      <c r="G10" s="1">
        <v>8</v>
      </c>
      <c r="H10" s="1"/>
    </row>
    <row r="11" spans="1:10" x14ac:dyDescent="0.2">
      <c r="A11">
        <v>0.97827564387988197</v>
      </c>
      <c r="B11" s="1">
        <f t="shared" si="0"/>
        <v>0.97</v>
      </c>
      <c r="C11" s="1">
        <f t="shared" si="1"/>
        <v>0.98002157975130466</v>
      </c>
      <c r="D11" s="8">
        <f t="shared" si="2"/>
        <v>1.8280788476893206</v>
      </c>
      <c r="E11" s="14" t="s">
        <v>30</v>
      </c>
      <c r="F11" s="12">
        <f>(COUNTIF(D$2:D$101,"&gt;"&amp;G10)-COUNTIF(D$2:D$101,"&gt;="&amp;G11))/100</f>
        <v>0.05</v>
      </c>
      <c r="G11" s="1">
        <v>9</v>
      </c>
      <c r="H11" s="1"/>
    </row>
    <row r="12" spans="1:10" x14ac:dyDescent="0.2">
      <c r="A12">
        <v>0.15537058157823799</v>
      </c>
      <c r="B12" s="1">
        <f t="shared" si="0"/>
        <v>0.54</v>
      </c>
      <c r="C12" s="1">
        <f t="shared" si="1"/>
        <v>0.46285238088167768</v>
      </c>
      <c r="D12" s="10">
        <f t="shared" si="2"/>
        <v>1.9834494292675586</v>
      </c>
      <c r="E12" s="14" t="s">
        <v>31</v>
      </c>
      <c r="F12" s="12">
        <f>(COUNTIF(D$2:D$101,"&gt;"&amp;G11)-COUNTIF(D$2:D$101,"&gt;="&amp;G12))/100</f>
        <v>0.04</v>
      </c>
      <c r="G12" s="1">
        <v>10</v>
      </c>
      <c r="H12" s="1"/>
    </row>
    <row r="13" spans="1:10" x14ac:dyDescent="0.2">
      <c r="A13">
        <v>4.1820484742110697E-2</v>
      </c>
      <c r="B13" s="1">
        <f t="shared" si="0"/>
        <v>0.13</v>
      </c>
      <c r="C13" s="1">
        <f t="shared" si="1"/>
        <v>0.1540389316794627</v>
      </c>
      <c r="D13" s="8">
        <f t="shared" si="2"/>
        <v>2.0252699140096695</v>
      </c>
      <c r="E13" s="14" t="s">
        <v>32</v>
      </c>
      <c r="F13" s="12">
        <f>(COUNTIF(D$2:D$101,"&gt;"&amp;G12)-COUNTIF(D$2:D$101,"&gt;="&amp;G13))/100</f>
        <v>0.02</v>
      </c>
      <c r="G13" s="1">
        <v>11</v>
      </c>
      <c r="H13" s="1"/>
    </row>
    <row r="14" spans="1:10" x14ac:dyDescent="0.2">
      <c r="A14">
        <v>0.16569002051998699</v>
      </c>
      <c r="B14" s="1">
        <f t="shared" si="0"/>
        <v>0.55000000000000004</v>
      </c>
      <c r="C14" s="1">
        <f t="shared" si="1"/>
        <v>0.48457325072418522</v>
      </c>
      <c r="D14" s="9">
        <f t="shared" si="2"/>
        <v>2.1909599345296566</v>
      </c>
      <c r="E14" s="14" t="s">
        <v>33</v>
      </c>
      <c r="F14" s="12">
        <f>(COUNTIF(D$2:D$101,"&gt;"&amp;G13)-COUNTIF(D$2:D$101,"&gt;="&amp;G14))/100</f>
        <v>0.03</v>
      </c>
      <c r="G14" s="1">
        <v>12</v>
      </c>
      <c r="H14" s="1"/>
    </row>
    <row r="15" spans="1:10" x14ac:dyDescent="0.2">
      <c r="A15">
        <v>0.76165377741800699</v>
      </c>
      <c r="B15" s="1">
        <f t="shared" si="0"/>
        <v>0.96</v>
      </c>
      <c r="C15" s="1">
        <f t="shared" si="1"/>
        <v>0.95248049923034583</v>
      </c>
      <c r="D15" s="10">
        <f t="shared" si="2"/>
        <v>2.9526137119476639</v>
      </c>
      <c r="E15" s="14" t="s">
        <v>34</v>
      </c>
      <c r="F15" s="12">
        <f>(COUNTIF(D$2:D$101,"&gt;"&amp;G14)-COUNTIF(D$2:D$101,"&gt;="&amp;G15))/100</f>
        <v>0.05</v>
      </c>
      <c r="G15" s="1">
        <v>13</v>
      </c>
      <c r="H15" s="1"/>
    </row>
    <row r="16" spans="1:10" x14ac:dyDescent="0.2">
      <c r="A16">
        <v>0.27509215458099201</v>
      </c>
      <c r="B16" s="1">
        <f t="shared" si="0"/>
        <v>0.73</v>
      </c>
      <c r="C16" s="1">
        <f t="shared" si="1"/>
        <v>0.66725159607049611</v>
      </c>
      <c r="D16" s="8">
        <f t="shared" si="2"/>
        <v>3.2277058665286558</v>
      </c>
      <c r="E16" s="14" t="s">
        <v>35</v>
      </c>
      <c r="F16" s="12">
        <f>(COUNTIF(D$2:D$101,"&gt;"&amp;G15)-COUNTIF(D$2:D$101,"&gt;="&amp;G16))/100</f>
        <v>0.08</v>
      </c>
      <c r="G16" s="1">
        <v>14</v>
      </c>
      <c r="H16" s="1"/>
    </row>
    <row r="17" spans="1:8" x14ac:dyDescent="0.2">
      <c r="A17">
        <v>9.8485887387621901E-2</v>
      </c>
      <c r="B17" s="1">
        <f t="shared" si="0"/>
        <v>0.36</v>
      </c>
      <c r="C17" s="1">
        <f t="shared" si="1"/>
        <v>0.32560787509546407</v>
      </c>
      <c r="D17" s="9">
        <f t="shared" si="2"/>
        <v>3.3261917539162775</v>
      </c>
      <c r="E17" s="14" t="s">
        <v>36</v>
      </c>
      <c r="F17" s="12">
        <f>(COUNTIF(D$2:D$101,"&gt;"&amp;G16)-COUNTIF(D$2:D$101,"&gt;="&amp;G17))/100</f>
        <v>0.04</v>
      </c>
      <c r="G17" s="1">
        <v>15</v>
      </c>
      <c r="H17" s="1"/>
    </row>
    <row r="18" spans="1:8" x14ac:dyDescent="0.2">
      <c r="A18">
        <v>0.263287558932503</v>
      </c>
      <c r="B18" s="1">
        <f t="shared" si="0"/>
        <v>0.72</v>
      </c>
      <c r="C18" s="1">
        <f t="shared" si="1"/>
        <v>0.65116290272277033</v>
      </c>
      <c r="D18" s="9">
        <f t="shared" si="2"/>
        <v>3.5894793128487805</v>
      </c>
      <c r="E18" s="14" t="s">
        <v>37</v>
      </c>
      <c r="F18" s="12">
        <f>(COUNTIF(D$2:D$101,"&gt;"&amp;G17)-COUNTIF(D$2:D$101,"&gt;="&amp;G18))/100</f>
        <v>0.05</v>
      </c>
      <c r="G18" s="1">
        <v>16</v>
      </c>
      <c r="H18" s="1"/>
    </row>
    <row r="19" spans="1:8" x14ac:dyDescent="0.2">
      <c r="A19">
        <v>0.18556818062042299</v>
      </c>
      <c r="B19" s="1">
        <f t="shared" si="0"/>
        <v>0.6</v>
      </c>
      <c r="C19" s="1">
        <f t="shared" si="1"/>
        <v>0.52396920072356323</v>
      </c>
      <c r="D19" s="9">
        <f t="shared" si="2"/>
        <v>3.7750474934692035</v>
      </c>
      <c r="E19" s="14" t="s">
        <v>38</v>
      </c>
      <c r="F19" s="12">
        <f>(COUNTIF(D$2:D$101,"&gt;"&amp;G18)-COUNTIF(D$2:D$101,"&gt;="&amp;G19))/100</f>
        <v>0.03</v>
      </c>
      <c r="G19" s="1">
        <v>17</v>
      </c>
      <c r="H19" s="1"/>
    </row>
    <row r="20" spans="1:8" x14ac:dyDescent="0.2">
      <c r="A20">
        <v>0.13040310545118</v>
      </c>
      <c r="B20" s="1">
        <f t="shared" si="0"/>
        <v>0.47</v>
      </c>
      <c r="C20" s="1">
        <f t="shared" si="1"/>
        <v>0.40643729749172719</v>
      </c>
      <c r="D20" s="10">
        <f t="shared" si="2"/>
        <v>3.9054505989203836</v>
      </c>
      <c r="E20" s="14" t="s">
        <v>39</v>
      </c>
      <c r="F20" s="12">
        <f>(COUNTIF(D$2:D$101,"&gt;"&amp;G19)-COUNTIF(D$2:D$101,"&gt;="&amp;G20))/100</f>
        <v>0.05</v>
      </c>
      <c r="G20" s="1">
        <v>18</v>
      </c>
      <c r="H20" s="1"/>
    </row>
    <row r="21" spans="1:8" x14ac:dyDescent="0.2">
      <c r="A21">
        <v>0.48717025241144901</v>
      </c>
      <c r="B21" s="1">
        <f t="shared" si="0"/>
        <v>0.86</v>
      </c>
      <c r="C21" s="1">
        <f t="shared" si="1"/>
        <v>0.85753814647134952</v>
      </c>
      <c r="D21" s="8">
        <f t="shared" si="2"/>
        <v>4.3926208513318326</v>
      </c>
      <c r="E21" s="14" t="s">
        <v>40</v>
      </c>
      <c r="F21" s="12">
        <f>(COUNTIF(D$2:D$101,"&gt;"&amp;G20)-COUNTIF(D$2:D$101,"&gt;="&amp;G21))/100</f>
        <v>0.03</v>
      </c>
      <c r="G21" s="1">
        <v>19</v>
      </c>
      <c r="H21" s="1"/>
    </row>
    <row r="22" spans="1:8" x14ac:dyDescent="0.2">
      <c r="A22">
        <v>0.16765493506314899</v>
      </c>
      <c r="B22" s="1">
        <f t="shared" si="0"/>
        <v>0.56000000000000005</v>
      </c>
      <c r="C22" s="1">
        <f t="shared" si="1"/>
        <v>0.48860845036900891</v>
      </c>
      <c r="D22" s="9">
        <f t="shared" si="2"/>
        <v>4.5602757863949819</v>
      </c>
      <c r="E22" s="14" t="s">
        <v>41</v>
      </c>
      <c r="F22" s="12">
        <f>(COUNTIF(D$2:D$101,"&gt;"&amp;G21)-COUNTIF(D$2:D$101,"&gt;="&amp;G22))/100</f>
        <v>0.06</v>
      </c>
      <c r="G22" s="1">
        <v>20</v>
      </c>
      <c r="H22" s="1"/>
    </row>
    <row r="23" spans="1:8" x14ac:dyDescent="0.2">
      <c r="A23">
        <v>0.185748392051829</v>
      </c>
      <c r="B23" s="1">
        <f t="shared" si="0"/>
        <v>0.61</v>
      </c>
      <c r="C23" s="1">
        <f t="shared" si="1"/>
        <v>0.52431222184297988</v>
      </c>
      <c r="D23" s="9">
        <f t="shared" si="2"/>
        <v>4.7460241784468105</v>
      </c>
      <c r="E23" s="14" t="s">
        <v>42</v>
      </c>
      <c r="F23" s="12">
        <f>(COUNTIF(D$2:D$101,"&gt;"&amp;G22)-COUNTIF(D$2:D$101,"&gt;="&amp;G23))/100</f>
        <v>0.04</v>
      </c>
      <c r="G23" s="1">
        <v>21</v>
      </c>
      <c r="H23" s="1"/>
    </row>
    <row r="24" spans="1:8" x14ac:dyDescent="0.2">
      <c r="A24">
        <v>9.2684669576767395E-2</v>
      </c>
      <c r="B24" s="1">
        <f t="shared" si="0"/>
        <v>0.34</v>
      </c>
      <c r="C24" s="1">
        <f t="shared" si="1"/>
        <v>0.30977571142693927</v>
      </c>
      <c r="D24" s="9">
        <f t="shared" si="2"/>
        <v>4.838708848023578</v>
      </c>
      <c r="E24" s="14" t="s">
        <v>43</v>
      </c>
      <c r="F24" s="12">
        <f>(COUNTIF(D$2:D$101,"&gt;"&amp;G23)-COUNTIF(D$2:D$101,"&gt;="&amp;G24))/100</f>
        <v>0.01</v>
      </c>
      <c r="G24" s="1">
        <v>22</v>
      </c>
      <c r="H24" s="1"/>
    </row>
    <row r="25" spans="1:8" x14ac:dyDescent="0.2">
      <c r="A25">
        <v>5.7331336953902398E-2</v>
      </c>
      <c r="B25" s="1">
        <f t="shared" si="0"/>
        <v>0.19</v>
      </c>
      <c r="C25" s="1">
        <f t="shared" si="1"/>
        <v>0.20493018280729824</v>
      </c>
      <c r="D25" s="9">
        <f t="shared" si="2"/>
        <v>4.8960401849774806</v>
      </c>
      <c r="E25" s="14" t="s">
        <v>44</v>
      </c>
      <c r="F25" s="12">
        <f>(COUNTIF(D$2:D$101,"&gt;"&amp;G24)-COUNTIF(D$2:D$101,"&gt;="&amp;G25))/100</f>
        <v>0</v>
      </c>
      <c r="G25" s="1">
        <v>23</v>
      </c>
      <c r="H25" s="1"/>
    </row>
    <row r="26" spans="1:8" x14ac:dyDescent="0.2">
      <c r="A26">
        <v>7.4229136501744702E-2</v>
      </c>
      <c r="B26" s="1">
        <f t="shared" si="0"/>
        <v>0.26</v>
      </c>
      <c r="C26" s="1">
        <f t="shared" si="1"/>
        <v>0.25689397506067546</v>
      </c>
      <c r="D26" s="10">
        <f t="shared" si="2"/>
        <v>4.9702693214792255</v>
      </c>
      <c r="E26" s="14" t="s">
        <v>45</v>
      </c>
      <c r="F26" s="12">
        <f>(COUNTIF(D$2:D$101,"&gt;"&amp;G25)-COUNTIF(D$2:D$101,"&gt;="&amp;G26))/100</f>
        <v>0.04</v>
      </c>
      <c r="G26" s="1">
        <v>24</v>
      </c>
      <c r="H26" s="1"/>
    </row>
    <row r="27" spans="1:8" x14ac:dyDescent="0.2">
      <c r="A27">
        <v>0.59768625847344403</v>
      </c>
      <c r="B27" s="1">
        <f t="shared" si="0"/>
        <v>0.91</v>
      </c>
      <c r="C27" s="1">
        <f t="shared" si="1"/>
        <v>0.90843855791827788</v>
      </c>
      <c r="D27" s="8">
        <f t="shared" si="2"/>
        <v>5.5679555799526694</v>
      </c>
      <c r="E27" s="12"/>
      <c r="F27" s="12"/>
      <c r="G27" s="1"/>
      <c r="H27" s="1"/>
    </row>
    <row r="28" spans="1:8" x14ac:dyDescent="0.2">
      <c r="A28">
        <v>7.3138961786017396E-3</v>
      </c>
      <c r="B28" s="1">
        <f t="shared" si="0"/>
        <v>0.04</v>
      </c>
      <c r="C28" s="1">
        <f t="shared" si="1"/>
        <v>2.8831783007554845E-2</v>
      </c>
      <c r="D28" s="10">
        <f t="shared" si="2"/>
        <v>5.5752694761312709</v>
      </c>
      <c r="E28" s="12"/>
      <c r="F28" s="12"/>
      <c r="G28" s="1"/>
      <c r="H28" s="1"/>
    </row>
    <row r="29" spans="1:8" x14ac:dyDescent="0.2">
      <c r="A29">
        <v>1.2153690841443101</v>
      </c>
      <c r="B29" s="1">
        <f t="shared" si="0"/>
        <v>0.99</v>
      </c>
      <c r="C29" s="1">
        <f t="shared" si="1"/>
        <v>0.99226094998951819</v>
      </c>
      <c r="D29" s="11">
        <f t="shared" si="2"/>
        <v>6.790638560275581</v>
      </c>
      <c r="E29" s="12"/>
      <c r="F29" s="12"/>
      <c r="G29" s="1"/>
      <c r="H29" s="1"/>
    </row>
    <row r="30" spans="1:8" x14ac:dyDescent="0.2">
      <c r="A30">
        <v>0.24841705209279899</v>
      </c>
      <c r="B30" s="1">
        <f t="shared" si="0"/>
        <v>0.69</v>
      </c>
      <c r="C30" s="1">
        <f t="shared" si="1"/>
        <v>0.62978383283842321</v>
      </c>
      <c r="D30" s="8">
        <f t="shared" si="2"/>
        <v>7.0390556123683803</v>
      </c>
      <c r="E30" s="12"/>
      <c r="F30" s="12"/>
      <c r="G30" s="1"/>
      <c r="H30" s="1"/>
    </row>
    <row r="31" spans="1:8" x14ac:dyDescent="0.2">
      <c r="A31">
        <v>5.5545766385218199E-3</v>
      </c>
      <c r="B31" s="1">
        <f t="shared" si="0"/>
        <v>0.03</v>
      </c>
      <c r="C31" s="1">
        <f t="shared" si="1"/>
        <v>2.1973297894904653E-2</v>
      </c>
      <c r="D31" s="9">
        <f t="shared" si="2"/>
        <v>7.0446101890069022</v>
      </c>
      <c r="E31" s="12"/>
      <c r="F31" s="12"/>
      <c r="G31" s="1"/>
      <c r="H31" s="1"/>
    </row>
    <row r="32" spans="1:8" x14ac:dyDescent="0.2">
      <c r="A32">
        <v>0.10850325072648399</v>
      </c>
      <c r="B32" s="1">
        <f t="shared" si="0"/>
        <v>0.38</v>
      </c>
      <c r="C32" s="1">
        <f t="shared" si="1"/>
        <v>0.35209616920198938</v>
      </c>
      <c r="D32" s="9">
        <f t="shared" si="2"/>
        <v>7.153113439733386</v>
      </c>
      <c r="E32" s="12"/>
      <c r="F32" s="12"/>
      <c r="G32" s="1"/>
      <c r="H32" s="1"/>
    </row>
    <row r="33" spans="1:8" x14ac:dyDescent="0.2">
      <c r="A33">
        <v>0.21292642123655101</v>
      </c>
      <c r="B33" s="1">
        <f t="shared" si="0"/>
        <v>0.65</v>
      </c>
      <c r="C33" s="1">
        <f t="shared" si="1"/>
        <v>0.57331348186763886</v>
      </c>
      <c r="D33" s="9">
        <f t="shared" si="2"/>
        <v>7.3660398609699369</v>
      </c>
      <c r="E33" s="12"/>
      <c r="F33" s="12"/>
      <c r="G33" s="1"/>
      <c r="H33" s="1"/>
    </row>
    <row r="34" spans="1:8" x14ac:dyDescent="0.2">
      <c r="A34">
        <v>6.2003879442375502E-2</v>
      </c>
      <c r="B34" s="1">
        <f t="shared" si="0"/>
        <v>0.22</v>
      </c>
      <c r="C34" s="1">
        <f t="shared" si="1"/>
        <v>0.21965216607373883</v>
      </c>
      <c r="D34" s="9">
        <f t="shared" si="2"/>
        <v>7.4280437404123125</v>
      </c>
      <c r="E34" s="12"/>
      <c r="F34" s="12"/>
      <c r="G34" s="1"/>
      <c r="H34" s="1"/>
    </row>
    <row r="35" spans="1:8" x14ac:dyDescent="0.2">
      <c r="A35">
        <v>2.1928298414399999E-2</v>
      </c>
      <c r="B35" s="1">
        <f t="shared" si="0"/>
        <v>0.08</v>
      </c>
      <c r="C35" s="1">
        <f t="shared" si="1"/>
        <v>8.3976439581234019E-2</v>
      </c>
      <c r="D35" s="9">
        <f t="shared" si="2"/>
        <v>7.4499720388267123</v>
      </c>
      <c r="E35" s="12"/>
      <c r="F35" s="12"/>
      <c r="G35" s="1"/>
      <c r="H35" s="1"/>
    </row>
    <row r="36" spans="1:8" x14ac:dyDescent="0.2">
      <c r="A36">
        <v>4.0653797053077402E-3</v>
      </c>
      <c r="B36" s="1">
        <f t="shared" si="0"/>
        <v>0.02</v>
      </c>
      <c r="C36" s="1">
        <f t="shared" si="1"/>
        <v>1.6130014111066404E-2</v>
      </c>
      <c r="D36" s="9">
        <f t="shared" si="2"/>
        <v>7.4540374185320202</v>
      </c>
      <c r="E36" s="12"/>
      <c r="F36" s="12"/>
      <c r="G36" s="1"/>
      <c r="H36" s="1"/>
    </row>
    <row r="37" spans="1:8" x14ac:dyDescent="0.2">
      <c r="A37">
        <v>0.19662623620461001</v>
      </c>
      <c r="B37" s="1">
        <f t="shared" si="0"/>
        <v>0.62</v>
      </c>
      <c r="C37" s="1">
        <f t="shared" si="1"/>
        <v>0.54456621693178253</v>
      </c>
      <c r="D37" s="9">
        <f t="shared" si="2"/>
        <v>7.65066365473663</v>
      </c>
      <c r="E37" s="12"/>
      <c r="F37" s="12"/>
      <c r="G37" s="1"/>
      <c r="H37" s="1"/>
    </row>
    <row r="38" spans="1:8" x14ac:dyDescent="0.2">
      <c r="A38">
        <v>1.8820597846764001E-2</v>
      </c>
      <c r="B38" s="1">
        <f t="shared" si="0"/>
        <v>7.0000000000000007E-2</v>
      </c>
      <c r="C38" s="1">
        <f t="shared" si="1"/>
        <v>7.251846345346169E-2</v>
      </c>
      <c r="D38" s="9">
        <f t="shared" si="2"/>
        <v>7.6694842525833939</v>
      </c>
      <c r="E38" s="12"/>
      <c r="F38" s="12"/>
      <c r="G38" s="1"/>
      <c r="H38" s="1"/>
    </row>
    <row r="39" spans="1:8" x14ac:dyDescent="0.2">
      <c r="A39">
        <v>7.84607349008314E-2</v>
      </c>
      <c r="B39" s="1">
        <f t="shared" si="0"/>
        <v>0.28000000000000003</v>
      </c>
      <c r="C39" s="1">
        <f t="shared" si="1"/>
        <v>0.26936622722155235</v>
      </c>
      <c r="D39" s="10">
        <f t="shared" si="2"/>
        <v>7.7479449874842254</v>
      </c>
      <c r="E39" s="12"/>
      <c r="F39" s="12"/>
      <c r="G39" s="1"/>
      <c r="H39" s="1"/>
    </row>
    <row r="40" spans="1:8" x14ac:dyDescent="0.2">
      <c r="A40">
        <v>0.28212051125080101</v>
      </c>
      <c r="B40" s="1">
        <f t="shared" si="0"/>
        <v>0.74</v>
      </c>
      <c r="C40" s="1">
        <f t="shared" si="1"/>
        <v>0.67647602127907325</v>
      </c>
      <c r="D40" s="8">
        <f t="shared" si="2"/>
        <v>8.0300654987350271</v>
      </c>
      <c r="E40" s="12"/>
      <c r="F40" s="12"/>
      <c r="G40" s="1"/>
      <c r="H40" s="1"/>
    </row>
    <row r="41" spans="1:8" x14ac:dyDescent="0.2">
      <c r="A41">
        <v>9.0358124295189905E-3</v>
      </c>
      <c r="B41" s="1">
        <f t="shared" si="0"/>
        <v>0.06</v>
      </c>
      <c r="C41" s="1">
        <f t="shared" si="1"/>
        <v>3.5497881069993964E-2</v>
      </c>
      <c r="D41" s="9">
        <f t="shared" si="2"/>
        <v>8.0391013111645453</v>
      </c>
      <c r="E41" s="12"/>
      <c r="F41" s="12"/>
      <c r="G41" s="1"/>
      <c r="H41" s="1"/>
    </row>
    <row r="42" spans="1:8" x14ac:dyDescent="0.2">
      <c r="A42">
        <v>0.25752204960316299</v>
      </c>
      <c r="B42" s="1">
        <f t="shared" si="0"/>
        <v>0.71</v>
      </c>
      <c r="C42" s="1">
        <f t="shared" si="1"/>
        <v>0.64302452548954991</v>
      </c>
      <c r="D42" s="9">
        <f t="shared" si="2"/>
        <v>8.2966233607677076</v>
      </c>
      <c r="E42" s="12"/>
      <c r="F42" s="12"/>
      <c r="G42" s="1"/>
      <c r="H42" s="1"/>
    </row>
    <row r="43" spans="1:8" x14ac:dyDescent="0.2">
      <c r="A43">
        <v>0.45058681950910301</v>
      </c>
      <c r="B43" s="1">
        <f t="shared" si="0"/>
        <v>0.85</v>
      </c>
      <c r="C43" s="1">
        <f t="shared" si="1"/>
        <v>0.8350886592094533</v>
      </c>
      <c r="D43" s="9">
        <f t="shared" si="2"/>
        <v>8.7472101802768112</v>
      </c>
      <c r="E43" s="12"/>
      <c r="F43" s="12"/>
      <c r="G43" s="1"/>
      <c r="H43" s="1"/>
    </row>
    <row r="44" spans="1:8" x14ac:dyDescent="0.2">
      <c r="A44">
        <v>0.15480923395593599</v>
      </c>
      <c r="B44" s="1">
        <f t="shared" si="0"/>
        <v>0.52</v>
      </c>
      <c r="C44" s="1">
        <f t="shared" si="1"/>
        <v>0.46164491962270782</v>
      </c>
      <c r="D44" s="10">
        <f t="shared" si="2"/>
        <v>8.9020194142327469</v>
      </c>
      <c r="E44" s="12"/>
      <c r="F44" s="12"/>
      <c r="G44" s="1"/>
      <c r="H44" s="1"/>
    </row>
    <row r="45" spans="1:8" x14ac:dyDescent="0.2">
      <c r="A45">
        <v>0.56383505079227403</v>
      </c>
      <c r="B45" s="1">
        <f t="shared" si="0"/>
        <v>0.88</v>
      </c>
      <c r="C45" s="1">
        <f t="shared" si="1"/>
        <v>0.89516212850739729</v>
      </c>
      <c r="D45" s="8">
        <f t="shared" si="2"/>
        <v>9.4658544650250214</v>
      </c>
      <c r="E45" s="12"/>
      <c r="F45" s="12"/>
      <c r="G45" s="1"/>
      <c r="H45" s="1"/>
    </row>
    <row r="46" spans="1:8" x14ac:dyDescent="0.2">
      <c r="A46">
        <v>9.9531979785124305E-2</v>
      </c>
      <c r="B46" s="1">
        <f t="shared" si="0"/>
        <v>0.37</v>
      </c>
      <c r="C46" s="1">
        <f t="shared" si="1"/>
        <v>0.3284238852722019</v>
      </c>
      <c r="D46" s="9">
        <f t="shared" si="2"/>
        <v>9.5653864448101462</v>
      </c>
      <c r="E46" s="12"/>
      <c r="F46" s="12"/>
      <c r="G46" s="1"/>
      <c r="H46" s="1"/>
    </row>
    <row r="47" spans="1:8" x14ac:dyDescent="0.2">
      <c r="A47">
        <v>3.6179335171835198E-3</v>
      </c>
      <c r="B47" s="1">
        <f t="shared" si="0"/>
        <v>0.01</v>
      </c>
      <c r="C47" s="1">
        <f t="shared" si="1"/>
        <v>1.4367521841474717E-2</v>
      </c>
      <c r="D47" s="9">
        <f t="shared" si="2"/>
        <v>9.56900437832733</v>
      </c>
      <c r="E47" s="12"/>
      <c r="F47" s="12"/>
      <c r="G47" s="1"/>
      <c r="H47" s="1"/>
    </row>
    <row r="48" spans="1:8" x14ac:dyDescent="0.2">
      <c r="A48">
        <v>0.155066097289244</v>
      </c>
      <c r="B48" s="1">
        <f t="shared" si="0"/>
        <v>0.53</v>
      </c>
      <c r="C48" s="1">
        <f t="shared" si="1"/>
        <v>0.46219777028174247</v>
      </c>
      <c r="D48" s="10">
        <f t="shared" si="2"/>
        <v>9.7240704756165748</v>
      </c>
      <c r="E48" s="12"/>
      <c r="F48" s="12"/>
      <c r="G48" s="1"/>
      <c r="H48" s="1"/>
    </row>
    <row r="49" spans="1:8" x14ac:dyDescent="0.2">
      <c r="A49">
        <v>0.599319321688359</v>
      </c>
      <c r="B49" s="1">
        <f t="shared" si="0"/>
        <v>0.92</v>
      </c>
      <c r="C49" s="1">
        <f t="shared" si="1"/>
        <v>0.90903471117839529</v>
      </c>
      <c r="D49" s="8">
        <f t="shared" si="2"/>
        <v>10.323389797304934</v>
      </c>
      <c r="E49" s="12"/>
      <c r="F49" s="12"/>
      <c r="G49" s="1"/>
      <c r="H49" s="1"/>
    </row>
    <row r="50" spans="1:8" x14ac:dyDescent="0.2">
      <c r="A50">
        <v>0.28387658938681798</v>
      </c>
      <c r="B50" s="1">
        <f t="shared" si="0"/>
        <v>0.75</v>
      </c>
      <c r="C50" s="1">
        <f t="shared" si="1"/>
        <v>0.67874059198357162</v>
      </c>
      <c r="D50" s="10">
        <f t="shared" si="2"/>
        <v>10.607266386691752</v>
      </c>
      <c r="E50" s="12"/>
      <c r="F50" s="12"/>
      <c r="G50" s="1"/>
      <c r="H50" s="1"/>
    </row>
    <row r="51" spans="1:8" x14ac:dyDescent="0.2">
      <c r="A51">
        <v>0.58170264695320595</v>
      </c>
      <c r="B51" s="1">
        <f t="shared" si="0"/>
        <v>0.89</v>
      </c>
      <c r="C51" s="1">
        <f t="shared" si="1"/>
        <v>0.90239344127921084</v>
      </c>
      <c r="D51" s="8">
        <f t="shared" si="2"/>
        <v>11.188969033644957</v>
      </c>
      <c r="E51" s="12"/>
      <c r="F51" s="12"/>
      <c r="G51" s="1"/>
      <c r="H51" s="1"/>
    </row>
    <row r="52" spans="1:8" x14ac:dyDescent="0.2">
      <c r="A52">
        <v>0.129548711013001</v>
      </c>
      <c r="B52" s="1">
        <f t="shared" si="0"/>
        <v>0.46</v>
      </c>
      <c r="C52" s="1">
        <f t="shared" si="1"/>
        <v>0.4044052804945536</v>
      </c>
      <c r="D52" s="9">
        <f t="shared" si="2"/>
        <v>11.318517744657958</v>
      </c>
      <c r="E52" s="12"/>
      <c r="F52" s="12"/>
      <c r="G52" s="1"/>
      <c r="H52" s="1"/>
    </row>
    <row r="53" spans="1:8" x14ac:dyDescent="0.2">
      <c r="A53">
        <v>0.61200161452591195</v>
      </c>
      <c r="B53" s="1">
        <f t="shared" si="0"/>
        <v>0.93</v>
      </c>
      <c r="C53" s="1">
        <f t="shared" si="1"/>
        <v>0.91353421203216589</v>
      </c>
      <c r="D53" s="10">
        <f t="shared" si="2"/>
        <v>11.930519359183871</v>
      </c>
      <c r="E53" s="12"/>
      <c r="F53" s="12"/>
      <c r="G53" s="1"/>
      <c r="H53" s="1"/>
    </row>
    <row r="54" spans="1:8" x14ac:dyDescent="0.2">
      <c r="A54">
        <v>0.59403197396325802</v>
      </c>
      <c r="B54" s="1">
        <f t="shared" si="0"/>
        <v>0.9</v>
      </c>
      <c r="C54" s="1">
        <f t="shared" si="1"/>
        <v>0.90709036230407925</v>
      </c>
      <c r="D54" s="8">
        <f t="shared" si="2"/>
        <v>12.524551333147128</v>
      </c>
      <c r="E54" s="12"/>
      <c r="F54" s="12"/>
      <c r="G54" s="1"/>
      <c r="H54" s="1"/>
    </row>
    <row r="55" spans="1:8" x14ac:dyDescent="0.2">
      <c r="A55">
        <v>8.0252251942851002E-2</v>
      </c>
      <c r="B55" s="1">
        <f t="shared" si="0"/>
        <v>0.28999999999999998</v>
      </c>
      <c r="C55" s="1">
        <f t="shared" si="1"/>
        <v>0.27458328342724458</v>
      </c>
      <c r="D55" s="9">
        <f t="shared" si="2"/>
        <v>12.604803585089979</v>
      </c>
      <c r="E55" s="12"/>
      <c r="F55" s="12"/>
      <c r="G55" s="1"/>
      <c r="H55" s="1"/>
    </row>
    <row r="56" spans="1:8" x14ac:dyDescent="0.2">
      <c r="A56">
        <v>0.24465869383342001</v>
      </c>
      <c r="B56" s="1">
        <f t="shared" si="0"/>
        <v>0.68</v>
      </c>
      <c r="C56" s="1">
        <f t="shared" si="1"/>
        <v>0.62417616726006675</v>
      </c>
      <c r="D56" s="9">
        <f t="shared" si="2"/>
        <v>12.849462278923399</v>
      </c>
      <c r="E56" s="12"/>
      <c r="F56" s="12"/>
      <c r="G56" s="1"/>
      <c r="H56" s="1"/>
    </row>
    <row r="57" spans="1:8" x14ac:dyDescent="0.2">
      <c r="A57">
        <v>3.4174404350043402E-2</v>
      </c>
      <c r="B57" s="1">
        <f t="shared" si="0"/>
        <v>0.12</v>
      </c>
      <c r="C57" s="1">
        <f t="shared" si="1"/>
        <v>0.12776606537552115</v>
      </c>
      <c r="D57" s="9">
        <f t="shared" si="2"/>
        <v>12.883636683273442</v>
      </c>
      <c r="E57" s="12"/>
      <c r="F57" s="12"/>
      <c r="G57" s="1"/>
      <c r="H57" s="1"/>
    </row>
    <row r="58" spans="1:8" x14ac:dyDescent="0.2">
      <c r="A58">
        <v>8.9076896257113694E-2</v>
      </c>
      <c r="B58" s="1">
        <f t="shared" si="0"/>
        <v>0.33</v>
      </c>
      <c r="C58" s="1">
        <f t="shared" si="1"/>
        <v>0.29974280152362209</v>
      </c>
      <c r="D58" s="10">
        <f t="shared" si="2"/>
        <v>12.972713579530556</v>
      </c>
      <c r="E58" s="12"/>
      <c r="F58" s="12"/>
      <c r="G58" s="1"/>
      <c r="H58" s="1"/>
    </row>
    <row r="59" spans="1:8" x14ac:dyDescent="0.2">
      <c r="A59">
        <v>6.0538636233500198E-2</v>
      </c>
      <c r="B59" s="1">
        <f t="shared" si="0"/>
        <v>0.21</v>
      </c>
      <c r="C59" s="1">
        <f t="shared" si="1"/>
        <v>0.21506513952860562</v>
      </c>
      <c r="D59" s="8">
        <f t="shared" si="2"/>
        <v>13.033252215764056</v>
      </c>
      <c r="E59" s="12"/>
      <c r="F59" s="12"/>
      <c r="G59" s="1"/>
      <c r="H59" s="1"/>
    </row>
    <row r="60" spans="1:8" x14ac:dyDescent="0.2">
      <c r="A60">
        <v>8.6295272478720805E-2</v>
      </c>
      <c r="B60" s="1">
        <f t="shared" si="0"/>
        <v>0.3</v>
      </c>
      <c r="C60" s="1">
        <f t="shared" si="1"/>
        <v>0.29190788648389665</v>
      </c>
      <c r="D60" s="9">
        <f t="shared" si="2"/>
        <v>13.119547488242777</v>
      </c>
      <c r="E60" s="12"/>
      <c r="F60" s="12"/>
      <c r="G60" s="1"/>
      <c r="H60" s="1"/>
    </row>
    <row r="61" spans="1:8" x14ac:dyDescent="0.2">
      <c r="A61">
        <v>5.3588538595804598E-2</v>
      </c>
      <c r="B61" s="1">
        <f t="shared" si="0"/>
        <v>0.15</v>
      </c>
      <c r="C61" s="1">
        <f t="shared" si="1"/>
        <v>0.19293749032166752</v>
      </c>
      <c r="D61" s="9">
        <f t="shared" si="2"/>
        <v>13.173136026838581</v>
      </c>
      <c r="E61" s="12"/>
      <c r="F61" s="12"/>
      <c r="G61" s="1"/>
      <c r="H61" s="1"/>
    </row>
    <row r="62" spans="1:8" x14ac:dyDescent="0.2">
      <c r="A62">
        <v>0.21089933162549501</v>
      </c>
      <c r="B62" s="1">
        <f t="shared" si="0"/>
        <v>0.63</v>
      </c>
      <c r="C62" s="1">
        <f t="shared" si="1"/>
        <v>0.56983969029383608</v>
      </c>
      <c r="D62" s="9">
        <f t="shared" si="2"/>
        <v>13.384035358464075</v>
      </c>
      <c r="E62" s="12"/>
      <c r="F62" s="12"/>
      <c r="G62" s="1"/>
      <c r="H62" s="1"/>
    </row>
    <row r="63" spans="1:8" x14ac:dyDescent="0.2">
      <c r="A63">
        <v>0.22187553626429199</v>
      </c>
      <c r="B63" s="1">
        <f t="shared" si="0"/>
        <v>0.66</v>
      </c>
      <c r="C63" s="1">
        <f t="shared" si="1"/>
        <v>0.58831720658053566</v>
      </c>
      <c r="D63" s="9">
        <f t="shared" si="2"/>
        <v>13.605910894728368</v>
      </c>
      <c r="E63" s="12"/>
      <c r="F63" s="12"/>
      <c r="G63" s="1"/>
      <c r="H63" s="1"/>
    </row>
    <row r="64" spans="1:8" x14ac:dyDescent="0.2">
      <c r="A64">
        <v>0.25724128866712798</v>
      </c>
      <c r="B64" s="1">
        <f t="shared" si="0"/>
        <v>0.7</v>
      </c>
      <c r="C64" s="1">
        <f t="shared" si="1"/>
        <v>0.64262340121819683</v>
      </c>
      <c r="D64" s="9">
        <f t="shared" si="2"/>
        <v>13.863152183395496</v>
      </c>
      <c r="E64" s="12"/>
      <c r="F64" s="12"/>
      <c r="G64" s="1"/>
      <c r="H64" s="1"/>
    </row>
    <row r="65" spans="1:8" x14ac:dyDescent="0.2">
      <c r="A65">
        <v>8.9004612016847201E-2</v>
      </c>
      <c r="B65" s="1">
        <f t="shared" si="0"/>
        <v>0.32</v>
      </c>
      <c r="C65" s="1">
        <f t="shared" si="1"/>
        <v>0.29954030201165416</v>
      </c>
      <c r="D65" s="9">
        <f t="shared" si="2"/>
        <v>13.952156795412343</v>
      </c>
      <c r="E65" s="12"/>
      <c r="F65" s="12"/>
      <c r="G65" s="1"/>
      <c r="H65" s="1"/>
    </row>
    <row r="66" spans="1:8" x14ac:dyDescent="0.2">
      <c r="A66">
        <v>2.9631132481478299E-2</v>
      </c>
      <c r="B66" s="1">
        <f t="shared" si="0"/>
        <v>0.1</v>
      </c>
      <c r="C66" s="1">
        <f t="shared" si="1"/>
        <v>0.11176997282718981</v>
      </c>
      <c r="D66" s="10">
        <f t="shared" si="2"/>
        <v>13.981787927893821</v>
      </c>
      <c r="E66" s="12"/>
      <c r="F66" s="12"/>
      <c r="G66" s="1"/>
      <c r="H66" s="1"/>
    </row>
    <row r="67" spans="1:8" x14ac:dyDescent="0.2">
      <c r="A67">
        <v>0.35773138177721397</v>
      </c>
      <c r="B67" s="1">
        <f t="shared" ref="B67:B101" si="3">COUNTIF(A$2:A$101,"&lt;="&amp;A67)/COUNT(A$2:A$101)</f>
        <v>0.83</v>
      </c>
      <c r="C67" s="1">
        <f t="shared" ref="C67:C101" si="4">1 - EXP(-4*A67)</f>
        <v>0.76091246218672404</v>
      </c>
      <c r="D67" s="8">
        <f t="shared" si="2"/>
        <v>14.339519309671035</v>
      </c>
      <c r="E67" s="12"/>
      <c r="F67" s="12"/>
      <c r="G67" s="1"/>
      <c r="H67" s="1"/>
    </row>
    <row r="68" spans="1:8" x14ac:dyDescent="0.2">
      <c r="A68">
        <v>0.33506194791631</v>
      </c>
      <c r="B68" s="1">
        <f t="shared" si="3"/>
        <v>0.79</v>
      </c>
      <c r="C68" s="1">
        <f t="shared" si="4"/>
        <v>0.73821920655583639</v>
      </c>
      <c r="D68" s="9">
        <f t="shared" ref="D68:D101" si="5">D67+A68</f>
        <v>14.674581257587345</v>
      </c>
      <c r="E68" s="12"/>
      <c r="F68" s="12"/>
      <c r="G68" s="1"/>
      <c r="H68" s="1"/>
    </row>
    <row r="69" spans="1:8" x14ac:dyDescent="0.2">
      <c r="A69">
        <v>0.12390054813464001</v>
      </c>
      <c r="B69" s="1">
        <f t="shared" si="3"/>
        <v>0.44</v>
      </c>
      <c r="C69" s="1">
        <f t="shared" si="4"/>
        <v>0.39079606125183741</v>
      </c>
      <c r="D69" s="9">
        <f t="shared" si="5"/>
        <v>14.798481805721986</v>
      </c>
      <c r="E69" s="12"/>
      <c r="F69" s="12"/>
      <c r="G69" s="1"/>
      <c r="H69" s="1"/>
    </row>
    <row r="70" spans="1:8" x14ac:dyDescent="0.2">
      <c r="A70">
        <v>0.17081800621919599</v>
      </c>
      <c r="B70" s="1">
        <f t="shared" si="3"/>
        <v>0.57999999999999996</v>
      </c>
      <c r="C70" s="1">
        <f t="shared" si="4"/>
        <v>0.49503796203393435</v>
      </c>
      <c r="D70" s="10">
        <f t="shared" si="5"/>
        <v>14.969299811941182</v>
      </c>
      <c r="E70" s="12"/>
      <c r="F70" s="12"/>
      <c r="G70" s="1"/>
      <c r="H70" s="1"/>
    </row>
    <row r="71" spans="1:8" x14ac:dyDescent="0.2">
      <c r="A71">
        <v>0.21279825657335999</v>
      </c>
      <c r="B71" s="1">
        <f t="shared" si="3"/>
        <v>0.64</v>
      </c>
      <c r="C71" s="1">
        <f t="shared" si="4"/>
        <v>0.57309468125187824</v>
      </c>
      <c r="D71" s="8">
        <f t="shared" si="5"/>
        <v>15.182098068514541</v>
      </c>
      <c r="E71" s="12"/>
      <c r="F71" s="12"/>
      <c r="G71" s="1"/>
      <c r="H71" s="1"/>
    </row>
    <row r="72" spans="1:8" x14ac:dyDescent="0.2">
      <c r="A72">
        <v>7.57882073901612E-3</v>
      </c>
      <c r="B72" s="1">
        <f t="shared" si="3"/>
        <v>0.05</v>
      </c>
      <c r="C72" s="1">
        <f t="shared" si="4"/>
        <v>2.9860383160312365E-2</v>
      </c>
      <c r="D72" s="9">
        <f t="shared" si="5"/>
        <v>15.189676889253558</v>
      </c>
      <c r="E72" s="12"/>
      <c r="F72" s="12"/>
      <c r="G72" s="1"/>
      <c r="H72" s="1"/>
    </row>
    <row r="73" spans="1:8" x14ac:dyDescent="0.2">
      <c r="A73">
        <v>0.35471158843621797</v>
      </c>
      <c r="B73" s="1">
        <f t="shared" si="3"/>
        <v>0.82</v>
      </c>
      <c r="C73" s="1">
        <f t="shared" si="4"/>
        <v>0.75800696972213222</v>
      </c>
      <c r="D73" s="9">
        <f t="shared" si="5"/>
        <v>15.544388477689775</v>
      </c>
      <c r="E73" s="12"/>
      <c r="F73" s="12"/>
      <c r="G73" s="1"/>
      <c r="H73" s="1"/>
    </row>
    <row r="74" spans="1:8" x14ac:dyDescent="0.2">
      <c r="A74">
        <v>0.122367068216283</v>
      </c>
      <c r="B74" s="1">
        <f t="shared" si="3"/>
        <v>0.42</v>
      </c>
      <c r="C74" s="1">
        <f t="shared" si="4"/>
        <v>0.38704776911783001</v>
      </c>
      <c r="D74" s="9">
        <f t="shared" si="5"/>
        <v>15.666755545906058</v>
      </c>
      <c r="E74" s="12"/>
      <c r="F74" s="12"/>
      <c r="G74" s="1"/>
      <c r="H74" s="1"/>
    </row>
    <row r="75" spans="1:8" x14ac:dyDescent="0.2">
      <c r="A75">
        <v>0.11607871085415</v>
      </c>
      <c r="B75" s="1">
        <f t="shared" si="3"/>
        <v>0.41</v>
      </c>
      <c r="C75" s="1">
        <f t="shared" si="4"/>
        <v>0.3714343764383673</v>
      </c>
      <c r="D75" s="10">
        <f t="shared" si="5"/>
        <v>15.782834256760209</v>
      </c>
      <c r="E75" s="12"/>
      <c r="F75" s="12"/>
      <c r="G75" s="1"/>
      <c r="H75" s="1"/>
    </row>
    <row r="76" spans="1:8" x14ac:dyDescent="0.2">
      <c r="A76">
        <v>0.29976254013085102</v>
      </c>
      <c r="B76" s="1">
        <f t="shared" si="3"/>
        <v>0.77</v>
      </c>
      <c r="C76" s="1">
        <f t="shared" si="4"/>
        <v>0.69851956602421295</v>
      </c>
      <c r="D76" s="8">
        <f t="shared" si="5"/>
        <v>16.08259679689106</v>
      </c>
      <c r="E76" s="12"/>
      <c r="F76" s="12"/>
      <c r="G76" s="1"/>
      <c r="H76" s="1"/>
    </row>
    <row r="77" spans="1:8" x14ac:dyDescent="0.2">
      <c r="A77">
        <v>0.123309639422072</v>
      </c>
      <c r="B77" s="1">
        <f t="shared" si="3"/>
        <v>0.43</v>
      </c>
      <c r="C77" s="1">
        <f t="shared" si="4"/>
        <v>0.38935442250867702</v>
      </c>
      <c r="D77" s="9">
        <f t="shared" si="5"/>
        <v>16.205906436313132</v>
      </c>
      <c r="E77" s="12"/>
      <c r="F77" s="12"/>
      <c r="G77" s="1"/>
      <c r="H77" s="1"/>
    </row>
    <row r="78" spans="1:8" x14ac:dyDescent="0.2">
      <c r="A78">
        <v>0.133422106751372</v>
      </c>
      <c r="B78" s="1">
        <f t="shared" si="3"/>
        <v>0.48</v>
      </c>
      <c r="C78" s="1">
        <f t="shared" si="4"/>
        <v>0.41356205786913147</v>
      </c>
      <c r="D78" s="10">
        <f t="shared" si="5"/>
        <v>16.339328543064504</v>
      </c>
      <c r="E78" s="12"/>
      <c r="F78" s="12"/>
      <c r="G78" s="1"/>
      <c r="H78" s="1"/>
    </row>
    <row r="79" spans="1:8" x14ac:dyDescent="0.2">
      <c r="A79">
        <v>0.72098902201176396</v>
      </c>
      <c r="B79" s="1">
        <f t="shared" si="3"/>
        <v>0.95</v>
      </c>
      <c r="C79" s="1">
        <f t="shared" si="4"/>
        <v>0.94408687253655721</v>
      </c>
      <c r="D79" s="8">
        <f t="shared" si="5"/>
        <v>17.060317565076268</v>
      </c>
      <c r="E79" s="12"/>
      <c r="F79" s="1"/>
      <c r="G79" s="1"/>
      <c r="H79" s="1"/>
    </row>
    <row r="80" spans="1:8" x14ac:dyDescent="0.2">
      <c r="A80">
        <v>0.14069097696005101</v>
      </c>
      <c r="B80" s="1">
        <f t="shared" si="3"/>
        <v>0.5</v>
      </c>
      <c r="C80" s="1">
        <f t="shared" si="4"/>
        <v>0.43036752558355107</v>
      </c>
      <c r="D80" s="9">
        <f t="shared" si="5"/>
        <v>17.20100854203632</v>
      </c>
      <c r="E80" s="12"/>
      <c r="F80" s="1"/>
      <c r="G80" s="1"/>
      <c r="H80" s="1"/>
    </row>
    <row r="81" spans="1:8" x14ac:dyDescent="0.2">
      <c r="A81">
        <v>5.5266162088248298E-2</v>
      </c>
      <c r="B81" s="1">
        <f t="shared" si="3"/>
        <v>0.17</v>
      </c>
      <c r="C81" s="1">
        <f t="shared" si="4"/>
        <v>0.19833514769743754</v>
      </c>
      <c r="D81" s="9">
        <f t="shared" si="5"/>
        <v>17.256274704124568</v>
      </c>
      <c r="E81" s="12"/>
      <c r="F81" s="1"/>
      <c r="G81" s="1"/>
      <c r="H81" s="1"/>
    </row>
    <row r="82" spans="1:8" x14ac:dyDescent="0.2">
      <c r="A82">
        <v>7.3150154783017202E-2</v>
      </c>
      <c r="B82" s="1">
        <f t="shared" si="3"/>
        <v>0.25</v>
      </c>
      <c r="C82" s="1">
        <f t="shared" si="4"/>
        <v>0.25367985282764982</v>
      </c>
      <c r="D82" s="9">
        <f t="shared" si="5"/>
        <v>17.329424858907586</v>
      </c>
      <c r="E82" s="12"/>
      <c r="F82" s="1"/>
      <c r="G82" s="1"/>
      <c r="H82" s="1"/>
    </row>
    <row r="83" spans="1:8" x14ac:dyDescent="0.2">
      <c r="A83">
        <v>0.14909508214356601</v>
      </c>
      <c r="B83" s="1">
        <f t="shared" si="3"/>
        <v>0.51</v>
      </c>
      <c r="C83" s="1">
        <f t="shared" si="4"/>
        <v>0.44919824649601081</v>
      </c>
      <c r="D83" s="10">
        <f t="shared" si="5"/>
        <v>17.478519941051154</v>
      </c>
      <c r="E83" s="12"/>
      <c r="F83" s="1"/>
      <c r="G83" s="1"/>
      <c r="H83" s="1"/>
    </row>
    <row r="84" spans="1:8" x14ac:dyDescent="0.2">
      <c r="A84">
        <v>0.66908022670469203</v>
      </c>
      <c r="B84" s="1">
        <f t="shared" si="3"/>
        <v>0.94</v>
      </c>
      <c r="C84" s="1">
        <f t="shared" si="4"/>
        <v>0.93118413101714448</v>
      </c>
      <c r="D84" s="8">
        <f t="shared" si="5"/>
        <v>18.147600167755847</v>
      </c>
      <c r="E84" s="12"/>
      <c r="F84" s="12"/>
      <c r="G84" s="1"/>
      <c r="H84" s="1"/>
    </row>
    <row r="85" spans="1:8" x14ac:dyDescent="0.2">
      <c r="A85">
        <v>0.33814123655337902</v>
      </c>
      <c r="B85" s="1">
        <f t="shared" si="3"/>
        <v>0.81</v>
      </c>
      <c r="C85" s="1">
        <f t="shared" si="4"/>
        <v>0.74142382464343703</v>
      </c>
      <c r="D85" s="9">
        <f t="shared" si="5"/>
        <v>18.485741404309227</v>
      </c>
      <c r="E85" s="12"/>
      <c r="F85" s="12"/>
      <c r="G85" s="1"/>
      <c r="H85" s="1"/>
    </row>
    <row r="86" spans="1:8" x14ac:dyDescent="0.2">
      <c r="A86">
        <v>0.18506694919778199</v>
      </c>
      <c r="B86" s="1">
        <f t="shared" si="3"/>
        <v>0.59</v>
      </c>
      <c r="C86" s="1">
        <f t="shared" si="4"/>
        <v>0.52301383694793047</v>
      </c>
      <c r="D86" s="10">
        <f t="shared" si="5"/>
        <v>18.67080835350701</v>
      </c>
      <c r="E86" s="12"/>
      <c r="F86" s="12"/>
      <c r="G86" s="1"/>
      <c r="H86" s="1"/>
    </row>
    <row r="87" spans="1:8" x14ac:dyDescent="0.2">
      <c r="A87">
        <v>0.56292156063021703</v>
      </c>
      <c r="B87" s="1">
        <f t="shared" si="3"/>
        <v>0.87</v>
      </c>
      <c r="C87" s="1">
        <f t="shared" si="4"/>
        <v>0.89477835432964203</v>
      </c>
      <c r="D87" s="8">
        <f t="shared" si="5"/>
        <v>19.233729914137225</v>
      </c>
      <c r="E87" s="12"/>
      <c r="F87" s="1"/>
      <c r="G87" s="1"/>
      <c r="H87" s="1"/>
    </row>
    <row r="88" spans="1:8" x14ac:dyDescent="0.2">
      <c r="A88">
        <v>2.6387155250661501E-2</v>
      </c>
      <c r="B88" s="1">
        <f t="shared" si="3"/>
        <v>0.09</v>
      </c>
      <c r="C88" s="1">
        <f t="shared" si="4"/>
        <v>0.10016927888870675</v>
      </c>
      <c r="D88" s="9">
        <f t="shared" si="5"/>
        <v>19.260117069387885</v>
      </c>
      <c r="E88" s="12"/>
      <c r="F88" s="1"/>
      <c r="G88" s="1"/>
      <c r="H88" s="1"/>
    </row>
    <row r="89" spans="1:8" x14ac:dyDescent="0.2">
      <c r="A89">
        <v>6.7525691715109901E-2</v>
      </c>
      <c r="B89" s="1">
        <f t="shared" si="3"/>
        <v>0.23</v>
      </c>
      <c r="C89" s="1">
        <f t="shared" si="4"/>
        <v>0.23669895174620592</v>
      </c>
      <c r="D89" s="9">
        <f t="shared" si="5"/>
        <v>19.327642761102993</v>
      </c>
      <c r="E89" s="12"/>
      <c r="F89" s="1"/>
      <c r="G89" s="1"/>
      <c r="H89" s="1"/>
    </row>
    <row r="90" spans="1:8" x14ac:dyDescent="0.2">
      <c r="A90">
        <v>0.322140779943905</v>
      </c>
      <c r="B90" s="1">
        <f t="shared" si="3"/>
        <v>0.78</v>
      </c>
      <c r="C90" s="1">
        <f t="shared" si="4"/>
        <v>0.72433340146408365</v>
      </c>
      <c r="D90" s="9">
        <f t="shared" si="5"/>
        <v>19.649783541046897</v>
      </c>
      <c r="E90" s="12"/>
      <c r="F90" s="1"/>
      <c r="G90" s="1"/>
      <c r="H90" s="1"/>
    </row>
    <row r="91" spans="1:8" x14ac:dyDescent="0.2">
      <c r="A91">
        <v>0.13398588737346001</v>
      </c>
      <c r="B91" s="1">
        <f t="shared" si="3"/>
        <v>0.49</v>
      </c>
      <c r="C91" s="1">
        <f t="shared" si="4"/>
        <v>0.41488305719297558</v>
      </c>
      <c r="D91" s="9">
        <f t="shared" si="5"/>
        <v>19.783769428420356</v>
      </c>
      <c r="E91" s="12"/>
      <c r="F91" s="1"/>
      <c r="G91" s="1"/>
      <c r="H91" s="1"/>
    </row>
    <row r="92" spans="1:8" x14ac:dyDescent="0.2">
      <c r="A92">
        <v>0.114912088296865</v>
      </c>
      <c r="B92" s="1">
        <f t="shared" si="3"/>
        <v>0.39</v>
      </c>
      <c r="C92" s="1">
        <f t="shared" si="4"/>
        <v>0.36849432657590608</v>
      </c>
      <c r="D92" s="10">
        <f t="shared" si="5"/>
        <v>19.898681516717222</v>
      </c>
      <c r="E92" s="12"/>
      <c r="F92" s="1"/>
      <c r="G92" s="1"/>
      <c r="H92" s="1"/>
    </row>
    <row r="93" spans="1:8" x14ac:dyDescent="0.2">
      <c r="A93">
        <v>0.239322284763969</v>
      </c>
      <c r="B93" s="1">
        <f t="shared" si="3"/>
        <v>0.67</v>
      </c>
      <c r="C93" s="1">
        <f t="shared" si="4"/>
        <v>0.61606773648704016</v>
      </c>
      <c r="D93" s="8">
        <f t="shared" si="5"/>
        <v>20.13800380148119</v>
      </c>
      <c r="E93" s="12"/>
      <c r="F93" s="1"/>
      <c r="G93" s="1"/>
      <c r="H93" s="1"/>
    </row>
    <row r="94" spans="1:8" x14ac:dyDescent="0.2">
      <c r="A94">
        <v>0.33607288369952498</v>
      </c>
      <c r="B94" s="1">
        <f t="shared" si="3"/>
        <v>0.8</v>
      </c>
      <c r="C94" s="1">
        <f t="shared" si="4"/>
        <v>0.73927564342242014</v>
      </c>
      <c r="D94" s="9">
        <f t="shared" si="5"/>
        <v>20.474076685180716</v>
      </c>
      <c r="E94" s="12"/>
      <c r="F94" s="1"/>
      <c r="G94" s="1"/>
      <c r="H94" s="1"/>
    </row>
    <row r="95" spans="1:8" x14ac:dyDescent="0.2">
      <c r="A95">
        <v>0.16942783823447</v>
      </c>
      <c r="B95" s="1">
        <f t="shared" si="3"/>
        <v>0.56999999999999995</v>
      </c>
      <c r="C95" s="1">
        <f t="shared" si="4"/>
        <v>0.49222221232450292</v>
      </c>
      <c r="D95" s="9">
        <f t="shared" si="5"/>
        <v>20.643504523415185</v>
      </c>
      <c r="E95" s="12"/>
      <c r="F95" s="1"/>
      <c r="G95" s="1"/>
      <c r="H95" s="1"/>
    </row>
    <row r="96" spans="1:8" x14ac:dyDescent="0.2">
      <c r="A96">
        <v>7.58328919060966E-2</v>
      </c>
      <c r="B96" s="1">
        <f t="shared" si="3"/>
        <v>0.27</v>
      </c>
      <c r="C96" s="1">
        <f t="shared" si="4"/>
        <v>0.26164575858204431</v>
      </c>
      <c r="D96" s="10">
        <f t="shared" si="5"/>
        <v>20.719337415321281</v>
      </c>
      <c r="E96" s="12"/>
      <c r="F96" s="1"/>
      <c r="G96" s="1"/>
      <c r="H96" s="1"/>
    </row>
    <row r="97" spans="1:8" x14ac:dyDescent="0.2">
      <c r="A97">
        <v>1.02419326743117</v>
      </c>
      <c r="B97" s="1">
        <f t="shared" si="3"/>
        <v>0.98</v>
      </c>
      <c r="C97" s="1">
        <f t="shared" si="4"/>
        <v>0.98337375935106441</v>
      </c>
      <c r="D97" s="11">
        <f t="shared" si="5"/>
        <v>21.74353068275245</v>
      </c>
      <c r="E97" s="12"/>
      <c r="F97" s="1"/>
      <c r="G97" s="1"/>
      <c r="H97" s="1"/>
    </row>
    <row r="98" spans="1:8" x14ac:dyDescent="0.2">
      <c r="A98">
        <v>1.5312966871849301</v>
      </c>
      <c r="B98" s="1">
        <f t="shared" si="3"/>
        <v>1</v>
      </c>
      <c r="C98" s="1">
        <f t="shared" si="4"/>
        <v>0.99781291735488453</v>
      </c>
      <c r="D98" s="8">
        <f t="shared" si="5"/>
        <v>23.27482736993738</v>
      </c>
      <c r="E98" s="12"/>
      <c r="F98" s="1"/>
      <c r="G98" s="1"/>
      <c r="H98" s="1"/>
    </row>
    <row r="99" spans="1:8" x14ac:dyDescent="0.2">
      <c r="A99">
        <v>0.128262098327213</v>
      </c>
      <c r="B99" s="1">
        <f t="shared" si="3"/>
        <v>0.45</v>
      </c>
      <c r="C99" s="1">
        <f t="shared" si="4"/>
        <v>0.40133218061197928</v>
      </c>
      <c r="D99" s="9">
        <f t="shared" si="5"/>
        <v>23.403089468264593</v>
      </c>
      <c r="E99" s="12"/>
      <c r="F99" s="1"/>
      <c r="G99" s="1"/>
      <c r="H99" s="1"/>
    </row>
    <row r="100" spans="1:8" x14ac:dyDescent="0.2">
      <c r="A100">
        <v>0.36425771863715101</v>
      </c>
      <c r="B100" s="1">
        <f t="shared" si="3"/>
        <v>0.84</v>
      </c>
      <c r="C100" s="1">
        <f t="shared" si="4"/>
        <v>0.7670731619589688</v>
      </c>
      <c r="D100" s="9">
        <f t="shared" si="5"/>
        <v>23.767347186901745</v>
      </c>
      <c r="E100" s="12"/>
      <c r="F100" s="1"/>
      <c r="G100" s="1"/>
      <c r="H100" s="1"/>
    </row>
    <row r="101" spans="1:8" x14ac:dyDescent="0.2">
      <c r="A101">
        <v>5.8636409215655501E-2</v>
      </c>
      <c r="B101" s="1">
        <f t="shared" si="3"/>
        <v>0.2</v>
      </c>
      <c r="C101" s="1">
        <f t="shared" si="4"/>
        <v>0.20906986250230697</v>
      </c>
      <c r="D101" s="10">
        <f t="shared" si="5"/>
        <v>23.8259835961174</v>
      </c>
      <c r="E101" s="12"/>
      <c r="F101" s="1"/>
      <c r="G101" s="1"/>
      <c r="H101" s="1"/>
    </row>
    <row r="102" spans="1:8" x14ac:dyDescent="0.2">
      <c r="A102" s="4" t="s">
        <v>2</v>
      </c>
      <c r="B102" s="4"/>
      <c r="C102" s="4"/>
      <c r="D102" s="5"/>
      <c r="E102" s="5"/>
      <c r="F102" s="5"/>
      <c r="G102" s="5"/>
      <c r="H102" s="5"/>
    </row>
    <row r="103" spans="1:8" x14ac:dyDescent="0.2">
      <c r="A103" s="4" t="s">
        <v>3</v>
      </c>
      <c r="B103" s="4"/>
      <c r="C103" s="4"/>
      <c r="D103" s="5"/>
      <c r="E103" s="5"/>
      <c r="F103" s="5"/>
      <c r="G103" s="5"/>
      <c r="H103" s="5"/>
    </row>
  </sheetData>
  <mergeCells count="2">
    <mergeCell ref="A102:C102"/>
    <mergeCell ref="A103:C10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23" activeCellId="1" sqref="A1:B13 G23"/>
    </sheetView>
  </sheetViews>
  <sheetFormatPr baseColWidth="10" defaultRowHeight="16" x14ac:dyDescent="0.2"/>
  <sheetData>
    <row r="1" spans="1:2" x14ac:dyDescent="0.2">
      <c r="A1" t="s">
        <v>4</v>
      </c>
      <c r="B1" t="s">
        <v>5</v>
      </c>
    </row>
    <row r="2" spans="1:2" x14ac:dyDescent="0.2">
      <c r="A2" t="s">
        <v>6</v>
      </c>
      <c r="B2">
        <f>(COUNTIF('Problem 3 raw'!$I$2:$I$101, "&gt;=0")-COUNTIF('Problem 3 raw'!$I$2:$I$101,"&gt;=25"))/100</f>
        <v>0</v>
      </c>
    </row>
    <row r="3" spans="1:2" x14ac:dyDescent="0.2">
      <c r="A3" t="s">
        <v>7</v>
      </c>
      <c r="B3">
        <f>(COUNTIF('Problem 3 raw'!$I$2:$I$101, "&gt;25")-COUNTIF('Problem 3 raw'!$I$2:$I$101,"&gt;50"))/100</f>
        <v>0</v>
      </c>
    </row>
    <row r="4" spans="1:2" x14ac:dyDescent="0.2">
      <c r="A4" t="s">
        <v>8</v>
      </c>
      <c r="B4">
        <f>(COUNTIF('Problem 3 raw'!$I$2:$I$101, "&gt;50")-COUNTIF('Problem 3 raw'!$I$2:$I$101,"&gt;=75"))/100</f>
        <v>0</v>
      </c>
    </row>
    <row r="5" spans="1:2" x14ac:dyDescent="0.2">
      <c r="A5" t="s">
        <v>9</v>
      </c>
      <c r="B5">
        <f>(COUNTIF('Problem 3 raw'!$I$2:$I$101, "&gt;76")-COUNTIF('Problem 3 raw'!$I$2:$I$101,"&gt;=100"))/100</f>
        <v>0</v>
      </c>
    </row>
    <row r="6" spans="1:2" x14ac:dyDescent="0.2">
      <c r="A6" t="s">
        <v>10</v>
      </c>
      <c r="B6">
        <f>(COUNTIF('Problem 3 raw'!$I$2:$I$101, "&gt;100")-COUNTIF('Problem 3 raw'!$I$2:$I$101,"&gt;=125"))/100</f>
        <v>0</v>
      </c>
    </row>
    <row r="7" spans="1:2" x14ac:dyDescent="0.2">
      <c r="A7" t="s">
        <v>11</v>
      </c>
      <c r="B7">
        <f>(COUNTIF('Problem 3 raw'!$I$2:$I$101, "&gt;125")-COUNTIF('Problem 3 raw'!$I$2:$I$101,"&gt;=150"))/100</f>
        <v>0</v>
      </c>
    </row>
    <row r="8" spans="1:2" x14ac:dyDescent="0.2">
      <c r="A8" t="s">
        <v>12</v>
      </c>
      <c r="B8">
        <f>(COUNTIF('Problem 3 raw'!$I$2:$I$101, "&gt;150")-COUNTIF('Problem 3 raw'!$I$2:$I$101,"&gt;=175"))/100</f>
        <v>0</v>
      </c>
    </row>
    <row r="9" spans="1:2" x14ac:dyDescent="0.2">
      <c r="A9" t="s">
        <v>13</v>
      </c>
      <c r="B9">
        <f>(COUNTIF('Problem 3 raw'!$I$2:$I$101, "&gt;175")-COUNTIF('Problem 3 raw'!$I$2:$I$101,"&gt;=200"))/100</f>
        <v>0</v>
      </c>
    </row>
    <row r="10" spans="1:2" x14ac:dyDescent="0.2">
      <c r="A10" t="s">
        <v>14</v>
      </c>
      <c r="B10">
        <f>(COUNTIF('Problem 3 raw'!$I$2:$I$101, "&gt;200")-COUNTIF('Problem 3 raw'!$I$2:$I$101,"&gt;=225"))/100</f>
        <v>0</v>
      </c>
    </row>
    <row r="11" spans="1:2" x14ac:dyDescent="0.2">
      <c r="A11" t="s">
        <v>15</v>
      </c>
      <c r="B11">
        <f>(COUNTIF('Problem 3 raw'!$I$2:$I$101, "&gt;225")-COUNTIF('Problem 3 raw'!$I$2:$I$101,"&gt;=250"))/100</f>
        <v>0</v>
      </c>
    </row>
    <row r="12" spans="1:2" x14ac:dyDescent="0.2">
      <c r="A12" t="s">
        <v>16</v>
      </c>
      <c r="B12">
        <f>(COUNTIF('Problem 3 raw'!$I$2:$I$101, "&gt;250")-COUNTIF('Problem 3 raw'!$I$2:$I$101,"&gt;=275"))/100</f>
        <v>0</v>
      </c>
    </row>
    <row r="13" spans="1:2" x14ac:dyDescent="0.2">
      <c r="A13" t="s">
        <v>17</v>
      </c>
      <c r="B13">
        <f>(COUNTIF('Problem 3 raw'!$I$2:$I$101, "&gt;275")-COUNTIF('Problem 3 raw'!$I$2:$I$101,"&gt;=300"))/100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3 raw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2016-02-09T17:26:17Z</dcterms:created>
  <dcterms:modified xsi:type="dcterms:W3CDTF">2016-02-11T02:49:12Z</dcterms:modified>
</cp:coreProperties>
</file>