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S:\Active Projects\Kenai Beach Sampling\2019\Data\Results\"/>
    </mc:Choice>
  </mc:AlternateContent>
  <xr:revisionPtr revIDLastSave="0" documentId="13_ncr:1_{499E9C4E-4B40-421C-B314-AC5B34B9D3AE}" xr6:coauthVersionLast="45" xr6:coauthVersionMax="45" xr10:uidLastSave="{00000000-0000-0000-0000-000000000000}"/>
  <bookViews>
    <workbookView xWindow="-120" yWindow="-120" windowWidth="29040" windowHeight="15840" xr2:uid="{00000000-000D-0000-FFFF-FFFF00000000}"/>
  </bookViews>
  <sheets>
    <sheet name="AWQMS Data Template" sheetId="1" r:id="rId1"/>
    <sheet name="Permitted Values" sheetId="2" r:id="rId2"/>
    <sheet name="Sample Information" sheetId="3" r:id="rId3"/>
  </sheets>
  <externalReferences>
    <externalReference r:id="rId4"/>
  </externalReferences>
  <definedNames>
    <definedName name="_xlnm._FilterDatabase" localSheetId="0" hidden="1">'AWQMS Data Template'!$A$8:$BE$610</definedName>
    <definedName name="Alaska_counties">'[1]Permitted Values'!$F$2:$F$11</definedName>
    <definedName name="analytical_meth_context">'[1]Permitted Values'!#REF!</definedName>
    <definedName name="detect_cond">'[1]Permitted Values'!$T$2:$T$6</definedName>
    <definedName name="Horiz_Meth">'[1]Permitted Values'!$E$2:$E$39</definedName>
    <definedName name="Horiz_sys">'[1]Permitted Values'!$D$3:$D$17</definedName>
    <definedName name="Org_Ids">'[1]Permitted Values'!#REF!</definedName>
    <definedName name="Project_id">'[1]Permitted Values'!#REF!</definedName>
    <definedName name="rel_depth_name">'[1]Permitted Values'!$AA$2:$AA$6</definedName>
    <definedName name="sam_col_equip">'[1]Permitted Values'!$S$4:$S$173</definedName>
    <definedName name="Timezone">'[1]Permitted Values'!$H$2:$H$4</definedName>
    <definedName name="vert_units">'[1]Permitted Values'!$J$2:$J$12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192" i="1" l="1"/>
  <c r="N100" i="1"/>
  <c r="N585" i="1"/>
  <c r="N357" i="1"/>
  <c r="N327" i="1"/>
  <c r="N493" i="1"/>
  <c r="N189" i="1"/>
  <c r="N99" i="1"/>
  <c r="N582" i="1"/>
  <c r="N324" i="1"/>
  <c r="N490" i="1"/>
  <c r="N489" i="1"/>
  <c r="N186" i="1"/>
  <c r="N69" i="1"/>
  <c r="N579" i="1"/>
  <c r="N321" i="1"/>
  <c r="N318" i="1"/>
  <c r="N484" i="1"/>
  <c r="N185" i="1"/>
  <c r="N66" i="1"/>
  <c r="N576" i="1"/>
  <c r="N317" i="1"/>
  <c r="N456" i="1"/>
  <c r="N453" i="1"/>
  <c r="N155" i="1"/>
  <c r="N63" i="1"/>
  <c r="N575" i="1"/>
  <c r="N312" i="1"/>
  <c r="N284" i="1"/>
  <c r="N450" i="1"/>
  <c r="N152" i="1"/>
  <c r="N60" i="1"/>
  <c r="N570" i="1"/>
  <c r="N281" i="1"/>
  <c r="N447" i="1"/>
  <c r="N444" i="1"/>
  <c r="N149" i="1"/>
  <c r="N59" i="1"/>
  <c r="N542" i="1"/>
  <c r="N278" i="1"/>
  <c r="N275" i="1"/>
  <c r="N443" i="1"/>
  <c r="N146" i="1"/>
  <c r="N54" i="1"/>
  <c r="N539" i="1"/>
  <c r="N272" i="1"/>
  <c r="N413" i="1"/>
  <c r="N410" i="1"/>
  <c r="N145" i="1"/>
  <c r="N26" i="1"/>
  <c r="N536" i="1"/>
  <c r="N271" i="1"/>
  <c r="N241" i="1"/>
  <c r="N407" i="1"/>
  <c r="N140" i="1"/>
  <c r="N23" i="1"/>
  <c r="N533" i="1"/>
  <c r="N238" i="1"/>
  <c r="N404" i="1"/>
  <c r="N403" i="1"/>
  <c r="N112" i="1"/>
  <c r="N21" i="1"/>
  <c r="N530" i="1"/>
  <c r="N235" i="1"/>
  <c r="N232" i="1"/>
  <c r="N398" i="1"/>
  <c r="N109" i="1"/>
  <c r="N20" i="1"/>
  <c r="N529" i="1"/>
  <c r="N231" i="1"/>
  <c r="N370" i="1"/>
  <c r="N367" i="1"/>
  <c r="N106" i="1"/>
  <c r="N17" i="1"/>
  <c r="N499" i="1"/>
  <c r="N226" i="1"/>
  <c r="N198" i="1"/>
  <c r="N364" i="1"/>
  <c r="N103" i="1"/>
  <c r="N14" i="1"/>
  <c r="N496" i="1"/>
  <c r="N195" i="1"/>
  <c r="N361" i="1"/>
  <c r="N358" i="1"/>
  <c r="N252" i="1"/>
  <c r="N128" i="1"/>
  <c r="N606" i="1"/>
  <c r="N376" i="1"/>
  <c r="N500" i="1"/>
  <c r="N247" i="1"/>
  <c r="N123" i="1"/>
  <c r="N601" i="1"/>
  <c r="N371" i="1"/>
  <c r="N477" i="1"/>
  <c r="N242" i="1"/>
  <c r="N118" i="1"/>
  <c r="N596" i="1"/>
  <c r="N348" i="1"/>
  <c r="N472" i="1"/>
  <c r="N219" i="1"/>
  <c r="N113" i="1"/>
  <c r="N591" i="1"/>
  <c r="N343" i="1"/>
  <c r="N467" i="1"/>
  <c r="N214" i="1"/>
  <c r="N90" i="1"/>
  <c r="N586" i="1"/>
  <c r="N338" i="1"/>
  <c r="N462" i="1"/>
  <c r="N209" i="1"/>
  <c r="N85" i="1"/>
  <c r="N563" i="1"/>
  <c r="N333" i="1"/>
  <c r="N457" i="1"/>
  <c r="N204" i="1"/>
  <c r="N80" i="1"/>
  <c r="N558" i="1"/>
  <c r="N328" i="1"/>
  <c r="N434" i="1"/>
  <c r="N199" i="1"/>
  <c r="N75" i="1"/>
  <c r="N553" i="1"/>
  <c r="N305" i="1"/>
  <c r="N429" i="1"/>
  <c r="N176" i="1"/>
  <c r="N70" i="1"/>
  <c r="N548" i="1"/>
  <c r="N300" i="1"/>
  <c r="N424" i="1"/>
  <c r="N171" i="1"/>
  <c r="N47" i="1"/>
  <c r="N543" i="1"/>
  <c r="N295" i="1"/>
  <c r="N419" i="1"/>
  <c r="N166" i="1"/>
  <c r="N42" i="1"/>
  <c r="N520" i="1"/>
  <c r="N290" i="1"/>
  <c r="N414" i="1"/>
  <c r="N161" i="1"/>
  <c r="N37" i="1"/>
  <c r="N515" i="1"/>
  <c r="N285" i="1"/>
  <c r="N391" i="1"/>
  <c r="N156" i="1"/>
  <c r="N32" i="1"/>
  <c r="N510" i="1"/>
  <c r="N262" i="1"/>
  <c r="N386" i="1"/>
  <c r="N133" i="1"/>
  <c r="N27" i="1"/>
  <c r="N505" i="1"/>
  <c r="N257" i="1"/>
  <c r="N33" i="1"/>
  <c r="N259" i="1"/>
  <c r="N260" i="1"/>
  <c r="N261" i="1"/>
  <c r="N38" i="1"/>
  <c r="N507" i="1"/>
  <c r="N508" i="1"/>
  <c r="N509" i="1"/>
  <c r="N43" i="1"/>
  <c r="N29" i="1"/>
  <c r="N30" i="1"/>
  <c r="N31" i="1"/>
  <c r="N48" i="1"/>
  <c r="N135" i="1"/>
  <c r="N136" i="1"/>
  <c r="N137" i="1"/>
  <c r="N362" i="1"/>
  <c r="N363" i="1"/>
  <c r="N196" i="1"/>
  <c r="N224" i="1"/>
  <c r="N197" i="1"/>
  <c r="N225" i="1"/>
  <c r="N497" i="1"/>
  <c r="N498" i="1"/>
  <c r="N9" i="1"/>
  <c r="N12" i="1"/>
  <c r="N104" i="1"/>
  <c r="N105" i="1"/>
  <c r="N71" i="1"/>
  <c r="N388" i="1"/>
  <c r="N389" i="1"/>
  <c r="N390" i="1"/>
  <c r="N76" i="1"/>
  <c r="N264" i="1"/>
  <c r="N265" i="1"/>
  <c r="N266" i="1"/>
  <c r="N81" i="1"/>
  <c r="N512" i="1"/>
  <c r="N513" i="1"/>
  <c r="N514" i="1"/>
  <c r="N86" i="1"/>
  <c r="N34" i="1"/>
  <c r="N35" i="1"/>
  <c r="N36" i="1"/>
  <c r="N91" i="1"/>
  <c r="N158" i="1"/>
  <c r="N159" i="1"/>
  <c r="N160" i="1"/>
  <c r="N365" i="1"/>
  <c r="N368" i="1"/>
  <c r="N366" i="1"/>
  <c r="N369" i="1"/>
  <c r="N227" i="1"/>
  <c r="N229" i="1"/>
  <c r="N525" i="1"/>
  <c r="N527" i="1"/>
  <c r="N10" i="1"/>
  <c r="N16" i="1"/>
  <c r="N107" i="1"/>
  <c r="N108" i="1"/>
  <c r="N114" i="1"/>
  <c r="N393" i="1"/>
  <c r="N394" i="1"/>
  <c r="N395" i="1"/>
  <c r="N119" i="1"/>
  <c r="N287" i="1"/>
  <c r="N288" i="1"/>
  <c r="N289" i="1"/>
  <c r="N124" i="1"/>
  <c r="N517" i="1"/>
  <c r="N518" i="1"/>
  <c r="N519" i="1"/>
  <c r="N129" i="1"/>
  <c r="N39" i="1"/>
  <c r="N40" i="1"/>
  <c r="N41" i="1"/>
  <c r="N134" i="1"/>
  <c r="N163" i="1"/>
  <c r="N164" i="1"/>
  <c r="N165" i="1"/>
  <c r="N396" i="1"/>
  <c r="N397" i="1"/>
  <c r="N228" i="1"/>
  <c r="N233" i="1"/>
  <c r="N230" i="1"/>
  <c r="N234" i="1"/>
  <c r="N526" i="1"/>
  <c r="N528" i="1"/>
  <c r="N15" i="1"/>
  <c r="N19" i="1"/>
  <c r="N110" i="1"/>
  <c r="N111" i="1"/>
  <c r="N157" i="1"/>
  <c r="N416" i="1"/>
  <c r="N417" i="1"/>
  <c r="N418" i="1"/>
  <c r="N162" i="1"/>
  <c r="N292" i="1"/>
  <c r="N293" i="1"/>
  <c r="N294" i="1"/>
  <c r="N167" i="1"/>
  <c r="N522" i="1"/>
  <c r="N523" i="1"/>
  <c r="N524" i="1"/>
  <c r="N172" i="1"/>
  <c r="N44" i="1"/>
  <c r="N45" i="1"/>
  <c r="N46" i="1"/>
  <c r="N177" i="1"/>
  <c r="N168" i="1"/>
  <c r="N169" i="1"/>
  <c r="N170" i="1"/>
  <c r="N399" i="1"/>
  <c r="N400" i="1"/>
  <c r="N401" i="1"/>
  <c r="N402" i="1"/>
  <c r="N236" i="1"/>
  <c r="N237" i="1"/>
  <c r="N531" i="1"/>
  <c r="N532" i="1"/>
  <c r="N18" i="1"/>
  <c r="N22" i="1"/>
  <c r="N138" i="1"/>
  <c r="N139" i="1"/>
  <c r="N200" i="1"/>
  <c r="N421" i="1"/>
  <c r="N422" i="1"/>
  <c r="N423" i="1"/>
  <c r="N205" i="1"/>
  <c r="N297" i="1"/>
  <c r="N298" i="1"/>
  <c r="N299" i="1"/>
  <c r="N210" i="1"/>
  <c r="N545" i="1"/>
  <c r="N546" i="1"/>
  <c r="N547" i="1"/>
  <c r="N215" i="1"/>
  <c r="N49" i="1"/>
  <c r="N50" i="1"/>
  <c r="N51" i="1"/>
  <c r="N220" i="1"/>
  <c r="N173" i="1"/>
  <c r="N174" i="1"/>
  <c r="N175" i="1"/>
  <c r="N405" i="1"/>
  <c r="N406" i="1"/>
  <c r="N239" i="1"/>
  <c r="N267" i="1"/>
  <c r="N240" i="1"/>
  <c r="N269" i="1"/>
  <c r="N534" i="1"/>
  <c r="N535" i="1"/>
  <c r="N24" i="1"/>
  <c r="N25" i="1"/>
  <c r="N141" i="1"/>
  <c r="N143" i="1"/>
  <c r="N243" i="1"/>
  <c r="N426" i="1"/>
  <c r="N427" i="1"/>
  <c r="N428" i="1"/>
  <c r="N248" i="1"/>
  <c r="N302" i="1"/>
  <c r="N303" i="1"/>
  <c r="N304" i="1"/>
  <c r="N253" i="1"/>
  <c r="N550" i="1"/>
  <c r="N551" i="1"/>
  <c r="N552" i="1"/>
  <c r="N258" i="1"/>
  <c r="N72" i="1"/>
  <c r="N73" i="1"/>
  <c r="N74" i="1"/>
  <c r="N263" i="1"/>
  <c r="N178" i="1"/>
  <c r="N179" i="1"/>
  <c r="N180" i="1"/>
  <c r="N408" i="1"/>
  <c r="N411" i="1"/>
  <c r="N409" i="1"/>
  <c r="N412" i="1"/>
  <c r="N268" i="1"/>
  <c r="N270" i="1"/>
  <c r="N537" i="1"/>
  <c r="N538" i="1"/>
  <c r="N52" i="1"/>
  <c r="N53" i="1"/>
  <c r="N142" i="1"/>
  <c r="N144" i="1"/>
  <c r="N286" i="1"/>
  <c r="N431" i="1"/>
  <c r="N432" i="1"/>
  <c r="N433" i="1"/>
  <c r="N291" i="1"/>
  <c r="N307" i="1"/>
  <c r="N308" i="1"/>
  <c r="N309" i="1"/>
  <c r="N296" i="1"/>
  <c r="N555" i="1"/>
  <c r="N556" i="1"/>
  <c r="N557" i="1"/>
  <c r="N301" i="1"/>
  <c r="N77" i="1"/>
  <c r="N78" i="1"/>
  <c r="N79" i="1"/>
  <c r="N306" i="1"/>
  <c r="N201" i="1"/>
  <c r="N202" i="1"/>
  <c r="N203" i="1"/>
  <c r="N439" i="1"/>
  <c r="N441" i="1"/>
  <c r="N273" i="1"/>
  <c r="N276" i="1"/>
  <c r="N274" i="1"/>
  <c r="N277" i="1"/>
  <c r="N540" i="1"/>
  <c r="N541" i="1"/>
  <c r="N55" i="1"/>
  <c r="N57" i="1"/>
  <c r="N147" i="1"/>
  <c r="N148" i="1"/>
  <c r="N329" i="1"/>
  <c r="N436" i="1"/>
  <c r="N437" i="1"/>
  <c r="N438" i="1"/>
  <c r="N334" i="1"/>
  <c r="N330" i="1"/>
  <c r="N331" i="1"/>
  <c r="N332" i="1"/>
  <c r="N339" i="1"/>
  <c r="N560" i="1"/>
  <c r="N561" i="1"/>
  <c r="N562" i="1"/>
  <c r="N344" i="1"/>
  <c r="N82" i="1"/>
  <c r="N83" i="1"/>
  <c r="N84" i="1"/>
  <c r="N349" i="1"/>
  <c r="N206" i="1"/>
  <c r="N207" i="1"/>
  <c r="N208" i="1"/>
  <c r="N440" i="1"/>
  <c r="N445" i="1"/>
  <c r="N442" i="1"/>
  <c r="N446" i="1"/>
  <c r="N279" i="1"/>
  <c r="N280" i="1"/>
  <c r="N568" i="1"/>
  <c r="N569" i="1"/>
  <c r="N56" i="1"/>
  <c r="N58" i="1"/>
  <c r="N150" i="1"/>
  <c r="N151" i="1"/>
  <c r="N372" i="1"/>
  <c r="N459" i="1"/>
  <c r="N460" i="1"/>
  <c r="N461" i="1"/>
  <c r="N377" i="1"/>
  <c r="N335" i="1"/>
  <c r="N336" i="1"/>
  <c r="N337" i="1"/>
  <c r="N382" i="1"/>
  <c r="N565" i="1"/>
  <c r="N566" i="1"/>
  <c r="N567" i="1"/>
  <c r="N387" i="1"/>
  <c r="N87" i="1"/>
  <c r="N88" i="1"/>
  <c r="N89" i="1"/>
  <c r="N392" i="1"/>
  <c r="N211" i="1"/>
  <c r="N212" i="1"/>
  <c r="N213" i="1"/>
  <c r="N448" i="1"/>
  <c r="N449" i="1"/>
  <c r="N282" i="1"/>
  <c r="N310" i="1"/>
  <c r="N283" i="1"/>
  <c r="N311" i="1"/>
  <c r="N571" i="1"/>
  <c r="N573" i="1"/>
  <c r="N61" i="1"/>
  <c r="N62" i="1"/>
  <c r="N153" i="1"/>
  <c r="N154" i="1"/>
  <c r="N415" i="1"/>
  <c r="N464" i="1"/>
  <c r="N465" i="1"/>
  <c r="N466" i="1"/>
  <c r="N420" i="1"/>
  <c r="N340" i="1"/>
  <c r="N341" i="1"/>
  <c r="N342" i="1"/>
  <c r="N425" i="1"/>
  <c r="N588" i="1"/>
  <c r="N589" i="1"/>
  <c r="N590" i="1"/>
  <c r="N430" i="1"/>
  <c r="N92" i="1"/>
  <c r="N93" i="1"/>
  <c r="N94" i="1"/>
  <c r="N435" i="1"/>
  <c r="N216" i="1"/>
  <c r="N217" i="1"/>
  <c r="N218" i="1"/>
  <c r="N451" i="1"/>
  <c r="N454" i="1"/>
  <c r="N452" i="1"/>
  <c r="N455" i="1"/>
  <c r="N313" i="1"/>
  <c r="N315" i="1"/>
  <c r="N572" i="1"/>
  <c r="N574" i="1"/>
  <c r="N64" i="1"/>
  <c r="N65" i="1"/>
  <c r="N181" i="1"/>
  <c r="N183" i="1"/>
  <c r="N458" i="1"/>
  <c r="N469" i="1"/>
  <c r="N470" i="1"/>
  <c r="N471" i="1"/>
  <c r="N463" i="1"/>
  <c r="N345" i="1"/>
  <c r="N346" i="1"/>
  <c r="N347" i="1"/>
  <c r="N468" i="1"/>
  <c r="N593" i="1"/>
  <c r="N594" i="1"/>
  <c r="N595" i="1"/>
  <c r="N473" i="1"/>
  <c r="N115" i="1"/>
  <c r="N116" i="1"/>
  <c r="N117" i="1"/>
  <c r="N478" i="1"/>
  <c r="N221" i="1"/>
  <c r="N222" i="1"/>
  <c r="N223" i="1"/>
  <c r="N482" i="1"/>
  <c r="N483" i="1"/>
  <c r="N314" i="1"/>
  <c r="N319" i="1"/>
  <c r="N316" i="1"/>
  <c r="N320" i="1"/>
  <c r="N577" i="1"/>
  <c r="N578" i="1"/>
  <c r="N67" i="1"/>
  <c r="N68" i="1"/>
  <c r="N182" i="1"/>
  <c r="N184" i="1"/>
  <c r="N501" i="1"/>
  <c r="N474" i="1"/>
  <c r="N475" i="1"/>
  <c r="N476" i="1"/>
  <c r="N506" i="1"/>
  <c r="N350" i="1"/>
  <c r="N351" i="1"/>
  <c r="N352" i="1"/>
  <c r="N511" i="1"/>
  <c r="N598" i="1"/>
  <c r="N599" i="1"/>
  <c r="N600" i="1"/>
  <c r="N516" i="1"/>
  <c r="N120" i="1"/>
  <c r="N121" i="1"/>
  <c r="N122" i="1"/>
  <c r="N521" i="1"/>
  <c r="N244" i="1"/>
  <c r="N245" i="1"/>
  <c r="N246" i="1"/>
  <c r="N485" i="1"/>
  <c r="N486" i="1"/>
  <c r="N487" i="1"/>
  <c r="N488" i="1"/>
  <c r="N322" i="1"/>
  <c r="N323" i="1"/>
  <c r="N580" i="1"/>
  <c r="N581" i="1"/>
  <c r="N95" i="1"/>
  <c r="N97" i="1"/>
  <c r="N187" i="1"/>
  <c r="N188" i="1"/>
  <c r="N544" i="1"/>
  <c r="N479" i="1"/>
  <c r="N480" i="1"/>
  <c r="N481" i="1"/>
  <c r="N549" i="1"/>
  <c r="N373" i="1"/>
  <c r="N374" i="1"/>
  <c r="N375" i="1"/>
  <c r="N554" i="1"/>
  <c r="N603" i="1"/>
  <c r="N604" i="1"/>
  <c r="N605" i="1"/>
  <c r="N559" i="1"/>
  <c r="N125" i="1"/>
  <c r="N126" i="1"/>
  <c r="N127" i="1"/>
  <c r="N564" i="1"/>
  <c r="N249" i="1"/>
  <c r="N250" i="1"/>
  <c r="N251" i="1"/>
  <c r="N491" i="1"/>
  <c r="N492" i="1"/>
  <c r="N325" i="1"/>
  <c r="N353" i="1"/>
  <c r="N326" i="1"/>
  <c r="N355" i="1"/>
  <c r="N583" i="1"/>
  <c r="N584" i="1"/>
  <c r="N96" i="1"/>
  <c r="N98" i="1"/>
  <c r="N190" i="1"/>
  <c r="N191" i="1"/>
  <c r="N587" i="1"/>
  <c r="N502" i="1"/>
  <c r="N503" i="1"/>
  <c r="N504" i="1"/>
  <c r="N592" i="1"/>
  <c r="N378" i="1"/>
  <c r="N379" i="1"/>
  <c r="N380" i="1"/>
  <c r="N597" i="1"/>
  <c r="N608" i="1"/>
  <c r="N609" i="1"/>
  <c r="N610" i="1"/>
  <c r="N602" i="1"/>
  <c r="N130" i="1"/>
  <c r="N131" i="1"/>
  <c r="N132" i="1"/>
  <c r="N381" i="1"/>
  <c r="N256" i="1"/>
  <c r="N255" i="1"/>
  <c r="N254" i="1"/>
  <c r="N607" i="1"/>
  <c r="N385" i="1" l="1"/>
  <c r="N384" i="1"/>
  <c r="N383" i="1"/>
  <c r="N28" i="1"/>
  <c r="N102" i="1" l="1"/>
  <c r="N101" i="1"/>
  <c r="N11" i="1"/>
  <c r="N13" i="1"/>
  <c r="N495" i="1"/>
  <c r="N494" i="1"/>
  <c r="N194" i="1"/>
  <c r="N193" i="1"/>
  <c r="N360" i="1"/>
  <c r="N356" i="1"/>
  <c r="N359" i="1"/>
  <c r="N354" i="1"/>
</calcChain>
</file>

<file path=xl/sharedStrings.xml><?xml version="1.0" encoding="utf-8"?>
<sst xmlns="http://schemas.openxmlformats.org/spreadsheetml/2006/main" count="11445" uniqueCount="849">
  <si>
    <t>Project ID</t>
  </si>
  <si>
    <t>Monitoring Location ID</t>
  </si>
  <si>
    <t>Data Logger Line</t>
  </si>
  <si>
    <t>Activity Media Name</t>
  </si>
  <si>
    <t>Activity ID</t>
  </si>
  <si>
    <t>Activity Start Date</t>
  </si>
  <si>
    <t>Activity Start Time</t>
  </si>
  <si>
    <t>Activity Start Time Zone</t>
  </si>
  <si>
    <t>Activity End Date</t>
  </si>
  <si>
    <t>Activity End Time</t>
  </si>
  <si>
    <t>Activity End Time Zone</t>
  </si>
  <si>
    <t>Activity Latitude</t>
  </si>
  <si>
    <t>Activity Longitude</t>
  </si>
  <si>
    <t>Activity Horizontal Reference Datum</t>
  </si>
  <si>
    <t>Activity Horizontal Collection Method</t>
  </si>
  <si>
    <t>Activity Type</t>
  </si>
  <si>
    <t>Activity Depth/Height Measure</t>
  </si>
  <si>
    <t>Activity Top Depth/Height Measure</t>
  </si>
  <si>
    <t>Activity Bottom Depth/Height Measure</t>
  </si>
  <si>
    <t>Activity Relative Depth Name</t>
  </si>
  <si>
    <t>Characteristic Name</t>
  </si>
  <si>
    <t>Result Analytical Method Context</t>
  </si>
  <si>
    <t>Result Value</t>
  </si>
  <si>
    <t>Result Unit</t>
  </si>
  <si>
    <t>Result Qualifier</t>
  </si>
  <si>
    <t>Result Weight Basis</t>
  </si>
  <si>
    <t>Statistical Base Code</t>
  </si>
  <si>
    <t>Result Sample Fraction</t>
  </si>
  <si>
    <t>Result Value Type</t>
  </si>
  <si>
    <t>Result Comment</t>
  </si>
  <si>
    <t>Sample Collection Method ID</t>
  </si>
  <si>
    <t>Equipment ID</t>
  </si>
  <si>
    <t>Result Detection Condition</t>
  </si>
  <si>
    <t>Result Detection Limit Type</t>
  </si>
  <si>
    <t>Laboratory Name</t>
  </si>
  <si>
    <t>Laboratory Accreditation Indicator</t>
  </si>
  <si>
    <t>Biological Intent</t>
  </si>
  <si>
    <t>Assemblage Sampled Name</t>
  </si>
  <si>
    <t>AKDECWQ</t>
  </si>
  <si>
    <t>Activity Depth/Height Units</t>
  </si>
  <si>
    <t>Subject Taxanomic Name</t>
  </si>
  <si>
    <t>DEC Grant/Contract Id</t>
  </si>
  <si>
    <t>DEC Program Manager</t>
  </si>
  <si>
    <t>DEC provided Organization ID</t>
  </si>
  <si>
    <t>DEC provided Project Id</t>
  </si>
  <si>
    <t>Data collection End Date</t>
  </si>
  <si>
    <t>Data collection Begin Date</t>
  </si>
  <si>
    <t>Person preparing these data</t>
  </si>
  <si>
    <t>Company Phone</t>
  </si>
  <si>
    <t>Company Name</t>
  </si>
  <si>
    <t>Water</t>
  </si>
  <si>
    <t>Air</t>
  </si>
  <si>
    <t>Biological</t>
  </si>
  <si>
    <t>Soil</t>
  </si>
  <si>
    <t>Sediment</t>
  </si>
  <si>
    <t>Tissue</t>
  </si>
  <si>
    <t>Habitat</t>
  </si>
  <si>
    <t>Other</t>
  </si>
  <si>
    <t>AKDT</t>
  </si>
  <si>
    <t>Time Zone</t>
  </si>
  <si>
    <t>NAD83</t>
  </si>
  <si>
    <t>Address Matching-House Number</t>
  </si>
  <si>
    <t>Address Matching-Block Face</t>
  </si>
  <si>
    <t>Address Matching-Street Centerline</t>
  </si>
  <si>
    <t>Address Matching-Nearest Intersection</t>
  </si>
  <si>
    <t>Address Matching-Primary Name</t>
  </si>
  <si>
    <t>Address Matching-Digitized</t>
  </si>
  <si>
    <t>Address Matching-Other</t>
  </si>
  <si>
    <t>Census Block-1990-Centroid</t>
  </si>
  <si>
    <t>Census Block/Group-1990-Centroid</t>
  </si>
  <si>
    <t>Census Block/Tract-1990-Centroid</t>
  </si>
  <si>
    <t>Census-Other</t>
  </si>
  <si>
    <t>GPS Carrier Phase Static Relative Position</t>
  </si>
  <si>
    <t>GPS Carrier Phase Kinematic Relative Position</t>
  </si>
  <si>
    <t>GPS Code (Pseudo Range) Differential</t>
  </si>
  <si>
    <t>GPS Code (Pseudo Range) Precise Position</t>
  </si>
  <si>
    <t>GPS Code (Pseudo Range) Standard Position (SA Off)</t>
  </si>
  <si>
    <t>GPS Code (Pseudo Range) Standard Position (SA On)</t>
  </si>
  <si>
    <t>Interpolation-Map</t>
  </si>
  <si>
    <t>Interpolation-Photo</t>
  </si>
  <si>
    <t>Interpolation-Satellite</t>
  </si>
  <si>
    <t>Interpolation-Other</t>
  </si>
  <si>
    <t>Loran C</t>
  </si>
  <si>
    <t>Public Land Survey-Quarter Section</t>
  </si>
  <si>
    <t>Public Land Survey-Section</t>
  </si>
  <si>
    <t>Classical Surveying Techniques</t>
  </si>
  <si>
    <t>Zip Code-Centroid</t>
  </si>
  <si>
    <t>Unknown</t>
  </si>
  <si>
    <t>GPS-Unspecified</t>
  </si>
  <si>
    <t>GPS, With Canadian Active Control System</t>
  </si>
  <si>
    <t>Interpolation-Digital Map Srce (Tiger)</t>
  </si>
  <si>
    <t>Interpolation-Spot</t>
  </si>
  <si>
    <t>Interpolation-MSS</t>
  </si>
  <si>
    <t>Interpolation-TM</t>
  </si>
  <si>
    <t>Public Land Survey-Eighth Section</t>
  </si>
  <si>
    <t>Public Land Survey-Sixteenth Section</t>
  </si>
  <si>
    <t>Public Land Survey-Footing</t>
  </si>
  <si>
    <t>Zip+4 Centroid</t>
  </si>
  <si>
    <t>Zip+2 Centroid</t>
  </si>
  <si>
    <t>Field Msr/Obs</t>
  </si>
  <si>
    <t>Sample-Routine</t>
  </si>
  <si>
    <t>Field Msr/Obs-Habitat Assessment</t>
  </si>
  <si>
    <t>Field Msr/Obs-Portable Data Logger</t>
  </si>
  <si>
    <t>Quality Control Alternative Measurement Sensitivity</t>
  </si>
  <si>
    <t>Quality Control Alternative Measurement Sensitivity Plus</t>
  </si>
  <si>
    <t>Quality Control Field Calibration Check</t>
  </si>
  <si>
    <t>Quality Control Field Replicate Habitat Assessment</t>
  </si>
  <si>
    <t>Quality Control Field Replicate Msr/Obs</t>
  </si>
  <si>
    <t>Quality Control Field Replicate Portable Data Logger</t>
  </si>
  <si>
    <t>Quality Control Field Sample Equipment Rinsate Blank</t>
  </si>
  <si>
    <t>Quality Control Sample-Blind Duplicate</t>
  </si>
  <si>
    <t>Quality Control Sample-Equipment Blank</t>
  </si>
  <si>
    <t>Quality Control Sample-Field Ambient Conditions Blank</t>
  </si>
  <si>
    <t>Quality Control Sample-Field Blank</t>
  </si>
  <si>
    <t>Quality Control Sample-Field Replicate</t>
  </si>
  <si>
    <t>Quality Control Sample-Field Spike</t>
  </si>
  <si>
    <t>Quality Control Sample-Field Surrogate Spike</t>
  </si>
  <si>
    <t>Quality Control Sample-Inter-lab Split</t>
  </si>
  <si>
    <t>Quality Control Sample-Lab Blank</t>
  </si>
  <si>
    <t>Quality Control Sample-Lab Continuing Calibration Verification</t>
  </si>
  <si>
    <t>Quality Control Sample-Lab Control Sample/Blank Spike Duplicate</t>
  </si>
  <si>
    <t>Quality Control Sample-Lab Control Standard</t>
  </si>
  <si>
    <t>Quality Control Sample-Lab Control Standard Duplicate</t>
  </si>
  <si>
    <t>Quality Control Sample-Lab Duplicate</t>
  </si>
  <si>
    <t>Quality Control Sample-Lab Initial Calib Certified Reference Material</t>
  </si>
  <si>
    <t>Quality Control Sample-Lab Initial Calibration Verification</t>
  </si>
  <si>
    <t>Quality Control Sample-Lab Matrix Spike</t>
  </si>
  <si>
    <t>Quality Control Sample-Lab Matrix Spike Duplicate</t>
  </si>
  <si>
    <t>Quality Control Sample-Lab Re-Analysis</t>
  </si>
  <si>
    <t>Quality Control Sample-Lab Spike</t>
  </si>
  <si>
    <t>Quality Control Sample-Lab Spike of a Lab Blank</t>
  </si>
  <si>
    <t>Quality Control Sample-Lab Split</t>
  </si>
  <si>
    <t>Quality Control Sample-Lab Surrogate Control Standard</t>
  </si>
  <si>
    <t>Quality Control Sample-Lab Surrogate Control Standard Duplicate</t>
  </si>
  <si>
    <t>Quality Control Sample-Lab Surrogate Method Blank</t>
  </si>
  <si>
    <t>Quality Control Sample-Measurement Precision Sample</t>
  </si>
  <si>
    <t>Quality Control Sample-Other</t>
  </si>
  <si>
    <t>Quality Control Sample-Post-preservative Blank</t>
  </si>
  <si>
    <t>Quality Control Sample-Pre-preservative Blank</t>
  </si>
  <si>
    <t>Quality Control Sample-Reagent Blank</t>
  </si>
  <si>
    <t>Quality Control Sample-Reference Sample</t>
  </si>
  <si>
    <t>Quality Control Sample-Trip Blank</t>
  </si>
  <si>
    <t>Quality Control-Negative Control</t>
  </si>
  <si>
    <t>Sample-Composite With Parents</t>
  </si>
  <si>
    <t>Sample-Composite Without Parents</t>
  </si>
  <si>
    <t>Sample-Depletion Replicate</t>
  </si>
  <si>
    <t>Sample-Field Split</t>
  </si>
  <si>
    <t>Sample-Field Subsample</t>
  </si>
  <si>
    <t>Sample-Integrated Cross-Sectional Profile</t>
  </si>
  <si>
    <t>Sample-Integrated Flow Proportioned</t>
  </si>
  <si>
    <t>Sample-Integrated Horizontal and Vertical Composite Profile</t>
  </si>
  <si>
    <t>Sample-Integrated Horizontal Profile</t>
  </si>
  <si>
    <t>Sample-Integrated Time Series</t>
  </si>
  <si>
    <t>Sample-Integrated Vertical Profile</t>
  </si>
  <si>
    <t>Sample-Negative Control</t>
  </si>
  <si>
    <t>Sample-Other</t>
  </si>
  <si>
    <t>Sample-Positive Control</t>
  </si>
  <si>
    <t>Sample-Routine Resample</t>
  </si>
  <si>
    <t>Dissolved oxygen (DO)</t>
  </si>
  <si>
    <t>pH</t>
  </si>
  <si>
    <t>Temperature, water</t>
  </si>
  <si>
    <t>Specific conductance</t>
  </si>
  <si>
    <t>Alkalinity</t>
  </si>
  <si>
    <t>________________</t>
  </si>
  <si>
    <t>Silver</t>
  </si>
  <si>
    <t>Aluminum</t>
  </si>
  <si>
    <t>Arsenic</t>
  </si>
  <si>
    <t>Barium</t>
  </si>
  <si>
    <t>Beryllium</t>
  </si>
  <si>
    <t>Calcium</t>
  </si>
  <si>
    <t>Cadmium</t>
  </si>
  <si>
    <t>Cobalt</t>
  </si>
  <si>
    <t>Chromium</t>
  </si>
  <si>
    <t>Copper</t>
  </si>
  <si>
    <t>Iron</t>
  </si>
  <si>
    <t>Potassium</t>
  </si>
  <si>
    <t>Magnesium</t>
  </si>
  <si>
    <t>Manganese</t>
  </si>
  <si>
    <t>Sodium</t>
  </si>
  <si>
    <t>Nickel</t>
  </si>
  <si>
    <t>Lead</t>
  </si>
  <si>
    <t>Antimony</t>
  </si>
  <si>
    <t>Silicon</t>
  </si>
  <si>
    <t>Thallium</t>
  </si>
  <si>
    <t>Uranium</t>
  </si>
  <si>
    <t>Venadium</t>
  </si>
  <si>
    <t>Zinc</t>
  </si>
  <si>
    <t>Organic Carbon</t>
  </si>
  <si>
    <t>Inorganic Carbon</t>
  </si>
  <si>
    <t>Total Nitrogen, mixed forms</t>
  </si>
  <si>
    <t>Characteristics</t>
  </si>
  <si>
    <t>Thorium-232</t>
  </si>
  <si>
    <t>Result Analytical Method</t>
  </si>
  <si>
    <t>USEPA</t>
  </si>
  <si>
    <t>%</t>
  </si>
  <si>
    <t>% by vol</t>
  </si>
  <si>
    <t>% by wt</t>
  </si>
  <si>
    <t>% CaCO3</t>
  </si>
  <si>
    <t>deg C</t>
  </si>
  <si>
    <t>meq/L</t>
  </si>
  <si>
    <t>mg/l</t>
  </si>
  <si>
    <t>mg/l CaCO3</t>
  </si>
  <si>
    <t>NTU</t>
  </si>
  <si>
    <t>ppb</t>
  </si>
  <si>
    <t>ppm</t>
  </si>
  <si>
    <t>ppt</t>
  </si>
  <si>
    <t>S/m</t>
  </si>
  <si>
    <t>ug/l</t>
  </si>
  <si>
    <t>uS/cm</t>
  </si>
  <si>
    <t>#/100 gal</t>
  </si>
  <si>
    <t>#/100ml</t>
  </si>
  <si>
    <t>#/500 ml</t>
  </si>
  <si>
    <t>#/acre</t>
  </si>
  <si>
    <t>#/cm2</t>
  </si>
  <si>
    <t>#/cm3</t>
  </si>
  <si>
    <t>#/dl</t>
  </si>
  <si>
    <t>#/ft2</t>
  </si>
  <si>
    <t>#/ha</t>
  </si>
  <si>
    <t>#/in2</t>
  </si>
  <si>
    <t>#/km2</t>
  </si>
  <si>
    <t>#/l</t>
  </si>
  <si>
    <t>#/m2</t>
  </si>
  <si>
    <t>#/m3</t>
  </si>
  <si>
    <t>#/mi2</t>
  </si>
  <si>
    <t>#/ml</t>
  </si>
  <si>
    <t>#/yd2</t>
  </si>
  <si>
    <t>% Cover</t>
  </si>
  <si>
    <t>% sediment</t>
  </si>
  <si>
    <t>0/00</t>
  </si>
  <si>
    <t>ac</t>
  </si>
  <si>
    <t>ac-ft</t>
  </si>
  <si>
    <t>ADMI value</t>
  </si>
  <si>
    <t>amps</t>
  </si>
  <si>
    <t>Angst</t>
  </si>
  <si>
    <t>atm</t>
  </si>
  <si>
    <t>BTU</t>
  </si>
  <si>
    <t>cal</t>
  </si>
  <si>
    <t>cfm</t>
  </si>
  <si>
    <t>cfs</t>
  </si>
  <si>
    <t>CFU</t>
  </si>
  <si>
    <t>cfu/100ml</t>
  </si>
  <si>
    <t>cm</t>
  </si>
  <si>
    <t>cm/sec</t>
  </si>
  <si>
    <t>cm2</t>
  </si>
  <si>
    <t>cm3</t>
  </si>
  <si>
    <t>cm3/hr</t>
  </si>
  <si>
    <t>cm3/l</t>
  </si>
  <si>
    <t>cm3/min</t>
  </si>
  <si>
    <t>cm3/sec</t>
  </si>
  <si>
    <t>count</t>
  </si>
  <si>
    <t>days</t>
  </si>
  <si>
    <t>Deg</t>
  </si>
  <si>
    <t>deg F</t>
  </si>
  <si>
    <t>deg K</t>
  </si>
  <si>
    <t>dl</t>
  </si>
  <si>
    <t>dm</t>
  </si>
  <si>
    <t>dm2</t>
  </si>
  <si>
    <t>drips/min</t>
  </si>
  <si>
    <t>drops</t>
  </si>
  <si>
    <t>eq/L</t>
  </si>
  <si>
    <t>fc/ft2</t>
  </si>
  <si>
    <t>fibers/l</t>
  </si>
  <si>
    <t>ft</t>
  </si>
  <si>
    <t>ft/day</t>
  </si>
  <si>
    <t>ft/min</t>
  </si>
  <si>
    <t>ft/sec</t>
  </si>
  <si>
    <t>ft2</t>
  </si>
  <si>
    <t>ft3</t>
  </si>
  <si>
    <t>ft3/day</t>
  </si>
  <si>
    <t>ft-candles</t>
  </si>
  <si>
    <t>ft-lbs</t>
  </si>
  <si>
    <t>FTU</t>
  </si>
  <si>
    <t>g</t>
  </si>
  <si>
    <t>g/cm2</t>
  </si>
  <si>
    <t>g/cm3</t>
  </si>
  <si>
    <t>g/day</t>
  </si>
  <si>
    <t>g/hr</t>
  </si>
  <si>
    <t>g/kg</t>
  </si>
  <si>
    <t>g/l</t>
  </si>
  <si>
    <t>g/m2</t>
  </si>
  <si>
    <t>g/m2/day</t>
  </si>
  <si>
    <t>g/m2/hr</t>
  </si>
  <si>
    <t>g/m3</t>
  </si>
  <si>
    <t>g/m3/day</t>
  </si>
  <si>
    <t>g/m3/hr</t>
  </si>
  <si>
    <t>g/min</t>
  </si>
  <si>
    <t>g/ml</t>
  </si>
  <si>
    <t>g/sec</t>
  </si>
  <si>
    <t>gal</t>
  </si>
  <si>
    <t>gal/day</t>
  </si>
  <si>
    <t>gal/hr</t>
  </si>
  <si>
    <t>gal/min</t>
  </si>
  <si>
    <t>gal/sec</t>
  </si>
  <si>
    <t>gpg</t>
  </si>
  <si>
    <t>gpm/ft</t>
  </si>
  <si>
    <t>ha</t>
  </si>
  <si>
    <t>hours</t>
  </si>
  <si>
    <t>hp</t>
  </si>
  <si>
    <t>Imp gal</t>
  </si>
  <si>
    <t>in</t>
  </si>
  <si>
    <t>in2</t>
  </si>
  <si>
    <t>in3</t>
  </si>
  <si>
    <t>inH2O</t>
  </si>
  <si>
    <t>inHg</t>
  </si>
  <si>
    <t>JCU</t>
  </si>
  <si>
    <t>Joules</t>
  </si>
  <si>
    <t>JTU</t>
  </si>
  <si>
    <t>kcal</t>
  </si>
  <si>
    <t>kg</t>
  </si>
  <si>
    <t>kg/m2</t>
  </si>
  <si>
    <t>kg/m3</t>
  </si>
  <si>
    <t>kg/t CaCO3</t>
  </si>
  <si>
    <t>km</t>
  </si>
  <si>
    <t>km/hr</t>
  </si>
  <si>
    <t>km/sec</t>
  </si>
  <si>
    <t>km2</t>
  </si>
  <si>
    <t>knots</t>
  </si>
  <si>
    <t>kw</t>
  </si>
  <si>
    <t>l</t>
  </si>
  <si>
    <t>l/day</t>
  </si>
  <si>
    <t>l/hr</t>
  </si>
  <si>
    <t>l/min</t>
  </si>
  <si>
    <t>l/sec</t>
  </si>
  <si>
    <t>Langleys</t>
  </si>
  <si>
    <t>lb</t>
  </si>
  <si>
    <t>lb/acre/yr</t>
  </si>
  <si>
    <t>lb/day</t>
  </si>
  <si>
    <t>lb/hr</t>
  </si>
  <si>
    <t>lb/in</t>
  </si>
  <si>
    <t>lb/min</t>
  </si>
  <si>
    <t>lb/sec</t>
  </si>
  <si>
    <t>lm/ft2</t>
  </si>
  <si>
    <t>lumens</t>
  </si>
  <si>
    <t>m</t>
  </si>
  <si>
    <t>m/sec</t>
  </si>
  <si>
    <t>m2</t>
  </si>
  <si>
    <t>m3</t>
  </si>
  <si>
    <t>m3/hr</t>
  </si>
  <si>
    <t>m3/min</t>
  </si>
  <si>
    <t>m3/sec</t>
  </si>
  <si>
    <t>metric ton</t>
  </si>
  <si>
    <t>mg</t>
  </si>
  <si>
    <t>mg/cm3</t>
  </si>
  <si>
    <t>mg/day</t>
  </si>
  <si>
    <t>mg/g</t>
  </si>
  <si>
    <t>mg/hr</t>
  </si>
  <si>
    <t>mg/kg</t>
  </si>
  <si>
    <t>mg/m2</t>
  </si>
  <si>
    <t>mg/m2/day</t>
  </si>
  <si>
    <t>mg/m2/hr</t>
  </si>
  <si>
    <t>mg/m3</t>
  </si>
  <si>
    <t>mg/m3/day</t>
  </si>
  <si>
    <t>mg/m3/hr</t>
  </si>
  <si>
    <t>mg/min</t>
  </si>
  <si>
    <t>mg/ml</t>
  </si>
  <si>
    <t>mg/sec</t>
  </si>
  <si>
    <t>mgal/mnth</t>
  </si>
  <si>
    <t>mgal/year</t>
  </si>
  <si>
    <t>mgd</t>
  </si>
  <si>
    <t>mho/cm</t>
  </si>
  <si>
    <t>mi</t>
  </si>
  <si>
    <t>mi2</t>
  </si>
  <si>
    <t>Min</t>
  </si>
  <si>
    <t>minutes</t>
  </si>
  <si>
    <t>ml</t>
  </si>
  <si>
    <t>ml/l</t>
  </si>
  <si>
    <t>mm</t>
  </si>
  <si>
    <t>mm2</t>
  </si>
  <si>
    <t>mm3/l</t>
  </si>
  <si>
    <t>mmH2O</t>
  </si>
  <si>
    <t>mmHg</t>
  </si>
  <si>
    <t>mmol/kg</t>
  </si>
  <si>
    <t>mmol/m2/dy</t>
  </si>
  <si>
    <t>mmol/m2/hr</t>
  </si>
  <si>
    <t>Molal</t>
  </si>
  <si>
    <t>Molar</t>
  </si>
  <si>
    <t>Mole/l</t>
  </si>
  <si>
    <t>months</t>
  </si>
  <si>
    <t>mosm/kg</t>
  </si>
  <si>
    <t>mph</t>
  </si>
  <si>
    <t>MPN</t>
  </si>
  <si>
    <t>MPN/100ml</t>
  </si>
  <si>
    <t>mrem/day</t>
  </si>
  <si>
    <t>mrem/yr</t>
  </si>
  <si>
    <t>ms</t>
  </si>
  <si>
    <t>mS/cm</t>
  </si>
  <si>
    <t>MT/km2/yr</t>
  </si>
  <si>
    <t>mV</t>
  </si>
  <si>
    <t>mw</t>
  </si>
  <si>
    <t>nCi/L</t>
  </si>
  <si>
    <t>ng</t>
  </si>
  <si>
    <t>ng/cm3</t>
  </si>
  <si>
    <t>ng/g</t>
  </si>
  <si>
    <t>ng/kg</t>
  </si>
  <si>
    <t>ng/l</t>
  </si>
  <si>
    <t>ng/m2</t>
  </si>
  <si>
    <t>ng/m3</t>
  </si>
  <si>
    <t>nm</t>
  </si>
  <si>
    <t>nmi</t>
  </si>
  <si>
    <t>nmi2</t>
  </si>
  <si>
    <t>nmol/kg</t>
  </si>
  <si>
    <t>Normal</t>
  </si>
  <si>
    <t>None</t>
  </si>
  <si>
    <t>nu</t>
  </si>
  <si>
    <t>oz</t>
  </si>
  <si>
    <t>Pascal</t>
  </si>
  <si>
    <t>pCi/g</t>
  </si>
  <si>
    <t>pCi/L</t>
  </si>
  <si>
    <t>pCi/m2</t>
  </si>
  <si>
    <t>pCi/m3</t>
  </si>
  <si>
    <t>pCi/ml</t>
  </si>
  <si>
    <t>PCU</t>
  </si>
  <si>
    <t>per m</t>
  </si>
  <si>
    <t>pfu/100ml</t>
  </si>
  <si>
    <t>pg</t>
  </si>
  <si>
    <t>pg/cm3</t>
  </si>
  <si>
    <t>pg/g</t>
  </si>
  <si>
    <t>pg/kg</t>
  </si>
  <si>
    <t>pg/l</t>
  </si>
  <si>
    <t>pg/m2</t>
  </si>
  <si>
    <t>pg/m3</t>
  </si>
  <si>
    <t>Plate cnt</t>
  </si>
  <si>
    <t>ppth</t>
  </si>
  <si>
    <t>psi</t>
  </si>
  <si>
    <t>PSS</t>
  </si>
  <si>
    <t>pt</t>
  </si>
  <si>
    <t>qt</t>
  </si>
  <si>
    <t>Sec</t>
  </si>
  <si>
    <t>seconds</t>
  </si>
  <si>
    <t>T.U.</t>
  </si>
  <si>
    <t>tCaCO3/Kt</t>
  </si>
  <si>
    <t>TON</t>
  </si>
  <si>
    <t>tons</t>
  </si>
  <si>
    <t>tons/ac ft</t>
  </si>
  <si>
    <t>tons/day</t>
  </si>
  <si>
    <t>Torr</t>
  </si>
  <si>
    <t>TU</t>
  </si>
  <si>
    <t>TUc</t>
  </si>
  <si>
    <t>uE/m2/sec</t>
  </si>
  <si>
    <t>ueq/L</t>
  </si>
  <si>
    <t>ug</t>
  </si>
  <si>
    <t>ug/cm2/day</t>
  </si>
  <si>
    <t>ug/cm3</t>
  </si>
  <si>
    <t>ug/g</t>
  </si>
  <si>
    <t>ug/kg</t>
  </si>
  <si>
    <t>ug/m2</t>
  </si>
  <si>
    <t>ug/m3</t>
  </si>
  <si>
    <t>um3/l</t>
  </si>
  <si>
    <t>umho/cm</t>
  </si>
  <si>
    <t>umol</t>
  </si>
  <si>
    <t>umol/g</t>
  </si>
  <si>
    <t>umol/m2/s</t>
  </si>
  <si>
    <t>umol/S/m2</t>
  </si>
  <si>
    <t>units/cm</t>
  </si>
  <si>
    <t>volts</t>
  </si>
  <si>
    <t>Watts</t>
  </si>
  <si>
    <t>weeks</t>
  </si>
  <si>
    <t>yd</t>
  </si>
  <si>
    <t>yd2</t>
  </si>
  <si>
    <t>yd3</t>
  </si>
  <si>
    <t>years</t>
  </si>
  <si>
    <t>J</t>
  </si>
  <si>
    <t>R</t>
  </si>
  <si>
    <t>U</t>
  </si>
  <si>
    <t>UJ</t>
  </si>
  <si>
    <t>B</t>
  </si>
  <si>
    <t>H</t>
  </si>
  <si>
    <t>J+</t>
  </si>
  <si>
    <t>UH</t>
  </si>
  <si>
    <t>JH</t>
  </si>
  <si>
    <t>JB</t>
  </si>
  <si>
    <t>D</t>
  </si>
  <si>
    <t>BH</t>
  </si>
  <si>
    <t>HBJ</t>
  </si>
  <si>
    <t>DJ</t>
  </si>
  <si>
    <t>DU</t>
  </si>
  <si>
    <t>DB</t>
  </si>
  <si>
    <t>BU</t>
  </si>
  <si>
    <t>BQL</t>
  </si>
  <si>
    <t>Ash-Free Dry</t>
  </si>
  <si>
    <t>Dry</t>
  </si>
  <si>
    <t>Lipid</t>
  </si>
  <si>
    <t>Wet</t>
  </si>
  <si>
    <t>Ash Weight</t>
  </si>
  <si>
    <t>Bulk Weight</t>
  </si>
  <si>
    <t>Dead</t>
  </si>
  <si>
    <t>Drained Weight</t>
  </si>
  <si>
    <t>Duplicate</t>
  </si>
  <si>
    <t>Escaped</t>
  </si>
  <si>
    <t>Freeze-Dried Wt</t>
  </si>
  <si>
    <t>Recaptured</t>
  </si>
  <si>
    <t>Not Sampled</t>
  </si>
  <si>
    <t>Sampled</t>
  </si>
  <si>
    <t>Sieved Weight</t>
  </si>
  <si>
    <t>5 Pctl</t>
  </si>
  <si>
    <t>10 Pctl</t>
  </si>
  <si>
    <t>15 Pctl</t>
  </si>
  <si>
    <t>20 Pctl</t>
  </si>
  <si>
    <t>25 Pctl</t>
  </si>
  <si>
    <t>75 Pctl</t>
  </si>
  <si>
    <t>80 Pctl</t>
  </si>
  <si>
    <t>85 Pctl</t>
  </si>
  <si>
    <t>90 Pctl</t>
  </si>
  <si>
    <t>95 Pctl</t>
  </si>
  <si>
    <t>Geometric Mean</t>
  </si>
  <si>
    <t>Maximum</t>
  </si>
  <si>
    <t>Mean</t>
  </si>
  <si>
    <t>Median</t>
  </si>
  <si>
    <t>Minimum</t>
  </si>
  <si>
    <t>Mode</t>
  </si>
  <si>
    <t>Standard Deviation</t>
  </si>
  <si>
    <t>7DADM</t>
  </si>
  <si>
    <t>Coefficient of variation</t>
  </si>
  <si>
    <t>Count</t>
  </si>
  <si>
    <t>Delta</t>
  </si>
  <si>
    <t>Kurtosis</t>
  </si>
  <si>
    <t>Percent Recovery</t>
  </si>
  <si>
    <t>RAD error</t>
  </si>
  <si>
    <t>Ratio</t>
  </si>
  <si>
    <t>Relative percent diff</t>
  </si>
  <si>
    <t>Single Sample Maximum</t>
  </si>
  <si>
    <t>Skewness</t>
  </si>
  <si>
    <t>Standard Error</t>
  </si>
  <si>
    <t>Acid Soluble</t>
  </si>
  <si>
    <t>Comb Available</t>
  </si>
  <si>
    <t>Dissolved</t>
  </si>
  <si>
    <t>Extractable</t>
  </si>
  <si>
    <t>Filterable</t>
  </si>
  <si>
    <t>Filtered, Field</t>
  </si>
  <si>
    <t>Filtered, Lab</t>
  </si>
  <si>
    <t>Fixed</t>
  </si>
  <si>
    <t>Free Available</t>
  </si>
  <si>
    <t>Non-filterable</t>
  </si>
  <si>
    <t>Non-settleable</t>
  </si>
  <si>
    <t>Non-volatile</t>
  </si>
  <si>
    <t>Organic</t>
  </si>
  <si>
    <t>Pot. Dissolved</t>
  </si>
  <si>
    <t>Semivolatile</t>
  </si>
  <si>
    <t>Settleable</t>
  </si>
  <si>
    <t>Supernate</t>
  </si>
  <si>
    <t>Suspended</t>
  </si>
  <si>
    <t>Total</t>
  </si>
  <si>
    <t>Total Recoverable</t>
  </si>
  <si>
    <t>Total Residual</t>
  </si>
  <si>
    <t>Unfiltered</t>
  </si>
  <si>
    <t>Vapor</t>
  </si>
  <si>
    <t>Volatile</t>
  </si>
  <si>
    <t>Bioavailable</t>
  </si>
  <si>
    <t>Bed Sediment</t>
  </si>
  <si>
    <t>Bedload</t>
  </si>
  <si>
    <t>Inorganic</t>
  </si>
  <si>
    <t>Actual</t>
  </si>
  <si>
    <t>Calculated</t>
  </si>
  <si>
    <t>Control Adjusted</t>
  </si>
  <si>
    <t>Estimated</t>
  </si>
  <si>
    <t>Blank Corrected Calc</t>
  </si>
  <si>
    <t>Result Status</t>
  </si>
  <si>
    <t>Accepted</t>
  </si>
  <si>
    <t>Validated</t>
  </si>
  <si>
    <t>Rejected</t>
  </si>
  <si>
    <t>Preliminary</t>
  </si>
  <si>
    <t>Provisional</t>
  </si>
  <si>
    <t>Unreviewed</t>
  </si>
  <si>
    <t>___________</t>
  </si>
  <si>
    <t>ROUTINE</t>
  </si>
  <si>
    <t>Data Logger</t>
  </si>
  <si>
    <t>VOC</t>
  </si>
  <si>
    <t>Water Bottle</t>
  </si>
  <si>
    <t>Probe/Sensor</t>
  </si>
  <si>
    <t>Activity Trap</t>
  </si>
  <si>
    <t>A-Frame Net</t>
  </si>
  <si>
    <t>Anchor Box Dredge</t>
  </si>
  <si>
    <t>Artificial Substrate</t>
  </si>
  <si>
    <t>Backpack Electroshock</t>
  </si>
  <si>
    <t>Beach Seine Net</t>
  </si>
  <si>
    <t>Beam Trawl</t>
  </si>
  <si>
    <t>Benthic Corer (Other)</t>
  </si>
  <si>
    <t>Benthic Dredge (Other)</t>
  </si>
  <si>
    <t>Benthic Grab (Other)</t>
  </si>
  <si>
    <t>Birge Closing Net</t>
  </si>
  <si>
    <t>Black Light Trap</t>
  </si>
  <si>
    <t>Block Net</t>
  </si>
  <si>
    <t>Boat-Mounted Electroshock</t>
  </si>
  <si>
    <t>Bod Dredge</t>
  </si>
  <si>
    <t>Bongo Net</t>
  </si>
  <si>
    <t>Boomerang Corer</t>
  </si>
  <si>
    <t>Boomerang Grab</t>
  </si>
  <si>
    <t>Box Corer</t>
  </si>
  <si>
    <t>Box Sampler</t>
  </si>
  <si>
    <t>Brail</t>
  </si>
  <si>
    <t>Bucket</t>
  </si>
  <si>
    <t>Burrell Epibenthic Sled</t>
  </si>
  <si>
    <t>Campbell Grab</t>
  </si>
  <si>
    <t>Center Bag</t>
  </si>
  <si>
    <t>Chain Dredge</t>
  </si>
  <si>
    <t>Clam-Shell Grab</t>
  </si>
  <si>
    <t>Clarke-Bumpus Net</t>
  </si>
  <si>
    <t>Concussion</t>
  </si>
  <si>
    <t>Creel Survey</t>
  </si>
  <si>
    <t>Danish Seine Net</t>
  </si>
  <si>
    <t>Dart Corer (Gravity)</t>
  </si>
  <si>
    <t>D-Frame Net</t>
  </si>
  <si>
    <t>Dietz-Lafond Grab</t>
  </si>
  <si>
    <t>Dip Net</t>
  </si>
  <si>
    <t>Draw Down</t>
  </si>
  <si>
    <t>Drift Gill Net</t>
  </si>
  <si>
    <t>Drilled Sampler</t>
  </si>
  <si>
    <t>Drive Sampler (Generic)</t>
  </si>
  <si>
    <t>Drop Net</t>
  </si>
  <si>
    <t>Ekman Grab</t>
  </si>
  <si>
    <t>Electric Seine</t>
  </si>
  <si>
    <t>Electroshock (Other)</t>
  </si>
  <si>
    <t>Emergence Trap</t>
  </si>
  <si>
    <t>English Umbrella Net</t>
  </si>
  <si>
    <t>Erwin Piston Corer</t>
  </si>
  <si>
    <t>Ewing Gravity Corer</t>
  </si>
  <si>
    <t>Experimental Brail</t>
  </si>
  <si>
    <t>Experimental Gill Net</t>
  </si>
  <si>
    <t>Fish Weir</t>
  </si>
  <si>
    <t>Free Fall Grab</t>
  </si>
  <si>
    <t>Fry Trap</t>
  </si>
  <si>
    <t>Funnel Trap</t>
  </si>
  <si>
    <t>Fyke Net</t>
  </si>
  <si>
    <t>Glass Slide</t>
  </si>
  <si>
    <t>Glass Slide Device</t>
  </si>
  <si>
    <t>Gravity Corer (Generic)</t>
  </si>
  <si>
    <t>Hand Corer</t>
  </si>
  <si>
    <t>Herring Trawl</t>
  </si>
  <si>
    <t>Hess Sampler</t>
  </si>
  <si>
    <t>Hester-Dendy</t>
  </si>
  <si>
    <t>Hook And Line</t>
  </si>
  <si>
    <t>Hydraulic Grab</t>
  </si>
  <si>
    <t>Hydroacoustics</t>
  </si>
  <si>
    <t>Hydroplastic (PVC) Corer</t>
  </si>
  <si>
    <t>Insect Trap</t>
  </si>
  <si>
    <t>Isaacs-Kidd Trawl</t>
  </si>
  <si>
    <t>Juday Trap</t>
  </si>
  <si>
    <t>Kemmerer Bottle</t>
  </si>
  <si>
    <t>Kick Net</t>
  </si>
  <si>
    <t>Kullenberg Gravity Corer</t>
  </si>
  <si>
    <t>Larval Light Fish Trap</t>
  </si>
  <si>
    <t>Long Line</t>
  </si>
  <si>
    <t>Marmap Neuston Net</t>
  </si>
  <si>
    <t>Minnow Seine Net</t>
  </si>
  <si>
    <t>Miscellaneous (Other)</t>
  </si>
  <si>
    <t>Mochness Net</t>
  </si>
  <si>
    <t>Modified Surber Sampler</t>
  </si>
  <si>
    <t>MTD Net</t>
  </si>
  <si>
    <t>Nansen Bottle</t>
  </si>
  <si>
    <t>Natural Substrate</t>
  </si>
  <si>
    <t>Net Vertical Tow (Other)</t>
  </si>
  <si>
    <t>Net/Horizontal Tow (Other)</t>
  </si>
  <si>
    <t>Net/Non Tow (Other)</t>
  </si>
  <si>
    <t>Niskin Bottle</t>
  </si>
  <si>
    <t>Norpac Net</t>
  </si>
  <si>
    <t>Orange-Peel Grab</t>
  </si>
  <si>
    <t>Original Surber Sampler</t>
  </si>
  <si>
    <t>Other Toxicant</t>
  </si>
  <si>
    <t>Otter Trawl</t>
  </si>
  <si>
    <t>Pair Trawl</t>
  </si>
  <si>
    <t>Pamatmat Multiple Quartz Corer</t>
  </si>
  <si>
    <t>Peterson Grab</t>
  </si>
  <si>
    <t>Petite Ponar Grab</t>
  </si>
  <si>
    <t>Phleger Corer (Gravity)</t>
  </si>
  <si>
    <t>Pipe Dredge</t>
  </si>
  <si>
    <t>Piston Corer (Generic)</t>
  </si>
  <si>
    <t>Plankton Net</t>
  </si>
  <si>
    <t>Plexiglass Slide Device</t>
  </si>
  <si>
    <t>Plexiglass Trap</t>
  </si>
  <si>
    <t>Plummet Net</t>
  </si>
  <si>
    <t>Ponar Grab</t>
  </si>
  <si>
    <t>Pound Net</t>
  </si>
  <si>
    <t>Pram Electroshock</t>
  </si>
  <si>
    <t>Pull Sled</t>
  </si>
  <si>
    <t>Pump/Air Lift</t>
  </si>
  <si>
    <t>Pump/Bailer</t>
  </si>
  <si>
    <t>Pump/Centrifugal</t>
  </si>
  <si>
    <t>Pump/Jet</t>
  </si>
  <si>
    <t>Pump/Non-Submersible</t>
  </si>
  <si>
    <t>Pump/Piston</t>
  </si>
  <si>
    <t>Pump/Rotary</t>
  </si>
  <si>
    <t>Pump/Submersible</t>
  </si>
  <si>
    <t>Pump/Turbine</t>
  </si>
  <si>
    <t>Purse Seine Net</t>
  </si>
  <si>
    <t>Push Net</t>
  </si>
  <si>
    <t>Rectangular Net</t>
  </si>
  <si>
    <t>Remotely Operated Vehicle</t>
  </si>
  <si>
    <t>Rock Basket</t>
  </si>
  <si>
    <t>Roller Frame Trawl</t>
  </si>
  <si>
    <t>Rotenone</t>
  </si>
  <si>
    <t>Roving Drop Net</t>
  </si>
  <si>
    <t>Scoop Fish Grab</t>
  </si>
  <si>
    <t>Sediment Trap</t>
  </si>
  <si>
    <t>Seine Net</t>
  </si>
  <si>
    <t>Set (Passive) Gill Net</t>
  </si>
  <si>
    <t>Ship Sea Chest</t>
  </si>
  <si>
    <t>Shipek Grab</t>
  </si>
  <si>
    <t>Shrimp Trawl</t>
  </si>
  <si>
    <t>Simple Conical Net</t>
  </si>
  <si>
    <t>Single-Vessel Operated Tow Net</t>
  </si>
  <si>
    <t>Smith-McIntire Grab</t>
  </si>
  <si>
    <t>Sodium Cyanide</t>
  </si>
  <si>
    <t>Spear/Gun</t>
  </si>
  <si>
    <t>Spear/Hand</t>
  </si>
  <si>
    <t>Spear/Hawaiian Sling</t>
  </si>
  <si>
    <t>Square-Mouth Net</t>
  </si>
  <si>
    <t>Stationary Drop Net</t>
  </si>
  <si>
    <t>Still Camera</t>
  </si>
  <si>
    <t>Stop Net</t>
  </si>
  <si>
    <t>Stovepipe Sampler</t>
  </si>
  <si>
    <t>Stream-Side Electroshock</t>
  </si>
  <si>
    <t>Suction Dredge</t>
  </si>
  <si>
    <t>Surber Sampler</t>
  </si>
  <si>
    <t>Terminal Bag</t>
  </si>
  <si>
    <t>Tile Plate</t>
  </si>
  <si>
    <t>Tow Net</t>
  </si>
  <si>
    <t>Towed Dredge</t>
  </si>
  <si>
    <t>Trammel Net</t>
  </si>
  <si>
    <t>Trap Net</t>
  </si>
  <si>
    <t>Trap Substrate (Other)</t>
  </si>
  <si>
    <t>Traveling Screen</t>
  </si>
  <si>
    <t>Trot Line</t>
  </si>
  <si>
    <t>T-Sampler</t>
  </si>
  <si>
    <t>Tucker Net</t>
  </si>
  <si>
    <t>Two-Vessel Operated Tow Net</t>
  </si>
  <si>
    <t>Van Dorn Bottle</t>
  </si>
  <si>
    <t>Van Veen Grab</t>
  </si>
  <si>
    <t>Variable Mesh Gill Net</t>
  </si>
  <si>
    <t>Vibrating Corer</t>
  </si>
  <si>
    <t>Video Camera</t>
  </si>
  <si>
    <t>Vinyl Tube</t>
  </si>
  <si>
    <t>Visual Sighting</t>
  </si>
  <si>
    <t>Water Sampler (Other)</t>
  </si>
  <si>
    <t>Wisconsin-Style Net</t>
  </si>
  <si>
    <t>Yankee Trawl</t>
  </si>
  <si>
    <t>Young Grab</t>
  </si>
  <si>
    <t>Detected Not Quantified</t>
  </si>
  <si>
    <t>Not Reported</t>
  </si>
  <si>
    <t>Present Above Quantification Limit</t>
  </si>
  <si>
    <t>Not Detected</t>
  </si>
  <si>
    <t>Present Below Quantification Limit</t>
  </si>
  <si>
    <t>Drinking Water Maximum</t>
  </si>
  <si>
    <t>Estimated Detection Level</t>
  </si>
  <si>
    <t>Estimated Quantitation Limit</t>
  </si>
  <si>
    <t>Instrument Detection Level</t>
  </si>
  <si>
    <t>Interim Reporting Level</t>
  </si>
  <si>
    <t>Laboratory Reporting Level</t>
  </si>
  <si>
    <t>Limit of Quantitation</t>
  </si>
  <si>
    <t>Long Term Method Detection Level</t>
  </si>
  <si>
    <t>Lower Quantitation Limit</t>
  </si>
  <si>
    <t>Lower Reporting Limit</t>
  </si>
  <si>
    <t>Method Detection Level</t>
  </si>
  <si>
    <t>Method Reporting Limit</t>
  </si>
  <si>
    <t>Minimum Reporting Level</t>
  </si>
  <si>
    <t>Practical Quantitation Limit</t>
  </si>
  <si>
    <t>Reporting Limit</t>
  </si>
  <si>
    <t>Sample Detection Limit</t>
  </si>
  <si>
    <t>Sample-specific min detect conc</t>
  </si>
  <si>
    <t>Upper Calibration Limit</t>
  </si>
  <si>
    <t>Upper Quantitation Limit</t>
  </si>
  <si>
    <t>Upper Reporting Limit</t>
  </si>
  <si>
    <t>Water Quality Standard or Criteria</t>
  </si>
  <si>
    <t>Laboratory Accreditation Indicatior</t>
  </si>
  <si>
    <t>Yes</t>
  </si>
  <si>
    <t>No</t>
  </si>
  <si>
    <t>Frequency Class</t>
  </si>
  <si>
    <t>Group Summary</t>
  </si>
  <si>
    <t>Individual</t>
  </si>
  <si>
    <t>Population census</t>
  </si>
  <si>
    <t>Toxicity</t>
  </si>
  <si>
    <t>Species Density</t>
  </si>
  <si>
    <t>Targeted Sampling</t>
  </si>
  <si>
    <t>Amphibians</t>
  </si>
  <si>
    <t>Aquatic Vegetation</t>
  </si>
  <si>
    <t>Bacteria/Virus</t>
  </si>
  <si>
    <t>Benthic Macroinvertebrates</t>
  </si>
  <si>
    <t>Birds</t>
  </si>
  <si>
    <t>Corals</t>
  </si>
  <si>
    <t>Fish/Nekton</t>
  </si>
  <si>
    <t>Fungi</t>
  </si>
  <si>
    <t>Ichthyoplankton</t>
  </si>
  <si>
    <t>Mammals</t>
  </si>
  <si>
    <t>Periphyton</t>
  </si>
  <si>
    <t>Phytoplankton/Zooplankton</t>
  </si>
  <si>
    <t>Reptiles</t>
  </si>
  <si>
    <t>Terrestrial Vegetation</t>
  </si>
  <si>
    <t>AK551272-002</t>
  </si>
  <si>
    <t>Monitoring Location Name</t>
  </si>
  <si>
    <t>Kenai River Gull Rookery 1</t>
  </si>
  <si>
    <t>Kenai River Gull Rookery 2</t>
  </si>
  <si>
    <t>North Kenai River Beach 2</t>
  </si>
  <si>
    <t>Warren Ames Bridge</t>
  </si>
  <si>
    <t>AK802097-002</t>
  </si>
  <si>
    <t>South Kenai Beach 2</t>
  </si>
  <si>
    <t>AK551272-004</t>
  </si>
  <si>
    <t>North Kenai River Beach 4</t>
  </si>
  <si>
    <t>AK802097-003</t>
  </si>
  <si>
    <t>South Kenai Beach 3</t>
  </si>
  <si>
    <t>2019KWF-Kenai-Beach</t>
  </si>
  <si>
    <t>Fecal Coliform</t>
  </si>
  <si>
    <t>Enterococci</t>
  </si>
  <si>
    <t>Kenai Watershed Forum</t>
  </si>
  <si>
    <t>Margaret Harrings</t>
  </si>
  <si>
    <t>Sarah Apsens</t>
  </si>
  <si>
    <t>SM21 9222D</t>
  </si>
  <si>
    <t>ENTEROLERT</t>
  </si>
  <si>
    <t>SGS</t>
  </si>
  <si>
    <t>AK164406</t>
  </si>
  <si>
    <t>AK553928</t>
  </si>
  <si>
    <t>AK574820-001</t>
  </si>
  <si>
    <t>Temperature, air</t>
  </si>
  <si>
    <t>Turbidity severity</t>
  </si>
  <si>
    <t>Wind velocity</t>
  </si>
  <si>
    <t>Wind direction</t>
  </si>
  <si>
    <t>Weather condition</t>
  </si>
  <si>
    <t>MPH</t>
  </si>
  <si>
    <t>WMO code 4501</t>
  </si>
  <si>
    <t>MODERATE</t>
  </si>
  <si>
    <t>Monitoring Location Type</t>
  </si>
  <si>
    <t>Beach Program Site - Ocean</t>
  </si>
  <si>
    <t>Monitoring Location Lat</t>
  </si>
  <si>
    <t>Monitoring Location Long</t>
  </si>
  <si>
    <t>Monitoring Location Horizontal Collection System</t>
  </si>
  <si>
    <t>Monitoring Location Horizontal Collection Method</t>
  </si>
  <si>
    <t>Map Scale</t>
  </si>
  <si>
    <t>Org Id</t>
  </si>
  <si>
    <t>Monitoring Location County/Borough</t>
  </si>
  <si>
    <t>Activity Medium</t>
  </si>
  <si>
    <t>Kenai Peninsula</t>
  </si>
  <si>
    <t>Activity Top Depth/Height Mesure Units</t>
  </si>
  <si>
    <t>Activity Bottom Depth/Height Units</t>
  </si>
  <si>
    <t>Activity Comments</t>
  </si>
  <si>
    <t>Taxanomic Rank</t>
  </si>
  <si>
    <t>Result Value Units</t>
  </si>
  <si>
    <t>Statistical Basis Code</t>
  </si>
  <si>
    <t>Value Type</t>
  </si>
  <si>
    <t>Sample Collection Equipment</t>
  </si>
  <si>
    <t>Result Detection Limit</t>
  </si>
  <si>
    <t>Result Detection Limit Units</t>
  </si>
  <si>
    <t>Lab Sample ID</t>
  </si>
  <si>
    <t>Lab Analysis Start Date</t>
  </si>
  <si>
    <t>Lab Analysis Start Time</t>
  </si>
  <si>
    <t>Lab Analysis Time Zone</t>
  </si>
  <si>
    <t>deg</t>
  </si>
  <si>
    <t>MST not yet entered-MH</t>
  </si>
  <si>
    <t>Longitude for BRG1 should be -151.20647, not -151.210647 (I've corrected this under "Permitted Values" as well as in the main data template spreadsheet)-MH</t>
  </si>
  <si>
    <t>Decide whether or not to enter "1.00" or "0.00" for samples that were ran but were non-detects. Check for consistency throughout. -MH</t>
  </si>
  <si>
    <t>Changed 7/8/19 to 7/9/19 in Activity Start/End Date columns.-MH</t>
  </si>
  <si>
    <t>Ensure that water temps weren't entered twice for sitess that had dupicate samples taken that week. -MH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</si>
</sst>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h:mm:ss\ AM/PM;@"/>
    <numFmt numFmtId="165" formatCode="h:mm;@"/>
    <numFmt numFmtId="166" formatCode="0.0"/>
  </numFmts>
  <fonts count="10" x14ac:knownFonts="1">
    <font>
      <sz val="11"/>
      <color theme="1"/>
      <name val="Calibri"/>
      <family val="2"/>
      <scheme val="minor"/>
    </font>
    <font>
      <b/>
      <u/>
      <sz val="9"/>
      <color rgb="FFC00000"/>
      <name val="Arial"/>
      <family val="2"/>
    </font>
    <font>
      <b/>
      <u/>
      <sz val="9"/>
      <name val="Arial"/>
      <family val="2"/>
    </font>
    <font>
      <sz val="10"/>
      <name val="Arial"/>
      <family val="2"/>
    </font>
    <font>
      <b/>
      <sz val="10"/>
      <name val="Arial"/>
      <family val="2"/>
    </font>
    <font>
      <b/>
      <sz val="11"/>
      <color theme="1"/>
      <name val="Calibri"/>
      <family val="2"/>
      <scheme val="minor"/>
    </font>
    <font>
      <sz val="11"/>
      <name val="Calibri"/>
      <family val="2"/>
      <scheme val="minor"/>
    </font>
    <font>
      <b/>
      <u/>
      <sz val="9"/>
      <color theme="1"/>
      <name val="Arial"/>
      <family val="2"/>
    </font>
    <font>
      <u/>
      <sz val="9"/>
      <color theme="1"/>
      <name val="Arial"/>
      <family val="2"/>
    </font>
    <font>
      <b/>
      <sz val="11"/>
      <color rgb="FFFF000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gray0625">
        <bgColor theme="6" tint="0.79995117038483843"/>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right/>
      <top style="thin">
        <color theme="0" tint="-0.499984740745262"/>
      </top>
      <bottom style="thin">
        <color theme="0" tint="-0.499984740745262"/>
      </bottom>
      <diagonal/>
    </border>
  </borders>
  <cellStyleXfs count="2">
    <xf numFmtId="0" fontId="0" fillId="0" borderId="0"/>
    <xf numFmtId="0" fontId="3" fillId="0" borderId="0"/>
  </cellStyleXfs>
  <cellXfs count="57">
    <xf numFmtId="0" fontId="0" fillId="0" borderId="0" xfId="0"/>
    <xf numFmtId="0" fontId="3" fillId="0" borderId="0" xfId="1"/>
    <xf numFmtId="0" fontId="4" fillId="0" borderId="0" xfId="1" applyFont="1"/>
    <xf numFmtId="0" fontId="0" fillId="0" borderId="0" xfId="0"/>
    <xf numFmtId="0" fontId="0" fillId="0" borderId="0" xfId="0" applyAlignment="1">
      <alignment horizontal="left" vertical="top" wrapText="1"/>
    </xf>
    <xf numFmtId="0" fontId="5" fillId="0" borderId="0" xfId="0" applyFont="1" applyAlignment="1">
      <alignment wrapText="1"/>
    </xf>
    <xf numFmtId="0" fontId="0" fillId="0" borderId="0" xfId="0" applyAlignment="1">
      <alignment horizontal="left" vertical="top"/>
    </xf>
    <xf numFmtId="0" fontId="0" fillId="0" borderId="0" xfId="0" applyFont="1" applyAlignment="1">
      <alignment horizontal="left" vertical="top" wrapText="1"/>
    </xf>
    <xf numFmtId="0" fontId="4" fillId="0" borderId="0" xfId="0" applyFont="1" applyAlignment="1">
      <alignment horizontal="left" vertical="top" wrapText="1"/>
    </xf>
    <xf numFmtId="49" fontId="0" fillId="0" borderId="0" xfId="0" applyNumberFormat="1"/>
    <xf numFmtId="0" fontId="6" fillId="0" borderId="0" xfId="0" applyFont="1" applyFill="1"/>
    <xf numFmtId="0" fontId="0" fillId="2" borderId="0" xfId="0" applyFill="1" applyAlignment="1">
      <alignment horizontal="left" vertical="top"/>
    </xf>
    <xf numFmtId="0" fontId="0" fillId="0" borderId="0" xfId="0" applyFont="1" applyAlignment="1">
      <alignment horizontal="left" vertical="top"/>
    </xf>
    <xf numFmtId="0" fontId="1" fillId="0" borderId="2" xfId="0" applyFont="1" applyBorder="1" applyAlignment="1" applyProtection="1">
      <alignment horizontal="center" wrapText="1"/>
      <protection locked="0"/>
    </xf>
    <xf numFmtId="0" fontId="2" fillId="0" borderId="2" xfId="0" applyFont="1" applyBorder="1" applyAlignment="1" applyProtection="1">
      <alignment horizontal="center" wrapText="1"/>
      <protection locked="0"/>
    </xf>
    <xf numFmtId="0" fontId="1" fillId="0" borderId="2" xfId="0" applyNumberFormat="1" applyFont="1" applyBorder="1" applyAlignment="1" applyProtection="1">
      <alignment horizontal="center" wrapText="1"/>
      <protection locked="0"/>
    </xf>
    <xf numFmtId="14" fontId="1" fillId="0" borderId="2" xfId="0" applyNumberFormat="1" applyFont="1" applyBorder="1" applyAlignment="1" applyProtection="1">
      <alignment horizontal="center" wrapText="1"/>
      <protection locked="0"/>
    </xf>
    <xf numFmtId="164" fontId="2" fillId="0" borderId="2" xfId="0" applyNumberFormat="1" applyFont="1" applyBorder="1" applyAlignment="1" applyProtection="1">
      <alignment horizontal="center" wrapText="1"/>
      <protection locked="0"/>
    </xf>
    <xf numFmtId="14" fontId="2" fillId="0" borderId="2" xfId="0" applyNumberFormat="1" applyFont="1" applyBorder="1" applyAlignment="1" applyProtection="1">
      <alignment horizontal="center" wrapText="1"/>
      <protection locked="0"/>
    </xf>
    <xf numFmtId="0" fontId="2" fillId="0" borderId="2" xfId="0" applyFont="1" applyBorder="1" applyAlignment="1">
      <alignment horizontal="center"/>
    </xf>
    <xf numFmtId="0" fontId="0" fillId="0" borderId="2" xfId="0" applyBorder="1"/>
    <xf numFmtId="0" fontId="0" fillId="3" borderId="2" xfId="0" applyFill="1" applyBorder="1"/>
    <xf numFmtId="0" fontId="0" fillId="4" borderId="2" xfId="0" applyFill="1" applyBorder="1"/>
    <xf numFmtId="0" fontId="0" fillId="0" borderId="2" xfId="0" applyFill="1" applyBorder="1"/>
    <xf numFmtId="14" fontId="0" fillId="3" borderId="2" xfId="0" applyNumberFormat="1" applyFill="1" applyBorder="1"/>
    <xf numFmtId="14" fontId="0" fillId="0" borderId="2" xfId="0" applyNumberFormat="1" applyBorder="1"/>
    <xf numFmtId="14" fontId="0" fillId="0" borderId="2" xfId="0" applyNumberFormat="1" applyFill="1" applyBorder="1"/>
    <xf numFmtId="0" fontId="0" fillId="0" borderId="0" xfId="0" applyFont="1" applyAlignment="1">
      <alignment wrapText="1"/>
    </xf>
    <xf numFmtId="165" fontId="0" fillId="0" borderId="2" xfId="0" applyNumberFormat="1" applyBorder="1"/>
    <xf numFmtId="0" fontId="3" fillId="0" borderId="1" xfId="1" applyBorder="1" applyAlignment="1">
      <alignment horizontal="left"/>
    </xf>
    <xf numFmtId="0" fontId="3" fillId="0" borderId="0" xfId="1" applyBorder="1" applyAlignment="1">
      <alignment horizontal="left"/>
    </xf>
    <xf numFmtId="0" fontId="3" fillId="0" borderId="0" xfId="1" applyAlignment="1">
      <alignment horizontal="left"/>
    </xf>
    <xf numFmtId="17" fontId="3" fillId="0" borderId="1" xfId="1" applyNumberFormat="1" applyBorder="1" applyAlignment="1">
      <alignment horizontal="left"/>
    </xf>
    <xf numFmtId="165" fontId="2" fillId="0" borderId="2" xfId="0" applyNumberFormat="1" applyFont="1" applyBorder="1" applyAlignment="1" applyProtection="1">
      <alignment horizontal="center" wrapText="1"/>
      <protection locked="0"/>
    </xf>
    <xf numFmtId="165" fontId="0" fillId="0" borderId="2" xfId="0" applyNumberFormat="1" applyFill="1" applyBorder="1"/>
    <xf numFmtId="0" fontId="0" fillId="0" borderId="4" xfId="0" applyBorder="1"/>
    <xf numFmtId="14" fontId="0" fillId="0" borderId="5" xfId="0" applyNumberFormat="1" applyBorder="1"/>
    <xf numFmtId="14" fontId="0" fillId="0" borderId="6" xfId="0" applyNumberFormat="1" applyBorder="1"/>
    <xf numFmtId="14" fontId="0" fillId="0" borderId="1" xfId="0" applyNumberFormat="1" applyBorder="1"/>
    <xf numFmtId="14" fontId="0" fillId="3" borderId="3" xfId="0" applyNumberFormat="1" applyFill="1" applyBorder="1"/>
    <xf numFmtId="0" fontId="0" fillId="0" borderId="7" xfId="0" applyBorder="1"/>
    <xf numFmtId="165" fontId="0" fillId="0" borderId="5" xfId="0" applyNumberFormat="1" applyBorder="1"/>
    <xf numFmtId="165" fontId="0" fillId="0" borderId="6" xfId="0" applyNumberFormat="1" applyBorder="1"/>
    <xf numFmtId="165" fontId="0" fillId="0" borderId="1" xfId="0" applyNumberFormat="1" applyBorder="1"/>
    <xf numFmtId="0" fontId="1" fillId="0" borderId="2" xfId="0" applyFont="1" applyBorder="1" applyAlignment="1" applyProtection="1">
      <alignment horizontal="right" wrapText="1"/>
      <protection locked="0"/>
    </xf>
    <xf numFmtId="0" fontId="0" fillId="3" borderId="2" xfId="0" applyFill="1" applyBorder="1" applyAlignment="1">
      <alignment horizontal="right"/>
    </xf>
    <xf numFmtId="166" fontId="0" fillId="3" borderId="2" xfId="0" applyNumberFormat="1" applyFill="1" applyBorder="1" applyAlignment="1">
      <alignment horizontal="right"/>
    </xf>
    <xf numFmtId="0" fontId="0" fillId="0" borderId="2" xfId="0" applyFill="1" applyBorder="1" applyAlignment="1">
      <alignment horizontal="right"/>
    </xf>
    <xf numFmtId="0" fontId="0" fillId="0" borderId="2" xfId="0" applyBorder="1" applyAlignment="1">
      <alignment horizontal="right"/>
    </xf>
    <xf numFmtId="0" fontId="1" fillId="0" borderId="2" xfId="0" applyFont="1" applyFill="1" applyBorder="1" applyAlignment="1" applyProtection="1">
      <alignment horizontal="center" wrapText="1"/>
      <protection locked="0"/>
    </xf>
    <xf numFmtId="0" fontId="2" fillId="0" borderId="2" xfId="0" applyFont="1" applyFill="1" applyBorder="1" applyAlignment="1" applyProtection="1">
      <alignment horizontal="center" wrapText="1"/>
      <protection locked="0"/>
    </xf>
    <xf numFmtId="0" fontId="7" fillId="0" borderId="2" xfId="0" applyFont="1" applyBorder="1"/>
    <xf numFmtId="0" fontId="8" fillId="0" borderId="2" xfId="0" applyFont="1" applyBorder="1"/>
    <xf numFmtId="0" fontId="9" fillId="0" borderId="2" xfId="0" applyFont="1" applyBorder="1"/>
    <xf numFmtId="0" fontId="0" fillId="5" borderId="2" xfId="0" applyFill="1" applyBorder="1" applyAlignment="1">
      <alignment horizontal="right"/>
    </xf>
    <xf numFmtId="166" fontId="0" fillId="5" borderId="2" xfId="0" applyNumberFormat="1" applyFill="1" applyBorder="1" applyAlignment="1">
      <alignment horizontal="right"/>
    </xf>
    <xf numFmtId="0" fontId="0" fillId="5" borderId="2" xfId="0" applyFill="1" applyBorder="1"/>
  </cellXfs>
  <cellStyles count="2">
    <cellStyle name="Normal" xfId="0" builtinId="0"/>
    <cellStyle name="Normal 2" xfId="1" xr:uid="{00000000-0005-0000-0000-000001000000}"/>
  </cellStyles>
  <dxfs count="0"/>
  <tableStyles count="0" defaultTableStyle="TableStyleMedium2" defaultPivotStyle="PivotStyleLight16"/>
  <colors>
    <mruColors>
      <color rgb="FFFFD1D1"/>
      <color rgb="FFFDB7A9"/>
      <color rgb="FFFF9999"/>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oneCellAnchor>
    <xdr:from>
      <xdr:col>0</xdr:col>
      <xdr:colOff>9525</xdr:colOff>
      <xdr:row>7</xdr:row>
      <xdr:rowOff>0</xdr:rowOff>
    </xdr:from>
    <xdr:ext cx="16394430" cy="457202"/>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9525" y="0"/>
          <a:ext cx="16394430" cy="457202"/>
        </a:xfrm>
        <a:prstGeom prst="rect">
          <a:avLst/>
        </a:prstGeom>
        <a:solidFill>
          <a:srgbClr val="F6F0A4"/>
        </a:solidFill>
        <a:ln>
          <a:solidFill>
            <a:sysClr val="windowText" lastClr="000000">
              <a:lumMod val="95000"/>
              <a:lumOff val="5000"/>
            </a:sysClr>
          </a:solidFill>
        </a:ln>
        <a:effectLst/>
      </xdr:spPr>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C00000"/>
              </a:solidFill>
              <a:effectLst/>
              <a:uLnTx/>
              <a:uFillTx/>
              <a:latin typeface="Calibri" panose="020F0502020204030204"/>
              <a:ea typeface="+mn-ea"/>
              <a:cs typeface="+mn-cs"/>
            </a:rPr>
            <a:t>IMPORTANT:  Do not add, remove,  re-order, or modify  any columns in Row 1. This Template is for use with the "AWQMS General Data Template" for importing Data into AWQMS. This template when saved as a .xlsx will align properly with the AWQMS Import Configuration titled "AWQMS General Data Import/Data Dump", AWQMS Data Dump Report, and the WQX Web Import Configuration template titled "AWQMS Data Dump"</a:t>
          </a:r>
        </a:p>
      </xdr:txBody>
    </xdr:sp>
    <xdr:clientData/>
  </xdr:oneCellAnchor>
  <xdr:oneCellAnchor>
    <xdr:from>
      <xdr:col>0</xdr:col>
      <xdr:colOff>7620</xdr:colOff>
      <xdr:row>7</xdr:row>
      <xdr:rowOff>19049</xdr:rowOff>
    </xdr:from>
    <xdr:ext cx="16394430" cy="457202"/>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7620" y="19049"/>
          <a:ext cx="16394430" cy="457202"/>
        </a:xfrm>
        <a:prstGeom prst="rect">
          <a:avLst/>
        </a:prstGeom>
        <a:solidFill>
          <a:srgbClr val="F6F0A4"/>
        </a:solidFill>
        <a:ln>
          <a:solidFill>
            <a:schemeClr val="tx1">
              <a:lumMod val="95000"/>
              <a:lumOff val="5000"/>
            </a:schemeClr>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rgbClr val="C00000"/>
              </a:solidFill>
              <a:effectLst/>
              <a:uLnTx/>
              <a:uFillTx/>
              <a:latin typeface="+mn-lt"/>
              <a:ea typeface="+mn-ea"/>
              <a:cs typeface="+mn-cs"/>
            </a:rPr>
            <a:t>IMPORTANT:  Do not add, remove,  re-order, or modify  any columns in Row 1. This Template is for use with the "AWQMS General Data Template" for importing Data into AWQMS. This template when saved as a .CSV will align properly with the AWQMS Import Configuration titled "WQMS General Data Import/Data Dump", AWQMS Data Dump Report, and the WQX Web Import Configuration template titled "AWQMS Data Dump"</a:t>
          </a:r>
          <a:r>
            <a:rPr lang="en-US" sz="1100" baseline="0">
              <a:solidFill>
                <a:srgbClr val="C00000"/>
              </a:solidFill>
            </a:rPr>
            <a:t>- </a:t>
          </a:r>
          <a:r>
            <a:rPr lang="en-US" sz="1100" b="1" u="sng" baseline="0">
              <a:solidFill>
                <a:srgbClr val="C00000"/>
              </a:solidFill>
            </a:rPr>
            <a:t>SJA 9/12 Columns modified for Kenai Beach - will need to update AWQMS Template</a:t>
          </a:r>
        </a:p>
        <a:p>
          <a:endParaRPr lang="en-US" sz="1100">
            <a:solidFill>
              <a:srgbClr val="C00000"/>
            </a:solidFill>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NPS\ACWA\UAA-Bristol-Bay\UAA_Bristol%20Bay_AWQMS-template%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WQMS GENERAL DATA TEMPLATE"/>
      <sheetName val="Sample Information"/>
      <sheetName val="Permitted Values"/>
    </sheetNames>
    <sheetDataSet>
      <sheetData sheetId="0" refreshError="1"/>
      <sheetData sheetId="1" refreshError="1"/>
      <sheetData sheetId="2">
        <row r="2">
          <cell r="E2" t="str">
            <v>Address Matching-House Number</v>
          </cell>
          <cell r="F2" t="str">
            <v>Aleutian Is. ( Pre 1992)</v>
          </cell>
          <cell r="H2" t="str">
            <v>AKDT</v>
          </cell>
          <cell r="J2" t="str">
            <v>nm</v>
          </cell>
          <cell r="T2" t="str">
            <v>Detected Not Quantified</v>
          </cell>
          <cell r="AA2" t="str">
            <v>Bottom</v>
          </cell>
        </row>
        <row r="3">
          <cell r="D3" t="str">
            <v>NAD27</v>
          </cell>
          <cell r="E3" t="str">
            <v>Address Matching-Block Face</v>
          </cell>
          <cell r="F3" t="str">
            <v>Aleutians East (B)</v>
          </cell>
          <cell r="H3" t="str">
            <v>AKST</v>
          </cell>
          <cell r="J3" t="str">
            <v>mm</v>
          </cell>
          <cell r="T3" t="str">
            <v>Not Reported</v>
          </cell>
          <cell r="AA3" t="str">
            <v>Midwater</v>
          </cell>
        </row>
        <row r="4">
          <cell r="D4" t="str">
            <v>WGS84</v>
          </cell>
          <cell r="E4" t="str">
            <v>Address Matching-Street Centerline</v>
          </cell>
          <cell r="F4" t="str">
            <v>Aleutians West (C)</v>
          </cell>
          <cell r="H4" t="str">
            <v>AHST</v>
          </cell>
          <cell r="J4" t="str">
            <v>cm</v>
          </cell>
          <cell r="S4" t="str">
            <v>Activity Trap</v>
          </cell>
          <cell r="T4" t="str">
            <v>Present Above Quantification Limit</v>
          </cell>
          <cell r="AA4" t="str">
            <v>Near Bottom</v>
          </cell>
        </row>
        <row r="5">
          <cell r="D5" t="str">
            <v>OTHER</v>
          </cell>
          <cell r="E5" t="str">
            <v>Address Matching-Nearest Intersection</v>
          </cell>
          <cell r="F5" t="str">
            <v>Anchorage (B)</v>
          </cell>
          <cell r="J5" t="str">
            <v>dm</v>
          </cell>
          <cell r="S5" t="str">
            <v>A-Frame Net</v>
          </cell>
          <cell r="T5" t="str">
            <v>Not Detected</v>
          </cell>
          <cell r="AA5" t="str">
            <v>Subbottom</v>
          </cell>
        </row>
        <row r="6">
          <cell r="D6" t="str">
            <v>UNKWN</v>
          </cell>
          <cell r="E6" t="str">
            <v>Address Matching-Primary Name</v>
          </cell>
          <cell r="F6" t="str">
            <v>Bethel (C)</v>
          </cell>
          <cell r="J6" t="str">
            <v>m</v>
          </cell>
          <cell r="S6" t="str">
            <v>Anchor Box Dredge</v>
          </cell>
          <cell r="T6" t="str">
            <v>Present Below Quantification Limit</v>
          </cell>
          <cell r="AA6" t="str">
            <v>Surface</v>
          </cell>
        </row>
        <row r="7">
          <cell r="D7" t="str">
            <v>AMSMA</v>
          </cell>
          <cell r="E7" t="str">
            <v>Address Matching-Digitized</v>
          </cell>
          <cell r="F7" t="str">
            <v>Bristol Bay (B)</v>
          </cell>
          <cell r="J7" t="str">
            <v>km</v>
          </cell>
          <cell r="S7" t="str">
            <v>Artificial Substrate</v>
          </cell>
        </row>
        <row r="8">
          <cell r="D8" t="str">
            <v>ASTRO</v>
          </cell>
          <cell r="E8" t="str">
            <v>Address Matching-Other</v>
          </cell>
          <cell r="F8" t="str">
            <v>Denali (B)</v>
          </cell>
          <cell r="J8" t="str">
            <v>in</v>
          </cell>
          <cell r="S8" t="str">
            <v>Backpack Electroshock</v>
          </cell>
        </row>
        <row r="9">
          <cell r="D9" t="str">
            <v>GUAM</v>
          </cell>
          <cell r="E9" t="str">
            <v>Census Block-1990-Centroid</v>
          </cell>
          <cell r="F9" t="str">
            <v>Dillingham (C)</v>
          </cell>
          <cell r="J9" t="str">
            <v>ft</v>
          </cell>
          <cell r="S9" t="str">
            <v>Beach Seine Net</v>
          </cell>
        </row>
        <row r="10">
          <cell r="D10" t="str">
            <v>JHNSN</v>
          </cell>
          <cell r="E10" t="str">
            <v>Census Block/Group-1990-Centroid</v>
          </cell>
          <cell r="F10" t="str">
            <v>Fairbanks-North Star (B)</v>
          </cell>
          <cell r="J10" t="str">
            <v>yd</v>
          </cell>
          <cell r="S10" t="str">
            <v>Beam Trawl</v>
          </cell>
        </row>
        <row r="11">
          <cell r="D11" t="str">
            <v>OLDHI</v>
          </cell>
          <cell r="E11" t="str">
            <v>Census Block/Tract-1990-Centroid</v>
          </cell>
          <cell r="F11" t="str">
            <v>Haines (B)</v>
          </cell>
          <cell r="J11" t="str">
            <v>mi</v>
          </cell>
          <cell r="S11" t="str">
            <v>Benthic Corer (Other)</v>
          </cell>
        </row>
        <row r="12">
          <cell r="D12" t="str">
            <v>PR</v>
          </cell>
          <cell r="E12" t="str">
            <v>Census-Other</v>
          </cell>
          <cell r="J12" t="str">
            <v>nmi</v>
          </cell>
          <cell r="S12" t="str">
            <v>Benthic Dredge (Other)</v>
          </cell>
        </row>
        <row r="13">
          <cell r="D13" t="str">
            <v>SGEOR</v>
          </cell>
          <cell r="E13" t="str">
            <v>GPS Carrier Phase Static Relative Position</v>
          </cell>
          <cell r="S13" t="str">
            <v>Benthic Grab (Other)</v>
          </cell>
        </row>
        <row r="14">
          <cell r="D14" t="str">
            <v>SLAWR</v>
          </cell>
          <cell r="E14" t="str">
            <v>GPS Carrier Phase Kinematic Relative Position</v>
          </cell>
          <cell r="S14" t="str">
            <v>Birge Closing Net</v>
          </cell>
        </row>
        <row r="15">
          <cell r="D15" t="str">
            <v>SPAUL</v>
          </cell>
          <cell r="E15" t="str">
            <v>GPS Code (Pseudo Range) Differential</v>
          </cell>
          <cell r="S15" t="str">
            <v>Black Light Trap</v>
          </cell>
        </row>
        <row r="16">
          <cell r="D16" t="str">
            <v>WAKE</v>
          </cell>
          <cell r="E16" t="str">
            <v>GPS Code (Pseudo Range) Precise Position</v>
          </cell>
          <cell r="S16" t="str">
            <v>Block Net</v>
          </cell>
        </row>
        <row r="17">
          <cell r="D17" t="str">
            <v>WGS72</v>
          </cell>
          <cell r="E17" t="str">
            <v>GPS Code (Pseudo Range) Standard Position (SA Off)</v>
          </cell>
          <cell r="S17" t="str">
            <v>Boat-Mounted Electroshock</v>
          </cell>
        </row>
        <row r="18">
          <cell r="E18" t="str">
            <v>GPS Code (Pseudo Range) Standard Position (SA On)</v>
          </cell>
          <cell r="S18" t="str">
            <v>Bod Dredge</v>
          </cell>
        </row>
        <row r="19">
          <cell r="E19" t="str">
            <v>Interpolation-Map</v>
          </cell>
          <cell r="S19" t="str">
            <v>Bongo Net</v>
          </cell>
        </row>
        <row r="20">
          <cell r="E20" t="str">
            <v>Interpolation-Photo</v>
          </cell>
          <cell r="S20" t="str">
            <v>Boomerang Corer</v>
          </cell>
        </row>
        <row r="21">
          <cell r="E21" t="str">
            <v>Interpolation-Satellite</v>
          </cell>
          <cell r="S21" t="str">
            <v>Boomerang Grab</v>
          </cell>
        </row>
        <row r="22">
          <cell r="E22" t="str">
            <v>Interpolation-Other</v>
          </cell>
          <cell r="S22" t="str">
            <v>Box Corer</v>
          </cell>
        </row>
        <row r="23">
          <cell r="E23" t="str">
            <v>Loran C</v>
          </cell>
          <cell r="S23" t="str">
            <v>Box Sampler</v>
          </cell>
        </row>
        <row r="24">
          <cell r="E24" t="str">
            <v>Public Land Survey-Quarter Section</v>
          </cell>
          <cell r="S24" t="str">
            <v>Brail</v>
          </cell>
        </row>
        <row r="25">
          <cell r="E25" t="str">
            <v>Public Land Survey-Section</v>
          </cell>
          <cell r="S25" t="str">
            <v>Bucket</v>
          </cell>
        </row>
        <row r="26">
          <cell r="E26" t="str">
            <v>Classical Surveying Techniques</v>
          </cell>
          <cell r="S26" t="str">
            <v>Burrell Epibenthic Sled</v>
          </cell>
        </row>
        <row r="27">
          <cell r="E27" t="str">
            <v>Zip Code-Centroid</v>
          </cell>
          <cell r="S27" t="str">
            <v>Campbell Grab</v>
          </cell>
        </row>
        <row r="28">
          <cell r="E28" t="str">
            <v>Unknown</v>
          </cell>
          <cell r="S28" t="str">
            <v>Center Bag</v>
          </cell>
        </row>
        <row r="29">
          <cell r="E29" t="str">
            <v>GPS-Unspecified</v>
          </cell>
          <cell r="S29" t="str">
            <v>Chain Dredge</v>
          </cell>
        </row>
        <row r="30">
          <cell r="E30" t="str">
            <v>GPS, With Canadian Active Control System</v>
          </cell>
          <cell r="S30" t="str">
            <v>Clam-Shell Grab</v>
          </cell>
        </row>
        <row r="31">
          <cell r="E31" t="str">
            <v>Interpolation-Digital Map Srce (Tiger)</v>
          </cell>
          <cell r="S31" t="str">
            <v>Clarke-Bumpus Net</v>
          </cell>
        </row>
        <row r="32">
          <cell r="E32" t="str">
            <v>Interpolation-Spot</v>
          </cell>
          <cell r="S32" t="str">
            <v>Concussion</v>
          </cell>
        </row>
        <row r="33">
          <cell r="E33" t="str">
            <v>Interpolation-MSS</v>
          </cell>
          <cell r="S33" t="str">
            <v>Creel Survey</v>
          </cell>
        </row>
        <row r="34">
          <cell r="E34" t="str">
            <v>Interpolation-TM</v>
          </cell>
          <cell r="S34" t="str">
            <v>Danish Seine Net</v>
          </cell>
        </row>
        <row r="35">
          <cell r="E35" t="str">
            <v>Public Land Survey-Eighth Section</v>
          </cell>
          <cell r="S35" t="str">
            <v>Dart Corer (Gravity)</v>
          </cell>
        </row>
        <row r="36">
          <cell r="E36" t="str">
            <v>Public Land Survey-Sixteenth Section</v>
          </cell>
          <cell r="S36" t="str">
            <v>D-Frame Net</v>
          </cell>
        </row>
        <row r="37">
          <cell r="E37" t="str">
            <v>Public Land Survey-Footing</v>
          </cell>
          <cell r="S37" t="str">
            <v>Dietz-Lafond Grab</v>
          </cell>
        </row>
        <row r="38">
          <cell r="E38" t="str">
            <v>Zip+4 Centroid</v>
          </cell>
          <cell r="S38" t="str">
            <v>Dip Net</v>
          </cell>
        </row>
        <row r="39">
          <cell r="E39" t="str">
            <v>Zip+2 Centroid</v>
          </cell>
          <cell r="S39" t="str">
            <v>Draw Down</v>
          </cell>
        </row>
        <row r="40">
          <cell r="S40" t="str">
            <v>Drift Gill Net</v>
          </cell>
        </row>
        <row r="41">
          <cell r="S41" t="str">
            <v>Drilled Sampler</v>
          </cell>
        </row>
        <row r="42">
          <cell r="S42" t="str">
            <v>Drive Sampler (Generic)</v>
          </cell>
        </row>
        <row r="43">
          <cell r="S43" t="str">
            <v>Drop Net</v>
          </cell>
        </row>
        <row r="44">
          <cell r="S44" t="str">
            <v>Ekman Grab</v>
          </cell>
        </row>
        <row r="45">
          <cell r="S45" t="str">
            <v>Electric Seine</v>
          </cell>
        </row>
        <row r="46">
          <cell r="S46" t="str">
            <v>Electroshock (Other)</v>
          </cell>
        </row>
        <row r="47">
          <cell r="S47" t="str">
            <v>Emergence Trap</v>
          </cell>
        </row>
        <row r="48">
          <cell r="S48" t="str">
            <v>English Umbrella Net</v>
          </cell>
        </row>
        <row r="49">
          <cell r="S49" t="str">
            <v>Erwin Piston Corer</v>
          </cell>
        </row>
        <row r="50">
          <cell r="S50" t="str">
            <v>Ewing Gravity Corer</v>
          </cell>
        </row>
        <row r="51">
          <cell r="S51" t="str">
            <v>Experimental Brail</v>
          </cell>
        </row>
        <row r="52">
          <cell r="S52" t="str">
            <v>Experimental Gill Net</v>
          </cell>
        </row>
        <row r="53">
          <cell r="S53" t="str">
            <v>Fish Weir</v>
          </cell>
        </row>
        <row r="54">
          <cell r="S54" t="str">
            <v>Free Fall Grab</v>
          </cell>
        </row>
        <row r="55">
          <cell r="S55" t="str">
            <v>Fry Trap</v>
          </cell>
        </row>
        <row r="56">
          <cell r="S56" t="str">
            <v>Funnel Trap</v>
          </cell>
        </row>
        <row r="57">
          <cell r="S57" t="str">
            <v>Fyke Net</v>
          </cell>
        </row>
        <row r="58">
          <cell r="S58" t="str">
            <v>Glass Slide</v>
          </cell>
        </row>
        <row r="59">
          <cell r="S59" t="str">
            <v>Glass Slide Device</v>
          </cell>
        </row>
        <row r="60">
          <cell r="S60" t="str">
            <v>Gravity Corer (Generic)</v>
          </cell>
        </row>
        <row r="61">
          <cell r="S61" t="str">
            <v>Hand Corer</v>
          </cell>
        </row>
        <row r="62">
          <cell r="S62" t="str">
            <v>Herring Trawl</v>
          </cell>
        </row>
        <row r="63">
          <cell r="S63" t="str">
            <v>Hess Sampler</v>
          </cell>
        </row>
        <row r="64">
          <cell r="S64" t="str">
            <v>Hester-Dendy</v>
          </cell>
        </row>
        <row r="65">
          <cell r="S65" t="str">
            <v>Hook And Line</v>
          </cell>
        </row>
        <row r="66">
          <cell r="S66" t="str">
            <v>Hydraulic Grab</v>
          </cell>
        </row>
        <row r="67">
          <cell r="S67" t="str">
            <v>Hydroacoustics</v>
          </cell>
        </row>
        <row r="68">
          <cell r="S68" t="str">
            <v>Hydroplastic (PVC) Corer</v>
          </cell>
        </row>
        <row r="69">
          <cell r="S69" t="str">
            <v>Insect Trap</v>
          </cell>
        </row>
        <row r="70">
          <cell r="S70" t="str">
            <v>Isaacs-Kidd Trawl</v>
          </cell>
        </row>
        <row r="71">
          <cell r="S71" t="str">
            <v>Juday Trap</v>
          </cell>
        </row>
        <row r="72">
          <cell r="S72" t="str">
            <v>Kemmerer Bottle</v>
          </cell>
        </row>
        <row r="73">
          <cell r="S73" t="str">
            <v>Kick Net</v>
          </cell>
        </row>
        <row r="74">
          <cell r="S74" t="str">
            <v>Kullenberg Gravity Corer</v>
          </cell>
        </row>
        <row r="75">
          <cell r="S75" t="str">
            <v>Larval Light Fish Trap</v>
          </cell>
        </row>
        <row r="76">
          <cell r="S76" t="str">
            <v>Long Line</v>
          </cell>
        </row>
        <row r="77">
          <cell r="S77" t="str">
            <v>Marmap Neuston Net</v>
          </cell>
        </row>
        <row r="78">
          <cell r="S78" t="str">
            <v>Minnow Seine Net</v>
          </cell>
        </row>
        <row r="79">
          <cell r="S79" t="str">
            <v>Miscellaneous (Other)</v>
          </cell>
        </row>
        <row r="80">
          <cell r="S80" t="str">
            <v>Mochness Net</v>
          </cell>
        </row>
        <row r="81">
          <cell r="S81" t="str">
            <v>Modified Surber Sampler</v>
          </cell>
        </row>
        <row r="82">
          <cell r="S82" t="str">
            <v>MTD Net</v>
          </cell>
        </row>
        <row r="83">
          <cell r="S83" t="str">
            <v>Nansen Bottle</v>
          </cell>
        </row>
        <row r="84">
          <cell r="S84" t="str">
            <v>Natural Substrate</v>
          </cell>
        </row>
        <row r="85">
          <cell r="S85" t="str">
            <v>Net Vertical Tow (Other)</v>
          </cell>
        </row>
        <row r="86">
          <cell r="S86" t="str">
            <v>Net/Horizontal Tow (Other)</v>
          </cell>
        </row>
        <row r="87">
          <cell r="S87" t="str">
            <v>Net/Non Tow (Other)</v>
          </cell>
        </row>
        <row r="88">
          <cell r="S88" t="str">
            <v>Niskin Bottle</v>
          </cell>
        </row>
        <row r="89">
          <cell r="S89" t="str">
            <v>Norpac Net</v>
          </cell>
        </row>
        <row r="90">
          <cell r="S90" t="str">
            <v>Orange-Peel Grab</v>
          </cell>
        </row>
        <row r="91">
          <cell r="S91" t="str">
            <v>Original Surber Sampler</v>
          </cell>
        </row>
        <row r="92">
          <cell r="S92" t="str">
            <v>Other Toxicant</v>
          </cell>
        </row>
        <row r="93">
          <cell r="S93" t="str">
            <v>Otter Trawl</v>
          </cell>
        </row>
        <row r="94">
          <cell r="S94" t="str">
            <v>Pair Trawl</v>
          </cell>
        </row>
        <row r="95">
          <cell r="S95" t="str">
            <v>Pamatmat Multiple Quartz Corer</v>
          </cell>
        </row>
        <row r="96">
          <cell r="S96" t="str">
            <v>Peterson Grab</v>
          </cell>
        </row>
        <row r="97">
          <cell r="S97" t="str">
            <v>Petite Ponar Grab</v>
          </cell>
        </row>
        <row r="98">
          <cell r="S98" t="str">
            <v>Phleger Corer (Gravity)</v>
          </cell>
        </row>
        <row r="99">
          <cell r="S99" t="str">
            <v>Pipe Dredge</v>
          </cell>
        </row>
        <row r="100">
          <cell r="S100" t="str">
            <v>Piston Corer (Generic)</v>
          </cell>
        </row>
        <row r="101">
          <cell r="S101" t="str">
            <v>Plankton Net</v>
          </cell>
        </row>
        <row r="102">
          <cell r="S102" t="str">
            <v>Plexiglass Slide Device</v>
          </cell>
        </row>
        <row r="103">
          <cell r="S103" t="str">
            <v>Plexiglass Trap</v>
          </cell>
        </row>
        <row r="104">
          <cell r="S104" t="str">
            <v>Plummet Net</v>
          </cell>
        </row>
        <row r="105">
          <cell r="S105" t="str">
            <v>Ponar Grab</v>
          </cell>
        </row>
        <row r="106">
          <cell r="S106" t="str">
            <v>Pound Net</v>
          </cell>
        </row>
        <row r="107">
          <cell r="S107" t="str">
            <v>Pram Electroshock</v>
          </cell>
        </row>
        <row r="108">
          <cell r="S108" t="str">
            <v>Probe/Sensor</v>
          </cell>
        </row>
        <row r="109">
          <cell r="S109" t="str">
            <v>Pull Sled</v>
          </cell>
        </row>
        <row r="110">
          <cell r="S110" t="str">
            <v>Pump/Air Lift</v>
          </cell>
        </row>
        <row r="111">
          <cell r="S111" t="str">
            <v>Pump/Bailer</v>
          </cell>
        </row>
        <row r="112">
          <cell r="S112" t="str">
            <v>Pump/Centrifugal</v>
          </cell>
        </row>
        <row r="113">
          <cell r="S113" t="str">
            <v>Pump/Jet</v>
          </cell>
        </row>
        <row r="114">
          <cell r="S114" t="str">
            <v>Pump/Non-Submersible</v>
          </cell>
        </row>
        <row r="115">
          <cell r="S115" t="str">
            <v>Pump/Piston</v>
          </cell>
        </row>
        <row r="116">
          <cell r="S116" t="str">
            <v>Pump/Rotary</v>
          </cell>
        </row>
        <row r="117">
          <cell r="S117" t="str">
            <v>Pump/Submersible</v>
          </cell>
        </row>
        <row r="118">
          <cell r="S118" t="str">
            <v>Pump/Turbine</v>
          </cell>
        </row>
        <row r="119">
          <cell r="S119" t="str">
            <v>Purse Seine Net</v>
          </cell>
        </row>
        <row r="120">
          <cell r="S120" t="str">
            <v>Push Net</v>
          </cell>
        </row>
        <row r="121">
          <cell r="S121" t="str">
            <v>Rectangular Net</v>
          </cell>
        </row>
        <row r="122">
          <cell r="S122" t="str">
            <v>Remotely Operated Vehicle</v>
          </cell>
        </row>
        <row r="123">
          <cell r="S123" t="str">
            <v>Rock Basket</v>
          </cell>
        </row>
        <row r="124">
          <cell r="S124" t="str">
            <v>Roller Frame Trawl</v>
          </cell>
        </row>
        <row r="125">
          <cell r="S125" t="str">
            <v>Rotenone</v>
          </cell>
        </row>
        <row r="126">
          <cell r="S126" t="str">
            <v>Roving Drop Net</v>
          </cell>
        </row>
        <row r="127">
          <cell r="S127" t="str">
            <v>Scoop Fish Grab</v>
          </cell>
        </row>
        <row r="128">
          <cell r="S128" t="str">
            <v>Sediment Trap</v>
          </cell>
        </row>
        <row r="129">
          <cell r="S129" t="str">
            <v>Seine Net</v>
          </cell>
        </row>
        <row r="130">
          <cell r="S130" t="str">
            <v>Set (Passive) Gill Net</v>
          </cell>
        </row>
        <row r="131">
          <cell r="S131" t="str">
            <v>Ship Sea Chest</v>
          </cell>
        </row>
        <row r="132">
          <cell r="S132" t="str">
            <v>Shipek Grab</v>
          </cell>
        </row>
        <row r="133">
          <cell r="S133" t="str">
            <v>Shrimp Trawl</v>
          </cell>
        </row>
        <row r="134">
          <cell r="S134" t="str">
            <v>Simple Conical Net</v>
          </cell>
        </row>
        <row r="135">
          <cell r="S135" t="str">
            <v>Single-Vessel Operated Tow Net</v>
          </cell>
        </row>
        <row r="136">
          <cell r="S136" t="str">
            <v>Smith-McIntire Grab</v>
          </cell>
        </row>
        <row r="137">
          <cell r="S137" t="str">
            <v>Sodium Cyanide</v>
          </cell>
        </row>
        <row r="138">
          <cell r="S138" t="str">
            <v>Spear/Gun</v>
          </cell>
        </row>
        <row r="139">
          <cell r="S139" t="str">
            <v>Spear/Hand</v>
          </cell>
        </row>
        <row r="140">
          <cell r="S140" t="str">
            <v>Spear/Hawaiian Sling</v>
          </cell>
        </row>
        <row r="141">
          <cell r="S141" t="str">
            <v>Square-Mouth Net</v>
          </cell>
        </row>
        <row r="142">
          <cell r="S142" t="str">
            <v>Stationary Drop Net</v>
          </cell>
        </row>
        <row r="143">
          <cell r="S143" t="str">
            <v>Still Camera</v>
          </cell>
        </row>
        <row r="144">
          <cell r="S144" t="str">
            <v>Stop Net</v>
          </cell>
        </row>
        <row r="145">
          <cell r="S145" t="str">
            <v>Stovepipe Sampler</v>
          </cell>
        </row>
        <row r="146">
          <cell r="S146" t="str">
            <v>Stream-Side Electroshock</v>
          </cell>
        </row>
        <row r="147">
          <cell r="S147" t="str">
            <v>Suction Dredge</v>
          </cell>
        </row>
        <row r="148">
          <cell r="S148" t="str">
            <v>Surber Sampler</v>
          </cell>
        </row>
        <row r="149">
          <cell r="S149" t="str">
            <v>Terminal Bag</v>
          </cell>
        </row>
        <row r="150">
          <cell r="S150" t="str">
            <v>Tile Plate</v>
          </cell>
        </row>
        <row r="151">
          <cell r="S151" t="str">
            <v>Tow Net</v>
          </cell>
        </row>
        <row r="152">
          <cell r="S152" t="str">
            <v>Towed Dredge</v>
          </cell>
        </row>
        <row r="153">
          <cell r="S153" t="str">
            <v>Trammel Net</v>
          </cell>
        </row>
        <row r="154">
          <cell r="S154" t="str">
            <v>Trap Net</v>
          </cell>
        </row>
        <row r="155">
          <cell r="S155" t="str">
            <v>Trap Substrate (Other)</v>
          </cell>
        </row>
        <row r="156">
          <cell r="S156" t="str">
            <v>Traveling Screen</v>
          </cell>
        </row>
        <row r="157">
          <cell r="S157" t="str">
            <v>Trot Line</v>
          </cell>
        </row>
        <row r="158">
          <cell r="S158" t="str">
            <v>T-Sampler</v>
          </cell>
        </row>
        <row r="159">
          <cell r="S159" t="str">
            <v>Tucker Net</v>
          </cell>
        </row>
        <row r="160">
          <cell r="S160" t="str">
            <v>Two-Vessel Operated Tow Net</v>
          </cell>
        </row>
        <row r="161">
          <cell r="S161" t="str">
            <v>Van Dorn Bottle</v>
          </cell>
        </row>
        <row r="162">
          <cell r="S162" t="str">
            <v>Van Veen Grab</v>
          </cell>
        </row>
        <row r="163">
          <cell r="S163" t="str">
            <v>Variable Mesh Gill Net</v>
          </cell>
        </row>
        <row r="164">
          <cell r="S164" t="str">
            <v>Vibrating Corer</v>
          </cell>
        </row>
        <row r="165">
          <cell r="S165" t="str">
            <v>Video Camera</v>
          </cell>
        </row>
        <row r="166">
          <cell r="S166" t="str">
            <v>Vinyl Tube</v>
          </cell>
        </row>
        <row r="167">
          <cell r="S167" t="str">
            <v>Visual Sighting</v>
          </cell>
        </row>
        <row r="168">
          <cell r="S168" t="str">
            <v>Water Bottle</v>
          </cell>
        </row>
        <row r="169">
          <cell r="S169" t="str">
            <v>Water Bottle</v>
          </cell>
        </row>
        <row r="170">
          <cell r="S170" t="str">
            <v>Water Sampler (Other)</v>
          </cell>
        </row>
        <row r="171">
          <cell r="S171" t="str">
            <v>Wisconsin-Style Net</v>
          </cell>
        </row>
        <row r="172">
          <cell r="S172" t="str">
            <v>Yankee Trawl</v>
          </cell>
        </row>
        <row r="173">
          <cell r="S173" t="str">
            <v>Young Grab</v>
          </cell>
        </row>
      </sheetData>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O1010"/>
  <sheetViews>
    <sheetView tabSelected="1" zoomScale="70" zoomScaleNormal="70" workbookViewId="0">
      <pane ySplit="8" topLeftCell="A9" activePane="bottomLeft" state="frozen"/>
      <selection activeCell="L1" sqref="L1"/>
      <selection pane="bottomLeft" activeCell="A49" sqref="A49"/>
    </sheetView>
  </sheetViews>
  <sheetFormatPr defaultColWidth="8.85546875" defaultRowHeight="15" x14ac:dyDescent="0.25"/>
  <cols>
    <col min="1" max="2" width="26.140625" style="20" customWidth="1"/>
    <col min="3" max="5" width="26.140625" style="21" customWidth="1"/>
    <col min="6" max="7" width="26.140625" style="23" customWidth="1"/>
    <col min="8" max="14" width="26.140625" style="20" customWidth="1"/>
    <col min="15" max="15" width="26.140625" style="25" customWidth="1"/>
    <col min="16" max="16" width="26.140625" style="28" customWidth="1"/>
    <col min="17" max="17" width="26.140625" style="20" customWidth="1"/>
    <col min="18" max="18" width="26.140625" style="25" customWidth="1"/>
    <col min="19" max="39" width="26.140625" style="20" customWidth="1"/>
    <col min="40" max="40" width="26.140625" style="48" customWidth="1"/>
    <col min="41" max="67" width="26.140625" style="20" customWidth="1"/>
    <col min="68" max="16384" width="8.85546875" style="20"/>
  </cols>
  <sheetData>
    <row r="1" spans="1:65" x14ac:dyDescent="0.25">
      <c r="A1" s="53" t="s">
        <v>844</v>
      </c>
    </row>
    <row r="2" spans="1:65" x14ac:dyDescent="0.25">
      <c r="A2" s="53" t="s">
        <v>845</v>
      </c>
    </row>
    <row r="3" spans="1:65" x14ac:dyDescent="0.25">
      <c r="A3" s="53" t="s">
        <v>846</v>
      </c>
    </row>
    <row r="4" spans="1:65" x14ac:dyDescent="0.25">
      <c r="A4" s="53" t="s">
        <v>847</v>
      </c>
    </row>
    <row r="5" spans="1:65" x14ac:dyDescent="0.25">
      <c r="A5" s="53" t="s">
        <v>848</v>
      </c>
    </row>
    <row r="6" spans="1:65" x14ac:dyDescent="0.25">
      <c r="A6" s="53"/>
    </row>
    <row r="8" spans="1:65" ht="156" customHeight="1" x14ac:dyDescent="0.25">
      <c r="A8" s="13" t="s">
        <v>825</v>
      </c>
      <c r="B8" s="13" t="s">
        <v>0</v>
      </c>
      <c r="C8" s="49" t="s">
        <v>1</v>
      </c>
      <c r="D8" s="49" t="s">
        <v>787</v>
      </c>
      <c r="E8" s="49" t="s">
        <v>818</v>
      </c>
      <c r="F8" s="50" t="s">
        <v>820</v>
      </c>
      <c r="G8" s="50" t="s">
        <v>821</v>
      </c>
      <c r="H8" s="14" t="s">
        <v>822</v>
      </c>
      <c r="I8" s="14" t="s">
        <v>823</v>
      </c>
      <c r="J8" s="14" t="s">
        <v>824</v>
      </c>
      <c r="K8" s="14" t="s">
        <v>826</v>
      </c>
      <c r="L8" s="14" t="s">
        <v>2</v>
      </c>
      <c r="M8" s="13" t="s">
        <v>827</v>
      </c>
      <c r="N8" s="15" t="s">
        <v>4</v>
      </c>
      <c r="O8" s="16" t="s">
        <v>5</v>
      </c>
      <c r="P8" s="33" t="s">
        <v>6</v>
      </c>
      <c r="Q8" s="14" t="s">
        <v>7</v>
      </c>
      <c r="R8" s="18" t="s">
        <v>8</v>
      </c>
      <c r="S8" s="17" t="s">
        <v>9</v>
      </c>
      <c r="T8" s="14" t="s">
        <v>10</v>
      </c>
      <c r="U8" s="13" t="s">
        <v>11</v>
      </c>
      <c r="V8" s="13" t="s">
        <v>12</v>
      </c>
      <c r="W8" s="13" t="s">
        <v>13</v>
      </c>
      <c r="X8" s="13" t="s">
        <v>14</v>
      </c>
      <c r="Y8" s="14" t="s">
        <v>824</v>
      </c>
      <c r="Z8" s="13" t="s">
        <v>15</v>
      </c>
      <c r="AA8" s="14" t="s">
        <v>16</v>
      </c>
      <c r="AB8" s="14" t="s">
        <v>39</v>
      </c>
      <c r="AC8" s="14" t="s">
        <v>17</v>
      </c>
      <c r="AD8" s="14" t="s">
        <v>829</v>
      </c>
      <c r="AE8" s="14" t="s">
        <v>18</v>
      </c>
      <c r="AF8" s="14" t="s">
        <v>830</v>
      </c>
      <c r="AG8" s="14" t="s">
        <v>19</v>
      </c>
      <c r="AH8" s="14" t="s">
        <v>831</v>
      </c>
      <c r="AI8" s="19" t="s">
        <v>40</v>
      </c>
      <c r="AJ8" s="19" t="s">
        <v>832</v>
      </c>
      <c r="AK8" s="13" t="s">
        <v>20</v>
      </c>
      <c r="AL8" s="13" t="s">
        <v>192</v>
      </c>
      <c r="AM8" s="13" t="s">
        <v>21</v>
      </c>
      <c r="AN8" s="44" t="s">
        <v>22</v>
      </c>
      <c r="AO8" s="13" t="s">
        <v>833</v>
      </c>
      <c r="AP8" s="13" t="s">
        <v>24</v>
      </c>
      <c r="AQ8" s="14" t="s">
        <v>25</v>
      </c>
      <c r="AR8" s="14" t="s">
        <v>834</v>
      </c>
      <c r="AS8" s="14" t="s">
        <v>27</v>
      </c>
      <c r="AT8" s="13" t="s">
        <v>835</v>
      </c>
      <c r="AU8" s="13" t="s">
        <v>556</v>
      </c>
      <c r="AV8" s="14" t="s">
        <v>29</v>
      </c>
      <c r="AW8" s="13" t="s">
        <v>30</v>
      </c>
      <c r="AX8" s="13" t="s">
        <v>836</v>
      </c>
      <c r="AY8" s="14" t="s">
        <v>32</v>
      </c>
      <c r="AZ8" s="14" t="s">
        <v>33</v>
      </c>
      <c r="BA8" s="14" t="s">
        <v>837</v>
      </c>
      <c r="BB8" s="14" t="s">
        <v>838</v>
      </c>
      <c r="BC8" s="14" t="s">
        <v>34</v>
      </c>
      <c r="BD8" s="14" t="s">
        <v>35</v>
      </c>
      <c r="BE8" s="14" t="s">
        <v>839</v>
      </c>
      <c r="BF8" s="51" t="s">
        <v>840</v>
      </c>
      <c r="BG8" s="51" t="s">
        <v>841</v>
      </c>
      <c r="BH8" s="51" t="s">
        <v>842</v>
      </c>
      <c r="BI8" s="51" t="s">
        <v>36</v>
      </c>
      <c r="BJ8" s="51" t="s">
        <v>37</v>
      </c>
      <c r="BK8" s="51"/>
      <c r="BL8" s="52"/>
      <c r="BM8" s="52"/>
    </row>
    <row r="9" spans="1:65" hidden="1" x14ac:dyDescent="0.25">
      <c r="A9" s="21" t="s">
        <v>38</v>
      </c>
      <c r="B9" s="21" t="s">
        <v>798</v>
      </c>
      <c r="C9" s="21" t="s">
        <v>807</v>
      </c>
      <c r="D9" s="21" t="s">
        <v>788</v>
      </c>
      <c r="E9" s="21" t="s">
        <v>819</v>
      </c>
      <c r="K9" s="20" t="s">
        <v>828</v>
      </c>
      <c r="M9" s="21" t="s">
        <v>50</v>
      </c>
      <c r="N9" s="21" t="str">
        <f>C9&amp;"-"&amp;MONTH(O9)&amp;"/"&amp;DAY(O9)&amp;"/"&amp;YEAR(O9)&amp;"-"&amp;"ENT"</f>
        <v>AK164406-5/29/2019-ENT</v>
      </c>
      <c r="O9" s="24">
        <v>43614</v>
      </c>
      <c r="P9" s="28">
        <v>0.2076388888888889</v>
      </c>
      <c r="Q9" s="20" t="s">
        <v>58</v>
      </c>
      <c r="R9" s="25">
        <v>43614</v>
      </c>
      <c r="T9" s="20" t="s">
        <v>58</v>
      </c>
      <c r="U9" s="21">
        <v>60.5366</v>
      </c>
      <c r="V9" s="21">
        <v>-151.25399999999999</v>
      </c>
      <c r="W9" s="21" t="s">
        <v>60</v>
      </c>
      <c r="X9" s="21" t="s">
        <v>88</v>
      </c>
      <c r="Z9" s="21" t="s">
        <v>100</v>
      </c>
      <c r="AA9" s="20">
        <v>0.3</v>
      </c>
      <c r="AB9" s="20" t="s">
        <v>333</v>
      </c>
      <c r="AK9" s="21" t="s">
        <v>800</v>
      </c>
      <c r="AL9" s="22" t="s">
        <v>805</v>
      </c>
      <c r="AM9" s="22" t="s">
        <v>193</v>
      </c>
      <c r="AN9" s="45"/>
      <c r="AO9" s="21" t="s">
        <v>381</v>
      </c>
      <c r="AP9" s="22"/>
      <c r="AT9" s="21" t="s">
        <v>551</v>
      </c>
      <c r="AU9" s="21" t="s">
        <v>557</v>
      </c>
      <c r="AW9" s="21" t="s">
        <v>564</v>
      </c>
      <c r="AX9" s="21" t="s">
        <v>567</v>
      </c>
      <c r="AY9" s="22" t="s">
        <v>737</v>
      </c>
      <c r="AZ9" s="22"/>
      <c r="BA9" s="22"/>
      <c r="BB9" s="22"/>
      <c r="BC9" s="22" t="s">
        <v>806</v>
      </c>
      <c r="BD9" s="22" t="s">
        <v>763</v>
      </c>
      <c r="BE9" s="22"/>
      <c r="BF9" s="21"/>
      <c r="BG9" s="21"/>
      <c r="BH9" s="21"/>
      <c r="BI9" s="21"/>
      <c r="BJ9" s="21"/>
      <c r="BK9" s="21"/>
      <c r="BL9" s="21"/>
      <c r="BM9" s="21"/>
    </row>
    <row r="10" spans="1:65" hidden="1" x14ac:dyDescent="0.25">
      <c r="A10" s="21" t="s">
        <v>38</v>
      </c>
      <c r="B10" s="21" t="s">
        <v>798</v>
      </c>
      <c r="C10" s="21" t="s">
        <v>807</v>
      </c>
      <c r="D10" s="21" t="s">
        <v>788</v>
      </c>
      <c r="E10" s="21" t="s">
        <v>819</v>
      </c>
      <c r="K10" s="20" t="s">
        <v>828</v>
      </c>
      <c r="M10" s="21" t="s">
        <v>50</v>
      </c>
      <c r="N10" s="21" t="str">
        <f>C10&amp;"-"&amp;MONTH(O10)&amp;"/"&amp;DAY(O10)&amp;"/"&amp;YEAR(O10)&amp;"-"&amp;"ENT"</f>
        <v>AK164406-6/4/2019-ENT</v>
      </c>
      <c r="O10" s="24">
        <v>43620</v>
      </c>
      <c r="P10" s="28">
        <v>0.28958333333333336</v>
      </c>
      <c r="Q10" s="20" t="s">
        <v>58</v>
      </c>
      <c r="R10" s="25">
        <v>43620</v>
      </c>
      <c r="T10" s="20" t="s">
        <v>58</v>
      </c>
      <c r="U10" s="21">
        <v>60.5366</v>
      </c>
      <c r="V10" s="21">
        <v>-151.25399999999999</v>
      </c>
      <c r="W10" s="21" t="s">
        <v>60</v>
      </c>
      <c r="X10" s="21" t="s">
        <v>88</v>
      </c>
      <c r="Z10" s="21" t="s">
        <v>100</v>
      </c>
      <c r="AA10" s="20">
        <v>0.3</v>
      </c>
      <c r="AB10" s="20" t="s">
        <v>333</v>
      </c>
      <c r="AK10" s="21" t="s">
        <v>800</v>
      </c>
      <c r="AL10" s="22" t="s">
        <v>805</v>
      </c>
      <c r="AM10" s="22" t="s">
        <v>193</v>
      </c>
      <c r="AN10" s="45">
        <v>6</v>
      </c>
      <c r="AO10" s="21" t="s">
        <v>381</v>
      </c>
      <c r="AP10" s="22"/>
      <c r="AT10" s="21" t="s">
        <v>551</v>
      </c>
      <c r="AU10" s="21" t="s">
        <v>557</v>
      </c>
      <c r="AW10" s="21" t="s">
        <v>564</v>
      </c>
      <c r="AX10" s="21" t="s">
        <v>567</v>
      </c>
      <c r="AY10" s="22"/>
      <c r="AZ10" s="22"/>
      <c r="BA10" s="22"/>
      <c r="BB10" s="22"/>
      <c r="BC10" s="22" t="s">
        <v>806</v>
      </c>
      <c r="BD10" s="22" t="s">
        <v>763</v>
      </c>
      <c r="BE10" s="22"/>
      <c r="BF10" s="21"/>
      <c r="BG10" s="21"/>
      <c r="BH10" s="21"/>
      <c r="BI10" s="21"/>
      <c r="BJ10" s="21"/>
      <c r="BK10" s="21"/>
      <c r="BL10" s="21"/>
      <c r="BM10" s="21"/>
    </row>
    <row r="11" spans="1:65" hidden="1" x14ac:dyDescent="0.25">
      <c r="A11" s="21" t="s">
        <v>38</v>
      </c>
      <c r="B11" s="21" t="s">
        <v>798</v>
      </c>
      <c r="C11" s="21" t="s">
        <v>807</v>
      </c>
      <c r="D11" s="21" t="s">
        <v>788</v>
      </c>
      <c r="E11" s="21" t="s">
        <v>819</v>
      </c>
      <c r="K11" s="20" t="s">
        <v>828</v>
      </c>
      <c r="M11" s="21" t="s">
        <v>50</v>
      </c>
      <c r="N11" s="21" t="str">
        <f>C11&amp;"-"&amp;MONTH(O11)&amp;"/"&amp;DAY(O11)&amp;"/"&amp;YEAR(O11)&amp;"-"&amp;"FC"</f>
        <v>AK164406-5/21/2019-FC</v>
      </c>
      <c r="O11" s="24">
        <v>43606</v>
      </c>
      <c r="P11" s="28">
        <v>0.31597222222222221</v>
      </c>
      <c r="Q11" s="20" t="s">
        <v>58</v>
      </c>
      <c r="R11" s="25">
        <v>43606</v>
      </c>
      <c r="T11" s="20" t="s">
        <v>58</v>
      </c>
      <c r="U11" s="21">
        <v>60.5366</v>
      </c>
      <c r="V11" s="21">
        <v>-151.25399999999999</v>
      </c>
      <c r="W11" s="21" t="s">
        <v>60</v>
      </c>
      <c r="X11" s="21" t="s">
        <v>88</v>
      </c>
      <c r="Z11" s="21" t="s">
        <v>100</v>
      </c>
      <c r="AA11" s="20">
        <v>0.3</v>
      </c>
      <c r="AB11" s="20" t="s">
        <v>333</v>
      </c>
      <c r="AK11" s="21" t="s">
        <v>799</v>
      </c>
      <c r="AL11" s="22" t="s">
        <v>804</v>
      </c>
      <c r="AM11" s="22" t="s">
        <v>193</v>
      </c>
      <c r="AN11" s="45">
        <v>5</v>
      </c>
      <c r="AO11" s="21" t="s">
        <v>240</v>
      </c>
      <c r="AP11" s="22"/>
      <c r="AT11" s="21" t="s">
        <v>551</v>
      </c>
      <c r="AU11" s="21" t="s">
        <v>557</v>
      </c>
      <c r="AW11" s="21" t="s">
        <v>564</v>
      </c>
      <c r="AX11" s="21" t="s">
        <v>567</v>
      </c>
      <c r="AY11" s="22"/>
      <c r="AZ11" s="22"/>
      <c r="BA11" s="22"/>
      <c r="BB11" s="22"/>
      <c r="BC11" s="22" t="s">
        <v>806</v>
      </c>
      <c r="BD11" s="22" t="s">
        <v>763</v>
      </c>
      <c r="BE11" s="22"/>
      <c r="BF11" s="21"/>
      <c r="BG11" s="21"/>
      <c r="BH11" s="21"/>
      <c r="BI11" s="21"/>
      <c r="BJ11" s="21"/>
      <c r="BK11" s="21"/>
      <c r="BL11" s="21"/>
      <c r="BM11" s="21"/>
    </row>
    <row r="12" spans="1:65" hidden="1" x14ac:dyDescent="0.25">
      <c r="A12" s="21" t="s">
        <v>38</v>
      </c>
      <c r="B12" s="21" t="s">
        <v>798</v>
      </c>
      <c r="C12" s="21" t="s">
        <v>807</v>
      </c>
      <c r="D12" s="21" t="s">
        <v>788</v>
      </c>
      <c r="E12" s="21" t="s">
        <v>819</v>
      </c>
      <c r="K12" s="20" t="s">
        <v>828</v>
      </c>
      <c r="M12" s="21" t="s">
        <v>50</v>
      </c>
      <c r="N12" s="21" t="str">
        <f>C12&amp;"-"&amp;MONTH(O12)&amp;"/"&amp;DAY(O12)&amp;"/"&amp;YEAR(O12)&amp;"-"&amp;"FC"</f>
        <v>AK164406-5/29/2019-FC</v>
      </c>
      <c r="O12" s="24">
        <v>43614</v>
      </c>
      <c r="P12" s="28">
        <v>0.2076388888888889</v>
      </c>
      <c r="Q12" s="20" t="s">
        <v>58</v>
      </c>
      <c r="R12" s="25">
        <v>43614</v>
      </c>
      <c r="T12" s="20" t="s">
        <v>58</v>
      </c>
      <c r="U12" s="21">
        <v>60.5366</v>
      </c>
      <c r="V12" s="21">
        <v>-151.25399999999999</v>
      </c>
      <c r="W12" s="21" t="s">
        <v>60</v>
      </c>
      <c r="X12" s="21" t="s">
        <v>88</v>
      </c>
      <c r="Z12" s="21" t="s">
        <v>100</v>
      </c>
      <c r="AA12" s="20">
        <v>0.3</v>
      </c>
      <c r="AB12" s="20" t="s">
        <v>333</v>
      </c>
      <c r="AK12" s="21" t="s">
        <v>799</v>
      </c>
      <c r="AL12" s="22" t="s">
        <v>804</v>
      </c>
      <c r="AM12" s="22" t="s">
        <v>193</v>
      </c>
      <c r="AN12" s="45">
        <v>5</v>
      </c>
      <c r="AO12" s="21" t="s">
        <v>240</v>
      </c>
      <c r="AP12" s="22"/>
      <c r="AT12" s="21" t="s">
        <v>551</v>
      </c>
      <c r="AU12" s="21" t="s">
        <v>557</v>
      </c>
      <c r="AW12" s="21" t="s">
        <v>564</v>
      </c>
      <c r="AX12" s="21" t="s">
        <v>567</v>
      </c>
      <c r="AY12" s="22"/>
      <c r="AZ12" s="22"/>
      <c r="BA12" s="22"/>
      <c r="BB12" s="22"/>
      <c r="BC12" s="22" t="s">
        <v>806</v>
      </c>
      <c r="BD12" s="22" t="s">
        <v>763</v>
      </c>
      <c r="BE12" s="22"/>
      <c r="BF12" s="21"/>
      <c r="BG12" s="21"/>
      <c r="BH12" s="21"/>
      <c r="BI12" s="21"/>
      <c r="BJ12" s="21"/>
      <c r="BK12" s="21"/>
      <c r="BL12" s="21"/>
      <c r="BM12" s="21"/>
    </row>
    <row r="13" spans="1:65" hidden="1" x14ac:dyDescent="0.25">
      <c r="A13" s="21" t="s">
        <v>38</v>
      </c>
      <c r="B13" s="21" t="s">
        <v>798</v>
      </c>
      <c r="C13" s="21" t="s">
        <v>807</v>
      </c>
      <c r="D13" s="21" t="s">
        <v>788</v>
      </c>
      <c r="E13" s="21" t="s">
        <v>819</v>
      </c>
      <c r="K13" s="20" t="s">
        <v>828</v>
      </c>
      <c r="M13" s="21" t="s">
        <v>50</v>
      </c>
      <c r="N13" s="21" t="str">
        <f>C13&amp;"-"&amp;MONTH(O13)&amp;"/"&amp;DAY(O13)&amp;"/"&amp;YEAR(O13)&amp;"-"&amp;"ENT"</f>
        <v>AK164406-5/21/2019-ENT</v>
      </c>
      <c r="O13" s="24">
        <v>43606</v>
      </c>
      <c r="P13" s="28">
        <v>0.31597222222222221</v>
      </c>
      <c r="Q13" s="20" t="s">
        <v>58</v>
      </c>
      <c r="R13" s="25">
        <v>43606</v>
      </c>
      <c r="T13" s="20" t="s">
        <v>58</v>
      </c>
      <c r="U13" s="21">
        <v>60.5366</v>
      </c>
      <c r="V13" s="21">
        <v>-151.25399999999999</v>
      </c>
      <c r="W13" s="21" t="s">
        <v>60</v>
      </c>
      <c r="X13" s="21" t="s">
        <v>88</v>
      </c>
      <c r="Z13" s="21" t="s">
        <v>100</v>
      </c>
      <c r="AA13" s="20">
        <v>0.3</v>
      </c>
      <c r="AB13" s="20" t="s">
        <v>333</v>
      </c>
      <c r="AK13" s="21" t="s">
        <v>160</v>
      </c>
      <c r="AL13" s="22"/>
      <c r="AM13" s="22"/>
      <c r="AN13" s="45">
        <v>1</v>
      </c>
      <c r="AO13" s="21" t="s">
        <v>381</v>
      </c>
      <c r="AP13" s="22"/>
      <c r="AT13" s="21" t="s">
        <v>551</v>
      </c>
      <c r="AU13" s="21" t="s">
        <v>557</v>
      </c>
      <c r="AW13" s="21" t="s">
        <v>564</v>
      </c>
      <c r="AX13" s="21" t="s">
        <v>567</v>
      </c>
      <c r="AY13" s="22"/>
      <c r="AZ13" s="22"/>
      <c r="BA13" s="22"/>
      <c r="BB13" s="22"/>
      <c r="BC13" s="22" t="s">
        <v>806</v>
      </c>
      <c r="BD13" s="22" t="s">
        <v>763</v>
      </c>
      <c r="BE13" s="22"/>
      <c r="BF13" s="21"/>
      <c r="BG13" s="21"/>
      <c r="BH13" s="21"/>
      <c r="BI13" s="21"/>
      <c r="BJ13" s="21"/>
      <c r="BK13" s="21"/>
      <c r="BL13" s="21"/>
      <c r="BM13" s="21"/>
    </row>
    <row r="14" spans="1:65" hidden="1" x14ac:dyDescent="0.25">
      <c r="A14" s="21" t="s">
        <v>38</v>
      </c>
      <c r="B14" s="21" t="s">
        <v>798</v>
      </c>
      <c r="C14" s="21" t="s">
        <v>807</v>
      </c>
      <c r="D14" s="21" t="s">
        <v>788</v>
      </c>
      <c r="E14" s="21" t="s">
        <v>819</v>
      </c>
      <c r="K14" s="20" t="s">
        <v>828</v>
      </c>
      <c r="M14" s="21" t="s">
        <v>50</v>
      </c>
      <c r="N14" s="21" t="str">
        <f>C14&amp;"-"&amp;MONTH(O14)&amp;"/"&amp;DAY(O14)&amp;"/"&amp;YEAR(O14)&amp;"-"&amp;"WATER TEMP"</f>
        <v>AK164406-5/21/2019-WATER TEMP</v>
      </c>
      <c r="O14" s="24">
        <v>43606</v>
      </c>
      <c r="P14" s="28">
        <v>0.31597222222222221</v>
      </c>
      <c r="Q14" s="20" t="s">
        <v>58</v>
      </c>
      <c r="R14" s="25">
        <v>43606</v>
      </c>
      <c r="T14" s="20" t="s">
        <v>58</v>
      </c>
      <c r="U14" s="21">
        <v>60.5366</v>
      </c>
      <c r="V14" s="21">
        <v>-151.25399999999999</v>
      </c>
      <c r="W14" s="21" t="s">
        <v>60</v>
      </c>
      <c r="X14" s="21" t="s">
        <v>88</v>
      </c>
      <c r="Z14" s="21" t="s">
        <v>100</v>
      </c>
      <c r="AA14" s="20">
        <v>0.3</v>
      </c>
      <c r="AB14" s="20" t="s">
        <v>333</v>
      </c>
      <c r="AK14" s="21" t="s">
        <v>160</v>
      </c>
      <c r="AL14" s="22"/>
      <c r="AM14" s="22"/>
      <c r="AN14" s="46">
        <v>8.4</v>
      </c>
      <c r="AO14" s="21" t="s">
        <v>198</v>
      </c>
      <c r="AP14" s="22"/>
      <c r="AT14" s="21" t="s">
        <v>551</v>
      </c>
      <c r="AU14" s="21" t="s">
        <v>557</v>
      </c>
      <c r="AW14" s="21" t="s">
        <v>564</v>
      </c>
      <c r="AX14" s="21" t="s">
        <v>568</v>
      </c>
      <c r="AY14" s="22"/>
      <c r="AZ14" s="22"/>
      <c r="BA14" s="22"/>
      <c r="BB14" s="22"/>
      <c r="BC14" s="22" t="s">
        <v>806</v>
      </c>
      <c r="BD14" s="22" t="s">
        <v>763</v>
      </c>
      <c r="BE14" s="22"/>
      <c r="BF14" s="21"/>
      <c r="BG14" s="21"/>
      <c r="BH14" s="21"/>
      <c r="BI14" s="21"/>
      <c r="BJ14" s="21"/>
      <c r="BK14" s="21"/>
      <c r="BL14" s="21"/>
      <c r="BM14" s="21"/>
    </row>
    <row r="15" spans="1:65" hidden="1" x14ac:dyDescent="0.25">
      <c r="A15" s="21" t="s">
        <v>38</v>
      </c>
      <c r="B15" s="21" t="s">
        <v>798</v>
      </c>
      <c r="C15" s="21" t="s">
        <v>807</v>
      </c>
      <c r="D15" s="21" t="s">
        <v>788</v>
      </c>
      <c r="E15" s="21" t="s">
        <v>819</v>
      </c>
      <c r="K15" s="20" t="s">
        <v>828</v>
      </c>
      <c r="M15" s="21" t="s">
        <v>50</v>
      </c>
      <c r="N15" s="21" t="str">
        <f>C15&amp;"-"&amp;MONTH(O15)&amp;"/"&amp;DAY(O15)&amp;"/"&amp;YEAR(O15)&amp;"-"&amp;"ENT"</f>
        <v>AK164406-6/11/2019-ENT</v>
      </c>
      <c r="O15" s="24">
        <v>43627</v>
      </c>
      <c r="P15" s="28">
        <v>0.45208333333333334</v>
      </c>
      <c r="Q15" s="20" t="s">
        <v>58</v>
      </c>
      <c r="R15" s="25">
        <v>43627</v>
      </c>
      <c r="T15" s="20" t="s">
        <v>58</v>
      </c>
      <c r="U15" s="21">
        <v>60.5366</v>
      </c>
      <c r="V15" s="21">
        <v>-151.25399999999999</v>
      </c>
      <c r="W15" s="21" t="s">
        <v>60</v>
      </c>
      <c r="X15" s="21" t="s">
        <v>88</v>
      </c>
      <c r="Z15" s="21" t="s">
        <v>100</v>
      </c>
      <c r="AA15" s="20">
        <v>0.3</v>
      </c>
      <c r="AB15" s="20" t="s">
        <v>333</v>
      </c>
      <c r="AK15" s="21" t="s">
        <v>800</v>
      </c>
      <c r="AL15" s="22" t="s">
        <v>805</v>
      </c>
      <c r="AM15" s="22" t="s">
        <v>193</v>
      </c>
      <c r="AN15" s="45">
        <v>20</v>
      </c>
      <c r="AO15" s="21" t="s">
        <v>381</v>
      </c>
      <c r="AP15" s="22"/>
      <c r="AT15" s="21" t="s">
        <v>551</v>
      </c>
      <c r="AU15" s="21" t="s">
        <v>557</v>
      </c>
      <c r="AW15" s="21" t="s">
        <v>564</v>
      </c>
      <c r="AX15" s="21" t="s">
        <v>567</v>
      </c>
      <c r="AY15" s="22"/>
      <c r="AZ15" s="22"/>
      <c r="BA15" s="22"/>
      <c r="BB15" s="22"/>
      <c r="BC15" s="22" t="s">
        <v>806</v>
      </c>
      <c r="BD15" s="22" t="s">
        <v>763</v>
      </c>
      <c r="BE15" s="22"/>
      <c r="BF15" s="21"/>
      <c r="BG15" s="21"/>
      <c r="BH15" s="21"/>
      <c r="BI15" s="21"/>
      <c r="BJ15" s="21"/>
      <c r="BK15" s="21"/>
      <c r="BL15" s="21"/>
      <c r="BM15" s="21"/>
    </row>
    <row r="16" spans="1:65" hidden="1" x14ac:dyDescent="0.25">
      <c r="A16" s="21" t="s">
        <v>38</v>
      </c>
      <c r="B16" s="21" t="s">
        <v>798</v>
      </c>
      <c r="C16" s="21" t="s">
        <v>807</v>
      </c>
      <c r="D16" s="21" t="s">
        <v>788</v>
      </c>
      <c r="E16" s="21" t="s">
        <v>819</v>
      </c>
      <c r="K16" s="20" t="s">
        <v>828</v>
      </c>
      <c r="M16" s="21" t="s">
        <v>50</v>
      </c>
      <c r="N16" s="21" t="str">
        <f>C16&amp;"-"&amp;MONTH(O16)&amp;"/"&amp;DAY(O16)&amp;"/"&amp;YEAR(O16)&amp;"-"&amp;"FC"</f>
        <v>AK164406-6/4/2019-FC</v>
      </c>
      <c r="O16" s="24">
        <v>43620</v>
      </c>
      <c r="P16" s="28">
        <v>0.28958333333333336</v>
      </c>
      <c r="Q16" s="20" t="s">
        <v>58</v>
      </c>
      <c r="R16" s="25">
        <v>43620</v>
      </c>
      <c r="T16" s="20" t="s">
        <v>58</v>
      </c>
      <c r="U16" s="21">
        <v>60.5366</v>
      </c>
      <c r="V16" s="21">
        <v>-151.25399999999999</v>
      </c>
      <c r="W16" s="21" t="s">
        <v>60</v>
      </c>
      <c r="X16" s="21" t="s">
        <v>88</v>
      </c>
      <c r="Z16" s="21" t="s">
        <v>100</v>
      </c>
      <c r="AA16" s="20">
        <v>0.3</v>
      </c>
      <c r="AB16" s="20" t="s">
        <v>333</v>
      </c>
      <c r="AK16" s="21" t="s">
        <v>799</v>
      </c>
      <c r="AL16" s="22" t="s">
        <v>804</v>
      </c>
      <c r="AM16" s="22" t="s">
        <v>193</v>
      </c>
      <c r="AN16" s="45">
        <v>8</v>
      </c>
      <c r="AO16" s="21" t="s">
        <v>240</v>
      </c>
      <c r="AP16" s="22"/>
      <c r="AT16" s="21" t="s">
        <v>551</v>
      </c>
      <c r="AU16" s="21" t="s">
        <v>557</v>
      </c>
      <c r="AW16" s="21" t="s">
        <v>564</v>
      </c>
      <c r="AX16" s="21" t="s">
        <v>567</v>
      </c>
      <c r="AY16" s="22"/>
      <c r="AZ16" s="22"/>
      <c r="BA16" s="22"/>
      <c r="BB16" s="22"/>
      <c r="BC16" s="22" t="s">
        <v>806</v>
      </c>
      <c r="BD16" s="22" t="s">
        <v>763</v>
      </c>
      <c r="BE16" s="22"/>
      <c r="BF16" s="21"/>
      <c r="BG16" s="21"/>
      <c r="BH16" s="21"/>
      <c r="BI16" s="21"/>
      <c r="BJ16" s="21"/>
      <c r="BK16" s="21"/>
      <c r="BL16" s="21"/>
      <c r="BM16" s="21"/>
    </row>
    <row r="17" spans="1:65" hidden="1" x14ac:dyDescent="0.25">
      <c r="A17" s="21" t="s">
        <v>38</v>
      </c>
      <c r="B17" s="21" t="s">
        <v>798</v>
      </c>
      <c r="C17" s="21" t="s">
        <v>807</v>
      </c>
      <c r="D17" s="21" t="s">
        <v>788</v>
      </c>
      <c r="E17" s="21" t="s">
        <v>819</v>
      </c>
      <c r="K17" s="20" t="s">
        <v>828</v>
      </c>
      <c r="M17" s="21" t="s">
        <v>50</v>
      </c>
      <c r="N17" s="21" t="str">
        <f>C17&amp;"-"&amp;MONTH(O17)&amp;"/"&amp;DAY(O17)&amp;"/"&amp;YEAR(O17)&amp;"-"&amp;"WATER TEMP"</f>
        <v>AK164406-5/29/2019-WATER TEMP</v>
      </c>
      <c r="O17" s="24">
        <v>43614</v>
      </c>
      <c r="P17" s="28">
        <v>0.2076388888888889</v>
      </c>
      <c r="Q17" s="20" t="s">
        <v>58</v>
      </c>
      <c r="R17" s="25">
        <v>43614</v>
      </c>
      <c r="T17" s="20" t="s">
        <v>58</v>
      </c>
      <c r="U17" s="21">
        <v>60.5366</v>
      </c>
      <c r="V17" s="21">
        <v>-151.25399999999999</v>
      </c>
      <c r="W17" s="21" t="s">
        <v>60</v>
      </c>
      <c r="X17" s="21" t="s">
        <v>88</v>
      </c>
      <c r="Z17" s="21" t="s">
        <v>100</v>
      </c>
      <c r="AA17" s="20">
        <v>0.3</v>
      </c>
      <c r="AB17" s="20" t="s">
        <v>333</v>
      </c>
      <c r="AK17" s="21" t="s">
        <v>160</v>
      </c>
      <c r="AL17" s="22"/>
      <c r="AM17" s="22"/>
      <c r="AN17" s="46">
        <v>9</v>
      </c>
      <c r="AO17" s="21" t="s">
        <v>198</v>
      </c>
      <c r="AP17" s="22"/>
      <c r="AT17" s="21" t="s">
        <v>551</v>
      </c>
      <c r="AU17" s="21" t="s">
        <v>557</v>
      </c>
      <c r="AW17" s="21" t="s">
        <v>564</v>
      </c>
      <c r="AX17" s="21" t="s">
        <v>568</v>
      </c>
      <c r="AY17" s="22"/>
      <c r="AZ17" s="22"/>
      <c r="BA17" s="22"/>
      <c r="BB17" s="22"/>
      <c r="BC17" s="22" t="s">
        <v>806</v>
      </c>
      <c r="BD17" s="22" t="s">
        <v>763</v>
      </c>
      <c r="BE17" s="22"/>
      <c r="BF17" s="21"/>
      <c r="BG17" s="21"/>
      <c r="BH17" s="21"/>
      <c r="BI17" s="21"/>
      <c r="BJ17" s="21"/>
      <c r="BK17" s="21"/>
      <c r="BL17" s="21"/>
      <c r="BM17" s="21"/>
    </row>
    <row r="18" spans="1:65" hidden="1" x14ac:dyDescent="0.25">
      <c r="A18" s="21" t="s">
        <v>38</v>
      </c>
      <c r="B18" s="21" t="s">
        <v>798</v>
      </c>
      <c r="C18" s="21" t="s">
        <v>807</v>
      </c>
      <c r="D18" s="21" t="s">
        <v>788</v>
      </c>
      <c r="E18" s="21" t="s">
        <v>819</v>
      </c>
      <c r="K18" s="20" t="s">
        <v>828</v>
      </c>
      <c r="M18" s="21" t="s">
        <v>50</v>
      </c>
      <c r="N18" s="21" t="str">
        <f>C18&amp;"-"&amp;MONTH(O18)&amp;"/"&amp;DAY(O18)&amp;"/"&amp;YEAR(O18)&amp;"-"&amp;"ENT"</f>
        <v>AK164406-6/18/2019-ENT</v>
      </c>
      <c r="O18" s="24">
        <v>43634</v>
      </c>
      <c r="P18" s="28">
        <v>0.3215277777777778</v>
      </c>
      <c r="Q18" s="20" t="s">
        <v>58</v>
      </c>
      <c r="R18" s="25">
        <v>43634</v>
      </c>
      <c r="T18" s="20" t="s">
        <v>58</v>
      </c>
      <c r="U18" s="21">
        <v>60.5366</v>
      </c>
      <c r="V18" s="21">
        <v>-151.25399999999999</v>
      </c>
      <c r="W18" s="21" t="s">
        <v>60</v>
      </c>
      <c r="X18" s="21" t="s">
        <v>88</v>
      </c>
      <c r="Z18" s="21" t="s">
        <v>100</v>
      </c>
      <c r="AA18" s="20">
        <v>0.3</v>
      </c>
      <c r="AB18" s="20" t="s">
        <v>333</v>
      </c>
      <c r="AK18" s="21" t="s">
        <v>800</v>
      </c>
      <c r="AL18" s="22" t="s">
        <v>805</v>
      </c>
      <c r="AM18" s="22" t="s">
        <v>193</v>
      </c>
      <c r="AN18" s="45">
        <v>23</v>
      </c>
      <c r="AO18" s="21" t="s">
        <v>381</v>
      </c>
      <c r="AP18" s="22"/>
      <c r="AT18" s="21" t="s">
        <v>551</v>
      </c>
      <c r="AU18" s="21" t="s">
        <v>557</v>
      </c>
      <c r="AW18" s="21" t="s">
        <v>564</v>
      </c>
      <c r="AX18" s="21" t="s">
        <v>567</v>
      </c>
      <c r="AY18" s="22"/>
      <c r="AZ18" s="22"/>
      <c r="BA18" s="22"/>
      <c r="BB18" s="22"/>
      <c r="BC18" s="22" t="s">
        <v>806</v>
      </c>
      <c r="BD18" s="22" t="s">
        <v>763</v>
      </c>
      <c r="BE18" s="22"/>
      <c r="BF18" s="21"/>
      <c r="BG18" s="21"/>
      <c r="BH18" s="21"/>
      <c r="BI18" s="21"/>
      <c r="BJ18" s="21"/>
      <c r="BK18" s="21"/>
      <c r="BL18" s="21"/>
      <c r="BM18" s="21"/>
    </row>
    <row r="19" spans="1:65" hidden="1" x14ac:dyDescent="0.25">
      <c r="A19" s="21" t="s">
        <v>38</v>
      </c>
      <c r="B19" s="21" t="s">
        <v>798</v>
      </c>
      <c r="C19" s="21" t="s">
        <v>807</v>
      </c>
      <c r="D19" s="21" t="s">
        <v>788</v>
      </c>
      <c r="E19" s="21" t="s">
        <v>819</v>
      </c>
      <c r="K19" s="20" t="s">
        <v>828</v>
      </c>
      <c r="M19" s="21" t="s">
        <v>50</v>
      </c>
      <c r="N19" s="21" t="str">
        <f>C19&amp;"-"&amp;MONTH(O19)&amp;"/"&amp;DAY(O19)&amp;"/"&amp;YEAR(O19)&amp;"-"&amp;"FC"</f>
        <v>AK164406-6/11/2019-FC</v>
      </c>
      <c r="O19" s="24">
        <v>43627</v>
      </c>
      <c r="P19" s="28">
        <v>0.45208333333333334</v>
      </c>
      <c r="Q19" s="20" t="s">
        <v>58</v>
      </c>
      <c r="R19" s="25">
        <v>43627</v>
      </c>
      <c r="T19" s="20" t="s">
        <v>58</v>
      </c>
      <c r="U19" s="21">
        <v>60.5366</v>
      </c>
      <c r="V19" s="21">
        <v>-151.25399999999999</v>
      </c>
      <c r="W19" s="21" t="s">
        <v>60</v>
      </c>
      <c r="X19" s="21" t="s">
        <v>88</v>
      </c>
      <c r="Z19" s="21" t="s">
        <v>100</v>
      </c>
      <c r="AA19" s="20">
        <v>0.3</v>
      </c>
      <c r="AB19" s="20" t="s">
        <v>333</v>
      </c>
      <c r="AK19" s="21" t="s">
        <v>799</v>
      </c>
      <c r="AL19" s="22" t="s">
        <v>804</v>
      </c>
      <c r="AM19" s="22" t="s">
        <v>193</v>
      </c>
      <c r="AN19" s="45">
        <v>46</v>
      </c>
      <c r="AO19" s="21" t="s">
        <v>240</v>
      </c>
      <c r="AP19" s="22"/>
      <c r="AT19" s="21" t="s">
        <v>551</v>
      </c>
      <c r="AU19" s="21" t="s">
        <v>557</v>
      </c>
      <c r="AW19" s="21" t="s">
        <v>564</v>
      </c>
      <c r="AX19" s="21" t="s">
        <v>567</v>
      </c>
      <c r="AY19" s="22"/>
      <c r="AZ19" s="22"/>
      <c r="BA19" s="22"/>
      <c r="BB19" s="22"/>
      <c r="BC19" s="22" t="s">
        <v>806</v>
      </c>
      <c r="BD19" s="22" t="s">
        <v>763</v>
      </c>
      <c r="BE19" s="22"/>
      <c r="BF19" s="21"/>
      <c r="BG19" s="21"/>
      <c r="BH19" s="21"/>
      <c r="BI19" s="21"/>
      <c r="BJ19" s="21"/>
      <c r="BK19" s="21"/>
      <c r="BL19" s="21"/>
      <c r="BM19" s="21"/>
    </row>
    <row r="20" spans="1:65" hidden="1" x14ac:dyDescent="0.25">
      <c r="A20" s="21" t="s">
        <v>38</v>
      </c>
      <c r="B20" s="21" t="s">
        <v>798</v>
      </c>
      <c r="C20" s="21" t="s">
        <v>807</v>
      </c>
      <c r="D20" s="21" t="s">
        <v>788</v>
      </c>
      <c r="E20" s="21" t="s">
        <v>819</v>
      </c>
      <c r="K20" s="20" t="s">
        <v>828</v>
      </c>
      <c r="M20" s="21" t="s">
        <v>50</v>
      </c>
      <c r="N20" s="21" t="str">
        <f>C20&amp;"-"&amp;MONTH(O20)&amp;"/"&amp;DAY(O20)&amp;"/"&amp;YEAR(O20)&amp;"-"&amp;"WATER TEMP"</f>
        <v>AK164406-6/4/2019-WATER TEMP</v>
      </c>
      <c r="O20" s="24">
        <v>43620</v>
      </c>
      <c r="P20" s="28">
        <v>0.28958333333333336</v>
      </c>
      <c r="Q20" s="20" t="s">
        <v>58</v>
      </c>
      <c r="R20" s="25">
        <v>43620</v>
      </c>
      <c r="T20" s="20" t="s">
        <v>58</v>
      </c>
      <c r="U20" s="21">
        <v>60.5366</v>
      </c>
      <c r="V20" s="21">
        <v>-151.25399999999999</v>
      </c>
      <c r="W20" s="21" t="s">
        <v>60</v>
      </c>
      <c r="X20" s="21" t="s">
        <v>88</v>
      </c>
      <c r="Z20" s="21" t="s">
        <v>100</v>
      </c>
      <c r="AA20" s="20">
        <v>0.3</v>
      </c>
      <c r="AB20" s="20" t="s">
        <v>333</v>
      </c>
      <c r="AK20" s="21" t="s">
        <v>160</v>
      </c>
      <c r="AL20" s="22"/>
      <c r="AM20" s="22"/>
      <c r="AN20" s="46">
        <v>9.3000000000000007</v>
      </c>
      <c r="AO20" s="21" t="s">
        <v>198</v>
      </c>
      <c r="AP20" s="22"/>
      <c r="AT20" s="21" t="s">
        <v>551</v>
      </c>
      <c r="AU20" s="21" t="s">
        <v>557</v>
      </c>
      <c r="AW20" s="21" t="s">
        <v>564</v>
      </c>
      <c r="AX20" s="21" t="s">
        <v>568</v>
      </c>
      <c r="AY20" s="22"/>
      <c r="AZ20" s="22"/>
      <c r="BA20" s="22"/>
      <c r="BB20" s="22"/>
      <c r="BC20" s="22" t="s">
        <v>806</v>
      </c>
      <c r="BD20" s="22" t="s">
        <v>763</v>
      </c>
      <c r="BE20" s="22"/>
      <c r="BF20" s="21"/>
      <c r="BG20" s="21"/>
      <c r="BH20" s="21"/>
      <c r="BI20" s="21"/>
      <c r="BJ20" s="21"/>
      <c r="BK20" s="21"/>
      <c r="BL20" s="21"/>
      <c r="BM20" s="21"/>
    </row>
    <row r="21" spans="1:65" hidden="1" x14ac:dyDescent="0.25">
      <c r="A21" s="21" t="s">
        <v>38</v>
      </c>
      <c r="B21" s="21" t="s">
        <v>798</v>
      </c>
      <c r="C21" s="21" t="s">
        <v>807</v>
      </c>
      <c r="D21" s="21" t="s">
        <v>788</v>
      </c>
      <c r="E21" s="21" t="s">
        <v>819</v>
      </c>
      <c r="K21" s="20" t="s">
        <v>828</v>
      </c>
      <c r="M21" s="21" t="s">
        <v>50</v>
      </c>
      <c r="N21" s="21" t="str">
        <f>C21&amp;"-"&amp;MONTH(O21)&amp;"/"&amp;DAY(O21)&amp;"/"&amp;YEAR(O21)&amp;"-"&amp;"WATER TEMP"</f>
        <v>AK164406-6/11/2019-WATER TEMP</v>
      </c>
      <c r="O21" s="24">
        <v>43627</v>
      </c>
      <c r="P21" s="28">
        <v>0.45208333333333334</v>
      </c>
      <c r="Q21" s="20" t="s">
        <v>58</v>
      </c>
      <c r="R21" s="25">
        <v>43627</v>
      </c>
      <c r="T21" s="20" t="s">
        <v>58</v>
      </c>
      <c r="U21" s="21">
        <v>60.5366</v>
      </c>
      <c r="V21" s="21">
        <v>-151.25399999999999</v>
      </c>
      <c r="W21" s="21" t="s">
        <v>60</v>
      </c>
      <c r="X21" s="21" t="s">
        <v>88</v>
      </c>
      <c r="Z21" s="21" t="s">
        <v>100</v>
      </c>
      <c r="AA21" s="20">
        <v>0.3</v>
      </c>
      <c r="AB21" s="20" t="s">
        <v>333</v>
      </c>
      <c r="AK21" s="21" t="s">
        <v>160</v>
      </c>
      <c r="AL21" s="22"/>
      <c r="AM21" s="22"/>
      <c r="AN21" s="46">
        <v>11</v>
      </c>
      <c r="AO21" s="21" t="s">
        <v>198</v>
      </c>
      <c r="AP21" s="22"/>
      <c r="AT21" s="21" t="s">
        <v>551</v>
      </c>
      <c r="AU21" s="21" t="s">
        <v>557</v>
      </c>
      <c r="AW21" s="21" t="s">
        <v>564</v>
      </c>
      <c r="AX21" s="21" t="s">
        <v>568</v>
      </c>
      <c r="AY21" s="22"/>
      <c r="AZ21" s="22"/>
      <c r="BA21" s="22"/>
      <c r="BB21" s="22"/>
      <c r="BC21" s="22" t="s">
        <v>806</v>
      </c>
      <c r="BD21" s="22" t="s">
        <v>763</v>
      </c>
      <c r="BE21" s="22"/>
      <c r="BF21" s="21"/>
      <c r="BG21" s="21"/>
      <c r="BH21" s="21"/>
      <c r="BI21" s="21"/>
      <c r="BJ21" s="21"/>
      <c r="BK21" s="21"/>
      <c r="BL21" s="21"/>
      <c r="BM21" s="21"/>
    </row>
    <row r="22" spans="1:65" hidden="1" x14ac:dyDescent="0.25">
      <c r="A22" s="21" t="s">
        <v>38</v>
      </c>
      <c r="B22" s="21" t="s">
        <v>798</v>
      </c>
      <c r="C22" s="21" t="s">
        <v>807</v>
      </c>
      <c r="D22" s="21" t="s">
        <v>788</v>
      </c>
      <c r="E22" s="21" t="s">
        <v>819</v>
      </c>
      <c r="K22" s="20" t="s">
        <v>828</v>
      </c>
      <c r="M22" s="21" t="s">
        <v>50</v>
      </c>
      <c r="N22" s="21" t="str">
        <f>C22&amp;"-"&amp;MONTH(O22)&amp;"/"&amp;DAY(O22)&amp;"/"&amp;YEAR(O22)&amp;"-"&amp;"FC"</f>
        <v>AK164406-6/18/2019-FC</v>
      </c>
      <c r="O22" s="24">
        <v>43634</v>
      </c>
      <c r="P22" s="28">
        <v>0.3215277777777778</v>
      </c>
      <c r="Q22" s="20" t="s">
        <v>58</v>
      </c>
      <c r="R22" s="25">
        <v>43634</v>
      </c>
      <c r="T22" s="20" t="s">
        <v>58</v>
      </c>
      <c r="U22" s="21">
        <v>60.5366</v>
      </c>
      <c r="V22" s="21">
        <v>-151.25399999999999</v>
      </c>
      <c r="W22" s="21" t="s">
        <v>60</v>
      </c>
      <c r="X22" s="21" t="s">
        <v>88</v>
      </c>
      <c r="Z22" s="21" t="s">
        <v>100</v>
      </c>
      <c r="AA22" s="20">
        <v>0.3</v>
      </c>
      <c r="AB22" s="20" t="s">
        <v>333</v>
      </c>
      <c r="AK22" s="21" t="s">
        <v>799</v>
      </c>
      <c r="AL22" s="22" t="s">
        <v>804</v>
      </c>
      <c r="AM22" s="22" t="s">
        <v>193</v>
      </c>
      <c r="AN22" s="45">
        <v>25</v>
      </c>
      <c r="AO22" s="21" t="s">
        <v>240</v>
      </c>
      <c r="AP22" s="22"/>
      <c r="AT22" s="21" t="s">
        <v>551</v>
      </c>
      <c r="AU22" s="21" t="s">
        <v>557</v>
      </c>
      <c r="AW22" s="21" t="s">
        <v>564</v>
      </c>
      <c r="AX22" s="21" t="s">
        <v>567</v>
      </c>
      <c r="AY22" s="22"/>
      <c r="AZ22" s="22"/>
      <c r="BA22" s="22"/>
      <c r="BB22" s="22"/>
      <c r="BC22" s="22" t="s">
        <v>806</v>
      </c>
      <c r="BD22" s="22" t="s">
        <v>763</v>
      </c>
      <c r="BE22" s="22"/>
      <c r="BF22" s="21"/>
      <c r="BG22" s="21"/>
      <c r="BH22" s="21"/>
      <c r="BI22" s="21"/>
      <c r="BJ22" s="21"/>
      <c r="BK22" s="21"/>
      <c r="BL22" s="21"/>
      <c r="BM22" s="21"/>
    </row>
    <row r="23" spans="1:65" hidden="1" x14ac:dyDescent="0.25">
      <c r="A23" s="21" t="s">
        <v>38</v>
      </c>
      <c r="B23" s="21" t="s">
        <v>798</v>
      </c>
      <c r="C23" s="21" t="s">
        <v>807</v>
      </c>
      <c r="D23" s="21" t="s">
        <v>788</v>
      </c>
      <c r="E23" s="21" t="s">
        <v>819</v>
      </c>
      <c r="K23" s="20" t="s">
        <v>828</v>
      </c>
      <c r="M23" s="21" t="s">
        <v>50</v>
      </c>
      <c r="N23" s="21" t="str">
        <f>C23&amp;"-"&amp;MONTH(O23)&amp;"/"&amp;DAY(O23)&amp;"/"&amp;YEAR(O23)&amp;"-"&amp;"WATER TEMP"</f>
        <v>AK164406-6/18/2019-WATER TEMP</v>
      </c>
      <c r="O23" s="24">
        <v>43634</v>
      </c>
      <c r="P23" s="28">
        <v>0.3215277777777778</v>
      </c>
      <c r="Q23" s="20" t="s">
        <v>58</v>
      </c>
      <c r="R23" s="25">
        <v>43634</v>
      </c>
      <c r="T23" s="20" t="s">
        <v>58</v>
      </c>
      <c r="U23" s="21">
        <v>60.5366</v>
      </c>
      <c r="V23" s="21">
        <v>-151.25399999999999</v>
      </c>
      <c r="W23" s="21" t="s">
        <v>60</v>
      </c>
      <c r="X23" s="21" t="s">
        <v>88</v>
      </c>
      <c r="Z23" s="21" t="s">
        <v>100</v>
      </c>
      <c r="AA23" s="20">
        <v>0.3</v>
      </c>
      <c r="AB23" s="20" t="s">
        <v>333</v>
      </c>
      <c r="AK23" s="21" t="s">
        <v>160</v>
      </c>
      <c r="AL23" s="22"/>
      <c r="AM23" s="22"/>
      <c r="AN23" s="46">
        <v>11.5</v>
      </c>
      <c r="AO23" s="21" t="s">
        <v>198</v>
      </c>
      <c r="AP23" s="22"/>
      <c r="AT23" s="21" t="s">
        <v>551</v>
      </c>
      <c r="AU23" s="21" t="s">
        <v>557</v>
      </c>
      <c r="AW23" s="21" t="s">
        <v>564</v>
      </c>
      <c r="AX23" s="21" t="s">
        <v>568</v>
      </c>
      <c r="AY23" s="22"/>
      <c r="AZ23" s="22"/>
      <c r="BA23" s="22"/>
      <c r="BB23" s="22"/>
      <c r="BC23" s="22" t="s">
        <v>806</v>
      </c>
      <c r="BD23" s="22" t="s">
        <v>763</v>
      </c>
      <c r="BE23" s="22"/>
      <c r="BF23" s="21"/>
      <c r="BG23" s="21"/>
      <c r="BH23" s="21"/>
      <c r="BI23" s="21"/>
      <c r="BJ23" s="21"/>
      <c r="BK23" s="21"/>
      <c r="BL23" s="21"/>
      <c r="BM23" s="21"/>
    </row>
    <row r="24" spans="1:65" hidden="1" x14ac:dyDescent="0.25">
      <c r="A24" s="21" t="s">
        <v>38</v>
      </c>
      <c r="B24" s="21" t="s">
        <v>798</v>
      </c>
      <c r="C24" s="21" t="s">
        <v>807</v>
      </c>
      <c r="D24" s="21" t="s">
        <v>788</v>
      </c>
      <c r="E24" s="21" t="s">
        <v>819</v>
      </c>
      <c r="K24" s="20" t="s">
        <v>828</v>
      </c>
      <c r="M24" s="21" t="s">
        <v>50</v>
      </c>
      <c r="N24" s="21" t="str">
        <f>C24&amp;"-"&amp;MONTH(O24)&amp;"/"&amp;DAY(O24)&amp;"/"&amp;YEAR(O24)&amp;"-"&amp;"ENT"</f>
        <v>AK164406-6/25/2019-ENT</v>
      </c>
      <c r="O24" s="24">
        <v>43641</v>
      </c>
      <c r="P24" s="28">
        <v>0.38194444444444442</v>
      </c>
      <c r="Q24" s="20" t="s">
        <v>58</v>
      </c>
      <c r="R24" s="25">
        <v>43641</v>
      </c>
      <c r="T24" s="20" t="s">
        <v>58</v>
      </c>
      <c r="U24" s="21">
        <v>60.5366</v>
      </c>
      <c r="V24" s="21">
        <v>-151.25399999999999</v>
      </c>
      <c r="W24" s="21" t="s">
        <v>60</v>
      </c>
      <c r="X24" s="21" t="s">
        <v>88</v>
      </c>
      <c r="Z24" s="21" t="s">
        <v>100</v>
      </c>
      <c r="AA24" s="20">
        <v>0.3</v>
      </c>
      <c r="AB24" s="20" t="s">
        <v>333</v>
      </c>
      <c r="AK24" s="21" t="s">
        <v>800</v>
      </c>
      <c r="AL24" s="22" t="s">
        <v>805</v>
      </c>
      <c r="AM24" s="22" t="s">
        <v>193</v>
      </c>
      <c r="AN24" s="45"/>
      <c r="AO24" s="21" t="s">
        <v>381</v>
      </c>
      <c r="AP24" s="22"/>
      <c r="AT24" s="21" t="s">
        <v>551</v>
      </c>
      <c r="AU24" s="21" t="s">
        <v>557</v>
      </c>
      <c r="AW24" s="21" t="s">
        <v>564</v>
      </c>
      <c r="AX24" s="21" t="s">
        <v>567</v>
      </c>
      <c r="AY24" s="22" t="s">
        <v>737</v>
      </c>
      <c r="AZ24" s="22"/>
      <c r="BA24" s="22"/>
      <c r="BB24" s="22"/>
      <c r="BC24" s="22" t="s">
        <v>806</v>
      </c>
      <c r="BD24" s="22" t="s">
        <v>763</v>
      </c>
      <c r="BE24" s="22"/>
      <c r="BF24" s="21"/>
      <c r="BG24" s="21"/>
      <c r="BH24" s="21"/>
      <c r="BI24" s="21"/>
      <c r="BJ24" s="21"/>
      <c r="BK24" s="21"/>
      <c r="BL24" s="21"/>
      <c r="BM24" s="21"/>
    </row>
    <row r="25" spans="1:65" hidden="1" x14ac:dyDescent="0.25">
      <c r="A25" s="21" t="s">
        <v>38</v>
      </c>
      <c r="B25" s="21" t="s">
        <v>798</v>
      </c>
      <c r="C25" s="21" t="s">
        <v>807</v>
      </c>
      <c r="D25" s="21" t="s">
        <v>788</v>
      </c>
      <c r="E25" s="21" t="s">
        <v>819</v>
      </c>
      <c r="K25" s="20" t="s">
        <v>828</v>
      </c>
      <c r="M25" s="21" t="s">
        <v>50</v>
      </c>
      <c r="N25" s="21" t="str">
        <f>C25&amp;"-"&amp;MONTH(O25)&amp;"/"&amp;DAY(O25)&amp;"/"&amp;YEAR(O25)&amp;"-"&amp;"FC"</f>
        <v>AK164406-6/25/2019-FC</v>
      </c>
      <c r="O25" s="24">
        <v>43641</v>
      </c>
      <c r="P25" s="28">
        <v>0.38194444444444442</v>
      </c>
      <c r="Q25" s="20" t="s">
        <v>58</v>
      </c>
      <c r="R25" s="25">
        <v>43641</v>
      </c>
      <c r="T25" s="20" t="s">
        <v>58</v>
      </c>
      <c r="U25" s="21">
        <v>60.5366</v>
      </c>
      <c r="V25" s="21">
        <v>-151.25399999999999</v>
      </c>
      <c r="W25" s="21" t="s">
        <v>60</v>
      </c>
      <c r="X25" s="21" t="s">
        <v>88</v>
      </c>
      <c r="Z25" s="21" t="s">
        <v>100</v>
      </c>
      <c r="AA25" s="20">
        <v>0.3</v>
      </c>
      <c r="AB25" s="20" t="s">
        <v>333</v>
      </c>
      <c r="AK25" s="21" t="s">
        <v>799</v>
      </c>
      <c r="AL25" s="22" t="s">
        <v>804</v>
      </c>
      <c r="AM25" s="22" t="s">
        <v>193</v>
      </c>
      <c r="AN25" s="45">
        <v>7</v>
      </c>
      <c r="AO25" s="21" t="s">
        <v>240</v>
      </c>
      <c r="AP25" s="22"/>
      <c r="AT25" s="21" t="s">
        <v>551</v>
      </c>
      <c r="AU25" s="21" t="s">
        <v>557</v>
      </c>
      <c r="AW25" s="21" t="s">
        <v>564</v>
      </c>
      <c r="AX25" s="21" t="s">
        <v>567</v>
      </c>
      <c r="AY25" s="22"/>
      <c r="AZ25" s="22"/>
      <c r="BA25" s="22"/>
      <c r="BB25" s="22"/>
      <c r="BC25" s="22" t="s">
        <v>806</v>
      </c>
      <c r="BD25" s="22" t="s">
        <v>763</v>
      </c>
      <c r="BE25" s="22"/>
      <c r="BF25" s="21"/>
      <c r="BG25" s="21"/>
      <c r="BH25" s="21"/>
      <c r="BI25" s="21"/>
      <c r="BJ25" s="21"/>
      <c r="BK25" s="21"/>
      <c r="BL25" s="21"/>
      <c r="BM25" s="21"/>
    </row>
    <row r="26" spans="1:65" hidden="1" x14ac:dyDescent="0.25">
      <c r="A26" s="21" t="s">
        <v>38</v>
      </c>
      <c r="B26" s="21" t="s">
        <v>798</v>
      </c>
      <c r="C26" s="21" t="s">
        <v>807</v>
      </c>
      <c r="D26" s="21" t="s">
        <v>788</v>
      </c>
      <c r="E26" s="21" t="s">
        <v>819</v>
      </c>
      <c r="K26" s="20" t="s">
        <v>828</v>
      </c>
      <c r="M26" s="21" t="s">
        <v>50</v>
      </c>
      <c r="N26" s="21" t="str">
        <f>C26&amp;"-"&amp;MONTH(O26)&amp;"/"&amp;DAY(O26)&amp;"/"&amp;YEAR(O26)&amp;"-"&amp;"WATER TEMP"</f>
        <v>AK164406-6/25/2019-WATER TEMP</v>
      </c>
      <c r="O26" s="24">
        <v>43641</v>
      </c>
      <c r="P26" s="28">
        <v>0.38194444444444442</v>
      </c>
      <c r="Q26" s="20" t="s">
        <v>58</v>
      </c>
      <c r="R26" s="25">
        <v>43641</v>
      </c>
      <c r="T26" s="20" t="s">
        <v>58</v>
      </c>
      <c r="U26" s="21">
        <v>60.5366</v>
      </c>
      <c r="V26" s="21">
        <v>-151.25399999999999</v>
      </c>
      <c r="W26" s="21" t="s">
        <v>60</v>
      </c>
      <c r="X26" s="21" t="s">
        <v>88</v>
      </c>
      <c r="Z26" s="21" t="s">
        <v>100</v>
      </c>
      <c r="AA26" s="20">
        <v>0.3</v>
      </c>
      <c r="AB26" s="20" t="s">
        <v>333</v>
      </c>
      <c r="AK26" s="21" t="s">
        <v>160</v>
      </c>
      <c r="AL26" s="22"/>
      <c r="AM26" s="22"/>
      <c r="AN26" s="46">
        <v>13.7</v>
      </c>
      <c r="AO26" s="21" t="s">
        <v>198</v>
      </c>
      <c r="AP26" s="22"/>
      <c r="AT26" s="21" t="s">
        <v>551</v>
      </c>
      <c r="AU26" s="21" t="s">
        <v>557</v>
      </c>
      <c r="AW26" s="21" t="s">
        <v>564</v>
      </c>
      <c r="AX26" s="21" t="s">
        <v>568</v>
      </c>
      <c r="AY26" s="22"/>
      <c r="AZ26" s="22"/>
      <c r="BA26" s="22"/>
      <c r="BB26" s="22"/>
      <c r="BC26" s="22" t="s">
        <v>806</v>
      </c>
      <c r="BD26" s="22" t="s">
        <v>763</v>
      </c>
      <c r="BE26" s="22"/>
      <c r="BF26" s="21"/>
      <c r="BG26" s="21"/>
      <c r="BH26" s="21"/>
      <c r="BI26" s="21"/>
      <c r="BJ26" s="21"/>
      <c r="BK26" s="21"/>
      <c r="BL26" s="21"/>
      <c r="BM26" s="21"/>
    </row>
    <row r="27" spans="1:65" hidden="1" x14ac:dyDescent="0.25">
      <c r="A27" s="21" t="s">
        <v>38</v>
      </c>
      <c r="B27" s="21" t="s">
        <v>798</v>
      </c>
      <c r="C27" s="21" t="s">
        <v>807</v>
      </c>
      <c r="D27" s="21" t="s">
        <v>788</v>
      </c>
      <c r="E27" s="21" t="s">
        <v>819</v>
      </c>
      <c r="K27" s="20" t="s">
        <v>828</v>
      </c>
      <c r="M27" s="21" t="s">
        <v>51</v>
      </c>
      <c r="N27" s="21" t="str">
        <f>C27&amp;"-"&amp;MONTH(O27)&amp;"/"&amp;DAY(O27)&amp;"/"&amp;YEAR(O27)&amp;"-"&amp;"AIR TEMP"</f>
        <v>AK164406-5/21/2019-AIR TEMP</v>
      </c>
      <c r="O27" s="24">
        <v>43606</v>
      </c>
      <c r="P27" s="28">
        <v>0.31597222222222221</v>
      </c>
      <c r="Q27" s="20" t="s">
        <v>58</v>
      </c>
      <c r="R27" s="25">
        <v>43606</v>
      </c>
      <c r="T27" s="20" t="s">
        <v>58</v>
      </c>
      <c r="U27" s="21">
        <v>60.5366</v>
      </c>
      <c r="V27" s="21">
        <v>-151.25399999999999</v>
      </c>
      <c r="W27" s="21" t="s">
        <v>60</v>
      </c>
      <c r="X27" s="21" t="s">
        <v>88</v>
      </c>
      <c r="Z27" s="21" t="s">
        <v>99</v>
      </c>
      <c r="AK27" s="21" t="s">
        <v>810</v>
      </c>
      <c r="AL27" s="22"/>
      <c r="AM27" s="22"/>
      <c r="AN27" s="45">
        <v>45</v>
      </c>
      <c r="AO27" s="21" t="s">
        <v>252</v>
      </c>
      <c r="AP27" s="22"/>
      <c r="AT27" s="21"/>
      <c r="AU27" s="21"/>
      <c r="AW27" s="21"/>
      <c r="AX27" s="21"/>
      <c r="AY27" s="22"/>
      <c r="AZ27" s="22"/>
      <c r="BA27" s="22"/>
      <c r="BB27" s="22"/>
      <c r="BC27" s="22"/>
      <c r="BD27" s="22"/>
      <c r="BE27" s="22"/>
      <c r="BF27" s="21"/>
      <c r="BG27" s="21"/>
      <c r="BH27" s="21"/>
      <c r="BI27" s="21"/>
      <c r="BJ27" s="21"/>
      <c r="BK27" s="21"/>
      <c r="BL27" s="21"/>
      <c r="BM27" s="21"/>
    </row>
    <row r="28" spans="1:65" hidden="1" x14ac:dyDescent="0.25">
      <c r="A28" s="21" t="s">
        <v>38</v>
      </c>
      <c r="B28" s="21" t="s">
        <v>798</v>
      </c>
      <c r="C28" s="21" t="s">
        <v>796</v>
      </c>
      <c r="D28" s="21" t="s">
        <v>797</v>
      </c>
      <c r="E28" s="21" t="s">
        <v>819</v>
      </c>
      <c r="K28" s="20" t="s">
        <v>828</v>
      </c>
      <c r="M28" s="21" t="s">
        <v>51</v>
      </c>
      <c r="N28" s="21" t="str">
        <f>C28&amp;"-"&amp;MONTH(O28)&amp;"/"&amp;DAY(O28)&amp;"/"&amp;YEAR(O28)&amp;"-"&amp;"WIND-D"</f>
        <v>AK802097-003-5/21/2019-WIND-D</v>
      </c>
      <c r="O28" s="24">
        <v>43606</v>
      </c>
      <c r="P28" s="28">
        <v>0.31111111111111112</v>
      </c>
      <c r="Q28" s="20" t="s">
        <v>58</v>
      </c>
      <c r="R28" s="25">
        <v>43606</v>
      </c>
      <c r="T28" s="20" t="s">
        <v>58</v>
      </c>
      <c r="U28" s="21">
        <v>60.543320000000001</v>
      </c>
      <c r="V28" s="21">
        <v>-151.26532</v>
      </c>
      <c r="W28" s="21" t="s">
        <v>60</v>
      </c>
      <c r="X28" s="21" t="s">
        <v>88</v>
      </c>
      <c r="Z28" s="21" t="s">
        <v>99</v>
      </c>
      <c r="AK28" s="21" t="s">
        <v>813</v>
      </c>
      <c r="AL28" s="22"/>
      <c r="AM28" s="22"/>
      <c r="AN28" s="45">
        <v>225</v>
      </c>
      <c r="AO28" s="21" t="s">
        <v>843</v>
      </c>
      <c r="AP28" s="22"/>
      <c r="AT28" s="21" t="s">
        <v>551</v>
      </c>
      <c r="AU28" s="21" t="s">
        <v>557</v>
      </c>
      <c r="AW28" s="21" t="s">
        <v>564</v>
      </c>
      <c r="AX28" s="21" t="s">
        <v>731</v>
      </c>
      <c r="AY28" s="22"/>
      <c r="AZ28" s="22"/>
      <c r="BA28" s="22"/>
      <c r="BB28" s="22"/>
      <c r="BC28" s="22"/>
      <c r="BD28" s="22"/>
      <c r="BE28" s="22"/>
      <c r="BF28" s="21"/>
      <c r="BG28" s="21"/>
      <c r="BH28" s="21"/>
      <c r="BI28" s="21"/>
      <c r="BJ28" s="21"/>
      <c r="BK28" s="21"/>
      <c r="BL28" s="21"/>
      <c r="BM28" s="21"/>
    </row>
    <row r="29" spans="1:65" x14ac:dyDescent="0.25">
      <c r="A29" s="21" t="s">
        <v>38</v>
      </c>
      <c r="B29" s="21" t="s">
        <v>798</v>
      </c>
      <c r="C29" s="21" t="s">
        <v>807</v>
      </c>
      <c r="D29" s="21" t="s">
        <v>788</v>
      </c>
      <c r="E29" s="21" t="s">
        <v>819</v>
      </c>
      <c r="K29" s="20" t="s">
        <v>828</v>
      </c>
      <c r="M29" s="21" t="s">
        <v>51</v>
      </c>
      <c r="N29" s="21" t="str">
        <f>C29&amp;"-"&amp;MONTH(O29)&amp;"/"&amp;DAY(O29)&amp;"/"&amp;YEAR(O29)&amp;"-"&amp;"WIND-V"</f>
        <v>AK164406-5/21/2019-WIND-V</v>
      </c>
      <c r="O29" s="24">
        <v>43606</v>
      </c>
      <c r="P29" s="28">
        <v>0.31597222222222221</v>
      </c>
      <c r="Q29" s="20" t="s">
        <v>58</v>
      </c>
      <c r="R29" s="25">
        <v>43606</v>
      </c>
      <c r="T29" s="20" t="s">
        <v>58</v>
      </c>
      <c r="U29" s="21">
        <v>60.5366</v>
      </c>
      <c r="V29" s="21">
        <v>-151.25399999999999</v>
      </c>
      <c r="W29" s="21" t="s">
        <v>60</v>
      </c>
      <c r="X29" s="21" t="s">
        <v>88</v>
      </c>
      <c r="Z29" s="21" t="s">
        <v>99</v>
      </c>
      <c r="AK29" s="21" t="s">
        <v>812</v>
      </c>
      <c r="AL29" s="22"/>
      <c r="AM29" s="22"/>
      <c r="AN29" s="45">
        <v>11</v>
      </c>
      <c r="AO29" s="21" t="s">
        <v>815</v>
      </c>
      <c r="AP29" s="22"/>
      <c r="AT29" s="21"/>
      <c r="AU29" s="21"/>
      <c r="AW29" s="21"/>
      <c r="AX29" s="21"/>
      <c r="AY29" s="22"/>
      <c r="AZ29" s="22"/>
      <c r="BA29" s="22"/>
      <c r="BB29" s="22"/>
      <c r="BC29" s="22"/>
      <c r="BD29" s="22"/>
      <c r="BE29" s="22"/>
      <c r="BF29" s="21"/>
      <c r="BG29" s="21"/>
      <c r="BH29" s="21"/>
      <c r="BI29" s="21"/>
      <c r="BJ29" s="21"/>
      <c r="BK29" s="21"/>
      <c r="BL29" s="21"/>
      <c r="BM29" s="21"/>
    </row>
    <row r="30" spans="1:65" hidden="1" x14ac:dyDescent="0.25">
      <c r="A30" s="21" t="s">
        <v>38</v>
      </c>
      <c r="B30" s="21" t="s">
        <v>798</v>
      </c>
      <c r="C30" s="21" t="s">
        <v>807</v>
      </c>
      <c r="D30" s="21" t="s">
        <v>788</v>
      </c>
      <c r="E30" s="21" t="s">
        <v>819</v>
      </c>
      <c r="K30" s="20" t="s">
        <v>828</v>
      </c>
      <c r="M30" s="21" t="s">
        <v>51</v>
      </c>
      <c r="N30" s="21" t="str">
        <f>C30&amp;"-"&amp;MONTH(O30)&amp;"/"&amp;DAY(O30)&amp;"/"&amp;YEAR(O30)&amp;"-"&amp;"WEATHER"</f>
        <v>AK164406-5/21/2019-WEATHER</v>
      </c>
      <c r="O30" s="24">
        <v>43606</v>
      </c>
      <c r="P30" s="28">
        <v>0.31597222222222221</v>
      </c>
      <c r="Q30" s="20" t="s">
        <v>58</v>
      </c>
      <c r="R30" s="25">
        <v>43606</v>
      </c>
      <c r="T30" s="20" t="s">
        <v>58</v>
      </c>
      <c r="U30" s="21">
        <v>60.5366</v>
      </c>
      <c r="V30" s="21">
        <v>-151.25399999999999</v>
      </c>
      <c r="W30" s="21" t="s">
        <v>60</v>
      </c>
      <c r="X30" s="21" t="s">
        <v>88</v>
      </c>
      <c r="Z30" s="21" t="s">
        <v>99</v>
      </c>
      <c r="AK30" s="21" t="s">
        <v>814</v>
      </c>
      <c r="AL30" s="22"/>
      <c r="AM30" s="22"/>
      <c r="AN30" s="45">
        <v>-1</v>
      </c>
      <c r="AO30" s="21" t="s">
        <v>816</v>
      </c>
      <c r="AP30" s="22"/>
      <c r="AT30" s="21"/>
      <c r="AU30" s="21"/>
      <c r="AW30" s="21"/>
      <c r="AX30" s="21"/>
      <c r="AY30" s="22"/>
      <c r="AZ30" s="22"/>
      <c r="BA30" s="22"/>
      <c r="BB30" s="22"/>
      <c r="BC30" s="22"/>
      <c r="BD30" s="22"/>
      <c r="BE30" s="22"/>
      <c r="BF30" s="21"/>
      <c r="BG30" s="21"/>
      <c r="BH30" s="21"/>
      <c r="BI30" s="21"/>
      <c r="BJ30" s="21"/>
      <c r="BK30" s="21"/>
      <c r="BL30" s="21"/>
      <c r="BM30" s="21"/>
    </row>
    <row r="31" spans="1:65" hidden="1" x14ac:dyDescent="0.25">
      <c r="A31" s="21" t="s">
        <v>38</v>
      </c>
      <c r="B31" s="21" t="s">
        <v>798</v>
      </c>
      <c r="C31" s="21" t="s">
        <v>807</v>
      </c>
      <c r="D31" s="21" t="s">
        <v>788</v>
      </c>
      <c r="E31" s="21" t="s">
        <v>819</v>
      </c>
      <c r="K31" s="20" t="s">
        <v>828</v>
      </c>
      <c r="M31" s="21" t="s">
        <v>50</v>
      </c>
      <c r="N31" s="21" t="str">
        <f>C31&amp;"-"&amp;MONTH(O31)&amp;"/"&amp;DAY(O31)&amp;"/"&amp;YEAR(O31)&amp;"-"&amp;"TURBIDITY"</f>
        <v>AK164406-5/21/2019-TURBIDITY</v>
      </c>
      <c r="O31" s="24">
        <v>43606</v>
      </c>
      <c r="P31" s="28">
        <v>0.31597222222222221</v>
      </c>
      <c r="Q31" s="20" t="s">
        <v>58</v>
      </c>
      <c r="R31" s="25">
        <v>43606</v>
      </c>
      <c r="T31" s="20" t="s">
        <v>58</v>
      </c>
      <c r="U31" s="21">
        <v>60.5366</v>
      </c>
      <c r="V31" s="21">
        <v>-151.25399999999999</v>
      </c>
      <c r="W31" s="21" t="s">
        <v>60</v>
      </c>
      <c r="X31" s="21" t="s">
        <v>88</v>
      </c>
      <c r="Z31" s="21" t="s">
        <v>99</v>
      </c>
      <c r="AK31" s="21" t="s">
        <v>811</v>
      </c>
      <c r="AL31" s="22"/>
      <c r="AM31" s="22"/>
      <c r="AN31" s="45" t="s">
        <v>817</v>
      </c>
      <c r="AO31" s="21"/>
      <c r="AP31" s="22"/>
      <c r="AT31" s="21"/>
      <c r="AU31" s="21"/>
      <c r="AW31" s="21"/>
      <c r="AX31" s="21"/>
      <c r="AY31" s="22"/>
      <c r="AZ31" s="22"/>
      <c r="BA31" s="22"/>
      <c r="BB31" s="22"/>
      <c r="BC31" s="22"/>
      <c r="BD31" s="22"/>
      <c r="BE31" s="22"/>
      <c r="BF31" s="21"/>
      <c r="BG31" s="21"/>
      <c r="BH31" s="21"/>
      <c r="BI31" s="21"/>
      <c r="BJ31" s="21"/>
      <c r="BK31" s="21"/>
      <c r="BL31" s="21"/>
      <c r="BM31" s="21"/>
    </row>
    <row r="32" spans="1:65" hidden="1" x14ac:dyDescent="0.25">
      <c r="A32" s="21" t="s">
        <v>38</v>
      </c>
      <c r="B32" s="21" t="s">
        <v>798</v>
      </c>
      <c r="C32" s="21" t="s">
        <v>807</v>
      </c>
      <c r="D32" s="21" t="s">
        <v>788</v>
      </c>
      <c r="E32" s="21" t="s">
        <v>819</v>
      </c>
      <c r="K32" s="20" t="s">
        <v>828</v>
      </c>
      <c r="M32" s="21" t="s">
        <v>51</v>
      </c>
      <c r="N32" s="21" t="str">
        <f>C32&amp;"-"&amp;MONTH(O32)&amp;"/"&amp;DAY(O32)&amp;"/"&amp;YEAR(O32)&amp;"-"&amp;"AIR TEMP"</f>
        <v>AK164406-5/29/2019-AIR TEMP</v>
      </c>
      <c r="O32" s="24">
        <v>43614</v>
      </c>
      <c r="P32" s="28">
        <v>0.20069444444444443</v>
      </c>
      <c r="Q32" s="20" t="s">
        <v>58</v>
      </c>
      <c r="R32" s="25">
        <v>43614</v>
      </c>
      <c r="T32" s="20" t="s">
        <v>58</v>
      </c>
      <c r="U32" s="21">
        <v>60.5366</v>
      </c>
      <c r="V32" s="21">
        <v>-151.25399999999999</v>
      </c>
      <c r="W32" s="21" t="s">
        <v>60</v>
      </c>
      <c r="X32" s="21" t="s">
        <v>88</v>
      </c>
      <c r="Z32" s="21" t="s">
        <v>99</v>
      </c>
      <c r="AK32" s="21" t="s">
        <v>810</v>
      </c>
      <c r="AL32" s="22"/>
      <c r="AM32" s="22"/>
      <c r="AN32" s="45">
        <v>44</v>
      </c>
      <c r="AO32" s="21" t="s">
        <v>252</v>
      </c>
      <c r="AP32" s="22"/>
      <c r="AT32" s="21"/>
      <c r="AU32" s="21"/>
      <c r="AW32" s="21"/>
      <c r="AX32" s="21"/>
      <c r="AY32" s="22"/>
      <c r="AZ32" s="22"/>
      <c r="BA32" s="22"/>
      <c r="BB32" s="22"/>
      <c r="BC32" s="22"/>
      <c r="BD32" s="22"/>
      <c r="BE32" s="22"/>
      <c r="BF32" s="21"/>
      <c r="BG32" s="21"/>
      <c r="BH32" s="21"/>
      <c r="BI32" s="21"/>
      <c r="BJ32" s="21"/>
      <c r="BK32" s="21"/>
      <c r="BL32" s="21"/>
      <c r="BM32" s="21"/>
    </row>
    <row r="33" spans="1:65" hidden="1" x14ac:dyDescent="0.25">
      <c r="A33" s="21" t="s">
        <v>38</v>
      </c>
      <c r="B33" s="21" t="s">
        <v>798</v>
      </c>
      <c r="C33" s="21" t="s">
        <v>794</v>
      </c>
      <c r="D33" s="21" t="s">
        <v>795</v>
      </c>
      <c r="E33" s="21" t="s">
        <v>819</v>
      </c>
      <c r="K33" s="20" t="s">
        <v>828</v>
      </c>
      <c r="M33" s="21" t="s">
        <v>51</v>
      </c>
      <c r="N33" s="21" t="str">
        <f>C33&amp;"-"&amp;MONTH(O33)&amp;"/"&amp;DAY(O33)&amp;"/"&amp;YEAR(O33)&amp;"-"&amp;"WIND-D"</f>
        <v>AK551272-004-5/21/2019-WIND-D</v>
      </c>
      <c r="O33" s="24">
        <v>43606</v>
      </c>
      <c r="P33" s="28">
        <v>0.28194444444444444</v>
      </c>
      <c r="Q33" s="20" t="s">
        <v>58</v>
      </c>
      <c r="R33" s="25">
        <v>43606</v>
      </c>
      <c r="T33" s="20" t="s">
        <v>58</v>
      </c>
      <c r="U33" s="21">
        <v>60.549779999999998</v>
      </c>
      <c r="V33" s="21">
        <v>-151.26804000000001</v>
      </c>
      <c r="W33" s="21" t="s">
        <v>60</v>
      </c>
      <c r="X33" s="21" t="s">
        <v>88</v>
      </c>
      <c r="Z33" s="21" t="s">
        <v>99</v>
      </c>
      <c r="AK33" s="21" t="s">
        <v>813</v>
      </c>
      <c r="AL33" s="22"/>
      <c r="AM33" s="22"/>
      <c r="AN33" s="45">
        <v>180</v>
      </c>
      <c r="AO33" s="21" t="s">
        <v>843</v>
      </c>
      <c r="AP33" s="22"/>
      <c r="AT33" s="21"/>
      <c r="AU33" s="21"/>
      <c r="AW33" s="21"/>
      <c r="AX33" s="21"/>
      <c r="AY33" s="22"/>
      <c r="AZ33" s="22"/>
      <c r="BA33" s="22"/>
      <c r="BB33" s="22"/>
      <c r="BC33" s="22"/>
      <c r="BD33" s="22"/>
      <c r="BE33" s="22"/>
      <c r="BF33" s="21"/>
      <c r="BG33" s="21"/>
      <c r="BH33" s="21"/>
      <c r="BI33" s="21"/>
      <c r="BJ33" s="21"/>
      <c r="BK33" s="21"/>
      <c r="BL33" s="21"/>
      <c r="BM33" s="21"/>
    </row>
    <row r="34" spans="1:65" x14ac:dyDescent="0.25">
      <c r="A34" s="21" t="s">
        <v>38</v>
      </c>
      <c r="B34" s="21" t="s">
        <v>798</v>
      </c>
      <c r="C34" s="21" t="s">
        <v>807</v>
      </c>
      <c r="D34" s="21" t="s">
        <v>788</v>
      </c>
      <c r="E34" s="21" t="s">
        <v>819</v>
      </c>
      <c r="K34" s="20" t="s">
        <v>828</v>
      </c>
      <c r="M34" s="21" t="s">
        <v>51</v>
      </c>
      <c r="N34" s="21" t="str">
        <f>C34&amp;"-"&amp;MONTH(O34)&amp;"/"&amp;DAY(O34)&amp;"/"&amp;YEAR(O34)&amp;"-"&amp;"WIND-V"</f>
        <v>AK164406-5/29/2019-WIND-V</v>
      </c>
      <c r="O34" s="24">
        <v>43614</v>
      </c>
      <c r="P34" s="28">
        <v>0.20069444444444443</v>
      </c>
      <c r="Q34" s="20" t="s">
        <v>58</v>
      </c>
      <c r="R34" s="25">
        <v>43614</v>
      </c>
      <c r="T34" s="20" t="s">
        <v>58</v>
      </c>
      <c r="U34" s="21">
        <v>60.5366</v>
      </c>
      <c r="V34" s="21">
        <v>-151.25399999999999</v>
      </c>
      <c r="W34" s="21" t="s">
        <v>60</v>
      </c>
      <c r="X34" s="21" t="s">
        <v>88</v>
      </c>
      <c r="Z34" s="21" t="s">
        <v>99</v>
      </c>
      <c r="AK34" s="21" t="s">
        <v>812</v>
      </c>
      <c r="AL34" s="22"/>
      <c r="AM34" s="22"/>
      <c r="AN34" s="45">
        <v>5</v>
      </c>
      <c r="AO34" s="21" t="s">
        <v>815</v>
      </c>
      <c r="AP34" s="22"/>
      <c r="AT34" s="21"/>
      <c r="AU34" s="21"/>
      <c r="AW34" s="21"/>
      <c r="AX34" s="21"/>
      <c r="AY34" s="22"/>
      <c r="AZ34" s="22"/>
      <c r="BA34" s="22"/>
      <c r="BB34" s="22"/>
      <c r="BC34" s="22"/>
      <c r="BD34" s="22"/>
      <c r="BE34" s="22"/>
      <c r="BF34" s="21"/>
      <c r="BG34" s="21"/>
      <c r="BH34" s="21"/>
      <c r="BI34" s="21"/>
      <c r="BJ34" s="21"/>
      <c r="BK34" s="21"/>
      <c r="BL34" s="21"/>
      <c r="BM34" s="21"/>
    </row>
    <row r="35" spans="1:65" hidden="1" x14ac:dyDescent="0.25">
      <c r="A35" s="21" t="s">
        <v>38</v>
      </c>
      <c r="B35" s="21" t="s">
        <v>798</v>
      </c>
      <c r="C35" s="21" t="s">
        <v>807</v>
      </c>
      <c r="D35" s="21" t="s">
        <v>788</v>
      </c>
      <c r="E35" s="21" t="s">
        <v>819</v>
      </c>
      <c r="K35" s="20" t="s">
        <v>828</v>
      </c>
      <c r="M35" s="21" t="s">
        <v>51</v>
      </c>
      <c r="N35" s="21" t="str">
        <f>C35&amp;"-"&amp;MONTH(O35)&amp;"/"&amp;DAY(O35)&amp;"/"&amp;YEAR(O35)&amp;"-"&amp;"WEATHER"</f>
        <v>AK164406-5/29/2019-WEATHER</v>
      </c>
      <c r="O35" s="24">
        <v>43614</v>
      </c>
      <c r="P35" s="28">
        <v>0.20069444444444443</v>
      </c>
      <c r="Q35" s="20" t="s">
        <v>58</v>
      </c>
      <c r="R35" s="25">
        <v>43614</v>
      </c>
      <c r="T35" s="20" t="s">
        <v>58</v>
      </c>
      <c r="U35" s="21">
        <v>60.5366</v>
      </c>
      <c r="V35" s="21">
        <v>-151.25399999999999</v>
      </c>
      <c r="W35" s="21" t="s">
        <v>60</v>
      </c>
      <c r="X35" s="21" t="s">
        <v>88</v>
      </c>
      <c r="Z35" s="21" t="s">
        <v>99</v>
      </c>
      <c r="AK35" s="21" t="s">
        <v>814</v>
      </c>
      <c r="AL35" s="22"/>
      <c r="AM35" s="22"/>
      <c r="AN35" s="45">
        <v>-1</v>
      </c>
      <c r="AO35" s="21" t="s">
        <v>816</v>
      </c>
      <c r="AP35" s="22"/>
      <c r="AT35" s="21"/>
      <c r="AU35" s="21"/>
      <c r="AW35" s="21"/>
      <c r="AX35" s="21"/>
      <c r="AY35" s="22"/>
      <c r="AZ35" s="22"/>
      <c r="BA35" s="22"/>
      <c r="BB35" s="22"/>
      <c r="BC35" s="22"/>
      <c r="BD35" s="22"/>
      <c r="BE35" s="22"/>
      <c r="BF35" s="21"/>
      <c r="BG35" s="21"/>
      <c r="BH35" s="21"/>
      <c r="BI35" s="21"/>
      <c r="BJ35" s="21"/>
      <c r="BK35" s="21"/>
      <c r="BL35" s="21"/>
      <c r="BM35" s="21"/>
    </row>
    <row r="36" spans="1:65" hidden="1" x14ac:dyDescent="0.25">
      <c r="A36" s="21" t="s">
        <v>38</v>
      </c>
      <c r="B36" s="21" t="s">
        <v>798</v>
      </c>
      <c r="C36" s="21" t="s">
        <v>807</v>
      </c>
      <c r="D36" s="21" t="s">
        <v>788</v>
      </c>
      <c r="E36" s="21" t="s">
        <v>819</v>
      </c>
      <c r="K36" s="20" t="s">
        <v>828</v>
      </c>
      <c r="M36" s="21" t="s">
        <v>50</v>
      </c>
      <c r="N36" s="21" t="str">
        <f>C36&amp;"-"&amp;MONTH(O36)&amp;"/"&amp;DAY(O36)&amp;"/"&amp;YEAR(O36)&amp;"-"&amp;"TURBIDITY"</f>
        <v>AK164406-5/29/2019-TURBIDITY</v>
      </c>
      <c r="O36" s="24">
        <v>43614</v>
      </c>
      <c r="P36" s="28">
        <v>0.20069444444444443</v>
      </c>
      <c r="Q36" s="20" t="s">
        <v>58</v>
      </c>
      <c r="R36" s="25">
        <v>43614</v>
      </c>
      <c r="T36" s="20" t="s">
        <v>58</v>
      </c>
      <c r="U36" s="21">
        <v>60.5366</v>
      </c>
      <c r="V36" s="21">
        <v>-151.25399999999999</v>
      </c>
      <c r="W36" s="21" t="s">
        <v>60</v>
      </c>
      <c r="X36" s="21" t="s">
        <v>88</v>
      </c>
      <c r="Z36" s="21" t="s">
        <v>99</v>
      </c>
      <c r="AK36" s="21" t="s">
        <v>811</v>
      </c>
      <c r="AL36" s="22"/>
      <c r="AM36" s="22"/>
      <c r="AN36" s="45" t="s">
        <v>817</v>
      </c>
      <c r="AO36" s="21"/>
      <c r="AP36" s="22"/>
      <c r="AT36" s="21"/>
      <c r="AU36" s="21"/>
      <c r="AW36" s="21"/>
      <c r="AX36" s="21"/>
      <c r="AY36" s="22"/>
      <c r="AZ36" s="22"/>
      <c r="BA36" s="22"/>
      <c r="BB36" s="22"/>
      <c r="BC36" s="22"/>
      <c r="BD36" s="22"/>
      <c r="BE36" s="22"/>
      <c r="BF36" s="21"/>
      <c r="BG36" s="21"/>
      <c r="BH36" s="21"/>
      <c r="BI36" s="21"/>
      <c r="BJ36" s="21"/>
      <c r="BK36" s="21"/>
      <c r="BL36" s="21"/>
      <c r="BM36" s="21"/>
    </row>
    <row r="37" spans="1:65" hidden="1" x14ac:dyDescent="0.25">
      <c r="A37" s="21" t="s">
        <v>38</v>
      </c>
      <c r="B37" s="21" t="s">
        <v>798</v>
      </c>
      <c r="C37" s="21" t="s">
        <v>807</v>
      </c>
      <c r="D37" s="21" t="s">
        <v>788</v>
      </c>
      <c r="E37" s="21" t="s">
        <v>819</v>
      </c>
      <c r="K37" s="20" t="s">
        <v>828</v>
      </c>
      <c r="M37" s="21" t="s">
        <v>51</v>
      </c>
      <c r="N37" s="21" t="str">
        <f>C37&amp;"-"&amp;MONTH(O37)&amp;"/"&amp;DAY(O37)&amp;"/"&amp;YEAR(O37)&amp;"-"&amp;"AIR TEMP"</f>
        <v>AK164406-6/4/2019-AIR TEMP</v>
      </c>
      <c r="O37" s="24">
        <v>43620</v>
      </c>
      <c r="P37" s="28">
        <v>0.28958333333333336</v>
      </c>
      <c r="Q37" s="20" t="s">
        <v>58</v>
      </c>
      <c r="R37" s="25">
        <v>43620</v>
      </c>
      <c r="T37" s="20" t="s">
        <v>58</v>
      </c>
      <c r="U37" s="21">
        <v>60.5366</v>
      </c>
      <c r="V37" s="21">
        <v>-151.25399999999999</v>
      </c>
      <c r="W37" s="21" t="s">
        <v>60</v>
      </c>
      <c r="X37" s="21" t="s">
        <v>88</v>
      </c>
      <c r="Z37" s="21" t="s">
        <v>99</v>
      </c>
      <c r="AK37" s="21" t="s">
        <v>810</v>
      </c>
      <c r="AL37" s="22"/>
      <c r="AM37" s="22"/>
      <c r="AN37" s="45">
        <v>51</v>
      </c>
      <c r="AO37" s="21" t="s">
        <v>252</v>
      </c>
      <c r="AP37" s="22"/>
      <c r="AT37" s="21"/>
      <c r="AU37" s="21"/>
      <c r="AW37" s="21"/>
      <c r="AX37" s="21"/>
      <c r="AY37" s="22"/>
      <c r="AZ37" s="22"/>
      <c r="BA37" s="22"/>
      <c r="BB37" s="22"/>
      <c r="BC37" s="22"/>
      <c r="BD37" s="22"/>
      <c r="BE37" s="22"/>
      <c r="BF37" s="21"/>
      <c r="BG37" s="21"/>
      <c r="BH37" s="21"/>
      <c r="BI37" s="21"/>
      <c r="BJ37" s="21"/>
      <c r="BK37" s="21"/>
      <c r="BL37" s="21"/>
      <c r="BM37" s="21"/>
    </row>
    <row r="38" spans="1:65" hidden="1" x14ac:dyDescent="0.25">
      <c r="A38" s="21" t="s">
        <v>38</v>
      </c>
      <c r="B38" s="21" t="s">
        <v>798</v>
      </c>
      <c r="C38" s="21" t="s">
        <v>809</v>
      </c>
      <c r="D38" s="21" t="s">
        <v>791</v>
      </c>
      <c r="E38" s="21" t="s">
        <v>819</v>
      </c>
      <c r="K38" s="20" t="s">
        <v>828</v>
      </c>
      <c r="M38" s="21" t="s">
        <v>51</v>
      </c>
      <c r="N38" s="21" t="str">
        <f>C38&amp;"-"&amp;MONTH(O38)&amp;"/"&amp;DAY(O38)&amp;"/"&amp;YEAR(O38)&amp;"-"&amp;"WIND-D"</f>
        <v>AK574820-001-5/21/2019-WIND-D</v>
      </c>
      <c r="O38" s="24">
        <v>43606</v>
      </c>
      <c r="P38" s="28">
        <v>0.32916666666666666</v>
      </c>
      <c r="Q38" s="20" t="s">
        <v>58</v>
      </c>
      <c r="R38" s="25">
        <v>43606</v>
      </c>
      <c r="T38" s="20" t="s">
        <v>58</v>
      </c>
      <c r="U38" s="21">
        <v>60.5259</v>
      </c>
      <c r="V38" s="21">
        <v>-151.20647</v>
      </c>
      <c r="W38" s="21" t="s">
        <v>60</v>
      </c>
      <c r="X38" s="21" t="s">
        <v>88</v>
      </c>
      <c r="Z38" s="21" t="s">
        <v>99</v>
      </c>
      <c r="AK38" s="21" t="s">
        <v>813</v>
      </c>
      <c r="AL38" s="22"/>
      <c r="AM38" s="22"/>
      <c r="AN38" s="45">
        <v>225</v>
      </c>
      <c r="AO38" s="21" t="s">
        <v>843</v>
      </c>
      <c r="AP38" s="22"/>
      <c r="AT38" s="21"/>
      <c r="AU38" s="21"/>
      <c r="AW38" s="21"/>
      <c r="AX38" s="21"/>
      <c r="AY38" s="22"/>
      <c r="AZ38" s="22"/>
      <c r="BA38" s="22"/>
      <c r="BB38" s="22"/>
      <c r="BC38" s="22"/>
      <c r="BD38" s="22"/>
      <c r="BE38" s="22"/>
      <c r="BF38" s="21"/>
      <c r="BG38" s="21"/>
      <c r="BH38" s="21"/>
      <c r="BI38" s="21"/>
      <c r="BJ38" s="21"/>
      <c r="BK38" s="21"/>
      <c r="BL38" s="21"/>
      <c r="BM38" s="21"/>
    </row>
    <row r="39" spans="1:65" x14ac:dyDescent="0.25">
      <c r="A39" s="21" t="s">
        <v>38</v>
      </c>
      <c r="B39" s="21" t="s">
        <v>798</v>
      </c>
      <c r="C39" s="21" t="s">
        <v>807</v>
      </c>
      <c r="D39" s="21" t="s">
        <v>788</v>
      </c>
      <c r="E39" s="21" t="s">
        <v>819</v>
      </c>
      <c r="K39" s="20" t="s">
        <v>828</v>
      </c>
      <c r="M39" s="21" t="s">
        <v>51</v>
      </c>
      <c r="N39" s="21" t="str">
        <f>C39&amp;"-"&amp;MONTH(O39)&amp;"/"&amp;DAY(O39)&amp;"/"&amp;YEAR(O39)&amp;"-"&amp;"WIND-V"</f>
        <v>AK164406-6/4/2019-WIND-V</v>
      </c>
      <c r="O39" s="24">
        <v>43620</v>
      </c>
      <c r="P39" s="28">
        <v>0.28958333333333303</v>
      </c>
      <c r="Q39" s="20" t="s">
        <v>58</v>
      </c>
      <c r="R39" s="25">
        <v>43620</v>
      </c>
      <c r="T39" s="20" t="s">
        <v>58</v>
      </c>
      <c r="U39" s="21">
        <v>60.5366</v>
      </c>
      <c r="V39" s="21">
        <v>-151.25399999999999</v>
      </c>
      <c r="W39" s="21" t="s">
        <v>60</v>
      </c>
      <c r="X39" s="21" t="s">
        <v>88</v>
      </c>
      <c r="Z39" s="21" t="s">
        <v>99</v>
      </c>
      <c r="AK39" s="21" t="s">
        <v>812</v>
      </c>
      <c r="AL39" s="22"/>
      <c r="AM39" s="22"/>
      <c r="AN39" s="45">
        <v>5</v>
      </c>
      <c r="AO39" s="21" t="s">
        <v>815</v>
      </c>
      <c r="AP39" s="22"/>
      <c r="AT39" s="21"/>
      <c r="AU39" s="21"/>
      <c r="AW39" s="21"/>
      <c r="AX39" s="21"/>
      <c r="AY39" s="22"/>
      <c r="AZ39" s="22"/>
      <c r="BA39" s="22"/>
      <c r="BB39" s="22"/>
      <c r="BC39" s="22"/>
      <c r="BD39" s="22"/>
      <c r="BE39" s="22"/>
      <c r="BF39" s="21"/>
      <c r="BG39" s="21"/>
      <c r="BH39" s="21"/>
      <c r="BI39" s="21"/>
      <c r="BJ39" s="21"/>
      <c r="BK39" s="21"/>
      <c r="BL39" s="21"/>
      <c r="BM39" s="21"/>
    </row>
    <row r="40" spans="1:65" hidden="1" x14ac:dyDescent="0.25">
      <c r="A40" s="21" t="s">
        <v>38</v>
      </c>
      <c r="B40" s="21" t="s">
        <v>798</v>
      </c>
      <c r="C40" s="21" t="s">
        <v>807</v>
      </c>
      <c r="D40" s="21" t="s">
        <v>788</v>
      </c>
      <c r="E40" s="21" t="s">
        <v>819</v>
      </c>
      <c r="K40" s="20" t="s">
        <v>828</v>
      </c>
      <c r="M40" s="21" t="s">
        <v>51</v>
      </c>
      <c r="N40" s="21" t="str">
        <f>C40&amp;"-"&amp;MONTH(O40)&amp;"/"&amp;DAY(O40)&amp;"/"&amp;YEAR(O40)&amp;"-"&amp;"WEATHER"</f>
        <v>AK164406-6/4/2019-WEATHER</v>
      </c>
      <c r="O40" s="24">
        <v>43620</v>
      </c>
      <c r="P40" s="28">
        <v>0.28958333333333303</v>
      </c>
      <c r="Q40" s="20" t="s">
        <v>58</v>
      </c>
      <c r="R40" s="25">
        <v>43620</v>
      </c>
      <c r="T40" s="20" t="s">
        <v>58</v>
      </c>
      <c r="U40" s="21">
        <v>60.5366</v>
      </c>
      <c r="V40" s="21">
        <v>-151.25399999999999</v>
      </c>
      <c r="W40" s="21" t="s">
        <v>60</v>
      </c>
      <c r="X40" s="21" t="s">
        <v>88</v>
      </c>
      <c r="Z40" s="21" t="s">
        <v>99</v>
      </c>
      <c r="AK40" s="21" t="s">
        <v>814</v>
      </c>
      <c r="AL40" s="22"/>
      <c r="AM40" s="22"/>
      <c r="AN40" s="45">
        <v>-1</v>
      </c>
      <c r="AO40" s="21" t="s">
        <v>816</v>
      </c>
      <c r="AP40" s="22"/>
      <c r="AT40" s="21"/>
      <c r="AU40" s="21"/>
      <c r="AW40" s="21"/>
      <c r="AX40" s="21"/>
      <c r="AY40" s="22"/>
      <c r="AZ40" s="22"/>
      <c r="BA40" s="22"/>
      <c r="BB40" s="22"/>
      <c r="BC40" s="22"/>
      <c r="BD40" s="22"/>
      <c r="BE40" s="22"/>
      <c r="BF40" s="21"/>
      <c r="BG40" s="21"/>
      <c r="BH40" s="21"/>
      <c r="BI40" s="21"/>
      <c r="BJ40" s="21"/>
      <c r="BK40" s="21"/>
      <c r="BL40" s="21"/>
      <c r="BM40" s="21"/>
    </row>
    <row r="41" spans="1:65" hidden="1" x14ac:dyDescent="0.25">
      <c r="A41" s="21" t="s">
        <v>38</v>
      </c>
      <c r="B41" s="21" t="s">
        <v>798</v>
      </c>
      <c r="C41" s="21" t="s">
        <v>807</v>
      </c>
      <c r="D41" s="21" t="s">
        <v>788</v>
      </c>
      <c r="E41" s="21" t="s">
        <v>819</v>
      </c>
      <c r="K41" s="20" t="s">
        <v>828</v>
      </c>
      <c r="M41" s="21" t="s">
        <v>50</v>
      </c>
      <c r="N41" s="21" t="str">
        <f>C41&amp;"-"&amp;MONTH(O41)&amp;"/"&amp;DAY(O41)&amp;"/"&amp;YEAR(O41)&amp;"-"&amp;"TURBIDITY"</f>
        <v>AK164406-6/4/2019-TURBIDITY</v>
      </c>
      <c r="O41" s="24">
        <v>43620</v>
      </c>
      <c r="P41" s="28">
        <v>0.28958333333333303</v>
      </c>
      <c r="Q41" s="20" t="s">
        <v>58</v>
      </c>
      <c r="R41" s="25">
        <v>43620</v>
      </c>
      <c r="T41" s="20" t="s">
        <v>58</v>
      </c>
      <c r="U41" s="21">
        <v>60.5366</v>
      </c>
      <c r="V41" s="21">
        <v>-151.25399999999999</v>
      </c>
      <c r="W41" s="21" t="s">
        <v>60</v>
      </c>
      <c r="X41" s="21" t="s">
        <v>88</v>
      </c>
      <c r="Z41" s="21" t="s">
        <v>99</v>
      </c>
      <c r="AK41" s="21" t="s">
        <v>811</v>
      </c>
      <c r="AL41" s="22"/>
      <c r="AM41" s="22"/>
      <c r="AN41" s="45" t="s">
        <v>817</v>
      </c>
      <c r="AO41" s="21"/>
      <c r="AP41" s="22"/>
      <c r="AT41" s="21"/>
      <c r="AU41" s="21"/>
      <c r="AW41" s="21"/>
      <c r="AX41" s="21"/>
      <c r="AY41" s="22"/>
      <c r="AZ41" s="22"/>
      <c r="BA41" s="22"/>
      <c r="BB41" s="22"/>
      <c r="BC41" s="22"/>
      <c r="BD41" s="22"/>
      <c r="BE41" s="22"/>
      <c r="BF41" s="21"/>
      <c r="BG41" s="21"/>
      <c r="BH41" s="21"/>
      <c r="BI41" s="21"/>
      <c r="BJ41" s="21"/>
      <c r="BK41" s="21"/>
      <c r="BL41" s="21"/>
      <c r="BM41" s="21"/>
    </row>
    <row r="42" spans="1:65" hidden="1" x14ac:dyDescent="0.25">
      <c r="A42" s="21" t="s">
        <v>38</v>
      </c>
      <c r="B42" s="21" t="s">
        <v>798</v>
      </c>
      <c r="C42" s="21" t="s">
        <v>807</v>
      </c>
      <c r="D42" s="21" t="s">
        <v>788</v>
      </c>
      <c r="E42" s="21" t="s">
        <v>819</v>
      </c>
      <c r="K42" s="20" t="s">
        <v>828</v>
      </c>
      <c r="M42" s="21" t="s">
        <v>51</v>
      </c>
      <c r="N42" s="21" t="str">
        <f>C42&amp;"-"&amp;MONTH(O42)&amp;"/"&amp;DAY(O42)&amp;"/"&amp;YEAR(O42)&amp;"-"&amp;"AIR TEMP"</f>
        <v>AK164406-6/11/2019-AIR TEMP</v>
      </c>
      <c r="O42" s="24">
        <v>43627</v>
      </c>
      <c r="P42" s="28">
        <v>0.45208333333333334</v>
      </c>
      <c r="Q42" s="20" t="s">
        <v>58</v>
      </c>
      <c r="R42" s="25">
        <v>43627</v>
      </c>
      <c r="T42" s="20" t="s">
        <v>58</v>
      </c>
      <c r="U42" s="21">
        <v>60.5366</v>
      </c>
      <c r="V42" s="21">
        <v>-151.25399999999999</v>
      </c>
      <c r="W42" s="21" t="s">
        <v>60</v>
      </c>
      <c r="X42" s="21" t="s">
        <v>88</v>
      </c>
      <c r="Z42" s="21" t="s">
        <v>99</v>
      </c>
      <c r="AK42" s="21" t="s">
        <v>810</v>
      </c>
      <c r="AL42" s="22"/>
      <c r="AM42" s="22"/>
      <c r="AN42" s="45">
        <v>59</v>
      </c>
      <c r="AO42" s="21" t="s">
        <v>252</v>
      </c>
      <c r="AP42" s="22"/>
      <c r="AT42" s="21"/>
      <c r="AU42" s="21"/>
      <c r="AW42" s="21"/>
      <c r="AX42" s="21"/>
      <c r="AY42" s="22"/>
      <c r="AZ42" s="22"/>
      <c r="BA42" s="22"/>
      <c r="BB42" s="22"/>
      <c r="BC42" s="22"/>
      <c r="BD42" s="22"/>
      <c r="BE42" s="22"/>
      <c r="BF42" s="21"/>
      <c r="BG42" s="21"/>
      <c r="BH42" s="21"/>
      <c r="BI42" s="21"/>
      <c r="BJ42" s="21"/>
      <c r="BK42" s="21"/>
      <c r="BL42" s="21"/>
      <c r="BM42" s="21"/>
    </row>
    <row r="43" spans="1:65" hidden="1" x14ac:dyDescent="0.25">
      <c r="A43" s="21" t="s">
        <v>38</v>
      </c>
      <c r="B43" s="21" t="s">
        <v>798</v>
      </c>
      <c r="C43" s="21" t="s">
        <v>807</v>
      </c>
      <c r="D43" s="21" t="s">
        <v>788</v>
      </c>
      <c r="E43" s="21" t="s">
        <v>819</v>
      </c>
      <c r="K43" s="20" t="s">
        <v>828</v>
      </c>
      <c r="M43" s="21" t="s">
        <v>51</v>
      </c>
      <c r="N43" s="21" t="str">
        <f>C43&amp;"-"&amp;MONTH(O43)&amp;"/"&amp;DAY(O43)&amp;"/"&amp;YEAR(O43)&amp;"-"&amp;"WIND-D"</f>
        <v>AK164406-5/21/2019-WIND-D</v>
      </c>
      <c r="O43" s="24">
        <v>43606</v>
      </c>
      <c r="P43" s="28">
        <v>0.31597222222222221</v>
      </c>
      <c r="Q43" s="20" t="s">
        <v>58</v>
      </c>
      <c r="R43" s="25">
        <v>43606</v>
      </c>
      <c r="T43" s="20" t="s">
        <v>58</v>
      </c>
      <c r="U43" s="21">
        <v>60.5366</v>
      </c>
      <c r="V43" s="21">
        <v>-151.25399999999999</v>
      </c>
      <c r="W43" s="21" t="s">
        <v>60</v>
      </c>
      <c r="X43" s="21" t="s">
        <v>88</v>
      </c>
      <c r="Z43" s="21" t="s">
        <v>99</v>
      </c>
      <c r="AK43" s="21" t="s">
        <v>813</v>
      </c>
      <c r="AL43" s="22"/>
      <c r="AM43" s="22"/>
      <c r="AN43" s="45">
        <v>0</v>
      </c>
      <c r="AO43" s="21" t="s">
        <v>843</v>
      </c>
      <c r="AP43" s="22"/>
      <c r="AT43" s="21"/>
      <c r="AU43" s="21"/>
      <c r="AW43" s="21"/>
      <c r="AX43" s="21"/>
      <c r="AY43" s="22"/>
      <c r="AZ43" s="22"/>
      <c r="BA43" s="22"/>
      <c r="BB43" s="22"/>
      <c r="BC43" s="22"/>
      <c r="BD43" s="22"/>
      <c r="BE43" s="22"/>
      <c r="BF43" s="21"/>
      <c r="BG43" s="21"/>
      <c r="BH43" s="21"/>
      <c r="BI43" s="21"/>
      <c r="BJ43" s="21"/>
      <c r="BK43" s="21"/>
      <c r="BL43" s="21"/>
      <c r="BM43" s="21"/>
    </row>
    <row r="44" spans="1:65" x14ac:dyDescent="0.25">
      <c r="A44" s="21" t="s">
        <v>38</v>
      </c>
      <c r="B44" s="21" t="s">
        <v>798</v>
      </c>
      <c r="C44" s="21" t="s">
        <v>807</v>
      </c>
      <c r="D44" s="21" t="s">
        <v>788</v>
      </c>
      <c r="E44" s="21" t="s">
        <v>819</v>
      </c>
      <c r="K44" s="20" t="s">
        <v>828</v>
      </c>
      <c r="M44" s="21" t="s">
        <v>51</v>
      </c>
      <c r="N44" s="21" t="str">
        <f>C44&amp;"-"&amp;MONTH(O44)&amp;"/"&amp;DAY(O44)&amp;"/"&amp;YEAR(O44)&amp;"-"&amp;"WIND-V"</f>
        <v>AK164406-6/11/2019-WIND-V</v>
      </c>
      <c r="O44" s="24">
        <v>43627</v>
      </c>
      <c r="P44" s="28">
        <v>0.452083333333333</v>
      </c>
      <c r="Q44" s="20" t="s">
        <v>58</v>
      </c>
      <c r="R44" s="25">
        <v>43627</v>
      </c>
      <c r="T44" s="20" t="s">
        <v>58</v>
      </c>
      <c r="U44" s="21">
        <v>60.5366</v>
      </c>
      <c r="V44" s="21">
        <v>-151.25399999999999</v>
      </c>
      <c r="W44" s="21" t="s">
        <v>60</v>
      </c>
      <c r="X44" s="21" t="s">
        <v>88</v>
      </c>
      <c r="Z44" s="21" t="s">
        <v>99</v>
      </c>
      <c r="AK44" s="21" t="s">
        <v>812</v>
      </c>
      <c r="AL44" s="22"/>
      <c r="AM44" s="22"/>
      <c r="AN44" s="45">
        <v>11</v>
      </c>
      <c r="AO44" s="21" t="s">
        <v>815</v>
      </c>
      <c r="AP44" s="22"/>
      <c r="AT44" s="21"/>
      <c r="AU44" s="21"/>
      <c r="AW44" s="21"/>
      <c r="AX44" s="21"/>
      <c r="AY44" s="22"/>
      <c r="AZ44" s="22"/>
      <c r="BA44" s="22"/>
      <c r="BB44" s="22"/>
      <c r="BC44" s="22"/>
      <c r="BD44" s="22"/>
      <c r="BE44" s="22"/>
      <c r="BF44" s="21"/>
      <c r="BG44" s="21"/>
      <c r="BH44" s="21"/>
      <c r="BI44" s="21"/>
      <c r="BJ44" s="21"/>
      <c r="BK44" s="21"/>
      <c r="BL44" s="21"/>
      <c r="BM44" s="21"/>
    </row>
    <row r="45" spans="1:65" hidden="1" x14ac:dyDescent="0.25">
      <c r="A45" s="21" t="s">
        <v>38</v>
      </c>
      <c r="B45" s="21" t="s">
        <v>798</v>
      </c>
      <c r="C45" s="21" t="s">
        <v>807</v>
      </c>
      <c r="D45" s="21" t="s">
        <v>788</v>
      </c>
      <c r="E45" s="21" t="s">
        <v>819</v>
      </c>
      <c r="K45" s="20" t="s">
        <v>828</v>
      </c>
      <c r="M45" s="21" t="s">
        <v>51</v>
      </c>
      <c r="N45" s="21" t="str">
        <f>C45&amp;"-"&amp;MONTH(O45)&amp;"/"&amp;DAY(O45)&amp;"/"&amp;YEAR(O45)&amp;"-"&amp;"WEATHER"</f>
        <v>AK164406-6/11/2019-WEATHER</v>
      </c>
      <c r="O45" s="24">
        <v>43627</v>
      </c>
      <c r="P45" s="28">
        <v>0.452083333333333</v>
      </c>
      <c r="Q45" s="20" t="s">
        <v>58</v>
      </c>
      <c r="R45" s="25">
        <v>43627</v>
      </c>
      <c r="T45" s="20" t="s">
        <v>58</v>
      </c>
      <c r="U45" s="21">
        <v>60.5366</v>
      </c>
      <c r="V45" s="21">
        <v>-151.25399999999999</v>
      </c>
      <c r="W45" s="21" t="s">
        <v>60</v>
      </c>
      <c r="X45" s="21" t="s">
        <v>88</v>
      </c>
      <c r="Z45" s="21" t="s">
        <v>99</v>
      </c>
      <c r="AK45" s="21" t="s">
        <v>814</v>
      </c>
      <c r="AL45" s="22"/>
      <c r="AM45" s="22"/>
      <c r="AN45" s="45">
        <v>0</v>
      </c>
      <c r="AO45" s="21" t="s">
        <v>816</v>
      </c>
      <c r="AP45" s="22"/>
      <c r="AT45" s="21"/>
      <c r="AU45" s="21"/>
      <c r="AW45" s="21"/>
      <c r="AX45" s="21"/>
      <c r="AY45" s="22"/>
      <c r="AZ45" s="22"/>
      <c r="BA45" s="22"/>
      <c r="BB45" s="22"/>
      <c r="BC45" s="22"/>
      <c r="BD45" s="22"/>
      <c r="BE45" s="22"/>
      <c r="BF45" s="21"/>
      <c r="BG45" s="21"/>
      <c r="BH45" s="21"/>
      <c r="BI45" s="21"/>
      <c r="BJ45" s="21"/>
      <c r="BK45" s="21"/>
      <c r="BL45" s="21"/>
      <c r="BM45" s="21"/>
    </row>
    <row r="46" spans="1:65" hidden="1" x14ac:dyDescent="0.25">
      <c r="A46" s="21" t="s">
        <v>38</v>
      </c>
      <c r="B46" s="21" t="s">
        <v>798</v>
      </c>
      <c r="C46" s="21" t="s">
        <v>807</v>
      </c>
      <c r="D46" s="21" t="s">
        <v>788</v>
      </c>
      <c r="E46" s="21" t="s">
        <v>819</v>
      </c>
      <c r="K46" s="20" t="s">
        <v>828</v>
      </c>
      <c r="M46" s="21" t="s">
        <v>50</v>
      </c>
      <c r="N46" s="21" t="str">
        <f>C46&amp;"-"&amp;MONTH(O46)&amp;"/"&amp;DAY(O46)&amp;"/"&amp;YEAR(O46)&amp;"-"&amp;"TURBIDITY"</f>
        <v>AK164406-6/11/2019-TURBIDITY</v>
      </c>
      <c r="O46" s="24">
        <v>43627</v>
      </c>
      <c r="P46" s="28">
        <v>0.452083333333333</v>
      </c>
      <c r="Q46" s="20" t="s">
        <v>58</v>
      </c>
      <c r="R46" s="25">
        <v>43627</v>
      </c>
      <c r="T46" s="20" t="s">
        <v>58</v>
      </c>
      <c r="U46" s="21">
        <v>60.5366</v>
      </c>
      <c r="V46" s="21">
        <v>-151.25399999999999</v>
      </c>
      <c r="W46" s="21" t="s">
        <v>60</v>
      </c>
      <c r="X46" s="21" t="s">
        <v>88</v>
      </c>
      <c r="Z46" s="21" t="s">
        <v>99</v>
      </c>
      <c r="AK46" s="21" t="s">
        <v>811</v>
      </c>
      <c r="AL46" s="22"/>
      <c r="AM46" s="22"/>
      <c r="AN46" s="45" t="s">
        <v>817</v>
      </c>
      <c r="AO46" s="21"/>
      <c r="AP46" s="22"/>
      <c r="AT46" s="21"/>
      <c r="AU46" s="21"/>
      <c r="AW46" s="21"/>
      <c r="AX46" s="21"/>
      <c r="AY46" s="22"/>
      <c r="AZ46" s="22"/>
      <c r="BA46" s="22"/>
      <c r="BB46" s="22"/>
      <c r="BC46" s="22"/>
      <c r="BD46" s="22"/>
      <c r="BE46" s="22"/>
      <c r="BF46" s="21"/>
      <c r="BG46" s="21"/>
      <c r="BH46" s="21"/>
      <c r="BI46" s="21"/>
      <c r="BJ46" s="21"/>
      <c r="BK46" s="21"/>
      <c r="BL46" s="21"/>
      <c r="BM46" s="21"/>
    </row>
    <row r="47" spans="1:65" hidden="1" x14ac:dyDescent="0.25">
      <c r="A47" s="21" t="s">
        <v>38</v>
      </c>
      <c r="B47" s="21" t="s">
        <v>798</v>
      </c>
      <c r="C47" s="21" t="s">
        <v>807</v>
      </c>
      <c r="D47" s="21" t="s">
        <v>788</v>
      </c>
      <c r="E47" s="21" t="s">
        <v>819</v>
      </c>
      <c r="K47" s="20" t="s">
        <v>828</v>
      </c>
      <c r="M47" s="21" t="s">
        <v>51</v>
      </c>
      <c r="N47" s="21" t="str">
        <f>C47&amp;"-"&amp;MONTH(O47)&amp;"/"&amp;DAY(O47)&amp;"/"&amp;YEAR(O47)&amp;"-"&amp;"AIR TEMP"</f>
        <v>AK164406-6/18/2019-AIR TEMP</v>
      </c>
      <c r="O47" s="24">
        <v>43634</v>
      </c>
      <c r="P47" s="28">
        <v>0.32291666666666669</v>
      </c>
      <c r="Q47" s="20" t="s">
        <v>58</v>
      </c>
      <c r="R47" s="25">
        <v>43634</v>
      </c>
      <c r="T47" s="20" t="s">
        <v>58</v>
      </c>
      <c r="U47" s="21">
        <v>60.5366</v>
      </c>
      <c r="V47" s="21">
        <v>-151.25399999999999</v>
      </c>
      <c r="W47" s="21" t="s">
        <v>60</v>
      </c>
      <c r="X47" s="21" t="s">
        <v>88</v>
      </c>
      <c r="Z47" s="21" t="s">
        <v>99</v>
      </c>
      <c r="AK47" s="21" t="s">
        <v>810</v>
      </c>
      <c r="AL47" s="22"/>
      <c r="AM47" s="22"/>
      <c r="AN47" s="45">
        <v>52</v>
      </c>
      <c r="AO47" s="21" t="s">
        <v>252</v>
      </c>
      <c r="AP47" s="22"/>
      <c r="AT47" s="21"/>
      <c r="AU47" s="21"/>
      <c r="AW47" s="21"/>
      <c r="AX47" s="21"/>
      <c r="AY47" s="22"/>
      <c r="AZ47" s="22"/>
      <c r="BA47" s="22"/>
      <c r="BB47" s="22"/>
      <c r="BC47" s="22"/>
      <c r="BD47" s="22"/>
      <c r="BE47" s="22"/>
      <c r="BF47" s="21"/>
      <c r="BG47" s="21"/>
      <c r="BH47" s="21"/>
      <c r="BI47" s="21"/>
      <c r="BJ47" s="21"/>
      <c r="BK47" s="21"/>
      <c r="BL47" s="21"/>
      <c r="BM47" s="21"/>
    </row>
    <row r="48" spans="1:65" hidden="1" x14ac:dyDescent="0.25">
      <c r="A48" s="21" t="s">
        <v>38</v>
      </c>
      <c r="B48" s="21" t="s">
        <v>798</v>
      </c>
      <c r="C48" s="21" t="s">
        <v>808</v>
      </c>
      <c r="D48" s="21" t="s">
        <v>789</v>
      </c>
      <c r="E48" s="21" t="s">
        <v>819</v>
      </c>
      <c r="K48" s="20" t="s">
        <v>828</v>
      </c>
      <c r="M48" s="21" t="s">
        <v>51</v>
      </c>
      <c r="N48" s="21" t="str">
        <f>C48&amp;"-"&amp;MONTH(O48)&amp;"/"&amp;DAY(O48)&amp;"/"&amp;YEAR(O48)&amp;"-"&amp;"WIND-D"</f>
        <v>AK553928-5/21/2019-WIND-D</v>
      </c>
      <c r="O48" s="24">
        <v>43606</v>
      </c>
      <c r="P48" s="28">
        <v>0.30555555555555552</v>
      </c>
      <c r="Q48" s="20" t="s">
        <v>58</v>
      </c>
      <c r="R48" s="25">
        <v>43606</v>
      </c>
      <c r="T48" s="20" t="s">
        <v>58</v>
      </c>
      <c r="U48" s="21">
        <v>60.5518</v>
      </c>
      <c r="V48" s="21">
        <v>-151.244</v>
      </c>
      <c r="W48" s="21" t="s">
        <v>60</v>
      </c>
      <c r="X48" s="21" t="s">
        <v>88</v>
      </c>
      <c r="Z48" s="21" t="s">
        <v>99</v>
      </c>
      <c r="AK48" s="21" t="s">
        <v>813</v>
      </c>
      <c r="AL48" s="22"/>
      <c r="AM48" s="22"/>
      <c r="AN48" s="45">
        <v>0</v>
      </c>
      <c r="AO48" s="21" t="s">
        <v>843</v>
      </c>
      <c r="AP48" s="22"/>
      <c r="AT48" s="21"/>
      <c r="AU48" s="21"/>
      <c r="AW48" s="21"/>
      <c r="AX48" s="21"/>
      <c r="AY48" s="22"/>
      <c r="AZ48" s="22"/>
      <c r="BA48" s="22"/>
      <c r="BB48" s="22"/>
      <c r="BC48" s="22"/>
      <c r="BD48" s="22"/>
      <c r="BE48" s="22"/>
      <c r="BF48" s="21"/>
      <c r="BG48" s="21"/>
      <c r="BH48" s="21"/>
      <c r="BI48" s="21"/>
      <c r="BJ48" s="21"/>
      <c r="BK48" s="21"/>
      <c r="BL48" s="21"/>
      <c r="BM48" s="21"/>
    </row>
    <row r="49" spans="1:65" x14ac:dyDescent="0.25">
      <c r="A49" s="21" t="s">
        <v>38</v>
      </c>
      <c r="B49" s="21" t="s">
        <v>798</v>
      </c>
      <c r="C49" s="21" t="s">
        <v>807</v>
      </c>
      <c r="D49" s="21" t="s">
        <v>788</v>
      </c>
      <c r="E49" s="21" t="s">
        <v>819</v>
      </c>
      <c r="K49" s="20" t="s">
        <v>828</v>
      </c>
      <c r="M49" s="21" t="s">
        <v>51</v>
      </c>
      <c r="N49" s="21" t="str">
        <f>C49&amp;"-"&amp;MONTH(O49)&amp;"/"&amp;DAY(O49)&amp;"/"&amp;YEAR(O49)&amp;"-"&amp;"WIND-V"</f>
        <v>AK164406-6/18/2019-WIND-V</v>
      </c>
      <c r="O49" s="24">
        <v>43634</v>
      </c>
      <c r="P49" s="28">
        <v>0.32291666666666702</v>
      </c>
      <c r="Q49" s="20" t="s">
        <v>58</v>
      </c>
      <c r="R49" s="25">
        <v>43634</v>
      </c>
      <c r="T49" s="20" t="s">
        <v>58</v>
      </c>
      <c r="U49" s="21">
        <v>60.5366</v>
      </c>
      <c r="V49" s="21">
        <v>-151.25399999999999</v>
      </c>
      <c r="W49" s="21" t="s">
        <v>60</v>
      </c>
      <c r="X49" s="21" t="s">
        <v>88</v>
      </c>
      <c r="Z49" s="21" t="s">
        <v>99</v>
      </c>
      <c r="AK49" s="21" t="s">
        <v>812</v>
      </c>
      <c r="AL49" s="22"/>
      <c r="AM49" s="22"/>
      <c r="AN49" s="45">
        <v>14</v>
      </c>
      <c r="AO49" s="21" t="s">
        <v>815</v>
      </c>
      <c r="AP49" s="22"/>
      <c r="AT49" s="21"/>
      <c r="AU49" s="21"/>
      <c r="AW49" s="21"/>
      <c r="AX49" s="21"/>
      <c r="AY49" s="22"/>
      <c r="AZ49" s="22"/>
      <c r="BA49" s="22"/>
      <c r="BB49" s="22"/>
      <c r="BC49" s="22"/>
      <c r="BD49" s="22"/>
      <c r="BE49" s="22"/>
      <c r="BF49" s="21"/>
      <c r="BG49" s="21"/>
      <c r="BH49" s="21"/>
      <c r="BI49" s="21"/>
      <c r="BJ49" s="21"/>
      <c r="BK49" s="21"/>
      <c r="BL49" s="21"/>
      <c r="BM49" s="21"/>
    </row>
    <row r="50" spans="1:65" hidden="1" x14ac:dyDescent="0.25">
      <c r="A50" s="21" t="s">
        <v>38</v>
      </c>
      <c r="B50" s="21" t="s">
        <v>798</v>
      </c>
      <c r="C50" s="21" t="s">
        <v>807</v>
      </c>
      <c r="D50" s="21" t="s">
        <v>788</v>
      </c>
      <c r="E50" s="21" t="s">
        <v>819</v>
      </c>
      <c r="K50" s="20" t="s">
        <v>828</v>
      </c>
      <c r="M50" s="21" t="s">
        <v>51</v>
      </c>
      <c r="N50" s="21" t="str">
        <f>C50&amp;"-"&amp;MONTH(O50)&amp;"/"&amp;DAY(O50)&amp;"/"&amp;YEAR(O50)&amp;"-"&amp;"WEATHER"</f>
        <v>AK164406-6/18/2019-WEATHER</v>
      </c>
      <c r="O50" s="24">
        <v>43634</v>
      </c>
      <c r="P50" s="28">
        <v>0.32291666666666702</v>
      </c>
      <c r="Q50" s="20" t="s">
        <v>58</v>
      </c>
      <c r="R50" s="25">
        <v>43634</v>
      </c>
      <c r="T50" s="20" t="s">
        <v>58</v>
      </c>
      <c r="U50" s="21">
        <v>60.5366</v>
      </c>
      <c r="V50" s="21">
        <v>-151.25399999999999</v>
      </c>
      <c r="W50" s="21" t="s">
        <v>60</v>
      </c>
      <c r="X50" s="21" t="s">
        <v>88</v>
      </c>
      <c r="Z50" s="21" t="s">
        <v>99</v>
      </c>
      <c r="AK50" s="21" t="s">
        <v>814</v>
      </c>
      <c r="AL50" s="22"/>
      <c r="AM50" s="22"/>
      <c r="AN50" s="45">
        <v>-1</v>
      </c>
      <c r="AO50" s="21" t="s">
        <v>816</v>
      </c>
      <c r="AP50" s="22"/>
      <c r="AT50" s="21"/>
      <c r="AU50" s="21"/>
      <c r="AW50" s="21"/>
      <c r="AX50" s="21"/>
      <c r="AY50" s="22"/>
      <c r="AZ50" s="22"/>
      <c r="BA50" s="22"/>
      <c r="BB50" s="22"/>
      <c r="BC50" s="22"/>
      <c r="BD50" s="22"/>
      <c r="BE50" s="22"/>
      <c r="BF50" s="21"/>
      <c r="BG50" s="21"/>
      <c r="BH50" s="21"/>
      <c r="BI50" s="21"/>
      <c r="BJ50" s="21"/>
      <c r="BK50" s="21"/>
      <c r="BL50" s="21"/>
      <c r="BM50" s="21"/>
    </row>
    <row r="51" spans="1:65" hidden="1" x14ac:dyDescent="0.25">
      <c r="A51" s="21" t="s">
        <v>38</v>
      </c>
      <c r="B51" s="21" t="s">
        <v>798</v>
      </c>
      <c r="C51" s="21" t="s">
        <v>807</v>
      </c>
      <c r="D51" s="21" t="s">
        <v>788</v>
      </c>
      <c r="E51" s="21" t="s">
        <v>819</v>
      </c>
      <c r="K51" s="20" t="s">
        <v>828</v>
      </c>
      <c r="M51" s="21" t="s">
        <v>50</v>
      </c>
      <c r="N51" s="21" t="str">
        <f>C51&amp;"-"&amp;MONTH(O51)&amp;"/"&amp;DAY(O51)&amp;"/"&amp;YEAR(O51)&amp;"-"&amp;"TURBIDITY"</f>
        <v>AK164406-6/18/2019-TURBIDITY</v>
      </c>
      <c r="O51" s="24">
        <v>43634</v>
      </c>
      <c r="P51" s="28">
        <v>0.32291666666666702</v>
      </c>
      <c r="Q51" s="20" t="s">
        <v>58</v>
      </c>
      <c r="R51" s="25">
        <v>43634</v>
      </c>
      <c r="T51" s="20" t="s">
        <v>58</v>
      </c>
      <c r="U51" s="21">
        <v>60.5366</v>
      </c>
      <c r="V51" s="21">
        <v>-151.25399999999999</v>
      </c>
      <c r="W51" s="21" t="s">
        <v>60</v>
      </c>
      <c r="X51" s="21" t="s">
        <v>88</v>
      </c>
      <c r="Z51" s="21" t="s">
        <v>99</v>
      </c>
      <c r="AK51" s="21" t="s">
        <v>811</v>
      </c>
      <c r="AL51" s="22"/>
      <c r="AM51" s="22"/>
      <c r="AN51" s="45" t="s">
        <v>817</v>
      </c>
      <c r="AO51" s="21"/>
      <c r="AP51" s="22"/>
      <c r="AT51" s="21"/>
      <c r="AU51" s="21"/>
      <c r="AW51" s="21"/>
      <c r="AX51" s="21"/>
      <c r="AY51" s="22"/>
      <c r="AZ51" s="22"/>
      <c r="BA51" s="22"/>
      <c r="BB51" s="22"/>
      <c r="BC51" s="22"/>
      <c r="BD51" s="22"/>
      <c r="BE51" s="22"/>
      <c r="BF51" s="21"/>
      <c r="BG51" s="21"/>
      <c r="BH51" s="21"/>
      <c r="BI51" s="21"/>
      <c r="BJ51" s="21"/>
      <c r="BK51" s="21"/>
      <c r="BL51" s="21"/>
      <c r="BM51" s="21"/>
    </row>
    <row r="52" spans="1:65" hidden="1" x14ac:dyDescent="0.25">
      <c r="A52" s="21" t="s">
        <v>38</v>
      </c>
      <c r="B52" s="21" t="s">
        <v>798</v>
      </c>
      <c r="C52" s="21" t="s">
        <v>807</v>
      </c>
      <c r="D52" s="21" t="s">
        <v>788</v>
      </c>
      <c r="E52" s="21" t="s">
        <v>819</v>
      </c>
      <c r="K52" s="20" t="s">
        <v>828</v>
      </c>
      <c r="M52" s="21" t="s">
        <v>50</v>
      </c>
      <c r="N52" s="21" t="str">
        <f>C52&amp;"-"&amp;MONTH(O52)&amp;"/"&amp;DAY(O52)&amp;"/"&amp;YEAR(O52)&amp;"-"&amp;"ENT"</f>
        <v>AK164406-7/2/2019-ENT</v>
      </c>
      <c r="O52" s="24">
        <v>43648</v>
      </c>
      <c r="P52" s="28">
        <v>0.24652777777777779</v>
      </c>
      <c r="Q52" s="20" t="s">
        <v>58</v>
      </c>
      <c r="R52" s="25">
        <v>43648</v>
      </c>
      <c r="T52" s="20" t="s">
        <v>58</v>
      </c>
      <c r="U52" s="21">
        <v>60.5366</v>
      </c>
      <c r="V52" s="21">
        <v>-151.25399999999999</v>
      </c>
      <c r="W52" s="21" t="s">
        <v>60</v>
      </c>
      <c r="X52" s="21" t="s">
        <v>88</v>
      </c>
      <c r="Z52" s="21" t="s">
        <v>100</v>
      </c>
      <c r="AA52" s="20">
        <v>0.3</v>
      </c>
      <c r="AB52" s="20" t="s">
        <v>333</v>
      </c>
      <c r="AK52" s="21" t="s">
        <v>800</v>
      </c>
      <c r="AL52" s="22" t="s">
        <v>805</v>
      </c>
      <c r="AM52" s="22" t="s">
        <v>193</v>
      </c>
      <c r="AN52" s="45">
        <v>34</v>
      </c>
      <c r="AO52" s="21" t="s">
        <v>381</v>
      </c>
      <c r="AP52" s="22"/>
      <c r="AT52" s="21" t="s">
        <v>551</v>
      </c>
      <c r="AU52" s="21" t="s">
        <v>557</v>
      </c>
      <c r="AW52" s="21" t="s">
        <v>564</v>
      </c>
      <c r="AX52" s="21" t="s">
        <v>567</v>
      </c>
      <c r="AY52" s="22"/>
      <c r="AZ52" s="22"/>
      <c r="BA52" s="22"/>
      <c r="BB52" s="22"/>
      <c r="BC52" s="22" t="s">
        <v>806</v>
      </c>
      <c r="BD52" s="22" t="s">
        <v>763</v>
      </c>
      <c r="BE52" s="22"/>
      <c r="BF52" s="21"/>
      <c r="BG52" s="21"/>
      <c r="BH52" s="21"/>
      <c r="BI52" s="21"/>
      <c r="BJ52" s="21"/>
      <c r="BK52" s="21"/>
      <c r="BL52" s="21"/>
      <c r="BM52" s="21"/>
    </row>
    <row r="53" spans="1:65" hidden="1" x14ac:dyDescent="0.25">
      <c r="A53" s="21" t="s">
        <v>38</v>
      </c>
      <c r="B53" s="21" t="s">
        <v>798</v>
      </c>
      <c r="C53" s="21" t="s">
        <v>807</v>
      </c>
      <c r="D53" s="21" t="s">
        <v>788</v>
      </c>
      <c r="E53" s="21" t="s">
        <v>819</v>
      </c>
      <c r="K53" s="20" t="s">
        <v>828</v>
      </c>
      <c r="M53" s="21" t="s">
        <v>50</v>
      </c>
      <c r="N53" s="21" t="str">
        <f>C53&amp;"-"&amp;MONTH(O53)&amp;"/"&amp;DAY(O53)&amp;"/"&amp;YEAR(O53)&amp;"-"&amp;"FC"</f>
        <v>AK164406-7/2/2019-FC</v>
      </c>
      <c r="O53" s="24">
        <v>43648</v>
      </c>
      <c r="P53" s="28">
        <v>0.24652777777777779</v>
      </c>
      <c r="Q53" s="20" t="s">
        <v>58</v>
      </c>
      <c r="R53" s="25">
        <v>43648</v>
      </c>
      <c r="T53" s="20" t="s">
        <v>58</v>
      </c>
      <c r="U53" s="21">
        <v>60.5366</v>
      </c>
      <c r="V53" s="21">
        <v>-151.25399999999999</v>
      </c>
      <c r="W53" s="21" t="s">
        <v>60</v>
      </c>
      <c r="X53" s="21" t="s">
        <v>88</v>
      </c>
      <c r="Z53" s="21" t="s">
        <v>100</v>
      </c>
      <c r="AA53" s="20">
        <v>0.3</v>
      </c>
      <c r="AB53" s="20" t="s">
        <v>333</v>
      </c>
      <c r="AK53" s="21" t="s">
        <v>799</v>
      </c>
      <c r="AL53" s="22" t="s">
        <v>804</v>
      </c>
      <c r="AM53" s="22" t="s">
        <v>193</v>
      </c>
      <c r="AN53" s="45">
        <v>49</v>
      </c>
      <c r="AO53" s="21" t="s">
        <v>240</v>
      </c>
      <c r="AP53" s="22"/>
      <c r="AT53" s="21" t="s">
        <v>551</v>
      </c>
      <c r="AU53" s="21" t="s">
        <v>557</v>
      </c>
      <c r="AW53" s="21" t="s">
        <v>564</v>
      </c>
      <c r="AX53" s="21" t="s">
        <v>567</v>
      </c>
      <c r="AY53" s="22"/>
      <c r="AZ53" s="22"/>
      <c r="BA53" s="22"/>
      <c r="BB53" s="22"/>
      <c r="BC53" s="22" t="s">
        <v>806</v>
      </c>
      <c r="BD53" s="22" t="s">
        <v>763</v>
      </c>
      <c r="BE53" s="22"/>
      <c r="BF53" s="21"/>
      <c r="BG53" s="21"/>
      <c r="BH53" s="21"/>
      <c r="BI53" s="21"/>
      <c r="BJ53" s="21"/>
      <c r="BK53" s="21"/>
      <c r="BL53" s="21"/>
      <c r="BM53" s="21"/>
    </row>
    <row r="54" spans="1:65" hidden="1" x14ac:dyDescent="0.25">
      <c r="A54" s="21" t="s">
        <v>38</v>
      </c>
      <c r="B54" s="21" t="s">
        <v>798</v>
      </c>
      <c r="C54" s="21" t="s">
        <v>807</v>
      </c>
      <c r="D54" s="21" t="s">
        <v>788</v>
      </c>
      <c r="E54" s="21" t="s">
        <v>819</v>
      </c>
      <c r="K54" s="20" t="s">
        <v>828</v>
      </c>
      <c r="M54" s="21" t="s">
        <v>50</v>
      </c>
      <c r="N54" s="21" t="str">
        <f>C54&amp;"-"&amp;MONTH(O54)&amp;"/"&amp;DAY(O54)&amp;"/"&amp;YEAR(O54)&amp;"-"&amp;"WATER TEMP"</f>
        <v>AK164406-7/2/2019-WATER TEMP</v>
      </c>
      <c r="O54" s="24">
        <v>43648</v>
      </c>
      <c r="P54" s="28">
        <v>0.24652777777777779</v>
      </c>
      <c r="Q54" s="20" t="s">
        <v>58</v>
      </c>
      <c r="R54" s="25">
        <v>43648</v>
      </c>
      <c r="T54" s="20" t="s">
        <v>58</v>
      </c>
      <c r="U54" s="21">
        <v>60.5366</v>
      </c>
      <c r="V54" s="21">
        <v>-151.25399999999999</v>
      </c>
      <c r="W54" s="21" t="s">
        <v>60</v>
      </c>
      <c r="X54" s="21" t="s">
        <v>88</v>
      </c>
      <c r="Z54" s="21" t="s">
        <v>100</v>
      </c>
      <c r="AA54" s="20">
        <v>0.3</v>
      </c>
      <c r="AB54" s="20" t="s">
        <v>333</v>
      </c>
      <c r="AK54" s="21" t="s">
        <v>160</v>
      </c>
      <c r="AL54" s="22"/>
      <c r="AM54" s="22"/>
      <c r="AN54" s="46">
        <v>14.7</v>
      </c>
      <c r="AO54" s="21" t="s">
        <v>198</v>
      </c>
      <c r="AP54" s="22"/>
      <c r="AT54" s="21" t="s">
        <v>551</v>
      </c>
      <c r="AU54" s="21" t="s">
        <v>557</v>
      </c>
      <c r="AW54" s="21" t="s">
        <v>564</v>
      </c>
      <c r="AX54" s="21" t="s">
        <v>568</v>
      </c>
      <c r="AY54" s="22"/>
      <c r="AZ54" s="22"/>
      <c r="BA54" s="22"/>
      <c r="BB54" s="22"/>
      <c r="BC54" s="22" t="s">
        <v>806</v>
      </c>
      <c r="BD54" s="22" t="s">
        <v>763</v>
      </c>
      <c r="BE54" s="22"/>
      <c r="BF54" s="21"/>
      <c r="BG54" s="21"/>
      <c r="BH54" s="21"/>
      <c r="BI54" s="21"/>
      <c r="BJ54" s="21"/>
      <c r="BK54" s="21"/>
      <c r="BL54" s="21"/>
      <c r="BM54" s="21"/>
    </row>
    <row r="55" spans="1:65" hidden="1" x14ac:dyDescent="0.25">
      <c r="A55" s="21" t="s">
        <v>38</v>
      </c>
      <c r="B55" s="21" t="s">
        <v>798</v>
      </c>
      <c r="C55" s="21" t="s">
        <v>807</v>
      </c>
      <c r="D55" s="21" t="s">
        <v>788</v>
      </c>
      <c r="E55" s="21" t="s">
        <v>819</v>
      </c>
      <c r="K55" s="20" t="s">
        <v>828</v>
      </c>
      <c r="M55" s="21" t="s">
        <v>50</v>
      </c>
      <c r="N55" s="21" t="str">
        <f>C55&amp;"-"&amp;MONTH(O55)&amp;"/"&amp;DAY(O55)&amp;"/"&amp;YEAR(O55)&amp;"-"&amp;"ENT"</f>
        <v>AK164406-7/9/2019-ENT</v>
      </c>
      <c r="O55" s="24">
        <v>43655</v>
      </c>
      <c r="P55" s="28">
        <v>0.38263888888888892</v>
      </c>
      <c r="Q55" s="20" t="s">
        <v>58</v>
      </c>
      <c r="R55" s="25">
        <v>43655</v>
      </c>
      <c r="T55" s="20" t="s">
        <v>58</v>
      </c>
      <c r="U55" s="21">
        <v>60.5366</v>
      </c>
      <c r="V55" s="21">
        <v>-151.25399999999999</v>
      </c>
      <c r="W55" s="21" t="s">
        <v>60</v>
      </c>
      <c r="X55" s="21" t="s">
        <v>88</v>
      </c>
      <c r="Z55" s="21" t="s">
        <v>100</v>
      </c>
      <c r="AA55" s="20">
        <v>0.3</v>
      </c>
      <c r="AB55" s="20" t="s">
        <v>333</v>
      </c>
      <c r="AK55" s="21" t="s">
        <v>800</v>
      </c>
      <c r="AL55" s="22" t="s">
        <v>805</v>
      </c>
      <c r="AM55" s="22" t="s">
        <v>193</v>
      </c>
      <c r="AN55" s="45">
        <v>13</v>
      </c>
      <c r="AO55" s="21" t="s">
        <v>381</v>
      </c>
      <c r="AP55" s="22"/>
      <c r="AT55" s="21" t="s">
        <v>551</v>
      </c>
      <c r="AU55" s="21" t="s">
        <v>557</v>
      </c>
      <c r="AW55" s="21" t="s">
        <v>564</v>
      </c>
      <c r="AX55" s="21" t="s">
        <v>567</v>
      </c>
      <c r="AY55" s="22"/>
      <c r="AZ55" s="22"/>
      <c r="BA55" s="22"/>
      <c r="BB55" s="22"/>
      <c r="BC55" s="22" t="s">
        <v>806</v>
      </c>
      <c r="BD55" s="22" t="s">
        <v>763</v>
      </c>
      <c r="BE55" s="22"/>
      <c r="BF55" s="21"/>
      <c r="BG55" s="21"/>
      <c r="BH55" s="21"/>
      <c r="BI55" s="21"/>
      <c r="BJ55" s="21"/>
      <c r="BK55" s="21"/>
      <c r="BL55" s="21"/>
      <c r="BM55" s="21"/>
    </row>
    <row r="56" spans="1:65" hidden="1" x14ac:dyDescent="0.25">
      <c r="A56" s="21" t="s">
        <v>38</v>
      </c>
      <c r="B56" s="21" t="s">
        <v>798</v>
      </c>
      <c r="C56" s="21" t="s">
        <v>807</v>
      </c>
      <c r="D56" s="21" t="s">
        <v>788</v>
      </c>
      <c r="E56" s="21" t="s">
        <v>819</v>
      </c>
      <c r="K56" s="20" t="s">
        <v>828</v>
      </c>
      <c r="M56" s="21" t="s">
        <v>50</v>
      </c>
      <c r="N56" s="21" t="str">
        <f>C56&amp;"-"&amp;MONTH(O56)&amp;"/"&amp;DAY(O56)&amp;"/"&amp;YEAR(O56)&amp;"-"&amp;"ENT"</f>
        <v>AK164406-7/17/2019-ENT</v>
      </c>
      <c r="O56" s="24">
        <v>43663</v>
      </c>
      <c r="P56" s="28">
        <v>0.3263888888888889</v>
      </c>
      <c r="Q56" s="20" t="s">
        <v>58</v>
      </c>
      <c r="R56" s="25">
        <v>43663</v>
      </c>
      <c r="T56" s="20" t="s">
        <v>58</v>
      </c>
      <c r="U56" s="21">
        <v>60.5366</v>
      </c>
      <c r="V56" s="21">
        <v>-151.25399999999999</v>
      </c>
      <c r="W56" s="21" t="s">
        <v>60</v>
      </c>
      <c r="X56" s="21" t="s">
        <v>88</v>
      </c>
      <c r="Z56" s="21" t="s">
        <v>100</v>
      </c>
      <c r="AA56" s="20">
        <v>0.3</v>
      </c>
      <c r="AB56" s="20" t="s">
        <v>333</v>
      </c>
      <c r="AK56" s="21" t="s">
        <v>800</v>
      </c>
      <c r="AL56" s="22" t="s">
        <v>805</v>
      </c>
      <c r="AM56" s="22" t="s">
        <v>193</v>
      </c>
      <c r="AN56" s="45">
        <v>1</v>
      </c>
      <c r="AO56" s="21" t="s">
        <v>381</v>
      </c>
      <c r="AP56" s="22"/>
      <c r="AT56" s="21" t="s">
        <v>551</v>
      </c>
      <c r="AU56" s="21" t="s">
        <v>557</v>
      </c>
      <c r="AW56" s="21" t="s">
        <v>564</v>
      </c>
      <c r="AX56" s="21" t="s">
        <v>567</v>
      </c>
      <c r="AY56" s="22"/>
      <c r="AZ56" s="22"/>
      <c r="BA56" s="22"/>
      <c r="BB56" s="22"/>
      <c r="BC56" s="22" t="s">
        <v>806</v>
      </c>
      <c r="BD56" s="22" t="s">
        <v>763</v>
      </c>
      <c r="BE56" s="22"/>
      <c r="BF56" s="21"/>
      <c r="BG56" s="21"/>
      <c r="BH56" s="21"/>
      <c r="BI56" s="21"/>
      <c r="BJ56" s="21"/>
      <c r="BK56" s="21"/>
      <c r="BL56" s="21"/>
      <c r="BM56" s="21"/>
    </row>
    <row r="57" spans="1:65" hidden="1" x14ac:dyDescent="0.25">
      <c r="A57" s="21" t="s">
        <v>38</v>
      </c>
      <c r="B57" s="21" t="s">
        <v>798</v>
      </c>
      <c r="C57" s="21" t="s">
        <v>807</v>
      </c>
      <c r="D57" s="21" t="s">
        <v>788</v>
      </c>
      <c r="E57" s="21" t="s">
        <v>819</v>
      </c>
      <c r="K57" s="20" t="s">
        <v>828</v>
      </c>
      <c r="M57" s="21" t="s">
        <v>50</v>
      </c>
      <c r="N57" s="21" t="str">
        <f>C57&amp;"-"&amp;MONTH(O57)&amp;"/"&amp;DAY(O57)&amp;"/"&amp;YEAR(O57)&amp;"-"&amp;"FC"</f>
        <v>AK164406-7/9/2019-FC</v>
      </c>
      <c r="O57" s="24">
        <v>43655</v>
      </c>
      <c r="P57" s="28">
        <v>0.38263888888888892</v>
      </c>
      <c r="Q57" s="20" t="s">
        <v>58</v>
      </c>
      <c r="R57" s="25">
        <v>43655</v>
      </c>
      <c r="T57" s="20" t="s">
        <v>58</v>
      </c>
      <c r="U57" s="21">
        <v>60.5366</v>
      </c>
      <c r="V57" s="21">
        <v>-151.25399999999999</v>
      </c>
      <c r="W57" s="21" t="s">
        <v>60</v>
      </c>
      <c r="X57" s="21" t="s">
        <v>88</v>
      </c>
      <c r="Z57" s="21" t="s">
        <v>100</v>
      </c>
      <c r="AA57" s="20">
        <v>0.3</v>
      </c>
      <c r="AB57" s="20" t="s">
        <v>333</v>
      </c>
      <c r="AK57" s="21" t="s">
        <v>799</v>
      </c>
      <c r="AL57" s="22" t="s">
        <v>804</v>
      </c>
      <c r="AM57" s="22" t="s">
        <v>193</v>
      </c>
      <c r="AN57" s="45">
        <v>49</v>
      </c>
      <c r="AO57" s="21" t="s">
        <v>240</v>
      </c>
      <c r="AP57" s="22"/>
      <c r="AT57" s="21" t="s">
        <v>551</v>
      </c>
      <c r="AU57" s="21" t="s">
        <v>557</v>
      </c>
      <c r="AW57" s="21" t="s">
        <v>564</v>
      </c>
      <c r="AX57" s="21" t="s">
        <v>567</v>
      </c>
      <c r="AY57" s="22"/>
      <c r="AZ57" s="22"/>
      <c r="BA57" s="22"/>
      <c r="BB57" s="22"/>
      <c r="BC57" s="22" t="s">
        <v>806</v>
      </c>
      <c r="BD57" s="22" t="s">
        <v>763</v>
      </c>
      <c r="BE57" s="22"/>
      <c r="BF57" s="21"/>
      <c r="BG57" s="21"/>
      <c r="BH57" s="21"/>
      <c r="BI57" s="21"/>
      <c r="BJ57" s="21"/>
      <c r="BK57" s="21"/>
      <c r="BL57" s="21"/>
      <c r="BM57" s="21"/>
    </row>
    <row r="58" spans="1:65" hidden="1" x14ac:dyDescent="0.25">
      <c r="A58" s="21" t="s">
        <v>38</v>
      </c>
      <c r="B58" s="21" t="s">
        <v>798</v>
      </c>
      <c r="C58" s="21" t="s">
        <v>807</v>
      </c>
      <c r="D58" s="21" t="s">
        <v>788</v>
      </c>
      <c r="E58" s="21" t="s">
        <v>819</v>
      </c>
      <c r="K58" s="20" t="s">
        <v>828</v>
      </c>
      <c r="M58" s="21" t="s">
        <v>50</v>
      </c>
      <c r="N58" s="21" t="str">
        <f>C58&amp;"-"&amp;MONTH(O58)&amp;"/"&amp;DAY(O58)&amp;"/"&amp;YEAR(O58)&amp;"-"&amp;"FC"</f>
        <v>AK164406-7/17/2019-FC</v>
      </c>
      <c r="O58" s="24">
        <v>43663</v>
      </c>
      <c r="P58" s="28">
        <v>0.3263888888888889</v>
      </c>
      <c r="Q58" s="20" t="s">
        <v>58</v>
      </c>
      <c r="R58" s="25">
        <v>43663</v>
      </c>
      <c r="T58" s="20" t="s">
        <v>58</v>
      </c>
      <c r="U58" s="21">
        <v>60.5366</v>
      </c>
      <c r="V58" s="21">
        <v>-151.25399999999999</v>
      </c>
      <c r="W58" s="21" t="s">
        <v>60</v>
      </c>
      <c r="X58" s="21" t="s">
        <v>88</v>
      </c>
      <c r="Z58" s="21" t="s">
        <v>100</v>
      </c>
      <c r="AA58" s="20">
        <v>0.3</v>
      </c>
      <c r="AB58" s="20" t="s">
        <v>333</v>
      </c>
      <c r="AK58" s="21" t="s">
        <v>799</v>
      </c>
      <c r="AL58" s="22" t="s">
        <v>804</v>
      </c>
      <c r="AM58" s="22" t="s">
        <v>193</v>
      </c>
      <c r="AN58" s="45">
        <v>16</v>
      </c>
      <c r="AO58" s="21" t="s">
        <v>240</v>
      </c>
      <c r="AP58" s="22"/>
      <c r="AT58" s="21" t="s">
        <v>551</v>
      </c>
      <c r="AU58" s="21" t="s">
        <v>557</v>
      </c>
      <c r="AW58" s="21" t="s">
        <v>564</v>
      </c>
      <c r="AX58" s="21" t="s">
        <v>567</v>
      </c>
      <c r="AY58" s="22"/>
      <c r="AZ58" s="22"/>
      <c r="BA58" s="22"/>
      <c r="BB58" s="22"/>
      <c r="BC58" s="22" t="s">
        <v>806</v>
      </c>
      <c r="BD58" s="22" t="s">
        <v>763</v>
      </c>
      <c r="BE58" s="22"/>
      <c r="BF58" s="21"/>
      <c r="BG58" s="21"/>
      <c r="BH58" s="21"/>
      <c r="BI58" s="21"/>
      <c r="BJ58" s="21"/>
      <c r="BK58" s="21"/>
      <c r="BL58" s="21"/>
      <c r="BM58" s="21"/>
    </row>
    <row r="59" spans="1:65" hidden="1" x14ac:dyDescent="0.25">
      <c r="A59" s="21" t="s">
        <v>38</v>
      </c>
      <c r="B59" s="21" t="s">
        <v>798</v>
      </c>
      <c r="C59" s="21" t="s">
        <v>807</v>
      </c>
      <c r="D59" s="21" t="s">
        <v>788</v>
      </c>
      <c r="E59" s="21" t="s">
        <v>819</v>
      </c>
      <c r="K59" s="20" t="s">
        <v>828</v>
      </c>
      <c r="M59" s="21" t="s">
        <v>50</v>
      </c>
      <c r="N59" s="21" t="str">
        <f>C59&amp;"-"&amp;MONTH(O59)&amp;"/"&amp;DAY(O59)&amp;"/"&amp;YEAR(O59)&amp;"-"&amp;"WATER TEMP"</f>
        <v>AK164406-7/9/2019-WATER TEMP</v>
      </c>
      <c r="O59" s="24">
        <v>43655</v>
      </c>
      <c r="P59" s="28">
        <v>0.38263888888888892</v>
      </c>
      <c r="Q59" s="20" t="s">
        <v>58</v>
      </c>
      <c r="R59" s="25">
        <v>43655</v>
      </c>
      <c r="T59" s="20" t="s">
        <v>58</v>
      </c>
      <c r="U59" s="21">
        <v>60.5366</v>
      </c>
      <c r="V59" s="21">
        <v>-151.25399999999999</v>
      </c>
      <c r="W59" s="21" t="s">
        <v>60</v>
      </c>
      <c r="X59" s="21" t="s">
        <v>88</v>
      </c>
      <c r="Z59" s="21" t="s">
        <v>100</v>
      </c>
      <c r="AA59" s="20">
        <v>0.3</v>
      </c>
      <c r="AB59" s="20" t="s">
        <v>333</v>
      </c>
      <c r="AK59" s="21" t="s">
        <v>160</v>
      </c>
      <c r="AL59" s="22"/>
      <c r="AM59" s="22"/>
      <c r="AN59" s="46">
        <v>17.8</v>
      </c>
      <c r="AO59" s="21" t="s">
        <v>198</v>
      </c>
      <c r="AP59" s="22"/>
      <c r="AT59" s="21" t="s">
        <v>551</v>
      </c>
      <c r="AU59" s="21" t="s">
        <v>557</v>
      </c>
      <c r="AW59" s="21" t="s">
        <v>564</v>
      </c>
      <c r="AX59" s="21" t="s">
        <v>568</v>
      </c>
      <c r="AY59" s="22"/>
      <c r="AZ59" s="22"/>
      <c r="BA59" s="22"/>
      <c r="BB59" s="22"/>
      <c r="BC59" s="22" t="s">
        <v>806</v>
      </c>
      <c r="BD59" s="22" t="s">
        <v>763</v>
      </c>
      <c r="BE59" s="22"/>
      <c r="BF59" s="21"/>
      <c r="BG59" s="21"/>
      <c r="BH59" s="21"/>
      <c r="BI59" s="21"/>
      <c r="BJ59" s="21"/>
      <c r="BK59" s="21"/>
      <c r="BL59" s="21"/>
      <c r="BM59" s="21"/>
    </row>
    <row r="60" spans="1:65" hidden="1" x14ac:dyDescent="0.25">
      <c r="A60" s="21" t="s">
        <v>38</v>
      </c>
      <c r="B60" s="21" t="s">
        <v>798</v>
      </c>
      <c r="C60" s="21" t="s">
        <v>807</v>
      </c>
      <c r="D60" s="21" t="s">
        <v>788</v>
      </c>
      <c r="E60" s="21" t="s">
        <v>819</v>
      </c>
      <c r="K60" s="20" t="s">
        <v>828</v>
      </c>
      <c r="M60" s="21" t="s">
        <v>50</v>
      </c>
      <c r="N60" s="21" t="str">
        <f>C60&amp;"-"&amp;MONTH(O60)&amp;"/"&amp;DAY(O60)&amp;"/"&amp;YEAR(O60)&amp;"-"&amp;"WATER TEMP"</f>
        <v>AK164406-7/17/2019-WATER TEMP</v>
      </c>
      <c r="O60" s="24">
        <v>43663</v>
      </c>
      <c r="P60" s="28">
        <v>0.3263888888888889</v>
      </c>
      <c r="Q60" s="20" t="s">
        <v>58</v>
      </c>
      <c r="R60" s="25">
        <v>43663</v>
      </c>
      <c r="T60" s="20" t="s">
        <v>58</v>
      </c>
      <c r="U60" s="21">
        <v>60.5366</v>
      </c>
      <c r="V60" s="21">
        <v>-151.25399999999999</v>
      </c>
      <c r="W60" s="21" t="s">
        <v>60</v>
      </c>
      <c r="X60" s="21" t="s">
        <v>88</v>
      </c>
      <c r="Z60" s="21" t="s">
        <v>100</v>
      </c>
      <c r="AA60" s="20">
        <v>0.3</v>
      </c>
      <c r="AB60" s="20" t="s">
        <v>333</v>
      </c>
      <c r="AK60" s="21" t="s">
        <v>160</v>
      </c>
      <c r="AL60" s="22"/>
      <c r="AM60" s="22"/>
      <c r="AN60" s="46">
        <v>13.1</v>
      </c>
      <c r="AO60" s="21" t="s">
        <v>198</v>
      </c>
      <c r="AP60" s="22"/>
      <c r="AT60" s="21" t="s">
        <v>551</v>
      </c>
      <c r="AU60" s="21" t="s">
        <v>557</v>
      </c>
      <c r="AW60" s="21" t="s">
        <v>564</v>
      </c>
      <c r="AX60" s="21" t="s">
        <v>568</v>
      </c>
      <c r="AY60" s="22"/>
      <c r="AZ60" s="22"/>
      <c r="BA60" s="22"/>
      <c r="BB60" s="22"/>
      <c r="BC60" s="22" t="s">
        <v>806</v>
      </c>
      <c r="BD60" s="22" t="s">
        <v>763</v>
      </c>
      <c r="BE60" s="22"/>
      <c r="BF60" s="21"/>
      <c r="BG60" s="21"/>
      <c r="BH60" s="21"/>
      <c r="BI60" s="21"/>
      <c r="BJ60" s="21"/>
      <c r="BK60" s="21"/>
      <c r="BL60" s="21"/>
      <c r="BM60" s="21"/>
    </row>
    <row r="61" spans="1:65" hidden="1" x14ac:dyDescent="0.25">
      <c r="A61" s="21" t="s">
        <v>38</v>
      </c>
      <c r="B61" s="21" t="s">
        <v>798</v>
      </c>
      <c r="C61" s="21" t="s">
        <v>807</v>
      </c>
      <c r="D61" s="21" t="s">
        <v>788</v>
      </c>
      <c r="E61" s="21" t="s">
        <v>819</v>
      </c>
      <c r="K61" s="20" t="s">
        <v>828</v>
      </c>
      <c r="M61" s="21" t="s">
        <v>50</v>
      </c>
      <c r="N61" s="21" t="str">
        <f>C61&amp;"-"&amp;MONTH(O61)&amp;"/"&amp;DAY(O61)&amp;"/"&amp;YEAR(O61)&amp;"-"&amp;"ENT"</f>
        <v>AK164406-7/23/2019-ENT</v>
      </c>
      <c r="O61" s="24">
        <v>43669</v>
      </c>
      <c r="P61" s="28">
        <v>0.43055555555555558</v>
      </c>
      <c r="Q61" s="20" t="s">
        <v>58</v>
      </c>
      <c r="R61" s="25">
        <v>43669</v>
      </c>
      <c r="T61" s="20" t="s">
        <v>58</v>
      </c>
      <c r="U61" s="21">
        <v>60.5366</v>
      </c>
      <c r="V61" s="21">
        <v>-151.25399999999999</v>
      </c>
      <c r="W61" s="21" t="s">
        <v>60</v>
      </c>
      <c r="X61" s="21" t="s">
        <v>88</v>
      </c>
      <c r="Z61" s="21" t="s">
        <v>100</v>
      </c>
      <c r="AA61" s="20">
        <v>0.3</v>
      </c>
      <c r="AB61" s="20" t="s">
        <v>333</v>
      </c>
      <c r="AK61" s="21" t="s">
        <v>800</v>
      </c>
      <c r="AL61" s="22" t="s">
        <v>805</v>
      </c>
      <c r="AM61" s="22" t="s">
        <v>193</v>
      </c>
      <c r="AN61" s="45">
        <v>2</v>
      </c>
      <c r="AO61" s="21" t="s">
        <v>381</v>
      </c>
      <c r="AP61" s="22"/>
      <c r="AT61" s="21" t="s">
        <v>551</v>
      </c>
      <c r="AU61" s="21" t="s">
        <v>557</v>
      </c>
      <c r="AW61" s="21" t="s">
        <v>564</v>
      </c>
      <c r="AX61" s="21" t="s">
        <v>567</v>
      </c>
      <c r="AY61" s="22"/>
      <c r="AZ61" s="22"/>
      <c r="BA61" s="22"/>
      <c r="BB61" s="22"/>
      <c r="BC61" s="22" t="s">
        <v>806</v>
      </c>
      <c r="BD61" s="22" t="s">
        <v>763</v>
      </c>
      <c r="BE61" s="22"/>
      <c r="BF61" s="21"/>
      <c r="BG61" s="21"/>
      <c r="BH61" s="21"/>
      <c r="BI61" s="21"/>
      <c r="BJ61" s="21"/>
      <c r="BK61" s="21"/>
      <c r="BL61" s="21"/>
      <c r="BM61" s="21"/>
    </row>
    <row r="62" spans="1:65" hidden="1" x14ac:dyDescent="0.25">
      <c r="A62" s="21" t="s">
        <v>38</v>
      </c>
      <c r="B62" s="21" t="s">
        <v>798</v>
      </c>
      <c r="C62" s="21" t="s">
        <v>807</v>
      </c>
      <c r="D62" s="21" t="s">
        <v>788</v>
      </c>
      <c r="E62" s="21" t="s">
        <v>819</v>
      </c>
      <c r="K62" s="20" t="s">
        <v>828</v>
      </c>
      <c r="M62" s="21" t="s">
        <v>50</v>
      </c>
      <c r="N62" s="21" t="str">
        <f>C62&amp;"-"&amp;MONTH(O62)&amp;"/"&amp;DAY(O62)&amp;"/"&amp;YEAR(O62)&amp;"-"&amp;"FC"</f>
        <v>AK164406-7/23/2019-FC</v>
      </c>
      <c r="O62" s="24">
        <v>43669</v>
      </c>
      <c r="P62" s="28">
        <v>0.43055555555555558</v>
      </c>
      <c r="Q62" s="20" t="s">
        <v>58</v>
      </c>
      <c r="R62" s="25">
        <v>43669</v>
      </c>
      <c r="T62" s="20" t="s">
        <v>58</v>
      </c>
      <c r="U62" s="21">
        <v>60.5366</v>
      </c>
      <c r="V62" s="21">
        <v>-151.25399999999999</v>
      </c>
      <c r="W62" s="21" t="s">
        <v>60</v>
      </c>
      <c r="X62" s="21" t="s">
        <v>88</v>
      </c>
      <c r="Z62" s="21" t="s">
        <v>100</v>
      </c>
      <c r="AA62" s="20">
        <v>0.3</v>
      </c>
      <c r="AB62" s="20" t="s">
        <v>333</v>
      </c>
      <c r="AK62" s="21" t="s">
        <v>799</v>
      </c>
      <c r="AL62" s="22" t="s">
        <v>804</v>
      </c>
      <c r="AM62" s="22" t="s">
        <v>193</v>
      </c>
      <c r="AN62" s="45">
        <v>4.5</v>
      </c>
      <c r="AO62" s="21" t="s">
        <v>240</v>
      </c>
      <c r="AP62" s="22"/>
      <c r="AT62" s="21" t="s">
        <v>551</v>
      </c>
      <c r="AU62" s="21" t="s">
        <v>557</v>
      </c>
      <c r="AW62" s="21" t="s">
        <v>564</v>
      </c>
      <c r="AX62" s="21" t="s">
        <v>567</v>
      </c>
      <c r="AY62" s="22"/>
      <c r="AZ62" s="22"/>
      <c r="BA62" s="22"/>
      <c r="BB62" s="22"/>
      <c r="BC62" s="22" t="s">
        <v>806</v>
      </c>
      <c r="BD62" s="22" t="s">
        <v>763</v>
      </c>
      <c r="BE62" s="22"/>
      <c r="BF62" s="21"/>
      <c r="BG62" s="21"/>
      <c r="BH62" s="21"/>
      <c r="BI62" s="21"/>
      <c r="BJ62" s="21"/>
      <c r="BK62" s="21"/>
      <c r="BL62" s="21"/>
      <c r="BM62" s="21"/>
    </row>
    <row r="63" spans="1:65" hidden="1" x14ac:dyDescent="0.25">
      <c r="A63" s="21" t="s">
        <v>38</v>
      </c>
      <c r="B63" s="21" t="s">
        <v>798</v>
      </c>
      <c r="C63" s="21" t="s">
        <v>807</v>
      </c>
      <c r="D63" s="21" t="s">
        <v>788</v>
      </c>
      <c r="E63" s="21" t="s">
        <v>819</v>
      </c>
      <c r="K63" s="20" t="s">
        <v>828</v>
      </c>
      <c r="M63" s="21" t="s">
        <v>50</v>
      </c>
      <c r="N63" s="21" t="str">
        <f>C63&amp;"-"&amp;MONTH(O63)&amp;"/"&amp;DAY(O63)&amp;"/"&amp;YEAR(O63)&amp;"-"&amp;"WATER TEMP"</f>
        <v>AK164406-7/23/2019-WATER TEMP</v>
      </c>
      <c r="O63" s="24">
        <v>43669</v>
      </c>
      <c r="P63" s="28">
        <v>0.43055555555555558</v>
      </c>
      <c r="Q63" s="20" t="s">
        <v>58</v>
      </c>
      <c r="R63" s="25">
        <v>43669</v>
      </c>
      <c r="T63" s="20" t="s">
        <v>58</v>
      </c>
      <c r="U63" s="21">
        <v>60.5366</v>
      </c>
      <c r="V63" s="21">
        <v>-151.25399999999999</v>
      </c>
      <c r="W63" s="21" t="s">
        <v>60</v>
      </c>
      <c r="X63" s="21" t="s">
        <v>88</v>
      </c>
      <c r="Z63" s="21" t="s">
        <v>100</v>
      </c>
      <c r="AA63" s="20">
        <v>0.3</v>
      </c>
      <c r="AB63" s="20" t="s">
        <v>333</v>
      </c>
      <c r="AK63" s="21" t="s">
        <v>160</v>
      </c>
      <c r="AL63" s="22"/>
      <c r="AM63" s="22"/>
      <c r="AN63" s="46">
        <v>15</v>
      </c>
      <c r="AO63" s="21" t="s">
        <v>198</v>
      </c>
      <c r="AP63" s="22"/>
      <c r="AT63" s="21" t="s">
        <v>551</v>
      </c>
      <c r="AU63" s="21" t="s">
        <v>557</v>
      </c>
      <c r="AW63" s="21" t="s">
        <v>564</v>
      </c>
      <c r="AX63" s="21" t="s">
        <v>568</v>
      </c>
      <c r="AY63" s="22"/>
      <c r="AZ63" s="22"/>
      <c r="BA63" s="22"/>
      <c r="BB63" s="22"/>
      <c r="BC63" s="22" t="s">
        <v>806</v>
      </c>
      <c r="BD63" s="22" t="s">
        <v>763</v>
      </c>
      <c r="BE63" s="22"/>
      <c r="BF63" s="21"/>
      <c r="BG63" s="21"/>
      <c r="BH63" s="21"/>
      <c r="BI63" s="21"/>
      <c r="BJ63" s="21"/>
      <c r="BK63" s="21"/>
      <c r="BL63" s="21"/>
      <c r="BM63" s="21"/>
    </row>
    <row r="64" spans="1:65" hidden="1" x14ac:dyDescent="0.25">
      <c r="A64" s="21" t="s">
        <v>38</v>
      </c>
      <c r="B64" s="21" t="s">
        <v>798</v>
      </c>
      <c r="C64" s="21" t="s">
        <v>807</v>
      </c>
      <c r="D64" s="21" t="s">
        <v>788</v>
      </c>
      <c r="E64" s="21" t="s">
        <v>819</v>
      </c>
      <c r="K64" s="20" t="s">
        <v>828</v>
      </c>
      <c r="M64" s="21" t="s">
        <v>50</v>
      </c>
      <c r="N64" s="21" t="str">
        <f>C64&amp;"-"&amp;MONTH(O64)&amp;"/"&amp;DAY(O64)&amp;"/"&amp;YEAR(O64)&amp;"-"&amp;"ENT"</f>
        <v>AK164406-8/1/2019-ENT</v>
      </c>
      <c r="O64" s="24">
        <v>43678</v>
      </c>
      <c r="P64" s="28">
        <v>0.35069444444444442</v>
      </c>
      <c r="Q64" s="20" t="s">
        <v>58</v>
      </c>
      <c r="R64" s="25">
        <v>43678</v>
      </c>
      <c r="T64" s="20" t="s">
        <v>58</v>
      </c>
      <c r="U64" s="21">
        <v>60.5366</v>
      </c>
      <c r="V64" s="21">
        <v>-151.25399999999999</v>
      </c>
      <c r="W64" s="21" t="s">
        <v>60</v>
      </c>
      <c r="X64" s="21" t="s">
        <v>88</v>
      </c>
      <c r="Z64" s="21" t="s">
        <v>100</v>
      </c>
      <c r="AA64" s="20">
        <v>0.3</v>
      </c>
      <c r="AB64" s="20" t="s">
        <v>333</v>
      </c>
      <c r="AK64" s="21" t="s">
        <v>800</v>
      </c>
      <c r="AL64" s="22" t="s">
        <v>805</v>
      </c>
      <c r="AM64" s="22" t="s">
        <v>193</v>
      </c>
      <c r="AN64" s="45">
        <v>5</v>
      </c>
      <c r="AO64" s="21" t="s">
        <v>381</v>
      </c>
      <c r="AP64" s="22"/>
      <c r="AT64" s="21" t="s">
        <v>551</v>
      </c>
      <c r="AU64" s="21" t="s">
        <v>557</v>
      </c>
      <c r="AW64" s="21" t="s">
        <v>564</v>
      </c>
      <c r="AX64" s="21" t="s">
        <v>567</v>
      </c>
      <c r="AY64" s="22"/>
      <c r="AZ64" s="22"/>
      <c r="BA64" s="22"/>
      <c r="BB64" s="22"/>
      <c r="BC64" s="22" t="s">
        <v>806</v>
      </c>
      <c r="BD64" s="22" t="s">
        <v>763</v>
      </c>
      <c r="BE64" s="22"/>
      <c r="BF64" s="21"/>
      <c r="BG64" s="21"/>
      <c r="BH64" s="21"/>
      <c r="BI64" s="21"/>
      <c r="BJ64" s="21"/>
      <c r="BK64" s="21"/>
      <c r="BL64" s="21"/>
      <c r="BM64" s="21"/>
    </row>
    <row r="65" spans="1:65" hidden="1" x14ac:dyDescent="0.25">
      <c r="A65" s="21" t="s">
        <v>38</v>
      </c>
      <c r="B65" s="21" t="s">
        <v>798</v>
      </c>
      <c r="C65" s="21" t="s">
        <v>807</v>
      </c>
      <c r="D65" s="21" t="s">
        <v>788</v>
      </c>
      <c r="E65" s="21" t="s">
        <v>819</v>
      </c>
      <c r="K65" s="20" t="s">
        <v>828</v>
      </c>
      <c r="M65" s="21" t="s">
        <v>50</v>
      </c>
      <c r="N65" s="21" t="str">
        <f>C65&amp;"-"&amp;MONTH(O65)&amp;"/"&amp;DAY(O65)&amp;"/"&amp;YEAR(O65)&amp;"-"&amp;"FC"</f>
        <v>AK164406-8/1/2019-FC</v>
      </c>
      <c r="O65" s="24">
        <v>43678</v>
      </c>
      <c r="P65" s="28">
        <v>0.35069444444444442</v>
      </c>
      <c r="Q65" s="20" t="s">
        <v>58</v>
      </c>
      <c r="R65" s="25">
        <v>43678</v>
      </c>
      <c r="T65" s="20" t="s">
        <v>58</v>
      </c>
      <c r="U65" s="21">
        <v>60.5366</v>
      </c>
      <c r="V65" s="21">
        <v>-151.25399999999999</v>
      </c>
      <c r="W65" s="21" t="s">
        <v>60</v>
      </c>
      <c r="X65" s="21" t="s">
        <v>88</v>
      </c>
      <c r="Z65" s="21" t="s">
        <v>100</v>
      </c>
      <c r="AA65" s="20">
        <v>0.3</v>
      </c>
      <c r="AB65" s="20" t="s">
        <v>333</v>
      </c>
      <c r="AK65" s="21" t="s">
        <v>799</v>
      </c>
      <c r="AL65" s="22" t="s">
        <v>804</v>
      </c>
      <c r="AM65" s="22" t="s">
        <v>193</v>
      </c>
      <c r="AN65" s="45">
        <v>4</v>
      </c>
      <c r="AO65" s="21" t="s">
        <v>240</v>
      </c>
      <c r="AP65" s="22"/>
      <c r="AT65" s="21" t="s">
        <v>551</v>
      </c>
      <c r="AU65" s="21" t="s">
        <v>557</v>
      </c>
      <c r="AW65" s="21" t="s">
        <v>564</v>
      </c>
      <c r="AX65" s="21" t="s">
        <v>567</v>
      </c>
      <c r="AY65" s="22"/>
      <c r="AZ65" s="22"/>
      <c r="BA65" s="22"/>
      <c r="BB65" s="22"/>
      <c r="BC65" s="22" t="s">
        <v>806</v>
      </c>
      <c r="BD65" s="22" t="s">
        <v>763</v>
      </c>
      <c r="BE65" s="22"/>
      <c r="BF65" s="21"/>
      <c r="BG65" s="21"/>
      <c r="BH65" s="21"/>
      <c r="BI65" s="21"/>
      <c r="BJ65" s="21"/>
      <c r="BK65" s="21"/>
      <c r="BL65" s="21"/>
      <c r="BM65" s="21"/>
    </row>
    <row r="66" spans="1:65" hidden="1" x14ac:dyDescent="0.25">
      <c r="A66" s="21" t="s">
        <v>38</v>
      </c>
      <c r="B66" s="21" t="s">
        <v>798</v>
      </c>
      <c r="C66" s="21" t="s">
        <v>807</v>
      </c>
      <c r="D66" s="21" t="s">
        <v>788</v>
      </c>
      <c r="E66" s="21" t="s">
        <v>819</v>
      </c>
      <c r="K66" s="20" t="s">
        <v>828</v>
      </c>
      <c r="M66" s="21" t="s">
        <v>50</v>
      </c>
      <c r="N66" s="21" t="str">
        <f>C66&amp;"-"&amp;MONTH(O66)&amp;"/"&amp;DAY(O66)&amp;"/"&amp;YEAR(O66)&amp;"-"&amp;"WATER TEMP"</f>
        <v>AK164406-8/1/2019-WATER TEMP</v>
      </c>
      <c r="O66" s="24">
        <v>43678</v>
      </c>
      <c r="P66" s="28">
        <v>0.35069444444444442</v>
      </c>
      <c r="Q66" s="20" t="s">
        <v>58</v>
      </c>
      <c r="R66" s="25">
        <v>43678</v>
      </c>
      <c r="T66" s="20" t="s">
        <v>58</v>
      </c>
      <c r="U66" s="21">
        <v>60.5366</v>
      </c>
      <c r="V66" s="21">
        <v>-151.25399999999999</v>
      </c>
      <c r="W66" s="21" t="s">
        <v>60</v>
      </c>
      <c r="X66" s="21" t="s">
        <v>88</v>
      </c>
      <c r="Z66" s="21" t="s">
        <v>100</v>
      </c>
      <c r="AA66" s="20">
        <v>0.3</v>
      </c>
      <c r="AB66" s="20" t="s">
        <v>333</v>
      </c>
      <c r="AK66" s="21" t="s">
        <v>160</v>
      </c>
      <c r="AL66" s="22"/>
      <c r="AM66" s="22"/>
      <c r="AN66" s="55"/>
      <c r="AO66" s="21" t="s">
        <v>198</v>
      </c>
      <c r="AP66" s="22"/>
      <c r="AT66" s="21" t="s">
        <v>551</v>
      </c>
      <c r="AU66" s="21" t="s">
        <v>557</v>
      </c>
      <c r="AW66" s="21" t="s">
        <v>564</v>
      </c>
      <c r="AX66" s="21" t="s">
        <v>568</v>
      </c>
      <c r="AY66" s="22" t="s">
        <v>737</v>
      </c>
      <c r="AZ66" s="22"/>
      <c r="BA66" s="22"/>
      <c r="BB66" s="22"/>
      <c r="BC66" s="22" t="s">
        <v>806</v>
      </c>
      <c r="BD66" s="22" t="s">
        <v>763</v>
      </c>
      <c r="BE66" s="22"/>
      <c r="BF66" s="21"/>
      <c r="BG66" s="21"/>
      <c r="BH66" s="21"/>
      <c r="BI66" s="21"/>
      <c r="BJ66" s="21"/>
      <c r="BK66" s="21"/>
      <c r="BL66" s="21"/>
      <c r="BM66" s="21"/>
    </row>
    <row r="67" spans="1:65" hidden="1" x14ac:dyDescent="0.25">
      <c r="A67" s="21" t="s">
        <v>38</v>
      </c>
      <c r="B67" s="21" t="s">
        <v>798</v>
      </c>
      <c r="C67" s="21" t="s">
        <v>807</v>
      </c>
      <c r="D67" s="21" t="s">
        <v>788</v>
      </c>
      <c r="E67" s="21" t="s">
        <v>819</v>
      </c>
      <c r="K67" s="20" t="s">
        <v>828</v>
      </c>
      <c r="M67" s="21" t="s">
        <v>50</v>
      </c>
      <c r="N67" s="21" t="str">
        <f>C67&amp;"-"&amp;MONTH(O67)&amp;"/"&amp;DAY(O67)&amp;"/"&amp;YEAR(O67)&amp;"-"&amp;"ENT"</f>
        <v>AK164406-8/6/2019-ENT</v>
      </c>
      <c r="O67" s="24">
        <v>43683</v>
      </c>
      <c r="P67" s="28">
        <v>0.38194444444444442</v>
      </c>
      <c r="Q67" s="20" t="s">
        <v>58</v>
      </c>
      <c r="R67" s="25">
        <v>43683</v>
      </c>
      <c r="T67" s="20" t="s">
        <v>58</v>
      </c>
      <c r="U67" s="21">
        <v>60.5366</v>
      </c>
      <c r="V67" s="21">
        <v>-151.25399999999999</v>
      </c>
      <c r="W67" s="21" t="s">
        <v>60</v>
      </c>
      <c r="X67" s="21" t="s">
        <v>88</v>
      </c>
      <c r="Z67" s="21" t="s">
        <v>100</v>
      </c>
      <c r="AA67" s="20">
        <v>0.3</v>
      </c>
      <c r="AB67" s="20" t="s">
        <v>333</v>
      </c>
      <c r="AK67" s="21" t="s">
        <v>800</v>
      </c>
      <c r="AL67" s="22" t="s">
        <v>805</v>
      </c>
      <c r="AM67" s="22" t="s">
        <v>193</v>
      </c>
      <c r="AN67" s="45">
        <v>10</v>
      </c>
      <c r="AO67" s="21" t="s">
        <v>381</v>
      </c>
      <c r="AP67" s="22"/>
      <c r="AT67" s="21" t="s">
        <v>551</v>
      </c>
      <c r="AU67" s="21" t="s">
        <v>557</v>
      </c>
      <c r="AW67" s="21" t="s">
        <v>564</v>
      </c>
      <c r="AX67" s="21" t="s">
        <v>567</v>
      </c>
      <c r="AY67" s="22"/>
      <c r="AZ67" s="22"/>
      <c r="BA67" s="22"/>
      <c r="BB67" s="22"/>
      <c r="BC67" s="22" t="s">
        <v>806</v>
      </c>
      <c r="BD67" s="22" t="s">
        <v>763</v>
      </c>
      <c r="BE67" s="22"/>
      <c r="BF67" s="21"/>
      <c r="BG67" s="21"/>
      <c r="BH67" s="21"/>
      <c r="BI67" s="21"/>
      <c r="BJ67" s="21"/>
      <c r="BK67" s="21"/>
      <c r="BL67" s="21"/>
      <c r="BM67" s="21"/>
    </row>
    <row r="68" spans="1:65" hidden="1" x14ac:dyDescent="0.25">
      <c r="A68" s="21" t="s">
        <v>38</v>
      </c>
      <c r="B68" s="21" t="s">
        <v>798</v>
      </c>
      <c r="C68" s="21" t="s">
        <v>807</v>
      </c>
      <c r="D68" s="21" t="s">
        <v>788</v>
      </c>
      <c r="E68" s="21" t="s">
        <v>819</v>
      </c>
      <c r="K68" s="20" t="s">
        <v>828</v>
      </c>
      <c r="M68" s="21" t="s">
        <v>50</v>
      </c>
      <c r="N68" s="21" t="str">
        <f>C68&amp;"-"&amp;MONTH(O68)&amp;"/"&amp;DAY(O68)&amp;"/"&amp;YEAR(O68)&amp;"-"&amp;"FC"</f>
        <v>AK164406-8/6/2019-FC</v>
      </c>
      <c r="O68" s="24">
        <v>43683</v>
      </c>
      <c r="P68" s="28">
        <v>0.38194444444444442</v>
      </c>
      <c r="Q68" s="20" t="s">
        <v>58</v>
      </c>
      <c r="R68" s="25">
        <v>43683</v>
      </c>
      <c r="T68" s="20" t="s">
        <v>58</v>
      </c>
      <c r="U68" s="21">
        <v>60.5366</v>
      </c>
      <c r="V68" s="21">
        <v>-151.25399999999999</v>
      </c>
      <c r="W68" s="21" t="s">
        <v>60</v>
      </c>
      <c r="X68" s="21" t="s">
        <v>88</v>
      </c>
      <c r="Z68" s="21" t="s">
        <v>100</v>
      </c>
      <c r="AA68" s="20">
        <v>0.3</v>
      </c>
      <c r="AB68" s="20" t="s">
        <v>333</v>
      </c>
      <c r="AK68" s="21" t="s">
        <v>799</v>
      </c>
      <c r="AL68" s="22" t="s">
        <v>804</v>
      </c>
      <c r="AM68" s="22" t="s">
        <v>193</v>
      </c>
      <c r="AN68" s="45">
        <v>65</v>
      </c>
      <c r="AO68" s="21" t="s">
        <v>240</v>
      </c>
      <c r="AP68" s="22"/>
      <c r="AT68" s="21" t="s">
        <v>551</v>
      </c>
      <c r="AU68" s="21" t="s">
        <v>557</v>
      </c>
      <c r="AW68" s="21" t="s">
        <v>564</v>
      </c>
      <c r="AX68" s="21" t="s">
        <v>567</v>
      </c>
      <c r="AY68" s="22"/>
      <c r="AZ68" s="22"/>
      <c r="BA68" s="22"/>
      <c r="BB68" s="22"/>
      <c r="BC68" s="22" t="s">
        <v>806</v>
      </c>
      <c r="BD68" s="22" t="s">
        <v>763</v>
      </c>
      <c r="BE68" s="22"/>
      <c r="BF68" s="21"/>
      <c r="BG68" s="21"/>
      <c r="BH68" s="21"/>
      <c r="BI68" s="21"/>
      <c r="BJ68" s="21"/>
      <c r="BK68" s="21"/>
      <c r="BL68" s="21"/>
      <c r="BM68" s="21"/>
    </row>
    <row r="69" spans="1:65" hidden="1" x14ac:dyDescent="0.25">
      <c r="A69" s="21" t="s">
        <v>38</v>
      </c>
      <c r="B69" s="21" t="s">
        <v>798</v>
      </c>
      <c r="C69" s="21" t="s">
        <v>807</v>
      </c>
      <c r="D69" s="21" t="s">
        <v>788</v>
      </c>
      <c r="E69" s="21" t="s">
        <v>819</v>
      </c>
      <c r="K69" s="20" t="s">
        <v>828</v>
      </c>
      <c r="M69" s="21" t="s">
        <v>50</v>
      </c>
      <c r="N69" s="21" t="str">
        <f>C69&amp;"-"&amp;MONTH(O69)&amp;"/"&amp;DAY(O69)&amp;"/"&amp;YEAR(O69)&amp;"-"&amp;"WATER TEMP"</f>
        <v>AK164406-8/6/2019-WATER TEMP</v>
      </c>
      <c r="O69" s="24">
        <v>43683</v>
      </c>
      <c r="P69" s="28">
        <v>0.38194444444444442</v>
      </c>
      <c r="Q69" s="20" t="s">
        <v>58</v>
      </c>
      <c r="R69" s="25">
        <v>43683</v>
      </c>
      <c r="T69" s="20" t="s">
        <v>58</v>
      </c>
      <c r="U69" s="21">
        <v>60.5366</v>
      </c>
      <c r="V69" s="21">
        <v>-151.25399999999999</v>
      </c>
      <c r="W69" s="21" t="s">
        <v>60</v>
      </c>
      <c r="X69" s="21" t="s">
        <v>88</v>
      </c>
      <c r="Z69" s="21" t="s">
        <v>100</v>
      </c>
      <c r="AA69" s="20">
        <v>0.3</v>
      </c>
      <c r="AB69" s="20" t="s">
        <v>333</v>
      </c>
      <c r="AK69" s="21" t="s">
        <v>160</v>
      </c>
      <c r="AL69" s="22"/>
      <c r="AM69" s="22"/>
      <c r="AN69" s="46">
        <v>15.9</v>
      </c>
      <c r="AO69" s="21" t="s">
        <v>198</v>
      </c>
      <c r="AP69" s="22"/>
      <c r="AT69" s="21" t="s">
        <v>551</v>
      </c>
      <c r="AU69" s="21" t="s">
        <v>557</v>
      </c>
      <c r="AW69" s="21" t="s">
        <v>564</v>
      </c>
      <c r="AX69" s="21" t="s">
        <v>568</v>
      </c>
      <c r="AY69" s="22"/>
      <c r="AZ69" s="22"/>
      <c r="BA69" s="22"/>
      <c r="BB69" s="22"/>
      <c r="BC69" s="22" t="s">
        <v>806</v>
      </c>
      <c r="BD69" s="22" t="s">
        <v>763</v>
      </c>
      <c r="BE69" s="22"/>
      <c r="BF69" s="21"/>
      <c r="BG69" s="21"/>
      <c r="BH69" s="21"/>
      <c r="BI69" s="21"/>
      <c r="BJ69" s="21"/>
      <c r="BK69" s="21"/>
      <c r="BL69" s="21"/>
      <c r="BM69" s="21"/>
    </row>
    <row r="70" spans="1:65" hidden="1" x14ac:dyDescent="0.25">
      <c r="A70" s="21" t="s">
        <v>38</v>
      </c>
      <c r="B70" s="21" t="s">
        <v>798</v>
      </c>
      <c r="C70" s="21" t="s">
        <v>807</v>
      </c>
      <c r="D70" s="21" t="s">
        <v>788</v>
      </c>
      <c r="E70" s="21" t="s">
        <v>819</v>
      </c>
      <c r="K70" s="20" t="s">
        <v>828</v>
      </c>
      <c r="M70" s="21" t="s">
        <v>51</v>
      </c>
      <c r="N70" s="21" t="str">
        <f>C70&amp;"-"&amp;MONTH(O70)&amp;"/"&amp;DAY(O70)&amp;"/"&amp;YEAR(O70)&amp;"-"&amp;"AIR TEMP"</f>
        <v>AK164406-6/25/2019-AIR TEMP</v>
      </c>
      <c r="O70" s="24">
        <v>43641</v>
      </c>
      <c r="P70" s="28">
        <v>0.38194444444444442</v>
      </c>
      <c r="Q70" s="20" t="s">
        <v>58</v>
      </c>
      <c r="R70" s="25">
        <v>43641</v>
      </c>
      <c r="T70" s="20" t="s">
        <v>58</v>
      </c>
      <c r="U70" s="21">
        <v>60.5366</v>
      </c>
      <c r="V70" s="21">
        <v>-151.25399999999999</v>
      </c>
      <c r="W70" s="21" t="s">
        <v>60</v>
      </c>
      <c r="X70" s="21" t="s">
        <v>88</v>
      </c>
      <c r="Z70" s="21" t="s">
        <v>99</v>
      </c>
      <c r="AK70" s="21" t="s">
        <v>810</v>
      </c>
      <c r="AL70" s="22"/>
      <c r="AM70" s="22"/>
      <c r="AN70" s="45">
        <v>15.4</v>
      </c>
      <c r="AO70" s="21" t="s">
        <v>198</v>
      </c>
      <c r="AP70" s="22"/>
      <c r="AT70" s="21"/>
      <c r="AU70" s="21"/>
      <c r="AW70" s="21"/>
      <c r="AX70" s="21"/>
      <c r="AY70" s="22"/>
      <c r="AZ70" s="22"/>
      <c r="BA70" s="22"/>
      <c r="BB70" s="22"/>
      <c r="BC70" s="22"/>
      <c r="BD70" s="22"/>
      <c r="BE70" s="22"/>
      <c r="BF70" s="21"/>
      <c r="BG70" s="21"/>
      <c r="BH70" s="21"/>
      <c r="BI70" s="21"/>
      <c r="BJ70" s="21"/>
      <c r="BK70" s="21"/>
      <c r="BL70" s="21"/>
      <c r="BM70" s="21"/>
    </row>
    <row r="71" spans="1:65" hidden="1" x14ac:dyDescent="0.25">
      <c r="A71" s="21" t="s">
        <v>38</v>
      </c>
      <c r="B71" s="21" t="s">
        <v>798</v>
      </c>
      <c r="C71" s="21" t="s">
        <v>796</v>
      </c>
      <c r="D71" s="21" t="s">
        <v>797</v>
      </c>
      <c r="E71" s="21" t="s">
        <v>819</v>
      </c>
      <c r="K71" s="20" t="s">
        <v>828</v>
      </c>
      <c r="M71" s="21" t="s">
        <v>51</v>
      </c>
      <c r="N71" s="21" t="str">
        <f>C71&amp;"-"&amp;MONTH(O71)&amp;"/"&amp;DAY(O71)&amp;"/"&amp;YEAR(O71)&amp;"-"&amp;"WIND-D"</f>
        <v>AK802097-003-5/29/2019-WIND-D</v>
      </c>
      <c r="O71" s="24">
        <v>43614</v>
      </c>
      <c r="P71" s="28">
        <v>0.23472222222222219</v>
      </c>
      <c r="Q71" s="20" t="s">
        <v>58</v>
      </c>
      <c r="R71" s="25">
        <v>43614</v>
      </c>
      <c r="T71" s="20" t="s">
        <v>58</v>
      </c>
      <c r="U71" s="21">
        <v>60.543320000000001</v>
      </c>
      <c r="V71" s="21">
        <v>-151.26532</v>
      </c>
      <c r="W71" s="21" t="s">
        <v>60</v>
      </c>
      <c r="X71" s="21" t="s">
        <v>88</v>
      </c>
      <c r="Z71" s="21" t="s">
        <v>99</v>
      </c>
      <c r="AK71" s="21" t="s">
        <v>813</v>
      </c>
      <c r="AL71" s="22"/>
      <c r="AM71" s="22"/>
      <c r="AN71" s="45">
        <v>45</v>
      </c>
      <c r="AO71" s="21" t="s">
        <v>843</v>
      </c>
      <c r="AP71" s="22"/>
      <c r="AT71" s="21"/>
      <c r="AU71" s="21"/>
      <c r="AW71" s="21"/>
      <c r="AX71" s="21"/>
      <c r="AY71" s="22"/>
      <c r="AZ71" s="22"/>
      <c r="BA71" s="22"/>
      <c r="BB71" s="22"/>
      <c r="BC71" s="22"/>
      <c r="BD71" s="22"/>
      <c r="BE71" s="22"/>
      <c r="BF71" s="21"/>
      <c r="BG71" s="21"/>
      <c r="BH71" s="21"/>
      <c r="BI71" s="21"/>
      <c r="BJ71" s="21"/>
      <c r="BK71" s="21"/>
      <c r="BL71" s="21"/>
      <c r="BM71" s="21"/>
    </row>
    <row r="72" spans="1:65" x14ac:dyDescent="0.25">
      <c r="A72" s="21" t="s">
        <v>38</v>
      </c>
      <c r="B72" s="21" t="s">
        <v>798</v>
      </c>
      <c r="C72" s="21" t="s">
        <v>807</v>
      </c>
      <c r="D72" s="21" t="s">
        <v>788</v>
      </c>
      <c r="E72" s="21" t="s">
        <v>819</v>
      </c>
      <c r="K72" s="20" t="s">
        <v>828</v>
      </c>
      <c r="M72" s="21" t="s">
        <v>51</v>
      </c>
      <c r="N72" s="21" t="str">
        <f>C72&amp;"-"&amp;MONTH(O72)&amp;"/"&amp;DAY(O72)&amp;"/"&amp;YEAR(O72)&amp;"-"&amp;"WIND-V"</f>
        <v>AK164406-6/25/2019-WIND-V</v>
      </c>
      <c r="O72" s="24">
        <v>43641</v>
      </c>
      <c r="P72" s="28">
        <v>0.38194444444444398</v>
      </c>
      <c r="Q72" s="20" t="s">
        <v>58</v>
      </c>
      <c r="R72" s="25">
        <v>43641</v>
      </c>
      <c r="T72" s="20" t="s">
        <v>58</v>
      </c>
      <c r="U72" s="21">
        <v>60.5366</v>
      </c>
      <c r="V72" s="21">
        <v>-151.25399999999999</v>
      </c>
      <c r="W72" s="21" t="s">
        <v>60</v>
      </c>
      <c r="X72" s="21" t="s">
        <v>88</v>
      </c>
      <c r="Z72" s="21" t="s">
        <v>99</v>
      </c>
      <c r="AK72" s="21" t="s">
        <v>812</v>
      </c>
      <c r="AL72" s="22"/>
      <c r="AM72" s="22"/>
      <c r="AN72" s="45">
        <v>10</v>
      </c>
      <c r="AO72" s="21" t="s">
        <v>815</v>
      </c>
      <c r="AP72" s="22"/>
      <c r="AT72" s="21"/>
      <c r="AU72" s="21"/>
      <c r="AW72" s="21"/>
      <c r="AX72" s="21"/>
      <c r="AY72" s="22"/>
      <c r="AZ72" s="22"/>
      <c r="BA72" s="22"/>
      <c r="BB72" s="22"/>
      <c r="BC72" s="22"/>
      <c r="BD72" s="22"/>
      <c r="BE72" s="22"/>
      <c r="BF72" s="21"/>
      <c r="BG72" s="21"/>
      <c r="BH72" s="21"/>
      <c r="BI72" s="21"/>
      <c r="BJ72" s="21"/>
      <c r="BK72" s="21"/>
      <c r="BL72" s="21"/>
      <c r="BM72" s="21"/>
    </row>
    <row r="73" spans="1:65" hidden="1" x14ac:dyDescent="0.25">
      <c r="A73" s="21" t="s">
        <v>38</v>
      </c>
      <c r="B73" s="21" t="s">
        <v>798</v>
      </c>
      <c r="C73" s="21" t="s">
        <v>807</v>
      </c>
      <c r="D73" s="21" t="s">
        <v>788</v>
      </c>
      <c r="E73" s="21" t="s">
        <v>819</v>
      </c>
      <c r="K73" s="20" t="s">
        <v>828</v>
      </c>
      <c r="M73" s="21" t="s">
        <v>51</v>
      </c>
      <c r="N73" s="21" t="str">
        <f>C73&amp;"-"&amp;MONTH(O73)&amp;"/"&amp;DAY(O73)&amp;"/"&amp;YEAR(O73)&amp;"-"&amp;"WEATHER"</f>
        <v>AK164406-6/25/2019-WEATHER</v>
      </c>
      <c r="O73" s="24">
        <v>43641</v>
      </c>
      <c r="P73" s="28">
        <v>0.38194444444444398</v>
      </c>
      <c r="Q73" s="20" t="s">
        <v>58</v>
      </c>
      <c r="R73" s="25">
        <v>43641</v>
      </c>
      <c r="T73" s="20" t="s">
        <v>58</v>
      </c>
      <c r="U73" s="21">
        <v>60.5366</v>
      </c>
      <c r="V73" s="21">
        <v>-151.25399999999999</v>
      </c>
      <c r="W73" s="21" t="s">
        <v>60</v>
      </c>
      <c r="X73" s="21" t="s">
        <v>88</v>
      </c>
      <c r="Z73" s="21" t="s">
        <v>99</v>
      </c>
      <c r="AK73" s="21" t="s">
        <v>814</v>
      </c>
      <c r="AL73" s="22"/>
      <c r="AM73" s="22"/>
      <c r="AN73" s="45">
        <v>-1</v>
      </c>
      <c r="AO73" s="21" t="s">
        <v>816</v>
      </c>
      <c r="AP73" s="22"/>
      <c r="AT73" s="21"/>
      <c r="AU73" s="21"/>
      <c r="AW73" s="21"/>
      <c r="AX73" s="21"/>
      <c r="AY73" s="22"/>
      <c r="AZ73" s="22"/>
      <c r="BA73" s="22"/>
      <c r="BB73" s="22"/>
      <c r="BC73" s="22"/>
      <c r="BD73" s="22"/>
      <c r="BE73" s="22"/>
      <c r="BF73" s="21"/>
      <c r="BG73" s="21"/>
      <c r="BH73" s="21"/>
      <c r="BI73" s="21"/>
      <c r="BJ73" s="21"/>
      <c r="BK73" s="21"/>
      <c r="BL73" s="21"/>
      <c r="BM73" s="21"/>
    </row>
    <row r="74" spans="1:65" hidden="1" x14ac:dyDescent="0.25">
      <c r="A74" s="21" t="s">
        <v>38</v>
      </c>
      <c r="B74" s="21" t="s">
        <v>798</v>
      </c>
      <c r="C74" s="21" t="s">
        <v>807</v>
      </c>
      <c r="D74" s="21" t="s">
        <v>788</v>
      </c>
      <c r="E74" s="21" t="s">
        <v>819</v>
      </c>
      <c r="K74" s="20" t="s">
        <v>828</v>
      </c>
      <c r="M74" s="21" t="s">
        <v>50</v>
      </c>
      <c r="N74" s="21" t="str">
        <f>C74&amp;"-"&amp;MONTH(O74)&amp;"/"&amp;DAY(O74)&amp;"/"&amp;YEAR(O74)&amp;"-"&amp;"TURBIDITY"</f>
        <v>AK164406-6/25/2019-TURBIDITY</v>
      </c>
      <c r="O74" s="24">
        <v>43641</v>
      </c>
      <c r="P74" s="28">
        <v>0.38194444444444398</v>
      </c>
      <c r="Q74" s="20" t="s">
        <v>58</v>
      </c>
      <c r="R74" s="25">
        <v>43641</v>
      </c>
      <c r="T74" s="20" t="s">
        <v>58</v>
      </c>
      <c r="U74" s="21">
        <v>60.5366</v>
      </c>
      <c r="V74" s="21">
        <v>-151.25399999999999</v>
      </c>
      <c r="W74" s="21" t="s">
        <v>60</v>
      </c>
      <c r="X74" s="21" t="s">
        <v>88</v>
      </c>
      <c r="Z74" s="21" t="s">
        <v>99</v>
      </c>
      <c r="AK74" s="21" t="s">
        <v>811</v>
      </c>
      <c r="AL74" s="22"/>
      <c r="AM74" s="22"/>
      <c r="AN74" s="45" t="s">
        <v>817</v>
      </c>
      <c r="AO74" s="21"/>
      <c r="AP74" s="22"/>
      <c r="AT74" s="21"/>
      <c r="AU74" s="21"/>
      <c r="AW74" s="21"/>
      <c r="AX74" s="21"/>
      <c r="AY74" s="22"/>
      <c r="AZ74" s="22"/>
      <c r="BA74" s="22"/>
      <c r="BB74" s="22"/>
      <c r="BC74" s="22"/>
      <c r="BD74" s="22"/>
      <c r="BE74" s="22"/>
      <c r="BF74" s="21"/>
      <c r="BG74" s="21"/>
      <c r="BH74" s="21"/>
      <c r="BI74" s="21"/>
      <c r="BJ74" s="21"/>
      <c r="BK74" s="21"/>
      <c r="BL74" s="21"/>
      <c r="BM74" s="21"/>
    </row>
    <row r="75" spans="1:65" hidden="1" x14ac:dyDescent="0.25">
      <c r="A75" s="21" t="s">
        <v>38</v>
      </c>
      <c r="B75" s="21" t="s">
        <v>798</v>
      </c>
      <c r="C75" s="21" t="s">
        <v>807</v>
      </c>
      <c r="D75" s="21" t="s">
        <v>788</v>
      </c>
      <c r="E75" s="21" t="s">
        <v>819</v>
      </c>
      <c r="K75" s="20" t="s">
        <v>828</v>
      </c>
      <c r="M75" s="21" t="s">
        <v>51</v>
      </c>
      <c r="N75" s="21" t="str">
        <f>C75&amp;"-"&amp;MONTH(O75)&amp;"/"&amp;DAY(O75)&amp;"/"&amp;YEAR(O75)&amp;"-"&amp;"AIR TEMP"</f>
        <v>AK164406-7/2/2019-AIR TEMP</v>
      </c>
      <c r="O75" s="24">
        <v>43648</v>
      </c>
      <c r="P75" s="28">
        <v>0.24652777777777779</v>
      </c>
      <c r="Q75" s="20" t="s">
        <v>58</v>
      </c>
      <c r="R75" s="25">
        <v>43648</v>
      </c>
      <c r="T75" s="20" t="s">
        <v>58</v>
      </c>
      <c r="U75" s="21">
        <v>60.5366</v>
      </c>
      <c r="V75" s="21">
        <v>-151.25399999999999</v>
      </c>
      <c r="W75" s="21" t="s">
        <v>60</v>
      </c>
      <c r="X75" s="21" t="s">
        <v>88</v>
      </c>
      <c r="Z75" s="21" t="s">
        <v>99</v>
      </c>
      <c r="AK75" s="21" t="s">
        <v>810</v>
      </c>
      <c r="AL75" s="22"/>
      <c r="AM75" s="22"/>
      <c r="AN75" s="45">
        <v>51</v>
      </c>
      <c r="AO75" s="21" t="s">
        <v>252</v>
      </c>
      <c r="AP75" s="22"/>
      <c r="AT75" s="21"/>
      <c r="AU75" s="21"/>
      <c r="AW75" s="21"/>
      <c r="AX75" s="21"/>
      <c r="AY75" s="22"/>
      <c r="AZ75" s="22"/>
      <c r="BA75" s="22"/>
      <c r="BB75" s="22"/>
      <c r="BC75" s="22"/>
      <c r="BD75" s="22"/>
      <c r="BE75" s="22"/>
      <c r="BF75" s="21"/>
      <c r="BG75" s="21"/>
      <c r="BH75" s="21"/>
      <c r="BI75" s="21"/>
      <c r="BJ75" s="21"/>
      <c r="BK75" s="21"/>
      <c r="BL75" s="21"/>
      <c r="BM75" s="21"/>
    </row>
    <row r="76" spans="1:65" hidden="1" x14ac:dyDescent="0.25">
      <c r="A76" s="21" t="s">
        <v>38</v>
      </c>
      <c r="B76" s="21" t="s">
        <v>798</v>
      </c>
      <c r="C76" s="21" t="s">
        <v>794</v>
      </c>
      <c r="D76" s="21" t="s">
        <v>795</v>
      </c>
      <c r="E76" s="21" t="s">
        <v>819</v>
      </c>
      <c r="K76" s="20" t="s">
        <v>828</v>
      </c>
      <c r="M76" s="21" t="s">
        <v>51</v>
      </c>
      <c r="N76" s="21" t="str">
        <f>C76&amp;"-"&amp;MONTH(O76)&amp;"/"&amp;DAY(O76)&amp;"/"&amp;YEAR(O76)&amp;"-"&amp;"WIND-D"</f>
        <v>AK551272-004-5/29/2019-WIND-D</v>
      </c>
      <c r="O76" s="24">
        <v>43614</v>
      </c>
      <c r="P76" s="28">
        <v>0.19722222222222222</v>
      </c>
      <c r="Q76" s="20" t="s">
        <v>58</v>
      </c>
      <c r="R76" s="25">
        <v>43614</v>
      </c>
      <c r="T76" s="20" t="s">
        <v>58</v>
      </c>
      <c r="U76" s="21">
        <v>60.549779999999998</v>
      </c>
      <c r="V76" s="21">
        <v>-151.26804000000001</v>
      </c>
      <c r="W76" s="21" t="s">
        <v>60</v>
      </c>
      <c r="X76" s="21" t="s">
        <v>88</v>
      </c>
      <c r="Z76" s="21" t="s">
        <v>99</v>
      </c>
      <c r="AK76" s="21" t="s">
        <v>813</v>
      </c>
      <c r="AL76" s="22"/>
      <c r="AM76" s="22"/>
      <c r="AN76" s="45">
        <v>45</v>
      </c>
      <c r="AO76" s="21" t="s">
        <v>843</v>
      </c>
      <c r="AP76" s="22"/>
      <c r="AT76" s="21"/>
      <c r="AU76" s="21"/>
      <c r="AW76" s="21"/>
      <c r="AX76" s="21"/>
      <c r="AY76" s="22"/>
      <c r="AZ76" s="22"/>
      <c r="BA76" s="22"/>
      <c r="BB76" s="22"/>
      <c r="BC76" s="22"/>
      <c r="BD76" s="22"/>
      <c r="BE76" s="22"/>
      <c r="BF76" s="21"/>
      <c r="BG76" s="21"/>
      <c r="BH76" s="21"/>
      <c r="BI76" s="21"/>
      <c r="BJ76" s="21"/>
      <c r="BK76" s="21"/>
      <c r="BL76" s="21"/>
      <c r="BM76" s="21"/>
    </row>
    <row r="77" spans="1:65" x14ac:dyDescent="0.25">
      <c r="A77" s="21" t="s">
        <v>38</v>
      </c>
      <c r="B77" s="21" t="s">
        <v>798</v>
      </c>
      <c r="C77" s="21" t="s">
        <v>807</v>
      </c>
      <c r="D77" s="21" t="s">
        <v>788</v>
      </c>
      <c r="E77" s="21" t="s">
        <v>819</v>
      </c>
      <c r="K77" s="20" t="s">
        <v>828</v>
      </c>
      <c r="M77" s="21" t="s">
        <v>51</v>
      </c>
      <c r="N77" s="21" t="str">
        <f>C77&amp;"-"&amp;MONTH(O77)&amp;"/"&amp;DAY(O77)&amp;"/"&amp;YEAR(O77)&amp;"-"&amp;"WIND-V"</f>
        <v>AK164406-7/2/2019-WIND-V</v>
      </c>
      <c r="O77" s="24">
        <v>43648</v>
      </c>
      <c r="P77" s="28">
        <v>0.24652777777777801</v>
      </c>
      <c r="Q77" s="20" t="s">
        <v>58</v>
      </c>
      <c r="R77" s="25">
        <v>43648</v>
      </c>
      <c r="T77" s="20" t="s">
        <v>58</v>
      </c>
      <c r="U77" s="21">
        <v>60.5366</v>
      </c>
      <c r="V77" s="21">
        <v>-151.25399999999999</v>
      </c>
      <c r="W77" s="21" t="s">
        <v>60</v>
      </c>
      <c r="X77" s="21" t="s">
        <v>88</v>
      </c>
      <c r="Z77" s="21" t="s">
        <v>99</v>
      </c>
      <c r="AK77" s="21" t="s">
        <v>812</v>
      </c>
      <c r="AL77" s="22"/>
      <c r="AM77" s="22"/>
      <c r="AN77" s="45">
        <v>0</v>
      </c>
      <c r="AO77" s="21" t="s">
        <v>815</v>
      </c>
      <c r="AP77" s="22"/>
      <c r="AT77" s="21"/>
      <c r="AU77" s="21"/>
      <c r="AW77" s="21"/>
      <c r="AX77" s="21"/>
      <c r="AY77" s="22"/>
      <c r="AZ77" s="22"/>
      <c r="BA77" s="22"/>
      <c r="BB77" s="22"/>
      <c r="BC77" s="22"/>
      <c r="BD77" s="22"/>
      <c r="BE77" s="22"/>
      <c r="BF77" s="21"/>
      <c r="BG77" s="21"/>
      <c r="BH77" s="21"/>
      <c r="BI77" s="21"/>
      <c r="BJ77" s="21"/>
      <c r="BK77" s="21"/>
      <c r="BL77" s="21"/>
      <c r="BM77" s="21"/>
    </row>
    <row r="78" spans="1:65" hidden="1" x14ac:dyDescent="0.25">
      <c r="A78" s="21" t="s">
        <v>38</v>
      </c>
      <c r="B78" s="21" t="s">
        <v>798</v>
      </c>
      <c r="C78" s="21" t="s">
        <v>807</v>
      </c>
      <c r="D78" s="21" t="s">
        <v>788</v>
      </c>
      <c r="E78" s="21" t="s">
        <v>819</v>
      </c>
      <c r="K78" s="20" t="s">
        <v>828</v>
      </c>
      <c r="M78" s="21" t="s">
        <v>51</v>
      </c>
      <c r="N78" s="21" t="str">
        <f>C78&amp;"-"&amp;MONTH(O78)&amp;"/"&amp;DAY(O78)&amp;"/"&amp;YEAR(O78)&amp;"-"&amp;"WEATHER"</f>
        <v>AK164406-7/2/2019-WEATHER</v>
      </c>
      <c r="O78" s="24">
        <v>43648</v>
      </c>
      <c r="P78" s="28">
        <v>0.24652777777777801</v>
      </c>
      <c r="Q78" s="20" t="s">
        <v>58</v>
      </c>
      <c r="R78" s="25">
        <v>43648</v>
      </c>
      <c r="T78" s="20" t="s">
        <v>58</v>
      </c>
      <c r="U78" s="21">
        <v>60.5366</v>
      </c>
      <c r="V78" s="21">
        <v>-151.25399999999999</v>
      </c>
      <c r="W78" s="21" t="s">
        <v>60</v>
      </c>
      <c r="X78" s="21" t="s">
        <v>88</v>
      </c>
      <c r="Z78" s="21" t="s">
        <v>99</v>
      </c>
      <c r="AK78" s="21" t="s">
        <v>814</v>
      </c>
      <c r="AL78" s="22"/>
      <c r="AM78" s="22"/>
      <c r="AN78" s="45">
        <v>-1</v>
      </c>
      <c r="AO78" s="21" t="s">
        <v>816</v>
      </c>
      <c r="AP78" s="22"/>
      <c r="AT78" s="21"/>
      <c r="AU78" s="21"/>
      <c r="AW78" s="21"/>
      <c r="AX78" s="21"/>
      <c r="AY78" s="22"/>
      <c r="AZ78" s="22"/>
      <c r="BA78" s="22"/>
      <c r="BB78" s="22"/>
      <c r="BC78" s="22"/>
      <c r="BD78" s="22"/>
      <c r="BE78" s="22"/>
      <c r="BF78" s="21"/>
      <c r="BG78" s="21"/>
      <c r="BH78" s="21"/>
      <c r="BI78" s="21"/>
      <c r="BJ78" s="21"/>
      <c r="BK78" s="21"/>
      <c r="BL78" s="21"/>
      <c r="BM78" s="21"/>
    </row>
    <row r="79" spans="1:65" hidden="1" x14ac:dyDescent="0.25">
      <c r="A79" s="21" t="s">
        <v>38</v>
      </c>
      <c r="B79" s="21" t="s">
        <v>798</v>
      </c>
      <c r="C79" s="21" t="s">
        <v>807</v>
      </c>
      <c r="D79" s="21" t="s">
        <v>788</v>
      </c>
      <c r="E79" s="21" t="s">
        <v>819</v>
      </c>
      <c r="K79" s="20" t="s">
        <v>828</v>
      </c>
      <c r="M79" s="21" t="s">
        <v>50</v>
      </c>
      <c r="N79" s="21" t="str">
        <f>C79&amp;"-"&amp;MONTH(O79)&amp;"/"&amp;DAY(O79)&amp;"/"&amp;YEAR(O79)&amp;"-"&amp;"TURBIDITY"</f>
        <v>AK164406-7/2/2019-TURBIDITY</v>
      </c>
      <c r="O79" s="24">
        <v>43648</v>
      </c>
      <c r="P79" s="28">
        <v>0.24652777777777801</v>
      </c>
      <c r="Q79" s="20" t="s">
        <v>58</v>
      </c>
      <c r="R79" s="25">
        <v>43648</v>
      </c>
      <c r="T79" s="20" t="s">
        <v>58</v>
      </c>
      <c r="U79" s="21">
        <v>60.5366</v>
      </c>
      <c r="V79" s="21">
        <v>-151.25399999999999</v>
      </c>
      <c r="W79" s="21" t="s">
        <v>60</v>
      </c>
      <c r="X79" s="21" t="s">
        <v>88</v>
      </c>
      <c r="Z79" s="21" t="s">
        <v>99</v>
      </c>
      <c r="AK79" s="21" t="s">
        <v>811</v>
      </c>
      <c r="AL79" s="22"/>
      <c r="AM79" s="22"/>
      <c r="AN79" s="45" t="s">
        <v>817</v>
      </c>
      <c r="AO79" s="21"/>
      <c r="AP79" s="22"/>
      <c r="AT79" s="21"/>
      <c r="AU79" s="21"/>
      <c r="AW79" s="21"/>
      <c r="AX79" s="21"/>
      <c r="AY79" s="22"/>
      <c r="AZ79" s="22"/>
      <c r="BA79" s="22"/>
      <c r="BB79" s="22"/>
      <c r="BC79" s="22"/>
      <c r="BD79" s="22"/>
      <c r="BE79" s="22"/>
      <c r="BF79" s="21"/>
      <c r="BG79" s="21"/>
      <c r="BH79" s="21"/>
      <c r="BI79" s="21"/>
      <c r="BJ79" s="21"/>
      <c r="BK79" s="21"/>
      <c r="BL79" s="21"/>
      <c r="BM79" s="21"/>
    </row>
    <row r="80" spans="1:65" hidden="1" x14ac:dyDescent="0.25">
      <c r="A80" s="21" t="s">
        <v>38</v>
      </c>
      <c r="B80" s="21" t="s">
        <v>798</v>
      </c>
      <c r="C80" s="21" t="s">
        <v>807</v>
      </c>
      <c r="D80" s="21" t="s">
        <v>788</v>
      </c>
      <c r="E80" s="21" t="s">
        <v>819</v>
      </c>
      <c r="K80" s="20" t="s">
        <v>828</v>
      </c>
      <c r="M80" s="21" t="s">
        <v>51</v>
      </c>
      <c r="N80" s="21" t="str">
        <f>C80&amp;"-"&amp;MONTH(O80)&amp;"/"&amp;DAY(O80)&amp;"/"&amp;YEAR(O80)&amp;"-"&amp;"AIR TEMP"</f>
        <v>AK164406-7/9/2019-AIR TEMP</v>
      </c>
      <c r="O80" s="24">
        <v>43655</v>
      </c>
      <c r="P80" s="28">
        <v>0.38263888888888892</v>
      </c>
      <c r="Q80" s="20" t="s">
        <v>58</v>
      </c>
      <c r="R80" s="25">
        <v>43655</v>
      </c>
      <c r="T80" s="20" t="s">
        <v>58</v>
      </c>
      <c r="U80" s="21">
        <v>60.5366</v>
      </c>
      <c r="V80" s="21">
        <v>-151.25399999999999</v>
      </c>
      <c r="W80" s="21" t="s">
        <v>60</v>
      </c>
      <c r="X80" s="21" t="s">
        <v>88</v>
      </c>
      <c r="Z80" s="21" t="s">
        <v>99</v>
      </c>
      <c r="AK80" s="21" t="s">
        <v>810</v>
      </c>
      <c r="AL80" s="22"/>
      <c r="AM80" s="22"/>
      <c r="AN80" s="45">
        <v>62</v>
      </c>
      <c r="AO80" s="21" t="s">
        <v>252</v>
      </c>
      <c r="AP80" s="22"/>
      <c r="AT80" s="21"/>
      <c r="AU80" s="21"/>
      <c r="AW80" s="21"/>
      <c r="AX80" s="21"/>
      <c r="AY80" s="22"/>
      <c r="AZ80" s="22"/>
      <c r="BA80" s="22"/>
      <c r="BB80" s="22"/>
      <c r="BC80" s="22"/>
      <c r="BD80" s="22"/>
      <c r="BE80" s="22"/>
      <c r="BF80" s="21"/>
      <c r="BG80" s="21"/>
      <c r="BH80" s="21"/>
      <c r="BI80" s="21"/>
      <c r="BJ80" s="21"/>
      <c r="BK80" s="21"/>
      <c r="BL80" s="21"/>
      <c r="BM80" s="21"/>
    </row>
    <row r="81" spans="1:65" hidden="1" x14ac:dyDescent="0.25">
      <c r="A81" s="21" t="s">
        <v>38</v>
      </c>
      <c r="B81" s="21" t="s">
        <v>798</v>
      </c>
      <c r="C81" s="21" t="s">
        <v>809</v>
      </c>
      <c r="D81" s="21" t="s">
        <v>791</v>
      </c>
      <c r="E81" s="21" t="s">
        <v>819</v>
      </c>
      <c r="K81" s="20" t="s">
        <v>828</v>
      </c>
      <c r="M81" s="21" t="s">
        <v>51</v>
      </c>
      <c r="N81" s="21" t="str">
        <f>C81&amp;"-"&amp;MONTH(O81)&amp;"/"&amp;DAY(O81)&amp;"/"&amp;YEAR(O81)&amp;"-"&amp;"WIND-D"</f>
        <v>AK574820-001-5/29/2019-WIND-D</v>
      </c>
      <c r="O81" s="24">
        <v>43614</v>
      </c>
      <c r="P81" s="28">
        <v>0.21249999999999999</v>
      </c>
      <c r="Q81" s="20" t="s">
        <v>58</v>
      </c>
      <c r="R81" s="25">
        <v>43614</v>
      </c>
      <c r="T81" s="20" t="s">
        <v>58</v>
      </c>
      <c r="U81" s="21">
        <v>60.5259</v>
      </c>
      <c r="V81" s="21">
        <v>-151.20647</v>
      </c>
      <c r="W81" s="21" t="s">
        <v>60</v>
      </c>
      <c r="X81" s="21" t="s">
        <v>88</v>
      </c>
      <c r="Z81" s="21" t="s">
        <v>99</v>
      </c>
      <c r="AK81" s="21" t="s">
        <v>813</v>
      </c>
      <c r="AL81" s="22"/>
      <c r="AM81" s="22"/>
      <c r="AN81" s="45">
        <v>45</v>
      </c>
      <c r="AO81" s="21" t="s">
        <v>843</v>
      </c>
      <c r="AP81" s="22"/>
      <c r="AT81" s="21"/>
      <c r="AU81" s="21"/>
      <c r="AW81" s="21"/>
      <c r="AX81" s="21"/>
      <c r="AY81" s="22"/>
      <c r="AZ81" s="22"/>
      <c r="BA81" s="22"/>
      <c r="BB81" s="22"/>
      <c r="BC81" s="22"/>
      <c r="BD81" s="22"/>
      <c r="BE81" s="22"/>
      <c r="BF81" s="21"/>
      <c r="BG81" s="21"/>
      <c r="BH81" s="21"/>
      <c r="BI81" s="21"/>
      <c r="BJ81" s="21"/>
      <c r="BK81" s="21"/>
      <c r="BL81" s="21"/>
      <c r="BM81" s="21"/>
    </row>
    <row r="82" spans="1:65" x14ac:dyDescent="0.25">
      <c r="A82" s="21" t="s">
        <v>38</v>
      </c>
      <c r="B82" s="21" t="s">
        <v>798</v>
      </c>
      <c r="C82" s="21" t="s">
        <v>807</v>
      </c>
      <c r="D82" s="21" t="s">
        <v>788</v>
      </c>
      <c r="E82" s="21" t="s">
        <v>819</v>
      </c>
      <c r="K82" s="20" t="s">
        <v>828</v>
      </c>
      <c r="M82" s="21" t="s">
        <v>51</v>
      </c>
      <c r="N82" s="21" t="str">
        <f>C82&amp;"-"&amp;MONTH(O82)&amp;"/"&amp;DAY(O82)&amp;"/"&amp;YEAR(O82)&amp;"-"&amp;"WIND-V"</f>
        <v>AK164406-7/9/2019-WIND-V</v>
      </c>
      <c r="O82" s="24">
        <v>43655</v>
      </c>
      <c r="P82" s="28">
        <v>0.38263888888888897</v>
      </c>
      <c r="Q82" s="20" t="s">
        <v>58</v>
      </c>
      <c r="R82" s="25">
        <v>43655</v>
      </c>
      <c r="T82" s="20" t="s">
        <v>58</v>
      </c>
      <c r="U82" s="21">
        <v>60.5366</v>
      </c>
      <c r="V82" s="21">
        <v>-151.25399999999999</v>
      </c>
      <c r="W82" s="21" t="s">
        <v>60</v>
      </c>
      <c r="X82" s="21" t="s">
        <v>88</v>
      </c>
      <c r="Z82" s="21" t="s">
        <v>99</v>
      </c>
      <c r="AK82" s="21" t="s">
        <v>812</v>
      </c>
      <c r="AL82" s="22"/>
      <c r="AM82" s="22"/>
      <c r="AN82" s="45">
        <v>8</v>
      </c>
      <c r="AO82" s="21" t="s">
        <v>815</v>
      </c>
      <c r="AP82" s="22"/>
      <c r="AT82" s="21"/>
      <c r="AU82" s="21"/>
      <c r="AW82" s="21"/>
      <c r="AX82" s="21"/>
      <c r="AY82" s="22"/>
      <c r="AZ82" s="22"/>
      <c r="BA82" s="22"/>
      <c r="BB82" s="22"/>
      <c r="BC82" s="22"/>
      <c r="BD82" s="22"/>
      <c r="BE82" s="22"/>
      <c r="BF82" s="21"/>
      <c r="BG82" s="21"/>
      <c r="BH82" s="21"/>
      <c r="BI82" s="21"/>
      <c r="BJ82" s="21"/>
      <c r="BK82" s="21"/>
      <c r="BL82" s="21"/>
      <c r="BM82" s="21"/>
    </row>
    <row r="83" spans="1:65" hidden="1" x14ac:dyDescent="0.25">
      <c r="A83" s="21" t="s">
        <v>38</v>
      </c>
      <c r="B83" s="21" t="s">
        <v>798</v>
      </c>
      <c r="C83" s="21" t="s">
        <v>807</v>
      </c>
      <c r="D83" s="21" t="s">
        <v>788</v>
      </c>
      <c r="E83" s="21" t="s">
        <v>819</v>
      </c>
      <c r="K83" s="20" t="s">
        <v>828</v>
      </c>
      <c r="M83" s="21" t="s">
        <v>51</v>
      </c>
      <c r="N83" s="21" t="str">
        <f>C83&amp;"-"&amp;MONTH(O83)&amp;"/"&amp;DAY(O83)&amp;"/"&amp;YEAR(O83)&amp;"-"&amp;"WEATHER"</f>
        <v>AK164406-7/9/2019-WEATHER</v>
      </c>
      <c r="O83" s="24">
        <v>43655</v>
      </c>
      <c r="P83" s="28">
        <v>0.38263888888888897</v>
      </c>
      <c r="Q83" s="20" t="s">
        <v>58</v>
      </c>
      <c r="R83" s="25">
        <v>43655</v>
      </c>
      <c r="T83" s="20" t="s">
        <v>58</v>
      </c>
      <c r="U83" s="21">
        <v>60.5366</v>
      </c>
      <c r="V83" s="21">
        <v>-151.25399999999999</v>
      </c>
      <c r="W83" s="21" t="s">
        <v>60</v>
      </c>
      <c r="X83" s="21" t="s">
        <v>88</v>
      </c>
      <c r="Z83" s="21" t="s">
        <v>99</v>
      </c>
      <c r="AK83" s="21" t="s">
        <v>814</v>
      </c>
      <c r="AL83" s="22"/>
      <c r="AM83" s="22"/>
      <c r="AN83" s="45">
        <v>-4</v>
      </c>
      <c r="AO83" s="21" t="s">
        <v>816</v>
      </c>
      <c r="AP83" s="22"/>
      <c r="AT83" s="21"/>
      <c r="AU83" s="21"/>
      <c r="AW83" s="21"/>
      <c r="AX83" s="21"/>
      <c r="AY83" s="22"/>
      <c r="AZ83" s="22"/>
      <c r="BA83" s="22"/>
      <c r="BB83" s="22"/>
      <c r="BC83" s="22"/>
      <c r="BD83" s="22"/>
      <c r="BE83" s="22"/>
      <c r="BF83" s="21"/>
      <c r="BG83" s="21"/>
      <c r="BH83" s="21"/>
      <c r="BI83" s="21"/>
      <c r="BJ83" s="21"/>
      <c r="BK83" s="21"/>
      <c r="BL83" s="21"/>
      <c r="BM83" s="21"/>
    </row>
    <row r="84" spans="1:65" hidden="1" x14ac:dyDescent="0.25">
      <c r="A84" s="21" t="s">
        <v>38</v>
      </c>
      <c r="B84" s="21" t="s">
        <v>798</v>
      </c>
      <c r="C84" s="21" t="s">
        <v>807</v>
      </c>
      <c r="D84" s="21" t="s">
        <v>788</v>
      </c>
      <c r="E84" s="21" t="s">
        <v>819</v>
      </c>
      <c r="K84" s="20" t="s">
        <v>828</v>
      </c>
      <c r="M84" s="21" t="s">
        <v>50</v>
      </c>
      <c r="N84" s="21" t="str">
        <f>C84&amp;"-"&amp;MONTH(O84)&amp;"/"&amp;DAY(O84)&amp;"/"&amp;YEAR(O84)&amp;"-"&amp;"TURBIDITY"</f>
        <v>AK164406-7/9/2019-TURBIDITY</v>
      </c>
      <c r="O84" s="24">
        <v>43655</v>
      </c>
      <c r="P84" s="28">
        <v>0.38263888888888897</v>
      </c>
      <c r="Q84" s="20" t="s">
        <v>58</v>
      </c>
      <c r="R84" s="25">
        <v>43655</v>
      </c>
      <c r="T84" s="20" t="s">
        <v>58</v>
      </c>
      <c r="U84" s="21">
        <v>60.5366</v>
      </c>
      <c r="V84" s="21">
        <v>-151.25399999999999</v>
      </c>
      <c r="W84" s="21" t="s">
        <v>60</v>
      </c>
      <c r="X84" s="21" t="s">
        <v>88</v>
      </c>
      <c r="Z84" s="21" t="s">
        <v>99</v>
      </c>
      <c r="AK84" s="21" t="s">
        <v>811</v>
      </c>
      <c r="AL84" s="22"/>
      <c r="AM84" s="22"/>
      <c r="AN84" s="45" t="s">
        <v>817</v>
      </c>
      <c r="AO84" s="21"/>
      <c r="AP84" s="22"/>
      <c r="AT84" s="21"/>
      <c r="AU84" s="21"/>
      <c r="AW84" s="21"/>
      <c r="AX84" s="21"/>
      <c r="AY84" s="22"/>
      <c r="AZ84" s="22"/>
      <c r="BA84" s="22"/>
      <c r="BB84" s="22"/>
      <c r="BC84" s="22"/>
      <c r="BD84" s="22"/>
      <c r="BE84" s="22"/>
      <c r="BF84" s="21"/>
      <c r="BG84" s="21"/>
      <c r="BH84" s="21"/>
      <c r="BI84" s="21"/>
      <c r="BJ84" s="21"/>
      <c r="BK84" s="21"/>
      <c r="BL84" s="21"/>
      <c r="BM84" s="21"/>
    </row>
    <row r="85" spans="1:65" hidden="1" x14ac:dyDescent="0.25">
      <c r="A85" s="21" t="s">
        <v>38</v>
      </c>
      <c r="B85" s="21" t="s">
        <v>798</v>
      </c>
      <c r="C85" s="21" t="s">
        <v>807</v>
      </c>
      <c r="D85" s="21" t="s">
        <v>788</v>
      </c>
      <c r="E85" s="21" t="s">
        <v>819</v>
      </c>
      <c r="K85" s="20" t="s">
        <v>828</v>
      </c>
      <c r="M85" s="21" t="s">
        <v>51</v>
      </c>
      <c r="N85" s="21" t="str">
        <f>C85&amp;"-"&amp;MONTH(O85)&amp;"/"&amp;DAY(O85)&amp;"/"&amp;YEAR(O85)&amp;"-"&amp;"AIR TEMP"</f>
        <v>AK164406-7/17/2019-AIR TEMP</v>
      </c>
      <c r="O85" s="24">
        <v>43663</v>
      </c>
      <c r="P85" s="28">
        <v>0.3263888888888889</v>
      </c>
      <c r="Q85" s="20" t="s">
        <v>58</v>
      </c>
      <c r="R85" s="25">
        <v>43663</v>
      </c>
      <c r="T85" s="20" t="s">
        <v>58</v>
      </c>
      <c r="U85" s="21">
        <v>60.5366</v>
      </c>
      <c r="V85" s="21">
        <v>-151.25399999999999</v>
      </c>
      <c r="W85" s="21" t="s">
        <v>60</v>
      </c>
      <c r="X85" s="21" t="s">
        <v>88</v>
      </c>
      <c r="Z85" s="21" t="s">
        <v>99</v>
      </c>
      <c r="AK85" s="21" t="s">
        <v>810</v>
      </c>
      <c r="AL85" s="22"/>
      <c r="AM85" s="22"/>
      <c r="AN85" s="45">
        <v>54</v>
      </c>
      <c r="AO85" s="21" t="s">
        <v>252</v>
      </c>
      <c r="AP85" s="22"/>
      <c r="AT85" s="21"/>
      <c r="AU85" s="21"/>
      <c r="AW85" s="21"/>
      <c r="AX85" s="21"/>
      <c r="AY85" s="22"/>
      <c r="AZ85" s="22"/>
      <c r="BA85" s="22"/>
      <c r="BB85" s="22"/>
      <c r="BC85" s="22"/>
      <c r="BD85" s="22"/>
      <c r="BE85" s="22"/>
      <c r="BF85" s="21"/>
      <c r="BG85" s="21"/>
      <c r="BH85" s="21"/>
      <c r="BI85" s="21"/>
      <c r="BJ85" s="21"/>
      <c r="BK85" s="21"/>
      <c r="BL85" s="21"/>
      <c r="BM85" s="21"/>
    </row>
    <row r="86" spans="1:65" hidden="1" x14ac:dyDescent="0.25">
      <c r="A86" s="21" t="s">
        <v>38</v>
      </c>
      <c r="B86" s="21" t="s">
        <v>798</v>
      </c>
      <c r="C86" s="21" t="s">
        <v>807</v>
      </c>
      <c r="D86" s="21" t="s">
        <v>788</v>
      </c>
      <c r="E86" s="21" t="s">
        <v>819</v>
      </c>
      <c r="K86" s="20" t="s">
        <v>828</v>
      </c>
      <c r="M86" s="21" t="s">
        <v>51</v>
      </c>
      <c r="N86" s="21" t="str">
        <f>C86&amp;"-"&amp;MONTH(O86)&amp;"/"&amp;DAY(O86)&amp;"/"&amp;YEAR(O86)&amp;"-"&amp;"WIND-D"</f>
        <v>AK164406-5/29/2019-WIND-D</v>
      </c>
      <c r="O86" s="24">
        <v>43614</v>
      </c>
      <c r="P86" s="28">
        <v>0.20069444444444443</v>
      </c>
      <c r="Q86" s="20" t="s">
        <v>58</v>
      </c>
      <c r="R86" s="25">
        <v>43614</v>
      </c>
      <c r="T86" s="20" t="s">
        <v>58</v>
      </c>
      <c r="U86" s="21">
        <v>60.5366</v>
      </c>
      <c r="V86" s="21">
        <v>-151.25399999999999</v>
      </c>
      <c r="W86" s="21" t="s">
        <v>60</v>
      </c>
      <c r="X86" s="21" t="s">
        <v>88</v>
      </c>
      <c r="Z86" s="21" t="s">
        <v>99</v>
      </c>
      <c r="AK86" s="21" t="s">
        <v>813</v>
      </c>
      <c r="AL86" s="22"/>
      <c r="AM86" s="22"/>
      <c r="AN86" s="45">
        <v>0</v>
      </c>
      <c r="AO86" s="21" t="s">
        <v>843</v>
      </c>
      <c r="AP86" s="22"/>
      <c r="AT86" s="21"/>
      <c r="AU86" s="21"/>
      <c r="AW86" s="21"/>
      <c r="AX86" s="21"/>
      <c r="AY86" s="22"/>
      <c r="AZ86" s="22"/>
      <c r="BA86" s="22"/>
      <c r="BB86" s="22"/>
      <c r="BC86" s="22"/>
      <c r="BD86" s="22"/>
      <c r="BE86" s="22"/>
      <c r="BF86" s="21"/>
      <c r="BG86" s="21"/>
      <c r="BH86" s="21"/>
      <c r="BI86" s="21"/>
      <c r="BJ86" s="21"/>
      <c r="BK86" s="21"/>
      <c r="BL86" s="21"/>
      <c r="BM86" s="21"/>
    </row>
    <row r="87" spans="1:65" x14ac:dyDescent="0.25">
      <c r="A87" s="21" t="s">
        <v>38</v>
      </c>
      <c r="B87" s="21" t="s">
        <v>798</v>
      </c>
      <c r="C87" s="21" t="s">
        <v>807</v>
      </c>
      <c r="D87" s="21" t="s">
        <v>788</v>
      </c>
      <c r="E87" s="21" t="s">
        <v>819</v>
      </c>
      <c r="K87" s="20" t="s">
        <v>828</v>
      </c>
      <c r="M87" s="21" t="s">
        <v>51</v>
      </c>
      <c r="N87" s="21" t="str">
        <f>C87&amp;"-"&amp;MONTH(O87)&amp;"/"&amp;DAY(O87)&amp;"/"&amp;YEAR(O87)&amp;"-"&amp;"WIND-V"</f>
        <v>AK164406-7/17/2019-WIND-V</v>
      </c>
      <c r="O87" s="24">
        <v>43663</v>
      </c>
      <c r="P87" s="28">
        <v>0.32638888888888901</v>
      </c>
      <c r="Q87" s="20" t="s">
        <v>58</v>
      </c>
      <c r="R87" s="25">
        <v>43663</v>
      </c>
      <c r="T87" s="20" t="s">
        <v>58</v>
      </c>
      <c r="U87" s="21">
        <v>60.5366</v>
      </c>
      <c r="V87" s="21">
        <v>-151.25399999999999</v>
      </c>
      <c r="W87" s="21" t="s">
        <v>60</v>
      </c>
      <c r="X87" s="21" t="s">
        <v>88</v>
      </c>
      <c r="Z87" s="21" t="s">
        <v>99</v>
      </c>
      <c r="AK87" s="21" t="s">
        <v>812</v>
      </c>
      <c r="AL87" s="22"/>
      <c r="AM87" s="22"/>
      <c r="AN87" s="45">
        <v>5</v>
      </c>
      <c r="AO87" s="21" t="s">
        <v>815</v>
      </c>
      <c r="AP87" s="22"/>
      <c r="AT87" s="21"/>
      <c r="AU87" s="21"/>
      <c r="AW87" s="21"/>
      <c r="AX87" s="21"/>
      <c r="AY87" s="22"/>
      <c r="AZ87" s="22"/>
      <c r="BA87" s="22"/>
      <c r="BB87" s="22"/>
      <c r="BC87" s="22"/>
      <c r="BD87" s="22"/>
      <c r="BE87" s="22"/>
      <c r="BF87" s="21"/>
      <c r="BG87" s="21"/>
      <c r="BH87" s="21"/>
      <c r="BI87" s="21"/>
      <c r="BJ87" s="21"/>
      <c r="BK87" s="21"/>
      <c r="BL87" s="21"/>
      <c r="BM87" s="21"/>
    </row>
    <row r="88" spans="1:65" hidden="1" x14ac:dyDescent="0.25">
      <c r="A88" s="21" t="s">
        <v>38</v>
      </c>
      <c r="B88" s="21" t="s">
        <v>798</v>
      </c>
      <c r="C88" s="21" t="s">
        <v>807</v>
      </c>
      <c r="D88" s="21" t="s">
        <v>788</v>
      </c>
      <c r="E88" s="21" t="s">
        <v>819</v>
      </c>
      <c r="K88" s="20" t="s">
        <v>828</v>
      </c>
      <c r="M88" s="21" t="s">
        <v>51</v>
      </c>
      <c r="N88" s="21" t="str">
        <f>C88&amp;"-"&amp;MONTH(O88)&amp;"/"&amp;DAY(O88)&amp;"/"&amp;YEAR(O88)&amp;"-"&amp;"WEATHER"</f>
        <v>AK164406-7/17/2019-WEATHER</v>
      </c>
      <c r="O88" s="24">
        <v>43663</v>
      </c>
      <c r="P88" s="28">
        <v>0.32638888888888901</v>
      </c>
      <c r="Q88" s="20" t="s">
        <v>58</v>
      </c>
      <c r="R88" s="25">
        <v>43663</v>
      </c>
      <c r="T88" s="20" t="s">
        <v>58</v>
      </c>
      <c r="U88" s="21">
        <v>60.5366</v>
      </c>
      <c r="V88" s="21">
        <v>-151.25399999999999</v>
      </c>
      <c r="W88" s="21" t="s">
        <v>60</v>
      </c>
      <c r="X88" s="21" t="s">
        <v>88</v>
      </c>
      <c r="Z88" s="21" t="s">
        <v>99</v>
      </c>
      <c r="AK88" s="21" t="s">
        <v>814</v>
      </c>
      <c r="AL88" s="22"/>
      <c r="AM88" s="22"/>
      <c r="AN88" s="45">
        <v>-1</v>
      </c>
      <c r="AO88" s="21" t="s">
        <v>816</v>
      </c>
      <c r="AP88" s="22"/>
      <c r="AT88" s="21"/>
      <c r="AU88" s="21"/>
      <c r="AW88" s="21"/>
      <c r="AX88" s="21"/>
      <c r="AY88" s="22"/>
      <c r="AZ88" s="22"/>
      <c r="BA88" s="22"/>
      <c r="BB88" s="22"/>
      <c r="BC88" s="22"/>
      <c r="BD88" s="22"/>
      <c r="BE88" s="22"/>
      <c r="BF88" s="21"/>
      <c r="BG88" s="21"/>
      <c r="BH88" s="21"/>
      <c r="BI88" s="21"/>
      <c r="BJ88" s="21"/>
      <c r="BK88" s="21"/>
      <c r="BL88" s="21"/>
      <c r="BM88" s="21"/>
    </row>
    <row r="89" spans="1:65" hidden="1" x14ac:dyDescent="0.25">
      <c r="A89" s="21" t="s">
        <v>38</v>
      </c>
      <c r="B89" s="21" t="s">
        <v>798</v>
      </c>
      <c r="C89" s="21" t="s">
        <v>807</v>
      </c>
      <c r="D89" s="21" t="s">
        <v>788</v>
      </c>
      <c r="E89" s="21" t="s">
        <v>819</v>
      </c>
      <c r="K89" s="20" t="s">
        <v>828</v>
      </c>
      <c r="M89" s="21" t="s">
        <v>50</v>
      </c>
      <c r="N89" s="21" t="str">
        <f>C89&amp;"-"&amp;MONTH(O89)&amp;"/"&amp;DAY(O89)&amp;"/"&amp;YEAR(O89)&amp;"-"&amp;"TURBIDITY"</f>
        <v>AK164406-7/17/2019-TURBIDITY</v>
      </c>
      <c r="O89" s="24">
        <v>43663</v>
      </c>
      <c r="P89" s="28">
        <v>0.32638888888888901</v>
      </c>
      <c r="Q89" s="20" t="s">
        <v>58</v>
      </c>
      <c r="R89" s="25">
        <v>43663</v>
      </c>
      <c r="T89" s="20" t="s">
        <v>58</v>
      </c>
      <c r="U89" s="21">
        <v>60.5366</v>
      </c>
      <c r="V89" s="21">
        <v>-151.25399999999999</v>
      </c>
      <c r="W89" s="21" t="s">
        <v>60</v>
      </c>
      <c r="X89" s="21" t="s">
        <v>88</v>
      </c>
      <c r="Z89" s="21" t="s">
        <v>99</v>
      </c>
      <c r="AK89" s="21" t="s">
        <v>811</v>
      </c>
      <c r="AL89" s="22"/>
      <c r="AM89" s="22"/>
      <c r="AN89" s="45" t="s">
        <v>817</v>
      </c>
      <c r="AO89" s="21"/>
      <c r="AP89" s="22"/>
      <c r="AT89" s="21"/>
      <c r="AU89" s="21"/>
      <c r="AW89" s="21"/>
      <c r="AX89" s="21"/>
      <c r="AY89" s="22"/>
      <c r="AZ89" s="22"/>
      <c r="BA89" s="22"/>
      <c r="BB89" s="22"/>
      <c r="BC89" s="22"/>
      <c r="BD89" s="22"/>
      <c r="BE89" s="22"/>
      <c r="BF89" s="21"/>
      <c r="BG89" s="21"/>
      <c r="BH89" s="21"/>
      <c r="BI89" s="21"/>
      <c r="BJ89" s="21"/>
      <c r="BK89" s="21"/>
      <c r="BL89" s="21"/>
      <c r="BM89" s="21"/>
    </row>
    <row r="90" spans="1:65" hidden="1" x14ac:dyDescent="0.25">
      <c r="A90" s="21" t="s">
        <v>38</v>
      </c>
      <c r="B90" s="21" t="s">
        <v>798</v>
      </c>
      <c r="C90" s="21" t="s">
        <v>807</v>
      </c>
      <c r="D90" s="21" t="s">
        <v>788</v>
      </c>
      <c r="E90" s="21" t="s">
        <v>819</v>
      </c>
      <c r="K90" s="20" t="s">
        <v>828</v>
      </c>
      <c r="M90" s="21" t="s">
        <v>51</v>
      </c>
      <c r="N90" s="21" t="str">
        <f>C90&amp;"-"&amp;MONTH(O90)&amp;"/"&amp;DAY(O90)&amp;"/"&amp;YEAR(O90)&amp;"-"&amp;"AIR TEMP"</f>
        <v>AK164406-7/23/2019-AIR TEMP</v>
      </c>
      <c r="O90" s="24">
        <v>43669</v>
      </c>
      <c r="P90" s="28">
        <v>0.43055555555555558</v>
      </c>
      <c r="Q90" s="20" t="s">
        <v>58</v>
      </c>
      <c r="R90" s="25">
        <v>43669</v>
      </c>
      <c r="T90" s="20" t="s">
        <v>58</v>
      </c>
      <c r="U90" s="21">
        <v>60.5366</v>
      </c>
      <c r="V90" s="21">
        <v>-151.25399999999999</v>
      </c>
      <c r="W90" s="21" t="s">
        <v>60</v>
      </c>
      <c r="X90" s="21" t="s">
        <v>88</v>
      </c>
      <c r="Z90" s="21" t="s">
        <v>99</v>
      </c>
      <c r="AK90" s="21" t="s">
        <v>810</v>
      </c>
      <c r="AL90" s="22"/>
      <c r="AM90" s="22"/>
      <c r="AN90" s="45">
        <v>61</v>
      </c>
      <c r="AO90" s="21" t="s">
        <v>252</v>
      </c>
      <c r="AP90" s="22"/>
      <c r="AT90" s="21"/>
      <c r="AU90" s="21"/>
      <c r="AW90" s="21"/>
      <c r="AX90" s="21"/>
      <c r="AY90" s="22"/>
      <c r="AZ90" s="22"/>
      <c r="BA90" s="22"/>
      <c r="BB90" s="22"/>
      <c r="BC90" s="22"/>
      <c r="BD90" s="22"/>
      <c r="BE90" s="22"/>
      <c r="BF90" s="21"/>
      <c r="BG90" s="21"/>
      <c r="BH90" s="21"/>
      <c r="BI90" s="21"/>
      <c r="BJ90" s="21"/>
      <c r="BK90" s="21"/>
      <c r="BL90" s="21"/>
      <c r="BM90" s="21"/>
    </row>
    <row r="91" spans="1:65" hidden="1" x14ac:dyDescent="0.25">
      <c r="A91" s="21" t="s">
        <v>38</v>
      </c>
      <c r="B91" s="21" t="s">
        <v>798</v>
      </c>
      <c r="C91" s="21" t="s">
        <v>808</v>
      </c>
      <c r="D91" s="21" t="s">
        <v>789</v>
      </c>
      <c r="E91" s="21" t="s">
        <v>819</v>
      </c>
      <c r="K91" s="20" t="s">
        <v>828</v>
      </c>
      <c r="M91" s="21" t="s">
        <v>51</v>
      </c>
      <c r="N91" s="21" t="str">
        <f>C91&amp;"-"&amp;MONTH(O91)&amp;"/"&amp;DAY(O91)&amp;"/"&amp;YEAR(O91)&amp;"-"&amp;"WIND-D"</f>
        <v>AK553928-5/29/2019-WIND-D</v>
      </c>
      <c r="O91" s="24">
        <v>43614</v>
      </c>
      <c r="P91" s="28">
        <v>0.19444444444444445</v>
      </c>
      <c r="Q91" s="20" t="s">
        <v>58</v>
      </c>
      <c r="R91" s="25">
        <v>43614</v>
      </c>
      <c r="T91" s="20" t="s">
        <v>58</v>
      </c>
      <c r="U91" s="21">
        <v>60.5518</v>
      </c>
      <c r="V91" s="21">
        <v>-151.244</v>
      </c>
      <c r="W91" s="21" t="s">
        <v>60</v>
      </c>
      <c r="X91" s="21" t="s">
        <v>88</v>
      </c>
      <c r="Z91" s="21" t="s">
        <v>99</v>
      </c>
      <c r="AK91" s="21" t="s">
        <v>813</v>
      </c>
      <c r="AL91" s="22"/>
      <c r="AM91" s="22"/>
      <c r="AN91" s="45">
        <v>0</v>
      </c>
      <c r="AO91" s="21" t="s">
        <v>843</v>
      </c>
      <c r="AP91" s="22"/>
      <c r="AT91" s="21"/>
      <c r="AU91" s="21"/>
      <c r="AW91" s="21"/>
      <c r="AX91" s="21"/>
      <c r="AY91" s="22"/>
      <c r="AZ91" s="22"/>
      <c r="BA91" s="22"/>
      <c r="BB91" s="22"/>
      <c r="BC91" s="22"/>
      <c r="BD91" s="22"/>
      <c r="BE91" s="22"/>
      <c r="BF91" s="21"/>
      <c r="BG91" s="21"/>
      <c r="BH91" s="21"/>
      <c r="BI91" s="21"/>
      <c r="BJ91" s="21"/>
      <c r="BK91" s="21"/>
      <c r="BL91" s="21"/>
      <c r="BM91" s="21"/>
    </row>
    <row r="92" spans="1:65" x14ac:dyDescent="0.25">
      <c r="A92" s="21" t="s">
        <v>38</v>
      </c>
      <c r="B92" s="21" t="s">
        <v>798</v>
      </c>
      <c r="C92" s="21" t="s">
        <v>807</v>
      </c>
      <c r="D92" s="21" t="s">
        <v>788</v>
      </c>
      <c r="E92" s="21" t="s">
        <v>819</v>
      </c>
      <c r="K92" s="20" t="s">
        <v>828</v>
      </c>
      <c r="M92" s="21" t="s">
        <v>51</v>
      </c>
      <c r="N92" s="21" t="str">
        <f>C92&amp;"-"&amp;MONTH(O92)&amp;"/"&amp;DAY(O92)&amp;"/"&amp;YEAR(O92)&amp;"-"&amp;"WIND-V"</f>
        <v>AK164406-7/23/2019-WIND-V</v>
      </c>
      <c r="O92" s="24">
        <v>43669</v>
      </c>
      <c r="P92" s="28">
        <v>0.43055555555555602</v>
      </c>
      <c r="Q92" s="20" t="s">
        <v>58</v>
      </c>
      <c r="R92" s="25">
        <v>43669</v>
      </c>
      <c r="T92" s="20" t="s">
        <v>58</v>
      </c>
      <c r="U92" s="21">
        <v>60.5366</v>
      </c>
      <c r="V92" s="21">
        <v>-151.25399999999999</v>
      </c>
      <c r="W92" s="21" t="s">
        <v>60</v>
      </c>
      <c r="X92" s="21" t="s">
        <v>88</v>
      </c>
      <c r="Z92" s="21" t="s">
        <v>99</v>
      </c>
      <c r="AK92" s="21" t="s">
        <v>812</v>
      </c>
      <c r="AL92" s="22"/>
      <c r="AM92" s="22"/>
      <c r="AN92" s="45">
        <v>15</v>
      </c>
      <c r="AO92" s="21" t="s">
        <v>815</v>
      </c>
      <c r="AP92" s="22"/>
      <c r="AT92" s="21"/>
      <c r="AU92" s="21"/>
      <c r="AW92" s="21"/>
      <c r="AX92" s="21"/>
      <c r="AY92" s="22"/>
      <c r="AZ92" s="22"/>
      <c r="BA92" s="22"/>
      <c r="BB92" s="22"/>
      <c r="BC92" s="22"/>
      <c r="BD92" s="22"/>
      <c r="BE92" s="22"/>
      <c r="BF92" s="21"/>
      <c r="BG92" s="21"/>
      <c r="BH92" s="21"/>
      <c r="BI92" s="21"/>
      <c r="BJ92" s="21"/>
      <c r="BK92" s="21"/>
      <c r="BL92" s="21"/>
      <c r="BM92" s="21"/>
    </row>
    <row r="93" spans="1:65" hidden="1" x14ac:dyDescent="0.25">
      <c r="A93" s="21" t="s">
        <v>38</v>
      </c>
      <c r="B93" s="21" t="s">
        <v>798</v>
      </c>
      <c r="C93" s="21" t="s">
        <v>807</v>
      </c>
      <c r="D93" s="21" t="s">
        <v>788</v>
      </c>
      <c r="E93" s="21" t="s">
        <v>819</v>
      </c>
      <c r="K93" s="20" t="s">
        <v>828</v>
      </c>
      <c r="M93" s="21" t="s">
        <v>51</v>
      </c>
      <c r="N93" s="21" t="str">
        <f>C93&amp;"-"&amp;MONTH(O93)&amp;"/"&amp;DAY(O93)&amp;"/"&amp;YEAR(O93)&amp;"-"&amp;"WEATHER"</f>
        <v>AK164406-7/23/2019-WEATHER</v>
      </c>
      <c r="O93" s="24">
        <v>43669</v>
      </c>
      <c r="P93" s="28">
        <v>0.43055555555555602</v>
      </c>
      <c r="Q93" s="20" t="s">
        <v>58</v>
      </c>
      <c r="R93" s="25">
        <v>43669</v>
      </c>
      <c r="T93" s="20" t="s">
        <v>58</v>
      </c>
      <c r="U93" s="21">
        <v>60.5366</v>
      </c>
      <c r="V93" s="21">
        <v>-151.25399999999999</v>
      </c>
      <c r="W93" s="21" t="s">
        <v>60</v>
      </c>
      <c r="X93" s="21" t="s">
        <v>88</v>
      </c>
      <c r="Z93" s="21" t="s">
        <v>99</v>
      </c>
      <c r="AK93" s="21" t="s">
        <v>814</v>
      </c>
      <c r="AL93" s="22"/>
      <c r="AM93" s="22"/>
      <c r="AN93" s="45">
        <v>-1</v>
      </c>
      <c r="AO93" s="21" t="s">
        <v>816</v>
      </c>
      <c r="AP93" s="22"/>
      <c r="AT93" s="21"/>
      <c r="AU93" s="21"/>
      <c r="AW93" s="21"/>
      <c r="AX93" s="21"/>
      <c r="AY93" s="22"/>
      <c r="AZ93" s="22"/>
      <c r="BA93" s="22"/>
      <c r="BB93" s="22"/>
      <c r="BC93" s="22"/>
      <c r="BD93" s="22"/>
      <c r="BE93" s="22"/>
      <c r="BF93" s="21"/>
      <c r="BG93" s="21"/>
      <c r="BH93" s="21"/>
      <c r="BI93" s="21"/>
      <c r="BJ93" s="21"/>
      <c r="BK93" s="21"/>
      <c r="BL93" s="21"/>
      <c r="BM93" s="21"/>
    </row>
    <row r="94" spans="1:65" hidden="1" x14ac:dyDescent="0.25">
      <c r="A94" s="21" t="s">
        <v>38</v>
      </c>
      <c r="B94" s="21" t="s">
        <v>798</v>
      </c>
      <c r="C94" s="21" t="s">
        <v>807</v>
      </c>
      <c r="D94" s="21" t="s">
        <v>788</v>
      </c>
      <c r="E94" s="21" t="s">
        <v>819</v>
      </c>
      <c r="K94" s="20" t="s">
        <v>828</v>
      </c>
      <c r="M94" s="21" t="s">
        <v>50</v>
      </c>
      <c r="N94" s="21" t="str">
        <f>C94&amp;"-"&amp;MONTH(O94)&amp;"/"&amp;DAY(O94)&amp;"/"&amp;YEAR(O94)&amp;"-"&amp;"TURBIDITY"</f>
        <v>AK164406-7/23/2019-TURBIDITY</v>
      </c>
      <c r="O94" s="24">
        <v>43669</v>
      </c>
      <c r="P94" s="28">
        <v>0.43055555555555602</v>
      </c>
      <c r="Q94" s="20" t="s">
        <v>58</v>
      </c>
      <c r="R94" s="25">
        <v>43669</v>
      </c>
      <c r="T94" s="20" t="s">
        <v>58</v>
      </c>
      <c r="U94" s="21">
        <v>60.5366</v>
      </c>
      <c r="V94" s="21">
        <v>-151.25399999999999</v>
      </c>
      <c r="W94" s="21" t="s">
        <v>60</v>
      </c>
      <c r="X94" s="21" t="s">
        <v>88</v>
      </c>
      <c r="Z94" s="21" t="s">
        <v>99</v>
      </c>
      <c r="AK94" s="21" t="s">
        <v>811</v>
      </c>
      <c r="AL94" s="22"/>
      <c r="AM94" s="22"/>
      <c r="AN94" s="45" t="s">
        <v>817</v>
      </c>
      <c r="AO94" s="21"/>
      <c r="AP94" s="22"/>
      <c r="AT94" s="21"/>
      <c r="AU94" s="21"/>
      <c r="AW94" s="21"/>
      <c r="AX94" s="21"/>
      <c r="AY94" s="22"/>
      <c r="AZ94" s="22"/>
      <c r="BA94" s="22"/>
      <c r="BB94" s="22"/>
      <c r="BC94" s="22"/>
      <c r="BD94" s="22"/>
      <c r="BE94" s="22"/>
      <c r="BF94" s="21"/>
      <c r="BG94" s="21"/>
      <c r="BH94" s="21"/>
      <c r="BI94" s="21"/>
      <c r="BJ94" s="21"/>
      <c r="BK94" s="21"/>
      <c r="BL94" s="21"/>
      <c r="BM94" s="21"/>
    </row>
    <row r="95" spans="1:65" hidden="1" x14ac:dyDescent="0.25">
      <c r="A95" s="21" t="s">
        <v>38</v>
      </c>
      <c r="B95" s="21" t="s">
        <v>798</v>
      </c>
      <c r="C95" s="21" t="s">
        <v>807</v>
      </c>
      <c r="D95" s="21" t="s">
        <v>788</v>
      </c>
      <c r="E95" s="21" t="s">
        <v>819</v>
      </c>
      <c r="K95" s="20" t="s">
        <v>828</v>
      </c>
      <c r="M95" s="21" t="s">
        <v>50</v>
      </c>
      <c r="N95" s="21" t="str">
        <f>C95&amp;"-"&amp;MONTH(O95)&amp;"/"&amp;DAY(O95)&amp;"/"&amp;YEAR(O95)&amp;"-"&amp;"ENT"</f>
        <v>AK164406-8/20/2019-ENT</v>
      </c>
      <c r="O95" s="24">
        <v>43697</v>
      </c>
      <c r="P95" s="28">
        <v>0.37152777777777773</v>
      </c>
      <c r="Q95" s="20" t="s">
        <v>58</v>
      </c>
      <c r="R95" s="25">
        <v>43697</v>
      </c>
      <c r="T95" s="20" t="s">
        <v>58</v>
      </c>
      <c r="U95" s="21">
        <v>60.5366</v>
      </c>
      <c r="V95" s="21">
        <v>-151.25399999999999</v>
      </c>
      <c r="W95" s="21" t="s">
        <v>60</v>
      </c>
      <c r="X95" s="21" t="s">
        <v>88</v>
      </c>
      <c r="Z95" s="21" t="s">
        <v>100</v>
      </c>
      <c r="AA95" s="20">
        <v>0.3</v>
      </c>
      <c r="AB95" s="20" t="s">
        <v>333</v>
      </c>
      <c r="AK95" s="21" t="s">
        <v>800</v>
      </c>
      <c r="AL95" s="22" t="s">
        <v>805</v>
      </c>
      <c r="AM95" s="22" t="s">
        <v>193</v>
      </c>
      <c r="AN95" s="45">
        <v>6</v>
      </c>
      <c r="AO95" s="21" t="s">
        <v>381</v>
      </c>
      <c r="AP95" s="22"/>
      <c r="AT95" s="21" t="s">
        <v>551</v>
      </c>
      <c r="AU95" s="21" t="s">
        <v>557</v>
      </c>
      <c r="AW95" s="21" t="s">
        <v>564</v>
      </c>
      <c r="AX95" s="21" t="s">
        <v>567</v>
      </c>
      <c r="AY95" s="22"/>
      <c r="AZ95" s="22"/>
      <c r="BA95" s="22"/>
      <c r="BB95" s="22"/>
      <c r="BC95" s="22" t="s">
        <v>806</v>
      </c>
      <c r="BD95" s="22" t="s">
        <v>763</v>
      </c>
      <c r="BE95" s="22"/>
      <c r="BF95" s="21"/>
      <c r="BG95" s="21"/>
      <c r="BH95" s="21"/>
      <c r="BI95" s="21"/>
      <c r="BJ95" s="21"/>
      <c r="BK95" s="21"/>
      <c r="BL95" s="21"/>
      <c r="BM95" s="21"/>
    </row>
    <row r="96" spans="1:65" hidden="1" x14ac:dyDescent="0.25">
      <c r="A96" s="21" t="s">
        <v>38</v>
      </c>
      <c r="B96" s="21" t="s">
        <v>798</v>
      </c>
      <c r="C96" s="21" t="s">
        <v>807</v>
      </c>
      <c r="D96" s="21" t="s">
        <v>788</v>
      </c>
      <c r="E96" s="21" t="s">
        <v>819</v>
      </c>
      <c r="K96" s="20" t="s">
        <v>828</v>
      </c>
      <c r="M96" s="21" t="s">
        <v>50</v>
      </c>
      <c r="N96" s="21" t="str">
        <f>C96&amp;"-"&amp;MONTH(O96)&amp;"/"&amp;DAY(O96)&amp;"/"&amp;YEAR(O96)&amp;"-"&amp;"ENT"</f>
        <v>AK164406-9/4/2019-ENT</v>
      </c>
      <c r="O96" s="24">
        <v>43712</v>
      </c>
      <c r="P96" s="28">
        <v>0.38472222222222219</v>
      </c>
      <c r="Q96" s="20" t="s">
        <v>58</v>
      </c>
      <c r="R96" s="25">
        <v>43712</v>
      </c>
      <c r="T96" s="20" t="s">
        <v>58</v>
      </c>
      <c r="U96" s="21">
        <v>60.5366</v>
      </c>
      <c r="V96" s="21">
        <v>-151.25399999999999</v>
      </c>
      <c r="W96" s="21" t="s">
        <v>60</v>
      </c>
      <c r="X96" s="21" t="s">
        <v>88</v>
      </c>
      <c r="Z96" s="21" t="s">
        <v>100</v>
      </c>
      <c r="AA96" s="20">
        <v>0.3</v>
      </c>
      <c r="AB96" s="20" t="s">
        <v>333</v>
      </c>
      <c r="AK96" s="21" t="s">
        <v>800</v>
      </c>
      <c r="AL96" s="22" t="s">
        <v>805</v>
      </c>
      <c r="AM96" s="22" t="s">
        <v>193</v>
      </c>
      <c r="AN96" s="45">
        <v>73</v>
      </c>
      <c r="AO96" s="21" t="s">
        <v>381</v>
      </c>
      <c r="AP96" s="22"/>
      <c r="AT96" s="21" t="s">
        <v>551</v>
      </c>
      <c r="AU96" s="21" t="s">
        <v>557</v>
      </c>
      <c r="AW96" s="21" t="s">
        <v>564</v>
      </c>
      <c r="AX96" s="21" t="s">
        <v>567</v>
      </c>
      <c r="AY96" s="22"/>
      <c r="AZ96" s="22"/>
      <c r="BA96" s="22"/>
      <c r="BB96" s="22"/>
      <c r="BC96" s="22" t="s">
        <v>806</v>
      </c>
      <c r="BD96" s="22" t="s">
        <v>763</v>
      </c>
      <c r="BE96" s="22"/>
      <c r="BF96" s="21"/>
      <c r="BG96" s="21"/>
      <c r="BH96" s="21"/>
      <c r="BI96" s="21"/>
      <c r="BJ96" s="21"/>
      <c r="BK96" s="21"/>
      <c r="BL96" s="21"/>
      <c r="BM96" s="21"/>
    </row>
    <row r="97" spans="1:65" hidden="1" x14ac:dyDescent="0.25">
      <c r="A97" s="21" t="s">
        <v>38</v>
      </c>
      <c r="B97" s="21" t="s">
        <v>798</v>
      </c>
      <c r="C97" s="21" t="s">
        <v>807</v>
      </c>
      <c r="D97" s="21" t="s">
        <v>788</v>
      </c>
      <c r="E97" s="21" t="s">
        <v>819</v>
      </c>
      <c r="K97" s="20" t="s">
        <v>828</v>
      </c>
      <c r="M97" s="21" t="s">
        <v>50</v>
      </c>
      <c r="N97" s="21" t="str">
        <f>C97&amp;"-"&amp;MONTH(O97)&amp;"/"&amp;DAY(O97)&amp;"/"&amp;YEAR(O97)&amp;"-"&amp;"FC"</f>
        <v>AK164406-8/20/2019-FC</v>
      </c>
      <c r="O97" s="24">
        <v>43697</v>
      </c>
      <c r="P97" s="28">
        <v>0.37152777777777773</v>
      </c>
      <c r="Q97" s="20" t="s">
        <v>58</v>
      </c>
      <c r="R97" s="25">
        <v>43697</v>
      </c>
      <c r="T97" s="20" t="s">
        <v>58</v>
      </c>
      <c r="U97" s="21">
        <v>60.5366</v>
      </c>
      <c r="V97" s="21">
        <v>-151.25399999999999</v>
      </c>
      <c r="W97" s="21" t="s">
        <v>60</v>
      </c>
      <c r="X97" s="21" t="s">
        <v>88</v>
      </c>
      <c r="Z97" s="21" t="s">
        <v>100</v>
      </c>
      <c r="AA97" s="20">
        <v>0.3</v>
      </c>
      <c r="AB97" s="20" t="s">
        <v>333</v>
      </c>
      <c r="AK97" s="21" t="s">
        <v>799</v>
      </c>
      <c r="AL97" s="22" t="s">
        <v>804</v>
      </c>
      <c r="AM97" s="22" t="s">
        <v>193</v>
      </c>
      <c r="AN97" s="45">
        <v>12</v>
      </c>
      <c r="AO97" s="21" t="s">
        <v>240</v>
      </c>
      <c r="AP97" s="22"/>
      <c r="AT97" s="21" t="s">
        <v>551</v>
      </c>
      <c r="AU97" s="21" t="s">
        <v>557</v>
      </c>
      <c r="AW97" s="21" t="s">
        <v>564</v>
      </c>
      <c r="AX97" s="21" t="s">
        <v>567</v>
      </c>
      <c r="AY97" s="22"/>
      <c r="AZ97" s="22"/>
      <c r="BA97" s="22"/>
      <c r="BB97" s="22"/>
      <c r="BC97" s="22" t="s">
        <v>806</v>
      </c>
      <c r="BD97" s="22" t="s">
        <v>763</v>
      </c>
      <c r="BE97" s="22"/>
      <c r="BF97" s="21"/>
      <c r="BG97" s="21"/>
      <c r="BH97" s="21"/>
      <c r="BI97" s="21"/>
      <c r="BJ97" s="21"/>
      <c r="BK97" s="21"/>
      <c r="BL97" s="21"/>
      <c r="BM97" s="21"/>
    </row>
    <row r="98" spans="1:65" hidden="1" x14ac:dyDescent="0.25">
      <c r="A98" s="21" t="s">
        <v>38</v>
      </c>
      <c r="B98" s="21" t="s">
        <v>798</v>
      </c>
      <c r="C98" s="21" t="s">
        <v>807</v>
      </c>
      <c r="D98" s="21" t="s">
        <v>788</v>
      </c>
      <c r="E98" s="21" t="s">
        <v>819</v>
      </c>
      <c r="K98" s="20" t="s">
        <v>828</v>
      </c>
      <c r="M98" s="21" t="s">
        <v>50</v>
      </c>
      <c r="N98" s="21" t="str">
        <f>C98&amp;"-"&amp;MONTH(O98)&amp;"/"&amp;DAY(O98)&amp;"/"&amp;YEAR(O98)&amp;"-"&amp;"FC"</f>
        <v>AK164406-9/4/2019-FC</v>
      </c>
      <c r="O98" s="24">
        <v>43712</v>
      </c>
      <c r="P98" s="28">
        <v>0.38472222222222219</v>
      </c>
      <c r="Q98" s="20" t="s">
        <v>58</v>
      </c>
      <c r="R98" s="25">
        <v>43712</v>
      </c>
      <c r="T98" s="20" t="s">
        <v>58</v>
      </c>
      <c r="U98" s="21">
        <v>60.5366</v>
      </c>
      <c r="V98" s="21">
        <v>-151.25399999999999</v>
      </c>
      <c r="W98" s="21" t="s">
        <v>60</v>
      </c>
      <c r="X98" s="21" t="s">
        <v>88</v>
      </c>
      <c r="Z98" s="21" t="s">
        <v>100</v>
      </c>
      <c r="AA98" s="20">
        <v>0.3</v>
      </c>
      <c r="AB98" s="20" t="s">
        <v>333</v>
      </c>
      <c r="AK98" s="21" t="s">
        <v>799</v>
      </c>
      <c r="AL98" s="22" t="s">
        <v>804</v>
      </c>
      <c r="AM98" s="22" t="s">
        <v>193</v>
      </c>
      <c r="AN98" s="45">
        <v>225</v>
      </c>
      <c r="AO98" s="21" t="s">
        <v>240</v>
      </c>
      <c r="AP98" s="22"/>
      <c r="AT98" s="21" t="s">
        <v>551</v>
      </c>
      <c r="AU98" s="21" t="s">
        <v>557</v>
      </c>
      <c r="AW98" s="21" t="s">
        <v>564</v>
      </c>
      <c r="AX98" s="21" t="s">
        <v>567</v>
      </c>
      <c r="AY98" s="22"/>
      <c r="AZ98" s="22"/>
      <c r="BA98" s="22"/>
      <c r="BB98" s="22"/>
      <c r="BC98" s="22" t="s">
        <v>806</v>
      </c>
      <c r="BD98" s="22" t="s">
        <v>763</v>
      </c>
      <c r="BE98" s="22"/>
      <c r="BF98" s="21"/>
      <c r="BG98" s="21"/>
      <c r="BH98" s="21"/>
      <c r="BI98" s="21"/>
      <c r="BJ98" s="21"/>
      <c r="BK98" s="21"/>
      <c r="BL98" s="21"/>
      <c r="BM98" s="21"/>
    </row>
    <row r="99" spans="1:65" hidden="1" x14ac:dyDescent="0.25">
      <c r="A99" s="21" t="s">
        <v>38</v>
      </c>
      <c r="B99" s="21" t="s">
        <v>798</v>
      </c>
      <c r="C99" s="21" t="s">
        <v>807</v>
      </c>
      <c r="D99" s="21" t="s">
        <v>788</v>
      </c>
      <c r="E99" s="21" t="s">
        <v>819</v>
      </c>
      <c r="K99" s="20" t="s">
        <v>828</v>
      </c>
      <c r="M99" s="21" t="s">
        <v>50</v>
      </c>
      <c r="N99" s="21" t="str">
        <f>C99&amp;"-"&amp;MONTH(O99)&amp;"/"&amp;DAY(O99)&amp;"/"&amp;YEAR(O99)&amp;"-"&amp;"WATER TEMP"</f>
        <v>AK164406-8/20/2019-WATER TEMP</v>
      </c>
      <c r="O99" s="24">
        <v>43697</v>
      </c>
      <c r="P99" s="28">
        <v>0.37152777777777773</v>
      </c>
      <c r="Q99" s="20" t="s">
        <v>58</v>
      </c>
      <c r="R99" s="25">
        <v>43697</v>
      </c>
      <c r="T99" s="20" t="s">
        <v>58</v>
      </c>
      <c r="U99" s="21">
        <v>60.5366</v>
      </c>
      <c r="V99" s="21">
        <v>-151.25399999999999</v>
      </c>
      <c r="W99" s="21" t="s">
        <v>60</v>
      </c>
      <c r="X99" s="21" t="s">
        <v>88</v>
      </c>
      <c r="Z99" s="21" t="s">
        <v>100</v>
      </c>
      <c r="AA99" s="20">
        <v>0.3</v>
      </c>
      <c r="AB99" s="20" t="s">
        <v>333</v>
      </c>
      <c r="AK99" s="21" t="s">
        <v>160</v>
      </c>
      <c r="AL99" s="22"/>
      <c r="AM99" s="22"/>
      <c r="AN99" s="46">
        <v>9.8000000000000007</v>
      </c>
      <c r="AO99" s="21" t="s">
        <v>198</v>
      </c>
      <c r="AP99" s="22"/>
      <c r="AT99" s="21" t="s">
        <v>551</v>
      </c>
      <c r="AU99" s="21" t="s">
        <v>557</v>
      </c>
      <c r="AW99" s="21" t="s">
        <v>564</v>
      </c>
      <c r="AX99" s="21" t="s">
        <v>568</v>
      </c>
      <c r="AY99" s="22"/>
      <c r="AZ99" s="22"/>
      <c r="BA99" s="22"/>
      <c r="BB99" s="22"/>
      <c r="BC99" s="22" t="s">
        <v>806</v>
      </c>
      <c r="BD99" s="22" t="s">
        <v>763</v>
      </c>
      <c r="BE99" s="22"/>
      <c r="BF99" s="21"/>
      <c r="BG99" s="21"/>
      <c r="BH99" s="21"/>
      <c r="BI99" s="21"/>
      <c r="BJ99" s="21"/>
      <c r="BK99" s="21"/>
      <c r="BL99" s="21"/>
      <c r="BM99" s="21"/>
    </row>
    <row r="100" spans="1:65" hidden="1" x14ac:dyDescent="0.25">
      <c r="A100" s="21" t="s">
        <v>38</v>
      </c>
      <c r="B100" s="21" t="s">
        <v>798</v>
      </c>
      <c r="C100" s="21" t="s">
        <v>807</v>
      </c>
      <c r="D100" s="21" t="s">
        <v>788</v>
      </c>
      <c r="E100" s="21" t="s">
        <v>819</v>
      </c>
      <c r="K100" s="20" t="s">
        <v>828</v>
      </c>
      <c r="M100" s="21" t="s">
        <v>50</v>
      </c>
      <c r="N100" s="21" t="str">
        <f>C100&amp;"-"&amp;MONTH(O100)&amp;"/"&amp;DAY(O100)&amp;"/"&amp;YEAR(O100)&amp;"-"&amp;"WATER TEMP"</f>
        <v>AK164406-9/4/2019-WATER TEMP</v>
      </c>
      <c r="O100" s="24">
        <v>43712</v>
      </c>
      <c r="P100" s="28">
        <v>0.38472222222222219</v>
      </c>
      <c r="Q100" s="20" t="s">
        <v>58</v>
      </c>
      <c r="R100" s="25">
        <v>43712</v>
      </c>
      <c r="T100" s="20" t="s">
        <v>58</v>
      </c>
      <c r="U100" s="21">
        <v>60.5366</v>
      </c>
      <c r="V100" s="21">
        <v>-151.25399999999999</v>
      </c>
      <c r="W100" s="21" t="s">
        <v>60</v>
      </c>
      <c r="X100" s="21" t="s">
        <v>88</v>
      </c>
      <c r="Z100" s="21" t="s">
        <v>100</v>
      </c>
      <c r="AA100" s="20">
        <v>0.3</v>
      </c>
      <c r="AB100" s="20" t="s">
        <v>333</v>
      </c>
      <c r="AK100" s="21" t="s">
        <v>160</v>
      </c>
      <c r="AL100" s="22"/>
      <c r="AM100" s="22"/>
      <c r="AN100" s="46">
        <v>13.5</v>
      </c>
      <c r="AO100" s="21" t="s">
        <v>198</v>
      </c>
      <c r="AP100" s="22"/>
      <c r="AT100" s="21" t="s">
        <v>551</v>
      </c>
      <c r="AU100" s="21" t="s">
        <v>557</v>
      </c>
      <c r="AW100" s="21" t="s">
        <v>564</v>
      </c>
      <c r="AX100" s="21" t="s">
        <v>568</v>
      </c>
      <c r="AY100" s="22"/>
      <c r="AZ100" s="22"/>
      <c r="BA100" s="22"/>
      <c r="BB100" s="22"/>
      <c r="BC100" s="22" t="s">
        <v>806</v>
      </c>
      <c r="BD100" s="22" t="s">
        <v>763</v>
      </c>
      <c r="BE100" s="22"/>
      <c r="BF100" s="21"/>
      <c r="BG100" s="21"/>
      <c r="BH100" s="21"/>
      <c r="BI100" s="21"/>
      <c r="BJ100" s="21"/>
      <c r="BK100" s="21"/>
      <c r="BL100" s="21"/>
      <c r="BM100" s="21"/>
    </row>
    <row r="101" spans="1:65" hidden="1" x14ac:dyDescent="0.25">
      <c r="A101" s="21" t="s">
        <v>38</v>
      </c>
      <c r="B101" s="21" t="s">
        <v>798</v>
      </c>
      <c r="C101" s="21" t="s">
        <v>808</v>
      </c>
      <c r="D101" s="21" t="s">
        <v>789</v>
      </c>
      <c r="E101" s="21" t="s">
        <v>819</v>
      </c>
      <c r="K101" s="20" t="s">
        <v>828</v>
      </c>
      <c r="M101" s="21" t="s">
        <v>50</v>
      </c>
      <c r="N101" s="21" t="str">
        <f>C101&amp;"-"&amp;MONTH(O101)&amp;"/"&amp;DAY(O101)&amp;"/"&amp;YEAR(O101)&amp;"-"&amp;"ENT"</f>
        <v>AK553928-5/21/2019-ENT</v>
      </c>
      <c r="O101" s="24">
        <v>43606</v>
      </c>
      <c r="P101" s="28">
        <v>0.30555555555555552</v>
      </c>
      <c r="Q101" s="20" t="s">
        <v>58</v>
      </c>
      <c r="R101" s="25">
        <v>43606</v>
      </c>
      <c r="T101" s="20" t="s">
        <v>58</v>
      </c>
      <c r="U101" s="21">
        <v>60.5518</v>
      </c>
      <c r="V101" s="21">
        <v>-151.244</v>
      </c>
      <c r="W101" s="21" t="s">
        <v>60</v>
      </c>
      <c r="X101" s="21" t="s">
        <v>88</v>
      </c>
      <c r="Z101" s="21" t="s">
        <v>100</v>
      </c>
      <c r="AA101" s="20">
        <v>0.3</v>
      </c>
      <c r="AB101" s="20" t="s">
        <v>333</v>
      </c>
      <c r="AK101" s="21" t="s">
        <v>800</v>
      </c>
      <c r="AL101" s="22" t="s">
        <v>805</v>
      </c>
      <c r="AM101" s="22" t="s">
        <v>193</v>
      </c>
      <c r="AN101" s="45">
        <v>1</v>
      </c>
      <c r="AO101" s="21" t="s">
        <v>381</v>
      </c>
      <c r="AP101" s="22"/>
      <c r="AT101" s="21" t="s">
        <v>551</v>
      </c>
      <c r="AU101" s="21" t="s">
        <v>557</v>
      </c>
      <c r="AW101" s="21" t="s">
        <v>564</v>
      </c>
      <c r="AX101" s="21" t="s">
        <v>567</v>
      </c>
      <c r="AY101" s="22"/>
      <c r="AZ101" s="22"/>
      <c r="BA101" s="22"/>
      <c r="BB101" s="22"/>
      <c r="BC101" s="22" t="s">
        <v>806</v>
      </c>
      <c r="BD101" s="22" t="s">
        <v>763</v>
      </c>
      <c r="BE101" s="22"/>
      <c r="BF101" s="21"/>
      <c r="BG101" s="21"/>
      <c r="BH101" s="21"/>
      <c r="BI101" s="21"/>
      <c r="BJ101" s="21"/>
      <c r="BK101" s="21"/>
      <c r="BL101" s="21"/>
      <c r="BM101" s="21"/>
    </row>
    <row r="102" spans="1:65" hidden="1" x14ac:dyDescent="0.25">
      <c r="A102" s="21" t="s">
        <v>38</v>
      </c>
      <c r="B102" s="21" t="s">
        <v>798</v>
      </c>
      <c r="C102" s="21" t="s">
        <v>808</v>
      </c>
      <c r="D102" s="21" t="s">
        <v>789</v>
      </c>
      <c r="E102" s="21" t="s">
        <v>819</v>
      </c>
      <c r="K102" s="20" t="s">
        <v>828</v>
      </c>
      <c r="M102" s="21" t="s">
        <v>50</v>
      </c>
      <c r="N102" s="21" t="str">
        <f>C102&amp;"-"&amp;MONTH(O102)&amp;"/"&amp;DAY(O102)&amp;"/"&amp;YEAR(O102)&amp;"-"&amp;"FC"</f>
        <v>AK553928-5/21/2019-FC</v>
      </c>
      <c r="O102" s="24">
        <v>43606</v>
      </c>
      <c r="P102" s="28">
        <v>0.30555555555555552</v>
      </c>
      <c r="Q102" s="20" t="s">
        <v>58</v>
      </c>
      <c r="R102" s="25">
        <v>43606</v>
      </c>
      <c r="T102" s="20" t="s">
        <v>58</v>
      </c>
      <c r="U102" s="21">
        <v>60.5518</v>
      </c>
      <c r="V102" s="21">
        <v>-151.244</v>
      </c>
      <c r="W102" s="21" t="s">
        <v>60</v>
      </c>
      <c r="X102" s="21" t="s">
        <v>88</v>
      </c>
      <c r="Z102" s="21" t="s">
        <v>100</v>
      </c>
      <c r="AA102" s="20">
        <v>0.3</v>
      </c>
      <c r="AB102" s="20" t="s">
        <v>333</v>
      </c>
      <c r="AK102" s="21" t="s">
        <v>799</v>
      </c>
      <c r="AL102" s="22" t="s">
        <v>804</v>
      </c>
      <c r="AM102" s="22" t="s">
        <v>193</v>
      </c>
      <c r="AN102" s="45">
        <v>1</v>
      </c>
      <c r="AO102" s="21" t="s">
        <v>240</v>
      </c>
      <c r="AP102" s="22"/>
      <c r="AT102" s="21" t="s">
        <v>551</v>
      </c>
      <c r="AU102" s="21" t="s">
        <v>557</v>
      </c>
      <c r="AW102" s="21" t="s">
        <v>564</v>
      </c>
      <c r="AX102" s="21" t="s">
        <v>567</v>
      </c>
      <c r="AY102" s="22"/>
      <c r="AZ102" s="22"/>
      <c r="BA102" s="22"/>
      <c r="BB102" s="22"/>
      <c r="BC102" s="22" t="s">
        <v>806</v>
      </c>
      <c r="BD102" s="22" t="s">
        <v>763</v>
      </c>
      <c r="BE102" s="22"/>
      <c r="BF102" s="21"/>
      <c r="BG102" s="21"/>
      <c r="BH102" s="21"/>
      <c r="BI102" s="21"/>
      <c r="BJ102" s="21"/>
      <c r="BK102" s="21"/>
      <c r="BL102" s="21"/>
      <c r="BM102" s="21"/>
    </row>
    <row r="103" spans="1:65" hidden="1" x14ac:dyDescent="0.25">
      <c r="A103" s="21" t="s">
        <v>38</v>
      </c>
      <c r="B103" s="21" t="s">
        <v>798</v>
      </c>
      <c r="C103" s="21" t="s">
        <v>808</v>
      </c>
      <c r="D103" s="21" t="s">
        <v>789</v>
      </c>
      <c r="E103" s="21" t="s">
        <v>819</v>
      </c>
      <c r="K103" s="20" t="s">
        <v>828</v>
      </c>
      <c r="M103" s="21" t="s">
        <v>50</v>
      </c>
      <c r="N103" s="21" t="str">
        <f>C103&amp;"-"&amp;MONTH(O103)&amp;"/"&amp;DAY(O103)&amp;"/"&amp;YEAR(O103)&amp;"-"&amp;"WATER TEMP"</f>
        <v>AK553928-5/21/2019-WATER TEMP</v>
      </c>
      <c r="O103" s="24">
        <v>43606</v>
      </c>
      <c r="P103" s="28">
        <v>0.30555555555555552</v>
      </c>
      <c r="Q103" s="20" t="s">
        <v>58</v>
      </c>
      <c r="R103" s="25">
        <v>43606</v>
      </c>
      <c r="T103" s="20" t="s">
        <v>58</v>
      </c>
      <c r="U103" s="21">
        <v>60.5518</v>
      </c>
      <c r="V103" s="21">
        <v>-151.244</v>
      </c>
      <c r="W103" s="21" t="s">
        <v>60</v>
      </c>
      <c r="X103" s="21" t="s">
        <v>88</v>
      </c>
      <c r="Z103" s="21" t="s">
        <v>100</v>
      </c>
      <c r="AA103" s="20">
        <v>0.3</v>
      </c>
      <c r="AB103" s="20" t="s">
        <v>333</v>
      </c>
      <c r="AK103" s="21" t="s">
        <v>160</v>
      </c>
      <c r="AL103" s="22"/>
      <c r="AM103" s="22"/>
      <c r="AN103" s="45">
        <v>8.4</v>
      </c>
      <c r="AO103" s="21" t="s">
        <v>198</v>
      </c>
      <c r="AP103" s="22"/>
      <c r="AT103" s="21" t="s">
        <v>551</v>
      </c>
      <c r="AU103" s="21" t="s">
        <v>557</v>
      </c>
      <c r="AW103" s="21" t="s">
        <v>564</v>
      </c>
      <c r="AX103" s="21" t="s">
        <v>568</v>
      </c>
      <c r="AY103" s="22"/>
      <c r="AZ103" s="22"/>
      <c r="BA103" s="22"/>
      <c r="BB103" s="22"/>
      <c r="BC103" s="22" t="s">
        <v>806</v>
      </c>
      <c r="BD103" s="22" t="s">
        <v>763</v>
      </c>
      <c r="BE103" s="22"/>
      <c r="BF103" s="21"/>
      <c r="BG103" s="21"/>
      <c r="BH103" s="21"/>
      <c r="BI103" s="21"/>
      <c r="BJ103" s="21"/>
      <c r="BK103" s="21"/>
      <c r="BL103" s="21"/>
      <c r="BM103" s="21"/>
    </row>
    <row r="104" spans="1:65" hidden="1" x14ac:dyDescent="0.25">
      <c r="A104" s="21" t="s">
        <v>38</v>
      </c>
      <c r="B104" s="21" t="s">
        <v>798</v>
      </c>
      <c r="C104" s="21" t="s">
        <v>808</v>
      </c>
      <c r="D104" s="21" t="s">
        <v>789</v>
      </c>
      <c r="E104" s="21" t="s">
        <v>819</v>
      </c>
      <c r="K104" s="20" t="s">
        <v>828</v>
      </c>
      <c r="M104" s="21" t="s">
        <v>50</v>
      </c>
      <c r="N104" s="21" t="str">
        <f>C104&amp;"-"&amp;MONTH(O104)&amp;"/"&amp;DAY(O104)&amp;"/"&amp;YEAR(O104)&amp;"-"&amp;"ENT"</f>
        <v>AK553928-5/29/2019-ENT</v>
      </c>
      <c r="O104" s="24">
        <v>43614</v>
      </c>
      <c r="P104" s="28">
        <v>0.19444444444444445</v>
      </c>
      <c r="Q104" s="20" t="s">
        <v>58</v>
      </c>
      <c r="R104" s="25">
        <v>43614</v>
      </c>
      <c r="T104" s="20" t="s">
        <v>58</v>
      </c>
      <c r="U104" s="21">
        <v>60.5518</v>
      </c>
      <c r="V104" s="21">
        <v>-151.244</v>
      </c>
      <c r="W104" s="21" t="s">
        <v>60</v>
      </c>
      <c r="X104" s="21" t="s">
        <v>88</v>
      </c>
      <c r="Z104" s="21" t="s">
        <v>100</v>
      </c>
      <c r="AA104" s="20">
        <v>0.3</v>
      </c>
      <c r="AB104" s="20" t="s">
        <v>333</v>
      </c>
      <c r="AK104" s="21" t="s">
        <v>800</v>
      </c>
      <c r="AL104" s="22" t="s">
        <v>805</v>
      </c>
      <c r="AM104" s="22" t="s">
        <v>193</v>
      </c>
      <c r="AN104" s="45">
        <v>2</v>
      </c>
      <c r="AO104" s="21" t="s">
        <v>381</v>
      </c>
      <c r="AP104" s="22"/>
      <c r="AT104" s="21" t="s">
        <v>551</v>
      </c>
      <c r="AU104" s="21" t="s">
        <v>557</v>
      </c>
      <c r="AW104" s="21" t="s">
        <v>564</v>
      </c>
      <c r="AX104" s="21" t="s">
        <v>567</v>
      </c>
      <c r="AY104" s="22"/>
      <c r="AZ104" s="22"/>
      <c r="BA104" s="22"/>
      <c r="BB104" s="22"/>
      <c r="BC104" s="22" t="s">
        <v>806</v>
      </c>
      <c r="BD104" s="22" t="s">
        <v>763</v>
      </c>
      <c r="BE104" s="22"/>
      <c r="BF104" s="21"/>
      <c r="BG104" s="21"/>
      <c r="BH104" s="21"/>
      <c r="BI104" s="21"/>
      <c r="BJ104" s="21"/>
      <c r="BK104" s="21"/>
      <c r="BL104" s="21"/>
      <c r="BM104" s="21"/>
    </row>
    <row r="105" spans="1:65" hidden="1" x14ac:dyDescent="0.25">
      <c r="A105" s="21" t="s">
        <v>38</v>
      </c>
      <c r="B105" s="21" t="s">
        <v>798</v>
      </c>
      <c r="C105" s="21" t="s">
        <v>808</v>
      </c>
      <c r="D105" s="21" t="s">
        <v>789</v>
      </c>
      <c r="E105" s="21" t="s">
        <v>819</v>
      </c>
      <c r="K105" s="20" t="s">
        <v>828</v>
      </c>
      <c r="M105" s="21" t="s">
        <v>50</v>
      </c>
      <c r="N105" s="21" t="str">
        <f>C105&amp;"-"&amp;MONTH(O105)&amp;"/"&amp;DAY(O105)&amp;"/"&amp;YEAR(O105)&amp;"-"&amp;"FC"</f>
        <v>AK553928-5/29/2019-FC</v>
      </c>
      <c r="O105" s="24">
        <v>43614</v>
      </c>
      <c r="P105" s="28">
        <v>0.19444444444444445</v>
      </c>
      <c r="Q105" s="20" t="s">
        <v>58</v>
      </c>
      <c r="R105" s="25">
        <v>43614</v>
      </c>
      <c r="T105" s="20" t="s">
        <v>58</v>
      </c>
      <c r="U105" s="21">
        <v>60.5518</v>
      </c>
      <c r="V105" s="21">
        <v>-151.244</v>
      </c>
      <c r="W105" s="21" t="s">
        <v>60</v>
      </c>
      <c r="X105" s="21" t="s">
        <v>88</v>
      </c>
      <c r="Z105" s="21" t="s">
        <v>100</v>
      </c>
      <c r="AA105" s="20">
        <v>0.3</v>
      </c>
      <c r="AB105" s="20" t="s">
        <v>333</v>
      </c>
      <c r="AK105" s="21" t="s">
        <v>799</v>
      </c>
      <c r="AL105" s="22" t="s">
        <v>804</v>
      </c>
      <c r="AM105" s="22" t="s">
        <v>193</v>
      </c>
      <c r="AN105" s="45">
        <v>10</v>
      </c>
      <c r="AO105" s="21" t="s">
        <v>240</v>
      </c>
      <c r="AP105" s="22"/>
      <c r="AT105" s="21" t="s">
        <v>551</v>
      </c>
      <c r="AU105" s="21" t="s">
        <v>557</v>
      </c>
      <c r="AW105" s="21" t="s">
        <v>564</v>
      </c>
      <c r="AX105" s="21" t="s">
        <v>567</v>
      </c>
      <c r="AY105" s="22"/>
      <c r="AZ105" s="22"/>
      <c r="BA105" s="22"/>
      <c r="BB105" s="22"/>
      <c r="BC105" s="22" t="s">
        <v>806</v>
      </c>
      <c r="BD105" s="22" t="s">
        <v>763</v>
      </c>
      <c r="BE105" s="22"/>
      <c r="BF105" s="21"/>
      <c r="BG105" s="21"/>
      <c r="BH105" s="21"/>
      <c r="BI105" s="21"/>
      <c r="BJ105" s="21"/>
      <c r="BK105" s="21"/>
      <c r="BL105" s="21"/>
      <c r="BM105" s="21"/>
    </row>
    <row r="106" spans="1:65" hidden="1" x14ac:dyDescent="0.25">
      <c r="A106" s="21" t="s">
        <v>38</v>
      </c>
      <c r="B106" s="21" t="s">
        <v>798</v>
      </c>
      <c r="C106" s="21" t="s">
        <v>808</v>
      </c>
      <c r="D106" s="21" t="s">
        <v>789</v>
      </c>
      <c r="E106" s="21" t="s">
        <v>819</v>
      </c>
      <c r="K106" s="20" t="s">
        <v>828</v>
      </c>
      <c r="M106" s="21" t="s">
        <v>50</v>
      </c>
      <c r="N106" s="21" t="str">
        <f>C106&amp;"-"&amp;MONTH(O106)&amp;"/"&amp;DAY(O106)&amp;"/"&amp;YEAR(O106)&amp;"-"&amp;"WATER TEMP"</f>
        <v>AK553928-5/29/2019-WATER TEMP</v>
      </c>
      <c r="O106" s="24">
        <v>43614</v>
      </c>
      <c r="P106" s="28">
        <v>0.19444444444444445</v>
      </c>
      <c r="Q106" s="20" t="s">
        <v>58</v>
      </c>
      <c r="R106" s="25">
        <v>43614</v>
      </c>
      <c r="T106" s="20" t="s">
        <v>58</v>
      </c>
      <c r="U106" s="21">
        <v>60.5518</v>
      </c>
      <c r="V106" s="21">
        <v>-151.244</v>
      </c>
      <c r="W106" s="21" t="s">
        <v>60</v>
      </c>
      <c r="X106" s="21" t="s">
        <v>88</v>
      </c>
      <c r="Z106" s="21" t="s">
        <v>100</v>
      </c>
      <c r="AA106" s="20">
        <v>0.3</v>
      </c>
      <c r="AB106" s="20" t="s">
        <v>333</v>
      </c>
      <c r="AK106" s="21" t="s">
        <v>160</v>
      </c>
      <c r="AL106" s="22"/>
      <c r="AM106" s="22"/>
      <c r="AN106" s="45">
        <v>9</v>
      </c>
      <c r="AO106" s="21" t="s">
        <v>198</v>
      </c>
      <c r="AP106" s="22"/>
      <c r="AT106" s="21" t="s">
        <v>551</v>
      </c>
      <c r="AU106" s="21" t="s">
        <v>557</v>
      </c>
      <c r="AW106" s="21" t="s">
        <v>564</v>
      </c>
      <c r="AX106" s="21" t="s">
        <v>568</v>
      </c>
      <c r="AY106" s="22"/>
      <c r="AZ106" s="22"/>
      <c r="BA106" s="22"/>
      <c r="BB106" s="22"/>
      <c r="BC106" s="22" t="s">
        <v>806</v>
      </c>
      <c r="BD106" s="22" t="s">
        <v>763</v>
      </c>
      <c r="BE106" s="22"/>
      <c r="BF106" s="21"/>
      <c r="BG106" s="21"/>
      <c r="BH106" s="21"/>
      <c r="BI106" s="21"/>
      <c r="BJ106" s="21"/>
      <c r="BK106" s="21"/>
      <c r="BL106" s="21"/>
      <c r="BM106" s="21"/>
    </row>
    <row r="107" spans="1:65" hidden="1" x14ac:dyDescent="0.25">
      <c r="A107" s="21" t="s">
        <v>38</v>
      </c>
      <c r="B107" s="21" t="s">
        <v>798</v>
      </c>
      <c r="C107" s="21" t="s">
        <v>808</v>
      </c>
      <c r="D107" s="21" t="s">
        <v>789</v>
      </c>
      <c r="E107" s="21" t="s">
        <v>819</v>
      </c>
      <c r="K107" s="20" t="s">
        <v>828</v>
      </c>
      <c r="M107" s="21" t="s">
        <v>50</v>
      </c>
      <c r="N107" s="21" t="str">
        <f>C107&amp;"-"&amp;MONTH(O107)&amp;"/"&amp;DAY(O107)&amp;"/"&amp;YEAR(O107)&amp;"-"&amp;"ENT"</f>
        <v>AK553928-6/4/2019-ENT</v>
      </c>
      <c r="O107" s="24">
        <v>43620</v>
      </c>
      <c r="P107" s="28">
        <v>0.27152777777777776</v>
      </c>
      <c r="Q107" s="20" t="s">
        <v>58</v>
      </c>
      <c r="R107" s="25">
        <v>43620</v>
      </c>
      <c r="T107" s="20" t="s">
        <v>58</v>
      </c>
      <c r="U107" s="21">
        <v>60.5518</v>
      </c>
      <c r="V107" s="21">
        <v>-151.244</v>
      </c>
      <c r="W107" s="21" t="s">
        <v>60</v>
      </c>
      <c r="X107" s="21" t="s">
        <v>88</v>
      </c>
      <c r="Z107" s="21" t="s">
        <v>100</v>
      </c>
      <c r="AA107" s="20">
        <v>0.3</v>
      </c>
      <c r="AB107" s="20" t="s">
        <v>333</v>
      </c>
      <c r="AK107" s="21" t="s">
        <v>800</v>
      </c>
      <c r="AL107" s="22" t="s">
        <v>805</v>
      </c>
      <c r="AM107" s="22" t="s">
        <v>193</v>
      </c>
      <c r="AN107" s="45"/>
      <c r="AO107" s="21" t="s">
        <v>381</v>
      </c>
      <c r="AP107" s="22"/>
      <c r="AT107" s="21" t="s">
        <v>551</v>
      </c>
      <c r="AU107" s="21" t="s">
        <v>557</v>
      </c>
      <c r="AW107" s="21" t="s">
        <v>564</v>
      </c>
      <c r="AX107" s="21" t="s">
        <v>567</v>
      </c>
      <c r="AY107" s="22" t="s">
        <v>737</v>
      </c>
      <c r="AZ107" s="22"/>
      <c r="BA107" s="22"/>
      <c r="BB107" s="22"/>
      <c r="BC107" s="22" t="s">
        <v>806</v>
      </c>
      <c r="BD107" s="22" t="s">
        <v>763</v>
      </c>
      <c r="BE107" s="22"/>
      <c r="BF107" s="21"/>
      <c r="BG107" s="21"/>
      <c r="BH107" s="21"/>
      <c r="BI107" s="21"/>
      <c r="BJ107" s="21"/>
      <c r="BK107" s="21"/>
      <c r="BL107" s="21"/>
      <c r="BM107" s="21"/>
    </row>
    <row r="108" spans="1:65" hidden="1" x14ac:dyDescent="0.25">
      <c r="A108" s="21" t="s">
        <v>38</v>
      </c>
      <c r="B108" s="21" t="s">
        <v>798</v>
      </c>
      <c r="C108" s="21" t="s">
        <v>808</v>
      </c>
      <c r="D108" s="21" t="s">
        <v>789</v>
      </c>
      <c r="E108" s="21" t="s">
        <v>819</v>
      </c>
      <c r="K108" s="20" t="s">
        <v>828</v>
      </c>
      <c r="M108" s="21" t="s">
        <v>50</v>
      </c>
      <c r="N108" s="21" t="str">
        <f>C108&amp;"-"&amp;MONTH(O108)&amp;"/"&amp;DAY(O108)&amp;"/"&amp;YEAR(O108)&amp;"-"&amp;"FC"</f>
        <v>AK553928-6/4/2019-FC</v>
      </c>
      <c r="O108" s="24">
        <v>43620</v>
      </c>
      <c r="P108" s="28">
        <v>0.27152777777777776</v>
      </c>
      <c r="Q108" s="20" t="s">
        <v>58</v>
      </c>
      <c r="R108" s="25">
        <v>43620</v>
      </c>
      <c r="T108" s="20" t="s">
        <v>58</v>
      </c>
      <c r="U108" s="21">
        <v>60.5518</v>
      </c>
      <c r="V108" s="21">
        <v>-151.244</v>
      </c>
      <c r="W108" s="21" t="s">
        <v>60</v>
      </c>
      <c r="X108" s="21" t="s">
        <v>88</v>
      </c>
      <c r="Z108" s="21" t="s">
        <v>100</v>
      </c>
      <c r="AA108" s="20">
        <v>0.3</v>
      </c>
      <c r="AB108" s="20" t="s">
        <v>333</v>
      </c>
      <c r="AK108" s="21" t="s">
        <v>799</v>
      </c>
      <c r="AL108" s="22" t="s">
        <v>804</v>
      </c>
      <c r="AM108" s="22" t="s">
        <v>193</v>
      </c>
      <c r="AN108" s="45">
        <v>5</v>
      </c>
      <c r="AO108" s="21" t="s">
        <v>240</v>
      </c>
      <c r="AP108" s="22"/>
      <c r="AT108" s="21" t="s">
        <v>551</v>
      </c>
      <c r="AU108" s="21" t="s">
        <v>557</v>
      </c>
      <c r="AW108" s="21" t="s">
        <v>564</v>
      </c>
      <c r="AX108" s="21" t="s">
        <v>567</v>
      </c>
      <c r="AY108" s="22"/>
      <c r="AZ108" s="22"/>
      <c r="BA108" s="22"/>
      <c r="BB108" s="22"/>
      <c r="BC108" s="22" t="s">
        <v>806</v>
      </c>
      <c r="BD108" s="22" t="s">
        <v>763</v>
      </c>
      <c r="BE108" s="22"/>
      <c r="BF108" s="21"/>
      <c r="BG108" s="21"/>
      <c r="BH108" s="21"/>
      <c r="BI108" s="21"/>
      <c r="BJ108" s="21"/>
      <c r="BK108" s="21"/>
      <c r="BL108" s="21"/>
      <c r="BM108" s="21"/>
    </row>
    <row r="109" spans="1:65" hidden="1" x14ac:dyDescent="0.25">
      <c r="A109" s="21" t="s">
        <v>38</v>
      </c>
      <c r="B109" s="21" t="s">
        <v>798</v>
      </c>
      <c r="C109" s="21" t="s">
        <v>808</v>
      </c>
      <c r="D109" s="21" t="s">
        <v>789</v>
      </c>
      <c r="E109" s="21" t="s">
        <v>819</v>
      </c>
      <c r="K109" s="20" t="s">
        <v>828</v>
      </c>
      <c r="M109" s="21" t="s">
        <v>50</v>
      </c>
      <c r="N109" s="21" t="str">
        <f>C109&amp;"-"&amp;MONTH(O109)&amp;"/"&amp;DAY(O109)&amp;"/"&amp;YEAR(O109)&amp;"-"&amp;"WATER TEMP"</f>
        <v>AK553928-6/4/2019-WATER TEMP</v>
      </c>
      <c r="O109" s="24">
        <v>43620</v>
      </c>
      <c r="P109" s="28">
        <v>0.27152777777777776</v>
      </c>
      <c r="Q109" s="20" t="s">
        <v>58</v>
      </c>
      <c r="R109" s="25">
        <v>43620</v>
      </c>
      <c r="T109" s="20" t="s">
        <v>58</v>
      </c>
      <c r="U109" s="21">
        <v>60.5518</v>
      </c>
      <c r="V109" s="21">
        <v>-151.244</v>
      </c>
      <c r="W109" s="21" t="s">
        <v>60</v>
      </c>
      <c r="X109" s="21" t="s">
        <v>88</v>
      </c>
      <c r="Z109" s="21" t="s">
        <v>100</v>
      </c>
      <c r="AA109" s="20">
        <v>0.3</v>
      </c>
      <c r="AB109" s="20" t="s">
        <v>333</v>
      </c>
      <c r="AK109" s="21" t="s">
        <v>160</v>
      </c>
      <c r="AL109" s="22"/>
      <c r="AM109" s="22"/>
      <c r="AN109" s="45">
        <v>10</v>
      </c>
      <c r="AO109" s="21" t="s">
        <v>198</v>
      </c>
      <c r="AP109" s="22"/>
      <c r="AT109" s="21" t="s">
        <v>551</v>
      </c>
      <c r="AU109" s="21" t="s">
        <v>557</v>
      </c>
      <c r="AW109" s="21" t="s">
        <v>564</v>
      </c>
      <c r="AX109" s="21" t="s">
        <v>568</v>
      </c>
      <c r="AY109" s="22"/>
      <c r="AZ109" s="22"/>
      <c r="BA109" s="22"/>
      <c r="BB109" s="22"/>
      <c r="BC109" s="22" t="s">
        <v>806</v>
      </c>
      <c r="BD109" s="22" t="s">
        <v>763</v>
      </c>
      <c r="BE109" s="22"/>
      <c r="BF109" s="21"/>
      <c r="BG109" s="21"/>
      <c r="BH109" s="21"/>
      <c r="BI109" s="21"/>
      <c r="BJ109" s="21"/>
      <c r="BK109" s="21"/>
      <c r="BL109" s="21"/>
      <c r="BM109" s="21"/>
    </row>
    <row r="110" spans="1:65" hidden="1" x14ac:dyDescent="0.25">
      <c r="A110" s="21" t="s">
        <v>38</v>
      </c>
      <c r="B110" s="21" t="s">
        <v>798</v>
      </c>
      <c r="C110" s="21" t="s">
        <v>808</v>
      </c>
      <c r="D110" s="21" t="s">
        <v>789</v>
      </c>
      <c r="E110" s="21" t="s">
        <v>819</v>
      </c>
      <c r="K110" s="20" t="s">
        <v>828</v>
      </c>
      <c r="M110" s="21" t="s">
        <v>50</v>
      </c>
      <c r="N110" s="21" t="str">
        <f>C110&amp;"-"&amp;MONTH(O110)&amp;"/"&amp;DAY(O110)&amp;"/"&amp;YEAR(O110)&amp;"-"&amp;"ENT"</f>
        <v>AK553928-6/11/2019-ENT</v>
      </c>
      <c r="O110" s="24">
        <v>43627</v>
      </c>
      <c r="P110" s="28">
        <v>0.44444444444444442</v>
      </c>
      <c r="Q110" s="20" t="s">
        <v>58</v>
      </c>
      <c r="R110" s="25">
        <v>43627</v>
      </c>
      <c r="T110" s="20" t="s">
        <v>58</v>
      </c>
      <c r="U110" s="21">
        <v>60.5518</v>
      </c>
      <c r="V110" s="21">
        <v>-151.244</v>
      </c>
      <c r="W110" s="21" t="s">
        <v>60</v>
      </c>
      <c r="X110" s="21" t="s">
        <v>88</v>
      </c>
      <c r="Z110" s="21" t="s">
        <v>100</v>
      </c>
      <c r="AA110" s="20">
        <v>0.3</v>
      </c>
      <c r="AB110" s="20" t="s">
        <v>333</v>
      </c>
      <c r="AK110" s="21" t="s">
        <v>800</v>
      </c>
      <c r="AL110" s="22" t="s">
        <v>805</v>
      </c>
      <c r="AM110" s="22" t="s">
        <v>193</v>
      </c>
      <c r="AN110" s="54">
        <v>1</v>
      </c>
      <c r="AO110" s="21" t="s">
        <v>381</v>
      </c>
      <c r="AP110" s="22"/>
      <c r="AT110" s="21" t="s">
        <v>551</v>
      </c>
      <c r="AU110" s="21" t="s">
        <v>557</v>
      </c>
      <c r="AW110" s="21" t="s">
        <v>564</v>
      </c>
      <c r="AX110" s="21" t="s">
        <v>567</v>
      </c>
      <c r="AY110" s="22"/>
      <c r="AZ110" s="22"/>
      <c r="BA110" s="22"/>
      <c r="BB110" s="22"/>
      <c r="BC110" s="22" t="s">
        <v>806</v>
      </c>
      <c r="BD110" s="22" t="s">
        <v>763</v>
      </c>
      <c r="BE110" s="22"/>
      <c r="BF110" s="21"/>
      <c r="BG110" s="21"/>
      <c r="BH110" s="21"/>
      <c r="BI110" s="21"/>
      <c r="BJ110" s="21"/>
      <c r="BK110" s="21"/>
      <c r="BL110" s="21"/>
      <c r="BM110" s="21"/>
    </row>
    <row r="111" spans="1:65" hidden="1" x14ac:dyDescent="0.25">
      <c r="A111" s="21" t="s">
        <v>38</v>
      </c>
      <c r="B111" s="21" t="s">
        <v>798</v>
      </c>
      <c r="C111" s="21" t="s">
        <v>808</v>
      </c>
      <c r="D111" s="21" t="s">
        <v>789</v>
      </c>
      <c r="E111" s="21" t="s">
        <v>819</v>
      </c>
      <c r="K111" s="20" t="s">
        <v>828</v>
      </c>
      <c r="M111" s="21" t="s">
        <v>50</v>
      </c>
      <c r="N111" s="21" t="str">
        <f>C111&amp;"-"&amp;MONTH(O111)&amp;"/"&amp;DAY(O111)&amp;"/"&amp;YEAR(O111)&amp;"-"&amp;"FC"</f>
        <v>AK553928-6/11/2019-FC</v>
      </c>
      <c r="O111" s="24">
        <v>43627</v>
      </c>
      <c r="P111" s="28">
        <v>0.44444444444444442</v>
      </c>
      <c r="Q111" s="20" t="s">
        <v>58</v>
      </c>
      <c r="R111" s="25">
        <v>43627</v>
      </c>
      <c r="T111" s="20" t="s">
        <v>58</v>
      </c>
      <c r="U111" s="21">
        <v>60.5518</v>
      </c>
      <c r="V111" s="21">
        <v>-151.244</v>
      </c>
      <c r="W111" s="21" t="s">
        <v>60</v>
      </c>
      <c r="X111" s="21" t="s">
        <v>88</v>
      </c>
      <c r="Z111" s="21" t="s">
        <v>100</v>
      </c>
      <c r="AA111" s="20">
        <v>0.3</v>
      </c>
      <c r="AB111" s="20" t="s">
        <v>333</v>
      </c>
      <c r="AK111" s="21" t="s">
        <v>799</v>
      </c>
      <c r="AL111" s="22" t="s">
        <v>804</v>
      </c>
      <c r="AM111" s="22" t="s">
        <v>193</v>
      </c>
      <c r="AN111" s="45">
        <v>4</v>
      </c>
      <c r="AO111" s="21" t="s">
        <v>240</v>
      </c>
      <c r="AP111" s="22"/>
      <c r="AT111" s="21" t="s">
        <v>551</v>
      </c>
      <c r="AU111" s="21" t="s">
        <v>557</v>
      </c>
      <c r="AW111" s="21" t="s">
        <v>564</v>
      </c>
      <c r="AX111" s="21" t="s">
        <v>567</v>
      </c>
      <c r="AY111" s="22"/>
      <c r="AZ111" s="22"/>
      <c r="BA111" s="22"/>
      <c r="BB111" s="22"/>
      <c r="BC111" s="22" t="s">
        <v>806</v>
      </c>
      <c r="BD111" s="22" t="s">
        <v>763</v>
      </c>
      <c r="BE111" s="22"/>
      <c r="BF111" s="21"/>
      <c r="BG111" s="21"/>
      <c r="BH111" s="21"/>
      <c r="BI111" s="21"/>
      <c r="BJ111" s="21"/>
      <c r="BK111" s="21"/>
      <c r="BL111" s="21"/>
      <c r="BM111" s="21"/>
    </row>
    <row r="112" spans="1:65" hidden="1" x14ac:dyDescent="0.25">
      <c r="A112" s="21" t="s">
        <v>38</v>
      </c>
      <c r="B112" s="21" t="s">
        <v>798</v>
      </c>
      <c r="C112" s="21" t="s">
        <v>808</v>
      </c>
      <c r="D112" s="21" t="s">
        <v>789</v>
      </c>
      <c r="E112" s="21" t="s">
        <v>819</v>
      </c>
      <c r="K112" s="20" t="s">
        <v>828</v>
      </c>
      <c r="M112" s="21" t="s">
        <v>50</v>
      </c>
      <c r="N112" s="21" t="str">
        <f>C112&amp;"-"&amp;MONTH(O112)&amp;"/"&amp;DAY(O112)&amp;"/"&amp;YEAR(O112)&amp;"-"&amp;"WATER TEMP"</f>
        <v>AK553928-6/11/2019-WATER TEMP</v>
      </c>
      <c r="O112" s="24">
        <v>43627</v>
      </c>
      <c r="P112" s="28">
        <v>0.44444444444444442</v>
      </c>
      <c r="Q112" s="20" t="s">
        <v>58</v>
      </c>
      <c r="R112" s="25">
        <v>43627</v>
      </c>
      <c r="T112" s="20" t="s">
        <v>58</v>
      </c>
      <c r="U112" s="21">
        <v>60.5518</v>
      </c>
      <c r="V112" s="21">
        <v>-151.244</v>
      </c>
      <c r="W112" s="21" t="s">
        <v>60</v>
      </c>
      <c r="X112" s="21" t="s">
        <v>88</v>
      </c>
      <c r="Z112" s="21" t="s">
        <v>100</v>
      </c>
      <c r="AA112" s="20">
        <v>0.3</v>
      </c>
      <c r="AB112" s="20" t="s">
        <v>333</v>
      </c>
      <c r="AK112" s="21" t="s">
        <v>160</v>
      </c>
      <c r="AL112" s="22"/>
      <c r="AM112" s="22"/>
      <c r="AN112" s="45">
        <v>12.1</v>
      </c>
      <c r="AO112" s="21" t="s">
        <v>198</v>
      </c>
      <c r="AP112" s="22"/>
      <c r="AT112" s="21" t="s">
        <v>551</v>
      </c>
      <c r="AU112" s="21" t="s">
        <v>557</v>
      </c>
      <c r="AW112" s="21" t="s">
        <v>564</v>
      </c>
      <c r="AX112" s="21" t="s">
        <v>568</v>
      </c>
      <c r="AY112" s="22"/>
      <c r="AZ112" s="22"/>
      <c r="BA112" s="22"/>
      <c r="BB112" s="22"/>
      <c r="BC112" s="22" t="s">
        <v>806</v>
      </c>
      <c r="BD112" s="22" t="s">
        <v>763</v>
      </c>
      <c r="BE112" s="22"/>
      <c r="BF112" s="21"/>
      <c r="BG112" s="21"/>
      <c r="BH112" s="21"/>
      <c r="BI112" s="21"/>
      <c r="BJ112" s="21"/>
      <c r="BK112" s="21"/>
      <c r="BL112" s="21"/>
      <c r="BM112" s="21"/>
    </row>
    <row r="113" spans="1:65" hidden="1" x14ac:dyDescent="0.25">
      <c r="A113" s="21" t="s">
        <v>38</v>
      </c>
      <c r="B113" s="21" t="s">
        <v>798</v>
      </c>
      <c r="C113" s="21" t="s">
        <v>807</v>
      </c>
      <c r="D113" s="21" t="s">
        <v>788</v>
      </c>
      <c r="E113" s="21" t="s">
        <v>819</v>
      </c>
      <c r="K113" s="20" t="s">
        <v>828</v>
      </c>
      <c r="M113" s="21" t="s">
        <v>51</v>
      </c>
      <c r="N113" s="21" t="str">
        <f>C113&amp;"-"&amp;MONTH(O113)&amp;"/"&amp;DAY(O113)&amp;"/"&amp;YEAR(O113)&amp;"-"&amp;"AIR TEMP"</f>
        <v>AK164406-8/1/2019-AIR TEMP</v>
      </c>
      <c r="O113" s="24">
        <v>43678</v>
      </c>
      <c r="P113" s="28">
        <v>0.35069444444444442</v>
      </c>
      <c r="Q113" s="20" t="s">
        <v>58</v>
      </c>
      <c r="R113" s="25">
        <v>43678</v>
      </c>
      <c r="T113" s="20" t="s">
        <v>58</v>
      </c>
      <c r="U113" s="21">
        <v>60.5366</v>
      </c>
      <c r="V113" s="21">
        <v>-151.25399999999999</v>
      </c>
      <c r="W113" s="21" t="s">
        <v>60</v>
      </c>
      <c r="X113" s="21" t="s">
        <v>88</v>
      </c>
      <c r="Z113" s="21" t="s">
        <v>99</v>
      </c>
      <c r="AK113" s="21" t="s">
        <v>810</v>
      </c>
      <c r="AL113" s="22"/>
      <c r="AM113" s="22"/>
      <c r="AN113" s="45">
        <v>55</v>
      </c>
      <c r="AO113" s="21" t="s">
        <v>252</v>
      </c>
      <c r="AP113" s="22"/>
      <c r="AT113" s="21"/>
      <c r="AU113" s="21"/>
      <c r="AW113" s="21"/>
      <c r="AX113" s="21"/>
      <c r="AY113" s="22"/>
      <c r="AZ113" s="22"/>
      <c r="BA113" s="22"/>
      <c r="BB113" s="22"/>
      <c r="BC113" s="22"/>
      <c r="BD113" s="22"/>
      <c r="BE113" s="22"/>
      <c r="BF113" s="21"/>
      <c r="BG113" s="21"/>
      <c r="BH113" s="21"/>
      <c r="BI113" s="21"/>
      <c r="BJ113" s="21"/>
      <c r="BK113" s="21"/>
      <c r="BL113" s="21"/>
      <c r="BM113" s="21"/>
    </row>
    <row r="114" spans="1:65" hidden="1" x14ac:dyDescent="0.25">
      <c r="A114" s="21" t="s">
        <v>38</v>
      </c>
      <c r="B114" s="21" t="s">
        <v>798</v>
      </c>
      <c r="C114" s="21" t="s">
        <v>796</v>
      </c>
      <c r="D114" s="21" t="s">
        <v>797</v>
      </c>
      <c r="E114" s="21" t="s">
        <v>819</v>
      </c>
      <c r="K114" s="20" t="s">
        <v>828</v>
      </c>
      <c r="M114" s="21" t="s">
        <v>51</v>
      </c>
      <c r="N114" s="21" t="str">
        <f>C114&amp;"-"&amp;MONTH(O114)&amp;"/"&amp;DAY(O114)&amp;"/"&amp;YEAR(O114)&amp;"-"&amp;"WIND-D"</f>
        <v>AK802097-003-6/4/2019-WIND-D</v>
      </c>
      <c r="O114" s="24">
        <v>43620</v>
      </c>
      <c r="P114" s="28">
        <v>0.3</v>
      </c>
      <c r="Q114" s="20" t="s">
        <v>58</v>
      </c>
      <c r="R114" s="25">
        <v>43620</v>
      </c>
      <c r="T114" s="20" t="s">
        <v>58</v>
      </c>
      <c r="U114" s="21">
        <v>60.543320000000001</v>
      </c>
      <c r="V114" s="21">
        <v>-151.26532</v>
      </c>
      <c r="W114" s="21" t="s">
        <v>60</v>
      </c>
      <c r="X114" s="21" t="s">
        <v>88</v>
      </c>
      <c r="Z114" s="21" t="s">
        <v>99</v>
      </c>
      <c r="AK114" s="21" t="s">
        <v>813</v>
      </c>
      <c r="AL114" s="22"/>
      <c r="AM114" s="22"/>
      <c r="AN114" s="45">
        <v>180</v>
      </c>
      <c r="AO114" s="21" t="s">
        <v>843</v>
      </c>
      <c r="AP114" s="22"/>
      <c r="AT114" s="21"/>
      <c r="AU114" s="21"/>
      <c r="AW114" s="21"/>
      <c r="AX114" s="21"/>
      <c r="AY114" s="22"/>
      <c r="AZ114" s="22"/>
      <c r="BA114" s="22"/>
      <c r="BB114" s="22"/>
      <c r="BC114" s="22"/>
      <c r="BD114" s="22"/>
      <c r="BE114" s="22"/>
      <c r="BF114" s="21"/>
      <c r="BG114" s="21"/>
      <c r="BH114" s="21"/>
      <c r="BI114" s="21"/>
      <c r="BJ114" s="21"/>
      <c r="BK114" s="21"/>
      <c r="BL114" s="21"/>
      <c r="BM114" s="21"/>
    </row>
    <row r="115" spans="1:65" x14ac:dyDescent="0.25">
      <c r="A115" s="21" t="s">
        <v>38</v>
      </c>
      <c r="B115" s="21" t="s">
        <v>798</v>
      </c>
      <c r="C115" s="21" t="s">
        <v>807</v>
      </c>
      <c r="D115" s="21" t="s">
        <v>788</v>
      </c>
      <c r="E115" s="21" t="s">
        <v>819</v>
      </c>
      <c r="K115" s="20" t="s">
        <v>828</v>
      </c>
      <c r="M115" s="21" t="s">
        <v>51</v>
      </c>
      <c r="N115" s="21" t="str">
        <f>C115&amp;"-"&amp;MONTH(O115)&amp;"/"&amp;DAY(O115)&amp;"/"&amp;YEAR(O115)&amp;"-"&amp;"WIND-V"</f>
        <v>AK164406-8/1/2019-WIND-V</v>
      </c>
      <c r="O115" s="24">
        <v>43678</v>
      </c>
      <c r="P115" s="28">
        <v>0.35069444444444398</v>
      </c>
      <c r="Q115" s="20" t="s">
        <v>58</v>
      </c>
      <c r="R115" s="25">
        <v>43678</v>
      </c>
      <c r="T115" s="20" t="s">
        <v>58</v>
      </c>
      <c r="U115" s="21">
        <v>60.5366</v>
      </c>
      <c r="V115" s="21">
        <v>-151.25399999999999</v>
      </c>
      <c r="W115" s="21" t="s">
        <v>60</v>
      </c>
      <c r="X115" s="21" t="s">
        <v>88</v>
      </c>
      <c r="Z115" s="21" t="s">
        <v>99</v>
      </c>
      <c r="AK115" s="21" t="s">
        <v>812</v>
      </c>
      <c r="AL115" s="22"/>
      <c r="AM115" s="22"/>
      <c r="AN115" s="45">
        <v>7</v>
      </c>
      <c r="AO115" s="21" t="s">
        <v>815</v>
      </c>
      <c r="AP115" s="22"/>
      <c r="AT115" s="21"/>
      <c r="AU115" s="21"/>
      <c r="AW115" s="21"/>
      <c r="AX115" s="21"/>
      <c r="AY115" s="22"/>
      <c r="AZ115" s="22"/>
      <c r="BA115" s="22"/>
      <c r="BB115" s="22"/>
      <c r="BC115" s="22"/>
      <c r="BD115" s="22"/>
      <c r="BE115" s="22"/>
      <c r="BF115" s="21"/>
      <c r="BG115" s="21"/>
      <c r="BH115" s="21"/>
      <c r="BI115" s="21"/>
      <c r="BJ115" s="21"/>
      <c r="BK115" s="21"/>
      <c r="BL115" s="21"/>
      <c r="BM115" s="21"/>
    </row>
    <row r="116" spans="1:65" hidden="1" x14ac:dyDescent="0.25">
      <c r="A116" s="21" t="s">
        <v>38</v>
      </c>
      <c r="B116" s="21" t="s">
        <v>798</v>
      </c>
      <c r="C116" s="21" t="s">
        <v>807</v>
      </c>
      <c r="D116" s="21" t="s">
        <v>788</v>
      </c>
      <c r="E116" s="21" t="s">
        <v>819</v>
      </c>
      <c r="K116" s="20" t="s">
        <v>828</v>
      </c>
      <c r="M116" s="21" t="s">
        <v>51</v>
      </c>
      <c r="N116" s="21" t="str">
        <f>C116&amp;"-"&amp;MONTH(O116)&amp;"/"&amp;DAY(O116)&amp;"/"&amp;YEAR(O116)&amp;"-"&amp;"WEATHER"</f>
        <v>AK164406-8/1/2019-WEATHER</v>
      </c>
      <c r="O116" s="24">
        <v>43678</v>
      </c>
      <c r="P116" s="28">
        <v>0.35069444444444398</v>
      </c>
      <c r="Q116" s="20" t="s">
        <v>58</v>
      </c>
      <c r="R116" s="25">
        <v>43678</v>
      </c>
      <c r="T116" s="20" t="s">
        <v>58</v>
      </c>
      <c r="U116" s="21">
        <v>60.5366</v>
      </c>
      <c r="V116" s="21">
        <v>-151.25399999999999</v>
      </c>
      <c r="W116" s="21" t="s">
        <v>60</v>
      </c>
      <c r="X116" s="21" t="s">
        <v>88</v>
      </c>
      <c r="Z116" s="21" t="s">
        <v>99</v>
      </c>
      <c r="AK116" s="21" t="s">
        <v>814</v>
      </c>
      <c r="AL116" s="22"/>
      <c r="AM116" s="22"/>
      <c r="AN116" s="45">
        <v>-1</v>
      </c>
      <c r="AO116" s="21" t="s">
        <v>816</v>
      </c>
      <c r="AP116" s="22"/>
      <c r="AT116" s="21"/>
      <c r="AU116" s="21"/>
      <c r="AW116" s="21"/>
      <c r="AX116" s="21"/>
      <c r="AY116" s="22"/>
      <c r="AZ116" s="22"/>
      <c r="BA116" s="22"/>
      <c r="BB116" s="22"/>
      <c r="BC116" s="22"/>
      <c r="BD116" s="22"/>
      <c r="BE116" s="22"/>
      <c r="BF116" s="21"/>
      <c r="BG116" s="21"/>
      <c r="BH116" s="21"/>
      <c r="BI116" s="21"/>
      <c r="BJ116" s="21"/>
      <c r="BK116" s="21"/>
      <c r="BL116" s="21"/>
      <c r="BM116" s="21"/>
    </row>
    <row r="117" spans="1:65" hidden="1" x14ac:dyDescent="0.25">
      <c r="A117" s="21" t="s">
        <v>38</v>
      </c>
      <c r="B117" s="21" t="s">
        <v>798</v>
      </c>
      <c r="C117" s="21" t="s">
        <v>807</v>
      </c>
      <c r="D117" s="21" t="s">
        <v>788</v>
      </c>
      <c r="E117" s="21" t="s">
        <v>819</v>
      </c>
      <c r="K117" s="20" t="s">
        <v>828</v>
      </c>
      <c r="M117" s="21" t="s">
        <v>50</v>
      </c>
      <c r="N117" s="21" t="str">
        <f>C117&amp;"-"&amp;MONTH(O117)&amp;"/"&amp;DAY(O117)&amp;"/"&amp;YEAR(O117)&amp;"-"&amp;"TURBIDITY"</f>
        <v>AK164406-8/1/2019-TURBIDITY</v>
      </c>
      <c r="O117" s="24">
        <v>43678</v>
      </c>
      <c r="P117" s="28">
        <v>0.35069444444444398</v>
      </c>
      <c r="Q117" s="20" t="s">
        <v>58</v>
      </c>
      <c r="R117" s="25">
        <v>43678</v>
      </c>
      <c r="T117" s="20" t="s">
        <v>58</v>
      </c>
      <c r="U117" s="21">
        <v>60.5366</v>
      </c>
      <c r="V117" s="21">
        <v>-151.25399999999999</v>
      </c>
      <c r="W117" s="21" t="s">
        <v>60</v>
      </c>
      <c r="X117" s="21" t="s">
        <v>88</v>
      </c>
      <c r="Z117" s="21" t="s">
        <v>99</v>
      </c>
      <c r="AK117" s="21" t="s">
        <v>811</v>
      </c>
      <c r="AL117" s="22"/>
      <c r="AM117" s="22"/>
      <c r="AN117" s="45" t="s">
        <v>817</v>
      </c>
      <c r="AO117" s="21"/>
      <c r="AP117" s="22"/>
      <c r="AT117" s="21"/>
      <c r="AU117" s="21"/>
      <c r="AW117" s="21"/>
      <c r="AX117" s="21"/>
      <c r="AY117" s="22"/>
      <c r="AZ117" s="22"/>
      <c r="BA117" s="22"/>
      <c r="BB117" s="22"/>
      <c r="BC117" s="22"/>
      <c r="BD117" s="22"/>
      <c r="BE117" s="22"/>
      <c r="BF117" s="21"/>
      <c r="BG117" s="21"/>
      <c r="BH117" s="21"/>
      <c r="BI117" s="21"/>
      <c r="BJ117" s="21"/>
      <c r="BK117" s="21"/>
      <c r="BL117" s="21"/>
      <c r="BM117" s="21"/>
    </row>
    <row r="118" spans="1:65" hidden="1" x14ac:dyDescent="0.25">
      <c r="A118" s="21" t="s">
        <v>38</v>
      </c>
      <c r="B118" s="21" t="s">
        <v>798</v>
      </c>
      <c r="C118" s="21" t="s">
        <v>807</v>
      </c>
      <c r="D118" s="21" t="s">
        <v>788</v>
      </c>
      <c r="E118" s="21" t="s">
        <v>819</v>
      </c>
      <c r="K118" s="20" t="s">
        <v>828</v>
      </c>
      <c r="M118" s="21" t="s">
        <v>51</v>
      </c>
      <c r="N118" s="21" t="str">
        <f>C118&amp;"-"&amp;MONTH(O118)&amp;"/"&amp;DAY(O118)&amp;"/"&amp;YEAR(O118)&amp;"-"&amp;"AIR TEMP"</f>
        <v>AK164406-8/6/2019-AIR TEMP</v>
      </c>
      <c r="O118" s="24">
        <v>43683</v>
      </c>
      <c r="P118" s="28">
        <v>0.38194444444444442</v>
      </c>
      <c r="Q118" s="20" t="s">
        <v>58</v>
      </c>
      <c r="R118" s="25">
        <v>43683</v>
      </c>
      <c r="T118" s="20" t="s">
        <v>58</v>
      </c>
      <c r="U118" s="21">
        <v>60.5366</v>
      </c>
      <c r="V118" s="21">
        <v>-151.25399999999999</v>
      </c>
      <c r="W118" s="21" t="s">
        <v>60</v>
      </c>
      <c r="X118" s="21" t="s">
        <v>88</v>
      </c>
      <c r="Z118" s="21" t="s">
        <v>99</v>
      </c>
      <c r="AK118" s="21" t="s">
        <v>810</v>
      </c>
      <c r="AL118" s="22"/>
      <c r="AM118" s="22"/>
      <c r="AN118" s="45">
        <v>65</v>
      </c>
      <c r="AO118" s="21" t="s">
        <v>252</v>
      </c>
      <c r="AP118" s="22"/>
      <c r="AT118" s="21"/>
      <c r="AU118" s="21"/>
      <c r="AW118" s="21"/>
      <c r="AX118" s="21"/>
      <c r="AY118" s="22"/>
      <c r="AZ118" s="22"/>
      <c r="BA118" s="22"/>
      <c r="BB118" s="22"/>
      <c r="BC118" s="22"/>
      <c r="BD118" s="22"/>
      <c r="BE118" s="22"/>
      <c r="BF118" s="21"/>
      <c r="BG118" s="21"/>
      <c r="BH118" s="21"/>
      <c r="BI118" s="21"/>
      <c r="BJ118" s="21"/>
      <c r="BK118" s="21"/>
      <c r="BL118" s="21"/>
      <c r="BM118" s="21"/>
    </row>
    <row r="119" spans="1:65" hidden="1" x14ac:dyDescent="0.25">
      <c r="A119" s="21" t="s">
        <v>38</v>
      </c>
      <c r="B119" s="21" t="s">
        <v>798</v>
      </c>
      <c r="C119" s="21" t="s">
        <v>794</v>
      </c>
      <c r="D119" s="21" t="s">
        <v>795</v>
      </c>
      <c r="E119" s="21" t="s">
        <v>819</v>
      </c>
      <c r="K119" s="20" t="s">
        <v>828</v>
      </c>
      <c r="M119" s="21" t="s">
        <v>51</v>
      </c>
      <c r="N119" s="21" t="str">
        <f>C119&amp;"-"&amp;MONTH(O119)&amp;"/"&amp;DAY(O119)&amp;"/"&amp;YEAR(O119)&amp;"-"&amp;"WIND-D"</f>
        <v>AK551272-004-6/4/2019-WIND-D</v>
      </c>
      <c r="O119" s="24">
        <v>43620</v>
      </c>
      <c r="P119" s="28">
        <v>0.27708333333333335</v>
      </c>
      <c r="Q119" s="20" t="s">
        <v>58</v>
      </c>
      <c r="R119" s="25">
        <v>43620</v>
      </c>
      <c r="T119" s="20" t="s">
        <v>58</v>
      </c>
      <c r="U119" s="21">
        <v>60.549779999999998</v>
      </c>
      <c r="V119" s="21">
        <v>-151.26804000000001</v>
      </c>
      <c r="W119" s="21" t="s">
        <v>60</v>
      </c>
      <c r="X119" s="21" t="s">
        <v>88</v>
      </c>
      <c r="Z119" s="21" t="s">
        <v>99</v>
      </c>
      <c r="AK119" s="21" t="s">
        <v>813</v>
      </c>
      <c r="AL119" s="22"/>
      <c r="AM119" s="22"/>
      <c r="AN119" s="45">
        <v>180</v>
      </c>
      <c r="AO119" s="21" t="s">
        <v>843</v>
      </c>
      <c r="AP119" s="22"/>
      <c r="AT119" s="21"/>
      <c r="AU119" s="21"/>
      <c r="AW119" s="21"/>
      <c r="AX119" s="21"/>
      <c r="AY119" s="22"/>
      <c r="AZ119" s="22"/>
      <c r="BA119" s="22"/>
      <c r="BB119" s="22"/>
      <c r="BC119" s="22"/>
      <c r="BD119" s="22"/>
      <c r="BE119" s="22"/>
      <c r="BF119" s="21"/>
      <c r="BG119" s="21"/>
      <c r="BH119" s="21"/>
      <c r="BI119" s="21"/>
      <c r="BJ119" s="21"/>
      <c r="BK119" s="21"/>
      <c r="BL119" s="21"/>
      <c r="BM119" s="21"/>
    </row>
    <row r="120" spans="1:65" x14ac:dyDescent="0.25">
      <c r="A120" s="21" t="s">
        <v>38</v>
      </c>
      <c r="B120" s="21" t="s">
        <v>798</v>
      </c>
      <c r="C120" s="21" t="s">
        <v>807</v>
      </c>
      <c r="D120" s="21" t="s">
        <v>788</v>
      </c>
      <c r="E120" s="21" t="s">
        <v>819</v>
      </c>
      <c r="K120" s="20" t="s">
        <v>828</v>
      </c>
      <c r="M120" s="21" t="s">
        <v>51</v>
      </c>
      <c r="N120" s="21" t="str">
        <f>C120&amp;"-"&amp;MONTH(O120)&amp;"/"&amp;DAY(O120)&amp;"/"&amp;YEAR(O120)&amp;"-"&amp;"WIND-V"</f>
        <v>AK164406-8/6/2019-WIND-V</v>
      </c>
      <c r="O120" s="24">
        <v>43683</v>
      </c>
      <c r="P120" s="28">
        <v>0.38194444444444398</v>
      </c>
      <c r="Q120" s="20" t="s">
        <v>58</v>
      </c>
      <c r="R120" s="25">
        <v>43683</v>
      </c>
      <c r="T120" s="20" t="s">
        <v>58</v>
      </c>
      <c r="U120" s="21">
        <v>60.5366</v>
      </c>
      <c r="V120" s="21">
        <v>-151.25399999999999</v>
      </c>
      <c r="W120" s="21" t="s">
        <v>60</v>
      </c>
      <c r="X120" s="21" t="s">
        <v>88</v>
      </c>
      <c r="Z120" s="21" t="s">
        <v>99</v>
      </c>
      <c r="AK120" s="21" t="s">
        <v>812</v>
      </c>
      <c r="AL120" s="22"/>
      <c r="AM120" s="22"/>
      <c r="AN120" s="45">
        <v>12</v>
      </c>
      <c r="AO120" s="21" t="s">
        <v>815</v>
      </c>
      <c r="AP120" s="22"/>
      <c r="AT120" s="21"/>
      <c r="AU120" s="21"/>
      <c r="AW120" s="21"/>
      <c r="AX120" s="21"/>
      <c r="AY120" s="22"/>
      <c r="AZ120" s="22"/>
      <c r="BA120" s="22"/>
      <c r="BB120" s="22"/>
      <c r="BC120" s="22"/>
      <c r="BD120" s="22"/>
      <c r="BE120" s="22"/>
      <c r="BF120" s="21"/>
      <c r="BG120" s="21"/>
      <c r="BH120" s="21"/>
      <c r="BI120" s="21"/>
      <c r="BJ120" s="21"/>
      <c r="BK120" s="21"/>
      <c r="BL120" s="21"/>
      <c r="BM120" s="21"/>
    </row>
    <row r="121" spans="1:65" hidden="1" x14ac:dyDescent="0.25">
      <c r="A121" s="21" t="s">
        <v>38</v>
      </c>
      <c r="B121" s="21" t="s">
        <v>798</v>
      </c>
      <c r="C121" s="21" t="s">
        <v>807</v>
      </c>
      <c r="D121" s="21" t="s">
        <v>788</v>
      </c>
      <c r="E121" s="21" t="s">
        <v>819</v>
      </c>
      <c r="K121" s="20" t="s">
        <v>828</v>
      </c>
      <c r="M121" s="21" t="s">
        <v>51</v>
      </c>
      <c r="N121" s="21" t="str">
        <f>C121&amp;"-"&amp;MONTH(O121)&amp;"/"&amp;DAY(O121)&amp;"/"&amp;YEAR(O121)&amp;"-"&amp;"WEATHER"</f>
        <v>AK164406-8/6/2019-WEATHER</v>
      </c>
      <c r="O121" s="24">
        <v>43683</v>
      </c>
      <c r="P121" s="28">
        <v>0.38194444444444398</v>
      </c>
      <c r="Q121" s="20" t="s">
        <v>58</v>
      </c>
      <c r="R121" s="25">
        <v>43683</v>
      </c>
      <c r="T121" s="20" t="s">
        <v>58</v>
      </c>
      <c r="U121" s="21">
        <v>60.5366</v>
      </c>
      <c r="V121" s="21">
        <v>-151.25399999999999</v>
      </c>
      <c r="W121" s="21" t="s">
        <v>60</v>
      </c>
      <c r="X121" s="21" t="s">
        <v>88</v>
      </c>
      <c r="Z121" s="21" t="s">
        <v>99</v>
      </c>
      <c r="AK121" s="21" t="s">
        <v>814</v>
      </c>
      <c r="AL121" s="22"/>
      <c r="AM121" s="22"/>
      <c r="AN121" s="45">
        <v>0</v>
      </c>
      <c r="AO121" s="21" t="s">
        <v>816</v>
      </c>
      <c r="AP121" s="22"/>
      <c r="AT121" s="21"/>
      <c r="AU121" s="21"/>
      <c r="AW121" s="21"/>
      <c r="AX121" s="21"/>
      <c r="AY121" s="22"/>
      <c r="AZ121" s="22"/>
      <c r="BA121" s="22"/>
      <c r="BB121" s="22"/>
      <c r="BC121" s="22"/>
      <c r="BD121" s="22"/>
      <c r="BE121" s="22"/>
      <c r="BF121" s="21"/>
      <c r="BG121" s="21"/>
      <c r="BH121" s="21"/>
      <c r="BI121" s="21"/>
      <c r="BJ121" s="21"/>
      <c r="BK121" s="21"/>
      <c r="BL121" s="21"/>
      <c r="BM121" s="21"/>
    </row>
    <row r="122" spans="1:65" hidden="1" x14ac:dyDescent="0.25">
      <c r="A122" s="21" t="s">
        <v>38</v>
      </c>
      <c r="B122" s="21" t="s">
        <v>798</v>
      </c>
      <c r="C122" s="21" t="s">
        <v>807</v>
      </c>
      <c r="D122" s="21" t="s">
        <v>788</v>
      </c>
      <c r="E122" s="21" t="s">
        <v>819</v>
      </c>
      <c r="K122" s="20" t="s">
        <v>828</v>
      </c>
      <c r="M122" s="21" t="s">
        <v>50</v>
      </c>
      <c r="N122" s="21" t="str">
        <f>C122&amp;"-"&amp;MONTH(O122)&amp;"/"&amp;DAY(O122)&amp;"/"&amp;YEAR(O122)&amp;"-"&amp;"TURBIDITY"</f>
        <v>AK164406-8/6/2019-TURBIDITY</v>
      </c>
      <c r="O122" s="24">
        <v>43683</v>
      </c>
      <c r="P122" s="28">
        <v>0.38194444444444398</v>
      </c>
      <c r="Q122" s="20" t="s">
        <v>58</v>
      </c>
      <c r="R122" s="25">
        <v>43683</v>
      </c>
      <c r="T122" s="20" t="s">
        <v>58</v>
      </c>
      <c r="U122" s="21">
        <v>60.5366</v>
      </c>
      <c r="V122" s="21">
        <v>-151.25399999999999</v>
      </c>
      <c r="W122" s="21" t="s">
        <v>60</v>
      </c>
      <c r="X122" s="21" t="s">
        <v>88</v>
      </c>
      <c r="Z122" s="21" t="s">
        <v>99</v>
      </c>
      <c r="AK122" s="21" t="s">
        <v>811</v>
      </c>
      <c r="AL122" s="22"/>
      <c r="AM122" s="22"/>
      <c r="AN122" s="45" t="s">
        <v>817</v>
      </c>
      <c r="AO122" s="21"/>
      <c r="AP122" s="22"/>
      <c r="AT122" s="21"/>
      <c r="AU122" s="21"/>
      <c r="AW122" s="21"/>
      <c r="AX122" s="21"/>
      <c r="AY122" s="22"/>
      <c r="AZ122" s="22"/>
      <c r="BA122" s="22"/>
      <c r="BB122" s="22"/>
      <c r="BC122" s="22"/>
      <c r="BD122" s="22"/>
      <c r="BE122" s="22"/>
      <c r="BF122" s="21"/>
      <c r="BG122" s="21"/>
      <c r="BH122" s="21"/>
      <c r="BI122" s="21"/>
      <c r="BJ122" s="21"/>
      <c r="BK122" s="21"/>
      <c r="BL122" s="21"/>
      <c r="BM122" s="21"/>
    </row>
    <row r="123" spans="1:65" hidden="1" x14ac:dyDescent="0.25">
      <c r="A123" s="21" t="s">
        <v>38</v>
      </c>
      <c r="B123" s="21" t="s">
        <v>798</v>
      </c>
      <c r="C123" s="21" t="s">
        <v>807</v>
      </c>
      <c r="D123" s="21" t="s">
        <v>788</v>
      </c>
      <c r="E123" s="21" t="s">
        <v>819</v>
      </c>
      <c r="K123" s="20" t="s">
        <v>828</v>
      </c>
      <c r="M123" s="21" t="s">
        <v>51</v>
      </c>
      <c r="N123" s="21" t="str">
        <f>C123&amp;"-"&amp;MONTH(O123)&amp;"/"&amp;DAY(O123)&amp;"/"&amp;YEAR(O123)&amp;"-"&amp;"AIR TEMP"</f>
        <v>AK164406-8/20/2019-AIR TEMP</v>
      </c>
      <c r="O123" s="24">
        <v>43697</v>
      </c>
      <c r="P123" s="28">
        <v>0.37152777777777773</v>
      </c>
      <c r="Q123" s="20" t="s">
        <v>58</v>
      </c>
      <c r="R123" s="25">
        <v>43697</v>
      </c>
      <c r="T123" s="20" t="s">
        <v>58</v>
      </c>
      <c r="U123" s="21">
        <v>60.5366</v>
      </c>
      <c r="V123" s="21">
        <v>-151.25399999999999</v>
      </c>
      <c r="W123" s="21" t="s">
        <v>60</v>
      </c>
      <c r="X123" s="21" t="s">
        <v>88</v>
      </c>
      <c r="Z123" s="21" t="s">
        <v>99</v>
      </c>
      <c r="AK123" s="21" t="s">
        <v>810</v>
      </c>
      <c r="AL123" s="22"/>
      <c r="AM123" s="22"/>
      <c r="AN123" s="54"/>
      <c r="AO123" s="21" t="s">
        <v>252</v>
      </c>
      <c r="AP123" s="22"/>
      <c r="AT123" s="21"/>
      <c r="AU123" s="21"/>
      <c r="AW123" s="21"/>
      <c r="AX123" s="21"/>
      <c r="AY123" s="22" t="s">
        <v>737</v>
      </c>
      <c r="AZ123" s="22"/>
      <c r="BA123" s="22"/>
      <c r="BB123" s="22"/>
      <c r="BC123" s="22"/>
      <c r="BD123" s="22"/>
      <c r="BE123" s="22"/>
      <c r="BF123" s="21"/>
      <c r="BG123" s="21"/>
      <c r="BH123" s="21"/>
      <c r="BI123" s="21"/>
      <c r="BJ123" s="21"/>
      <c r="BK123" s="21"/>
      <c r="BL123" s="21"/>
      <c r="BM123" s="21"/>
    </row>
    <row r="124" spans="1:65" hidden="1" x14ac:dyDescent="0.25">
      <c r="A124" s="21" t="s">
        <v>38</v>
      </c>
      <c r="B124" s="21" t="s">
        <v>798</v>
      </c>
      <c r="C124" s="21" t="s">
        <v>809</v>
      </c>
      <c r="D124" s="21" t="s">
        <v>791</v>
      </c>
      <c r="E124" s="21" t="s">
        <v>819</v>
      </c>
      <c r="K124" s="20" t="s">
        <v>828</v>
      </c>
      <c r="M124" s="21" t="s">
        <v>51</v>
      </c>
      <c r="N124" s="21" t="str">
        <f>C124&amp;"-"&amp;MONTH(O124)&amp;"/"&amp;DAY(O124)&amp;"/"&amp;YEAR(O124)&amp;"-"&amp;"WIND-D"</f>
        <v>AK574820-001-6/4/2019-WIND-D</v>
      </c>
      <c r="O124" s="24">
        <v>43620</v>
      </c>
      <c r="P124" s="28">
        <v>0.31944444444444448</v>
      </c>
      <c r="Q124" s="20" t="s">
        <v>58</v>
      </c>
      <c r="R124" s="25">
        <v>43620</v>
      </c>
      <c r="T124" s="20" t="s">
        <v>58</v>
      </c>
      <c r="U124" s="21">
        <v>60.5259</v>
      </c>
      <c r="V124" s="21">
        <v>-151.20647</v>
      </c>
      <c r="W124" s="21" t="s">
        <v>60</v>
      </c>
      <c r="X124" s="21" t="s">
        <v>88</v>
      </c>
      <c r="Z124" s="21" t="s">
        <v>99</v>
      </c>
      <c r="AK124" s="21" t="s">
        <v>813</v>
      </c>
      <c r="AL124" s="22"/>
      <c r="AM124" s="22"/>
      <c r="AN124" s="45">
        <v>180</v>
      </c>
      <c r="AO124" s="21" t="s">
        <v>843</v>
      </c>
      <c r="AP124" s="22"/>
      <c r="AT124" s="21"/>
      <c r="AU124" s="21"/>
      <c r="AW124" s="21"/>
      <c r="AX124" s="21"/>
      <c r="AY124" s="22"/>
      <c r="AZ124" s="22"/>
      <c r="BA124" s="22"/>
      <c r="BB124" s="22"/>
      <c r="BC124" s="22"/>
      <c r="BD124" s="22"/>
      <c r="BE124" s="22"/>
      <c r="BF124" s="21"/>
      <c r="BG124" s="21"/>
      <c r="BH124" s="21"/>
      <c r="BI124" s="21"/>
      <c r="BJ124" s="21"/>
      <c r="BK124" s="21"/>
      <c r="BL124" s="21"/>
      <c r="BM124" s="21"/>
    </row>
    <row r="125" spans="1:65" x14ac:dyDescent="0.25">
      <c r="A125" s="21" t="s">
        <v>38</v>
      </c>
      <c r="B125" s="21" t="s">
        <v>798</v>
      </c>
      <c r="C125" s="21" t="s">
        <v>807</v>
      </c>
      <c r="D125" s="21" t="s">
        <v>788</v>
      </c>
      <c r="E125" s="21" t="s">
        <v>819</v>
      </c>
      <c r="K125" s="20" t="s">
        <v>828</v>
      </c>
      <c r="M125" s="21" t="s">
        <v>51</v>
      </c>
      <c r="N125" s="21" t="str">
        <f>C125&amp;"-"&amp;MONTH(O125)&amp;"/"&amp;DAY(O125)&amp;"/"&amp;YEAR(O125)&amp;"-"&amp;"WIND-V"</f>
        <v>AK164406-8/20/2019-WIND-V</v>
      </c>
      <c r="O125" s="24">
        <v>43697</v>
      </c>
      <c r="P125" s="28">
        <v>0.37152777777777801</v>
      </c>
      <c r="Q125" s="20" t="s">
        <v>58</v>
      </c>
      <c r="R125" s="25">
        <v>43697</v>
      </c>
      <c r="T125" s="20" t="s">
        <v>58</v>
      </c>
      <c r="U125" s="21">
        <v>60.5366</v>
      </c>
      <c r="V125" s="21">
        <v>-151.25399999999999</v>
      </c>
      <c r="W125" s="21" t="s">
        <v>60</v>
      </c>
      <c r="X125" s="21" t="s">
        <v>88</v>
      </c>
      <c r="Z125" s="21" t="s">
        <v>99</v>
      </c>
      <c r="AK125" s="21" t="s">
        <v>812</v>
      </c>
      <c r="AL125" s="22"/>
      <c r="AM125" s="22"/>
      <c r="AN125" s="45">
        <v>5</v>
      </c>
      <c r="AO125" s="21" t="s">
        <v>815</v>
      </c>
      <c r="AP125" s="22"/>
      <c r="AT125" s="21"/>
      <c r="AU125" s="21"/>
      <c r="AW125" s="21"/>
      <c r="AX125" s="21"/>
      <c r="AY125" s="22"/>
      <c r="AZ125" s="22"/>
      <c r="BA125" s="22"/>
      <c r="BB125" s="22"/>
      <c r="BC125" s="22"/>
      <c r="BD125" s="22"/>
      <c r="BE125" s="22"/>
      <c r="BF125" s="21"/>
      <c r="BG125" s="21"/>
      <c r="BH125" s="21"/>
      <c r="BI125" s="21"/>
      <c r="BJ125" s="21"/>
      <c r="BK125" s="21"/>
      <c r="BL125" s="21"/>
      <c r="BM125" s="21"/>
    </row>
    <row r="126" spans="1:65" hidden="1" x14ac:dyDescent="0.25">
      <c r="A126" s="21" t="s">
        <v>38</v>
      </c>
      <c r="B126" s="21" t="s">
        <v>798</v>
      </c>
      <c r="C126" s="21" t="s">
        <v>807</v>
      </c>
      <c r="D126" s="21" t="s">
        <v>788</v>
      </c>
      <c r="E126" s="21" t="s">
        <v>819</v>
      </c>
      <c r="K126" s="20" t="s">
        <v>828</v>
      </c>
      <c r="M126" s="21" t="s">
        <v>51</v>
      </c>
      <c r="N126" s="21" t="str">
        <f>C126&amp;"-"&amp;MONTH(O126)&amp;"/"&amp;DAY(O126)&amp;"/"&amp;YEAR(O126)&amp;"-"&amp;"WEATHER"</f>
        <v>AK164406-8/20/2019-WEATHER</v>
      </c>
      <c r="O126" s="24">
        <v>43697</v>
      </c>
      <c r="P126" s="28">
        <v>0.37152777777777801</v>
      </c>
      <c r="Q126" s="20" t="s">
        <v>58</v>
      </c>
      <c r="R126" s="25">
        <v>43697</v>
      </c>
      <c r="T126" s="20" t="s">
        <v>58</v>
      </c>
      <c r="U126" s="21">
        <v>60.5366</v>
      </c>
      <c r="V126" s="21">
        <v>-151.25399999999999</v>
      </c>
      <c r="W126" s="21" t="s">
        <v>60</v>
      </c>
      <c r="X126" s="21" t="s">
        <v>88</v>
      </c>
      <c r="Z126" s="21" t="s">
        <v>99</v>
      </c>
      <c r="AK126" s="21" t="s">
        <v>814</v>
      </c>
      <c r="AL126" s="22"/>
      <c r="AM126" s="22"/>
      <c r="AN126" s="45">
        <v>-4</v>
      </c>
      <c r="AO126" s="21" t="s">
        <v>816</v>
      </c>
      <c r="AP126" s="22"/>
      <c r="AT126" s="21"/>
      <c r="AU126" s="21"/>
      <c r="AW126" s="21"/>
      <c r="AX126" s="21"/>
      <c r="AY126" s="22"/>
      <c r="AZ126" s="22"/>
      <c r="BA126" s="22"/>
      <c r="BB126" s="22"/>
      <c r="BC126" s="22"/>
      <c r="BD126" s="22"/>
      <c r="BE126" s="22"/>
      <c r="BF126" s="21"/>
      <c r="BG126" s="21"/>
      <c r="BH126" s="21"/>
      <c r="BI126" s="21"/>
      <c r="BJ126" s="21"/>
      <c r="BK126" s="21"/>
      <c r="BL126" s="21"/>
      <c r="BM126" s="21"/>
    </row>
    <row r="127" spans="1:65" hidden="1" x14ac:dyDescent="0.25">
      <c r="A127" s="21" t="s">
        <v>38</v>
      </c>
      <c r="B127" s="21" t="s">
        <v>798</v>
      </c>
      <c r="C127" s="21" t="s">
        <v>807</v>
      </c>
      <c r="D127" s="21" t="s">
        <v>788</v>
      </c>
      <c r="E127" s="21" t="s">
        <v>819</v>
      </c>
      <c r="K127" s="20" t="s">
        <v>828</v>
      </c>
      <c r="M127" s="21" t="s">
        <v>50</v>
      </c>
      <c r="N127" s="21" t="str">
        <f>C127&amp;"-"&amp;MONTH(O127)&amp;"/"&amp;DAY(O127)&amp;"/"&amp;YEAR(O127)&amp;"-"&amp;"TURBIDITY"</f>
        <v>AK164406-8/20/2019-TURBIDITY</v>
      </c>
      <c r="O127" s="24">
        <v>43697</v>
      </c>
      <c r="P127" s="28">
        <v>0.37152777777777801</v>
      </c>
      <c r="Q127" s="20" t="s">
        <v>58</v>
      </c>
      <c r="R127" s="25">
        <v>43697</v>
      </c>
      <c r="T127" s="20" t="s">
        <v>58</v>
      </c>
      <c r="U127" s="21">
        <v>60.5366</v>
      </c>
      <c r="V127" s="21">
        <v>-151.25399999999999</v>
      </c>
      <c r="W127" s="21" t="s">
        <v>60</v>
      </c>
      <c r="X127" s="21" t="s">
        <v>88</v>
      </c>
      <c r="Z127" s="21" t="s">
        <v>99</v>
      </c>
      <c r="AK127" s="21" t="s">
        <v>811</v>
      </c>
      <c r="AL127" s="22"/>
      <c r="AM127" s="22"/>
      <c r="AN127" s="45" t="s">
        <v>817</v>
      </c>
      <c r="AO127" s="21"/>
      <c r="AP127" s="22"/>
      <c r="AT127" s="21"/>
      <c r="AU127" s="21"/>
      <c r="AW127" s="21"/>
      <c r="AX127" s="21"/>
      <c r="AY127" s="22"/>
      <c r="AZ127" s="22"/>
      <c r="BA127" s="22"/>
      <c r="BB127" s="22"/>
      <c r="BC127" s="22"/>
      <c r="BD127" s="22"/>
      <c r="BE127" s="22"/>
      <c r="BF127" s="21"/>
      <c r="BG127" s="21"/>
      <c r="BH127" s="21"/>
      <c r="BI127" s="21"/>
      <c r="BJ127" s="21"/>
      <c r="BK127" s="21"/>
      <c r="BL127" s="21"/>
      <c r="BM127" s="21"/>
    </row>
    <row r="128" spans="1:65" hidden="1" x14ac:dyDescent="0.25">
      <c r="A128" s="21" t="s">
        <v>38</v>
      </c>
      <c r="B128" s="21" t="s">
        <v>798</v>
      </c>
      <c r="C128" s="21" t="s">
        <v>807</v>
      </c>
      <c r="D128" s="21" t="s">
        <v>788</v>
      </c>
      <c r="E128" s="21" t="s">
        <v>819</v>
      </c>
      <c r="K128" s="20" t="s">
        <v>828</v>
      </c>
      <c r="M128" s="21" t="s">
        <v>51</v>
      </c>
      <c r="N128" s="21" t="str">
        <f>C128&amp;"-"&amp;MONTH(O128)&amp;"/"&amp;DAY(O128)&amp;"/"&amp;YEAR(O128)&amp;"-"&amp;"AIR TEMP"</f>
        <v>AK164406-9/4/2019-AIR TEMP</v>
      </c>
      <c r="O128" s="24">
        <v>43712</v>
      </c>
      <c r="Q128" s="20" t="s">
        <v>58</v>
      </c>
      <c r="R128" s="25">
        <v>43712</v>
      </c>
      <c r="T128" s="20" t="s">
        <v>58</v>
      </c>
      <c r="U128" s="21">
        <v>60.5366</v>
      </c>
      <c r="V128" s="21">
        <v>-151.25399999999999</v>
      </c>
      <c r="W128" s="21" t="s">
        <v>60</v>
      </c>
      <c r="X128" s="21" t="s">
        <v>88</v>
      </c>
      <c r="Z128" s="21" t="s">
        <v>99</v>
      </c>
      <c r="AK128" s="21" t="s">
        <v>810</v>
      </c>
      <c r="AL128" s="22"/>
      <c r="AM128" s="22"/>
      <c r="AN128" s="45">
        <v>14</v>
      </c>
      <c r="AO128" s="21" t="s">
        <v>198</v>
      </c>
      <c r="AP128" s="22"/>
      <c r="AT128" s="21"/>
      <c r="AU128" s="21"/>
      <c r="AW128" s="21"/>
      <c r="AX128" s="21"/>
      <c r="AY128" s="22"/>
      <c r="AZ128" s="22"/>
      <c r="BA128" s="22"/>
      <c r="BB128" s="22"/>
      <c r="BC128" s="22"/>
      <c r="BD128" s="22"/>
      <c r="BE128" s="22"/>
      <c r="BF128" s="21"/>
      <c r="BG128" s="21"/>
      <c r="BH128" s="21"/>
      <c r="BI128" s="21"/>
      <c r="BJ128" s="21"/>
      <c r="BK128" s="21"/>
      <c r="BL128" s="21"/>
      <c r="BM128" s="21"/>
    </row>
    <row r="129" spans="1:65" hidden="1" x14ac:dyDescent="0.25">
      <c r="A129" s="21" t="s">
        <v>38</v>
      </c>
      <c r="B129" s="21" t="s">
        <v>798</v>
      </c>
      <c r="C129" s="21" t="s">
        <v>807</v>
      </c>
      <c r="D129" s="21" t="s">
        <v>788</v>
      </c>
      <c r="E129" s="21" t="s">
        <v>819</v>
      </c>
      <c r="K129" s="20" t="s">
        <v>828</v>
      </c>
      <c r="M129" s="21" t="s">
        <v>51</v>
      </c>
      <c r="N129" s="21" t="str">
        <f>C129&amp;"-"&amp;MONTH(O129)&amp;"/"&amp;DAY(O129)&amp;"/"&amp;YEAR(O129)&amp;"-"&amp;"WIND-D"</f>
        <v>AK164406-6/4/2019-WIND-D</v>
      </c>
      <c r="O129" s="24">
        <v>43620</v>
      </c>
      <c r="P129" s="28">
        <v>0.28958333333333336</v>
      </c>
      <c r="Q129" s="20" t="s">
        <v>58</v>
      </c>
      <c r="R129" s="25">
        <v>43620</v>
      </c>
      <c r="T129" s="20" t="s">
        <v>58</v>
      </c>
      <c r="U129" s="21">
        <v>60.5366</v>
      </c>
      <c r="V129" s="21">
        <v>-151.25399999999999</v>
      </c>
      <c r="W129" s="21" t="s">
        <v>60</v>
      </c>
      <c r="X129" s="21" t="s">
        <v>88</v>
      </c>
      <c r="Z129" s="21" t="s">
        <v>99</v>
      </c>
      <c r="AK129" s="21" t="s">
        <v>813</v>
      </c>
      <c r="AL129" s="22"/>
      <c r="AM129" s="22"/>
      <c r="AN129" s="45">
        <v>270</v>
      </c>
      <c r="AO129" s="21" t="s">
        <v>843</v>
      </c>
      <c r="AP129" s="22"/>
      <c r="AT129" s="21"/>
      <c r="AU129" s="21"/>
      <c r="AW129" s="21"/>
      <c r="AX129" s="21"/>
      <c r="AY129" s="22"/>
      <c r="AZ129" s="22"/>
      <c r="BA129" s="22"/>
      <c r="BB129" s="22"/>
      <c r="BC129" s="22"/>
      <c r="BD129" s="22"/>
      <c r="BE129" s="22"/>
      <c r="BF129" s="21"/>
      <c r="BG129" s="21"/>
      <c r="BH129" s="21"/>
      <c r="BI129" s="21"/>
      <c r="BJ129" s="21"/>
      <c r="BK129" s="21"/>
      <c r="BL129" s="21"/>
      <c r="BM129" s="21"/>
    </row>
    <row r="130" spans="1:65" x14ac:dyDescent="0.25">
      <c r="A130" s="21" t="s">
        <v>38</v>
      </c>
      <c r="B130" s="21" t="s">
        <v>798</v>
      </c>
      <c r="C130" s="21" t="s">
        <v>807</v>
      </c>
      <c r="D130" s="21" t="s">
        <v>788</v>
      </c>
      <c r="E130" s="21" t="s">
        <v>819</v>
      </c>
      <c r="K130" s="20" t="s">
        <v>828</v>
      </c>
      <c r="M130" s="21" t="s">
        <v>51</v>
      </c>
      <c r="N130" s="21" t="str">
        <f>C130&amp;"-"&amp;MONTH(O130)&amp;"/"&amp;DAY(O130)&amp;"/"&amp;YEAR(O130)&amp;"-"&amp;"WIND-V"</f>
        <v>AK164406-9/4/2019-WIND-V</v>
      </c>
      <c r="O130" s="24">
        <v>43712</v>
      </c>
      <c r="Q130" s="20" t="s">
        <v>58</v>
      </c>
      <c r="R130" s="25">
        <v>43712</v>
      </c>
      <c r="T130" s="20" t="s">
        <v>58</v>
      </c>
      <c r="U130" s="21">
        <v>60.5366</v>
      </c>
      <c r="V130" s="21">
        <v>-151.25399999999999</v>
      </c>
      <c r="W130" s="21" t="s">
        <v>60</v>
      </c>
      <c r="X130" s="21" t="s">
        <v>88</v>
      </c>
      <c r="Z130" s="21" t="s">
        <v>99</v>
      </c>
      <c r="AK130" s="21" t="s">
        <v>812</v>
      </c>
      <c r="AL130" s="22"/>
      <c r="AM130" s="22"/>
      <c r="AN130" s="45">
        <v>5</v>
      </c>
      <c r="AO130" s="21" t="s">
        <v>815</v>
      </c>
      <c r="AP130" s="22"/>
      <c r="AT130" s="21"/>
      <c r="AU130" s="21"/>
      <c r="AW130" s="21"/>
      <c r="AX130" s="21"/>
      <c r="AY130" s="22"/>
      <c r="AZ130" s="22"/>
      <c r="BA130" s="22"/>
      <c r="BB130" s="22"/>
      <c r="BC130" s="22"/>
      <c r="BD130" s="22"/>
      <c r="BE130" s="22"/>
      <c r="BF130" s="21"/>
      <c r="BG130" s="21"/>
      <c r="BH130" s="21"/>
      <c r="BI130" s="21"/>
      <c r="BJ130" s="21"/>
      <c r="BK130" s="21"/>
      <c r="BL130" s="21"/>
      <c r="BM130" s="21"/>
    </row>
    <row r="131" spans="1:65" hidden="1" x14ac:dyDescent="0.25">
      <c r="A131" s="21" t="s">
        <v>38</v>
      </c>
      <c r="B131" s="21" t="s">
        <v>798</v>
      </c>
      <c r="C131" s="21" t="s">
        <v>807</v>
      </c>
      <c r="D131" s="21" t="s">
        <v>788</v>
      </c>
      <c r="E131" s="21" t="s">
        <v>819</v>
      </c>
      <c r="K131" s="20" t="s">
        <v>828</v>
      </c>
      <c r="M131" s="21" t="s">
        <v>51</v>
      </c>
      <c r="N131" s="21" t="str">
        <f>C131&amp;"-"&amp;MONTH(O131)&amp;"/"&amp;DAY(O131)&amp;"/"&amp;YEAR(O131)&amp;"-"&amp;"WEATHER"</f>
        <v>AK164406-9/4/2019-WEATHER</v>
      </c>
      <c r="O131" s="24">
        <v>43712</v>
      </c>
      <c r="Q131" s="20" t="s">
        <v>58</v>
      </c>
      <c r="R131" s="25">
        <v>43712</v>
      </c>
      <c r="T131" s="20" t="s">
        <v>58</v>
      </c>
      <c r="U131" s="21">
        <v>60.5366</v>
      </c>
      <c r="V131" s="21">
        <v>-151.25399999999999</v>
      </c>
      <c r="W131" s="21" t="s">
        <v>60</v>
      </c>
      <c r="X131" s="21" t="s">
        <v>88</v>
      </c>
      <c r="Z131" s="21" t="s">
        <v>99</v>
      </c>
      <c r="AK131" s="21" t="s">
        <v>814</v>
      </c>
      <c r="AL131" s="22"/>
      <c r="AM131" s="22"/>
      <c r="AN131" s="45">
        <v>-1</v>
      </c>
      <c r="AO131" s="21" t="s">
        <v>816</v>
      </c>
      <c r="AP131" s="22"/>
      <c r="AT131" s="21"/>
      <c r="AU131" s="21"/>
      <c r="AW131" s="21"/>
      <c r="AX131" s="21"/>
      <c r="AY131" s="22"/>
      <c r="AZ131" s="22"/>
      <c r="BA131" s="22"/>
      <c r="BB131" s="22"/>
      <c r="BC131" s="22"/>
      <c r="BD131" s="22"/>
      <c r="BE131" s="22"/>
      <c r="BF131" s="21"/>
      <c r="BG131" s="21"/>
      <c r="BH131" s="21"/>
      <c r="BI131" s="21"/>
      <c r="BJ131" s="21"/>
      <c r="BK131" s="21"/>
      <c r="BL131" s="21"/>
      <c r="BM131" s="21"/>
    </row>
    <row r="132" spans="1:65" hidden="1" x14ac:dyDescent="0.25">
      <c r="A132" s="21" t="s">
        <v>38</v>
      </c>
      <c r="B132" s="21" t="s">
        <v>798</v>
      </c>
      <c r="C132" s="21" t="s">
        <v>807</v>
      </c>
      <c r="D132" s="21" t="s">
        <v>788</v>
      </c>
      <c r="E132" s="21" t="s">
        <v>819</v>
      </c>
      <c r="K132" s="20" t="s">
        <v>828</v>
      </c>
      <c r="M132" s="21" t="s">
        <v>50</v>
      </c>
      <c r="N132" s="21" t="str">
        <f>C132&amp;"-"&amp;MONTH(O132)&amp;"/"&amp;DAY(O132)&amp;"/"&amp;YEAR(O132)&amp;"-"&amp;"TURBIDITY"</f>
        <v>AK164406-9/4/2019-TURBIDITY</v>
      </c>
      <c r="O132" s="24">
        <v>43712</v>
      </c>
      <c r="Q132" s="20" t="s">
        <v>58</v>
      </c>
      <c r="R132" s="25">
        <v>43712</v>
      </c>
      <c r="T132" s="20" t="s">
        <v>58</v>
      </c>
      <c r="U132" s="21">
        <v>60.5366</v>
      </c>
      <c r="V132" s="21">
        <v>-151.25399999999999</v>
      </c>
      <c r="W132" s="21" t="s">
        <v>60</v>
      </c>
      <c r="X132" s="21" t="s">
        <v>88</v>
      </c>
      <c r="Z132" s="21" t="s">
        <v>99</v>
      </c>
      <c r="AK132" s="21" t="s">
        <v>811</v>
      </c>
      <c r="AL132" s="22"/>
      <c r="AM132" s="22"/>
      <c r="AN132" s="45" t="s">
        <v>817</v>
      </c>
      <c r="AO132" s="21"/>
      <c r="AP132" s="22"/>
      <c r="AT132" s="21"/>
      <c r="AU132" s="21"/>
      <c r="AW132" s="21"/>
      <c r="AX132" s="21"/>
      <c r="AY132" s="22"/>
      <c r="AZ132" s="22"/>
      <c r="BA132" s="22"/>
      <c r="BB132" s="22"/>
      <c r="BC132" s="22"/>
      <c r="BD132" s="22"/>
      <c r="BE132" s="22"/>
      <c r="BF132" s="21"/>
      <c r="BG132" s="21"/>
      <c r="BH132" s="21"/>
      <c r="BI132" s="21"/>
      <c r="BJ132" s="21"/>
      <c r="BK132" s="21"/>
      <c r="BL132" s="21"/>
      <c r="BM132" s="21"/>
    </row>
    <row r="133" spans="1:65" hidden="1" x14ac:dyDescent="0.25">
      <c r="A133" s="21" t="s">
        <v>38</v>
      </c>
      <c r="B133" s="21" t="s">
        <v>798</v>
      </c>
      <c r="C133" s="21" t="s">
        <v>808</v>
      </c>
      <c r="D133" s="21" t="s">
        <v>789</v>
      </c>
      <c r="E133" s="21" t="s">
        <v>819</v>
      </c>
      <c r="K133" s="20" t="s">
        <v>828</v>
      </c>
      <c r="M133" s="21" t="s">
        <v>51</v>
      </c>
      <c r="N133" s="21" t="str">
        <f>C133&amp;"-"&amp;MONTH(O133)&amp;"/"&amp;DAY(O133)&amp;"/"&amp;YEAR(O133)&amp;"-"&amp;"AIR TEMP"</f>
        <v>AK553928-5/21/2019-AIR TEMP</v>
      </c>
      <c r="O133" s="24">
        <v>43606</v>
      </c>
      <c r="P133" s="28">
        <v>0.30555555555555552</v>
      </c>
      <c r="Q133" s="20" t="s">
        <v>58</v>
      </c>
      <c r="R133" s="25">
        <v>43606</v>
      </c>
      <c r="T133" s="20" t="s">
        <v>58</v>
      </c>
      <c r="U133" s="21">
        <v>60.5518</v>
      </c>
      <c r="V133" s="21">
        <v>-151.244</v>
      </c>
      <c r="W133" s="21" t="s">
        <v>60</v>
      </c>
      <c r="X133" s="21" t="s">
        <v>88</v>
      </c>
      <c r="Z133" s="21" t="s">
        <v>99</v>
      </c>
      <c r="AK133" s="21" t="s">
        <v>810</v>
      </c>
      <c r="AL133" s="22"/>
      <c r="AM133" s="22"/>
      <c r="AN133" s="45">
        <v>45</v>
      </c>
      <c r="AO133" s="21" t="s">
        <v>252</v>
      </c>
      <c r="AP133" s="22"/>
      <c r="AT133" s="21"/>
      <c r="AU133" s="21"/>
      <c r="AW133" s="21"/>
      <c r="AX133" s="21"/>
      <c r="AY133" s="22"/>
      <c r="AZ133" s="22"/>
      <c r="BA133" s="22"/>
      <c r="BB133" s="22"/>
      <c r="BC133" s="22"/>
      <c r="BD133" s="22"/>
      <c r="BE133" s="22"/>
      <c r="BF133" s="21"/>
      <c r="BG133" s="21"/>
      <c r="BH133" s="21"/>
      <c r="BI133" s="21"/>
      <c r="BJ133" s="21"/>
      <c r="BK133" s="21"/>
      <c r="BL133" s="21"/>
      <c r="BM133" s="21"/>
    </row>
    <row r="134" spans="1:65" hidden="1" x14ac:dyDescent="0.25">
      <c r="A134" s="21" t="s">
        <v>38</v>
      </c>
      <c r="B134" s="21" t="s">
        <v>798</v>
      </c>
      <c r="C134" s="21" t="s">
        <v>808</v>
      </c>
      <c r="D134" s="21" t="s">
        <v>789</v>
      </c>
      <c r="E134" s="21" t="s">
        <v>819</v>
      </c>
      <c r="K134" s="20" t="s">
        <v>828</v>
      </c>
      <c r="M134" s="21" t="s">
        <v>51</v>
      </c>
      <c r="N134" s="21" t="str">
        <f>C134&amp;"-"&amp;MONTH(O134)&amp;"/"&amp;DAY(O134)&amp;"/"&amp;YEAR(O134)&amp;"-"&amp;"WIND-D"</f>
        <v>AK553928-6/4/2019-WIND-D</v>
      </c>
      <c r="O134" s="24">
        <v>43620</v>
      </c>
      <c r="P134" s="28">
        <v>0.27152777777777776</v>
      </c>
      <c r="Q134" s="20" t="s">
        <v>58</v>
      </c>
      <c r="R134" s="25">
        <v>43620</v>
      </c>
      <c r="T134" s="20" t="s">
        <v>58</v>
      </c>
      <c r="U134" s="21">
        <v>60.5518</v>
      </c>
      <c r="V134" s="21">
        <v>-151.244</v>
      </c>
      <c r="W134" s="21" t="s">
        <v>60</v>
      </c>
      <c r="X134" s="21" t="s">
        <v>88</v>
      </c>
      <c r="Z134" s="21" t="s">
        <v>99</v>
      </c>
      <c r="AK134" s="21" t="s">
        <v>813</v>
      </c>
      <c r="AL134" s="22"/>
      <c r="AM134" s="22"/>
      <c r="AN134" s="45">
        <v>270</v>
      </c>
      <c r="AO134" s="21" t="s">
        <v>843</v>
      </c>
      <c r="AP134" s="22"/>
      <c r="AT134" s="21"/>
      <c r="AU134" s="21"/>
      <c r="AW134" s="21"/>
      <c r="AX134" s="21"/>
      <c r="AY134" s="22"/>
      <c r="AZ134" s="22"/>
      <c r="BA134" s="22"/>
      <c r="BB134" s="22"/>
      <c r="BC134" s="22"/>
      <c r="BD134" s="22"/>
      <c r="BE134" s="22"/>
      <c r="BF134" s="21"/>
      <c r="BG134" s="21"/>
      <c r="BH134" s="21"/>
      <c r="BI134" s="21"/>
      <c r="BJ134" s="21"/>
      <c r="BK134" s="21"/>
      <c r="BL134" s="21"/>
      <c r="BM134" s="21"/>
    </row>
    <row r="135" spans="1:65" x14ac:dyDescent="0.25">
      <c r="A135" s="21" t="s">
        <v>38</v>
      </c>
      <c r="B135" s="21" t="s">
        <v>798</v>
      </c>
      <c r="C135" s="21" t="s">
        <v>808</v>
      </c>
      <c r="D135" s="21" t="s">
        <v>789</v>
      </c>
      <c r="E135" s="21" t="s">
        <v>819</v>
      </c>
      <c r="K135" s="20" t="s">
        <v>828</v>
      </c>
      <c r="M135" s="21" t="s">
        <v>51</v>
      </c>
      <c r="N135" s="21" t="str">
        <f>C135&amp;"-"&amp;MONTH(O135)&amp;"/"&amp;DAY(O135)&amp;"/"&amp;YEAR(O135)&amp;"-"&amp;"WIND-V"</f>
        <v>AK553928-5/21/2019-WIND-V</v>
      </c>
      <c r="O135" s="24">
        <v>43606</v>
      </c>
      <c r="P135" s="28">
        <v>0.30555555555555552</v>
      </c>
      <c r="Q135" s="20" t="s">
        <v>58</v>
      </c>
      <c r="R135" s="25">
        <v>43606</v>
      </c>
      <c r="T135" s="20" t="s">
        <v>58</v>
      </c>
      <c r="U135" s="21">
        <v>60.5518</v>
      </c>
      <c r="V135" s="21">
        <v>-151.244</v>
      </c>
      <c r="W135" s="21" t="s">
        <v>60</v>
      </c>
      <c r="X135" s="21" t="s">
        <v>88</v>
      </c>
      <c r="Z135" s="21" t="s">
        <v>99</v>
      </c>
      <c r="AK135" s="21" t="s">
        <v>812</v>
      </c>
      <c r="AL135" s="22"/>
      <c r="AM135" s="22"/>
      <c r="AN135" s="45">
        <v>11</v>
      </c>
      <c r="AO135" s="21" t="s">
        <v>815</v>
      </c>
      <c r="AP135" s="22"/>
      <c r="AT135" s="21"/>
      <c r="AU135" s="21"/>
      <c r="AW135" s="21"/>
      <c r="AX135" s="21"/>
      <c r="AY135" s="22"/>
      <c r="AZ135" s="22"/>
      <c r="BA135" s="22"/>
      <c r="BB135" s="22"/>
      <c r="BC135" s="22"/>
      <c r="BD135" s="22"/>
      <c r="BE135" s="22"/>
      <c r="BF135" s="21"/>
      <c r="BG135" s="21"/>
      <c r="BH135" s="21"/>
      <c r="BI135" s="21"/>
      <c r="BJ135" s="21"/>
      <c r="BK135" s="21"/>
      <c r="BL135" s="21"/>
      <c r="BM135" s="21"/>
    </row>
    <row r="136" spans="1:65" hidden="1" x14ac:dyDescent="0.25">
      <c r="A136" s="21" t="s">
        <v>38</v>
      </c>
      <c r="B136" s="21" t="s">
        <v>798</v>
      </c>
      <c r="C136" s="21" t="s">
        <v>808</v>
      </c>
      <c r="D136" s="21" t="s">
        <v>789</v>
      </c>
      <c r="E136" s="21" t="s">
        <v>819</v>
      </c>
      <c r="K136" s="20" t="s">
        <v>828</v>
      </c>
      <c r="M136" s="21" t="s">
        <v>51</v>
      </c>
      <c r="N136" s="21" t="str">
        <f>C136&amp;"-"&amp;MONTH(O136)&amp;"/"&amp;DAY(O136)&amp;"/"&amp;YEAR(O136)&amp;"-"&amp;"WEATHER"</f>
        <v>AK553928-5/21/2019-WEATHER</v>
      </c>
      <c r="O136" s="24">
        <v>43606</v>
      </c>
      <c r="P136" s="28">
        <v>0.30555555555555552</v>
      </c>
      <c r="Q136" s="20" t="s">
        <v>58</v>
      </c>
      <c r="R136" s="25">
        <v>43606</v>
      </c>
      <c r="T136" s="20" t="s">
        <v>58</v>
      </c>
      <c r="U136" s="21">
        <v>60.5518</v>
      </c>
      <c r="V136" s="21">
        <v>-151.244</v>
      </c>
      <c r="W136" s="21" t="s">
        <v>60</v>
      </c>
      <c r="X136" s="21" t="s">
        <v>88</v>
      </c>
      <c r="Z136" s="21" t="s">
        <v>99</v>
      </c>
      <c r="AK136" s="21" t="s">
        <v>814</v>
      </c>
      <c r="AL136" s="22"/>
      <c r="AM136" s="22"/>
      <c r="AN136" s="45">
        <v>-1</v>
      </c>
      <c r="AO136" s="21" t="s">
        <v>816</v>
      </c>
      <c r="AP136" s="22"/>
      <c r="AT136" s="21"/>
      <c r="AU136" s="21"/>
      <c r="AW136" s="21"/>
      <c r="AX136" s="21"/>
      <c r="AY136" s="22"/>
      <c r="AZ136" s="22"/>
      <c r="BA136" s="22"/>
      <c r="BB136" s="22"/>
      <c r="BC136" s="22"/>
      <c r="BD136" s="22"/>
      <c r="BE136" s="22"/>
      <c r="BF136" s="21"/>
      <c r="BG136" s="21"/>
      <c r="BH136" s="21"/>
      <c r="BI136" s="21"/>
      <c r="BJ136" s="21"/>
      <c r="BK136" s="21"/>
      <c r="BL136" s="21"/>
      <c r="BM136" s="21"/>
    </row>
    <row r="137" spans="1:65" hidden="1" x14ac:dyDescent="0.25">
      <c r="A137" s="21" t="s">
        <v>38</v>
      </c>
      <c r="B137" s="21" t="s">
        <v>798</v>
      </c>
      <c r="C137" s="21" t="s">
        <v>808</v>
      </c>
      <c r="D137" s="21" t="s">
        <v>789</v>
      </c>
      <c r="E137" s="21" t="s">
        <v>819</v>
      </c>
      <c r="K137" s="20" t="s">
        <v>828</v>
      </c>
      <c r="M137" s="21" t="s">
        <v>50</v>
      </c>
      <c r="N137" s="21" t="str">
        <f>C137&amp;"-"&amp;MONTH(O137)&amp;"/"&amp;DAY(O137)&amp;"/"&amp;YEAR(O137)&amp;"-"&amp;"TURBIDITY"</f>
        <v>AK553928-5/21/2019-TURBIDITY</v>
      </c>
      <c r="O137" s="24">
        <v>43606</v>
      </c>
      <c r="P137" s="28">
        <v>0.30555555555555552</v>
      </c>
      <c r="Q137" s="20" t="s">
        <v>58</v>
      </c>
      <c r="R137" s="25">
        <v>43606</v>
      </c>
      <c r="T137" s="20" t="s">
        <v>58</v>
      </c>
      <c r="U137" s="21">
        <v>60.5518</v>
      </c>
      <c r="V137" s="21">
        <v>-151.244</v>
      </c>
      <c r="W137" s="21" t="s">
        <v>60</v>
      </c>
      <c r="X137" s="21" t="s">
        <v>88</v>
      </c>
      <c r="Z137" s="21" t="s">
        <v>99</v>
      </c>
      <c r="AK137" s="21" t="s">
        <v>811</v>
      </c>
      <c r="AL137" s="22"/>
      <c r="AM137" s="22"/>
      <c r="AN137" s="45" t="s">
        <v>817</v>
      </c>
      <c r="AO137" s="21"/>
      <c r="AP137" s="22"/>
      <c r="AT137" s="21"/>
      <c r="AU137" s="21"/>
      <c r="AW137" s="21"/>
      <c r="AX137" s="21"/>
      <c r="AY137" s="22"/>
      <c r="AZ137" s="22"/>
      <c r="BA137" s="22"/>
      <c r="BB137" s="22"/>
      <c r="BC137" s="22"/>
      <c r="BD137" s="22"/>
      <c r="BE137" s="22"/>
      <c r="BF137" s="21"/>
      <c r="BG137" s="21"/>
      <c r="BH137" s="21"/>
      <c r="BI137" s="21"/>
      <c r="BJ137" s="21"/>
      <c r="BK137" s="21"/>
      <c r="BL137" s="21"/>
      <c r="BM137" s="21"/>
    </row>
    <row r="138" spans="1:65" hidden="1" x14ac:dyDescent="0.25">
      <c r="A138" s="21" t="s">
        <v>38</v>
      </c>
      <c r="B138" s="21" t="s">
        <v>798</v>
      </c>
      <c r="C138" s="21" t="s">
        <v>808</v>
      </c>
      <c r="D138" s="21" t="s">
        <v>789</v>
      </c>
      <c r="E138" s="21" t="s">
        <v>819</v>
      </c>
      <c r="K138" s="20" t="s">
        <v>828</v>
      </c>
      <c r="M138" s="21" t="s">
        <v>50</v>
      </c>
      <c r="N138" s="21" t="str">
        <f>C138&amp;"-"&amp;MONTH(O138)&amp;"/"&amp;DAY(O138)&amp;"/"&amp;YEAR(O138)&amp;"-"&amp;"ENT"</f>
        <v>AK553928-6/18/2019-ENT</v>
      </c>
      <c r="O138" s="24">
        <v>43634</v>
      </c>
      <c r="P138" s="28">
        <v>0.32916666666666666</v>
      </c>
      <c r="Q138" s="20" t="s">
        <v>58</v>
      </c>
      <c r="R138" s="25">
        <v>43634</v>
      </c>
      <c r="T138" s="20" t="s">
        <v>58</v>
      </c>
      <c r="U138" s="21">
        <v>60.5518</v>
      </c>
      <c r="V138" s="21">
        <v>-151.244</v>
      </c>
      <c r="W138" s="21" t="s">
        <v>60</v>
      </c>
      <c r="X138" s="21" t="s">
        <v>88</v>
      </c>
      <c r="Z138" s="21" t="s">
        <v>100</v>
      </c>
      <c r="AA138" s="20">
        <v>0.3</v>
      </c>
      <c r="AB138" s="20" t="s">
        <v>333</v>
      </c>
      <c r="AK138" s="21" t="s">
        <v>800</v>
      </c>
      <c r="AL138" s="22" t="s">
        <v>805</v>
      </c>
      <c r="AM138" s="22" t="s">
        <v>193</v>
      </c>
      <c r="AN138" s="45">
        <v>17</v>
      </c>
      <c r="AO138" s="21" t="s">
        <v>381</v>
      </c>
      <c r="AP138" s="22"/>
      <c r="AT138" s="21" t="s">
        <v>551</v>
      </c>
      <c r="AU138" s="21" t="s">
        <v>557</v>
      </c>
      <c r="AW138" s="21" t="s">
        <v>564</v>
      </c>
      <c r="AX138" s="21" t="s">
        <v>567</v>
      </c>
      <c r="AY138" s="22"/>
      <c r="AZ138" s="22"/>
      <c r="BA138" s="22"/>
      <c r="BB138" s="22"/>
      <c r="BC138" s="22" t="s">
        <v>806</v>
      </c>
      <c r="BD138" s="22" t="s">
        <v>763</v>
      </c>
      <c r="BE138" s="22"/>
      <c r="BF138" s="21"/>
      <c r="BG138" s="21"/>
      <c r="BH138" s="21"/>
      <c r="BI138" s="21"/>
      <c r="BJ138" s="21"/>
      <c r="BK138" s="21"/>
      <c r="BL138" s="21"/>
      <c r="BM138" s="21"/>
    </row>
    <row r="139" spans="1:65" hidden="1" x14ac:dyDescent="0.25">
      <c r="A139" s="21" t="s">
        <v>38</v>
      </c>
      <c r="B139" s="21" t="s">
        <v>798</v>
      </c>
      <c r="C139" s="21" t="s">
        <v>808</v>
      </c>
      <c r="D139" s="21" t="s">
        <v>789</v>
      </c>
      <c r="E139" s="21" t="s">
        <v>819</v>
      </c>
      <c r="K139" s="20" t="s">
        <v>828</v>
      </c>
      <c r="M139" s="21" t="s">
        <v>50</v>
      </c>
      <c r="N139" s="21" t="str">
        <f>C139&amp;"-"&amp;MONTH(O139)&amp;"/"&amp;DAY(O139)&amp;"/"&amp;YEAR(O139)&amp;"-"&amp;"FC"</f>
        <v>AK553928-6/18/2019-FC</v>
      </c>
      <c r="O139" s="24">
        <v>43634</v>
      </c>
      <c r="P139" s="28">
        <v>0.32916666666666666</v>
      </c>
      <c r="Q139" s="20" t="s">
        <v>58</v>
      </c>
      <c r="R139" s="25">
        <v>43634</v>
      </c>
      <c r="T139" s="20" t="s">
        <v>58</v>
      </c>
      <c r="U139" s="21">
        <v>60.5518</v>
      </c>
      <c r="V139" s="21">
        <v>-151.244</v>
      </c>
      <c r="W139" s="21" t="s">
        <v>60</v>
      </c>
      <c r="X139" s="21" t="s">
        <v>88</v>
      </c>
      <c r="Z139" s="21" t="s">
        <v>100</v>
      </c>
      <c r="AA139" s="20">
        <v>0.3</v>
      </c>
      <c r="AB139" s="20" t="s">
        <v>333</v>
      </c>
      <c r="AK139" s="21" t="s">
        <v>799</v>
      </c>
      <c r="AL139" s="22" t="s">
        <v>804</v>
      </c>
      <c r="AM139" s="22" t="s">
        <v>193</v>
      </c>
      <c r="AN139" s="45">
        <v>29</v>
      </c>
      <c r="AO139" s="21" t="s">
        <v>240</v>
      </c>
      <c r="AP139" s="22"/>
      <c r="AT139" s="21" t="s">
        <v>551</v>
      </c>
      <c r="AU139" s="21" t="s">
        <v>557</v>
      </c>
      <c r="AW139" s="21" t="s">
        <v>564</v>
      </c>
      <c r="AX139" s="21" t="s">
        <v>567</v>
      </c>
      <c r="AY139" s="22"/>
      <c r="AZ139" s="22"/>
      <c r="BA139" s="22"/>
      <c r="BB139" s="22"/>
      <c r="BC139" s="22" t="s">
        <v>806</v>
      </c>
      <c r="BD139" s="22" t="s">
        <v>763</v>
      </c>
      <c r="BE139" s="22"/>
      <c r="BF139" s="21"/>
      <c r="BG139" s="21"/>
      <c r="BH139" s="21"/>
      <c r="BI139" s="21"/>
      <c r="BJ139" s="21"/>
      <c r="BK139" s="21"/>
      <c r="BL139" s="21"/>
      <c r="BM139" s="21"/>
    </row>
    <row r="140" spans="1:65" hidden="1" x14ac:dyDescent="0.25">
      <c r="A140" s="21" t="s">
        <v>38</v>
      </c>
      <c r="B140" s="21" t="s">
        <v>798</v>
      </c>
      <c r="C140" s="21" t="s">
        <v>808</v>
      </c>
      <c r="D140" s="21" t="s">
        <v>789</v>
      </c>
      <c r="E140" s="21" t="s">
        <v>819</v>
      </c>
      <c r="K140" s="20" t="s">
        <v>828</v>
      </c>
      <c r="M140" s="21" t="s">
        <v>50</v>
      </c>
      <c r="N140" s="21" t="str">
        <f>C140&amp;"-"&amp;MONTH(O140)&amp;"/"&amp;DAY(O140)&amp;"/"&amp;YEAR(O140)&amp;"-"&amp;"WATER TEMP"</f>
        <v>AK553928-6/18/2019-WATER TEMP</v>
      </c>
      <c r="O140" s="24">
        <v>43634</v>
      </c>
      <c r="P140" s="28">
        <v>0.32916666666666666</v>
      </c>
      <c r="Q140" s="20" t="s">
        <v>58</v>
      </c>
      <c r="R140" s="25">
        <v>43634</v>
      </c>
      <c r="T140" s="20" t="s">
        <v>58</v>
      </c>
      <c r="U140" s="21">
        <v>60.5518</v>
      </c>
      <c r="V140" s="21">
        <v>-151.244</v>
      </c>
      <c r="W140" s="21" t="s">
        <v>60</v>
      </c>
      <c r="X140" s="21" t="s">
        <v>88</v>
      </c>
      <c r="Z140" s="21" t="s">
        <v>100</v>
      </c>
      <c r="AA140" s="20">
        <v>0.3</v>
      </c>
      <c r="AB140" s="20" t="s">
        <v>333</v>
      </c>
      <c r="AK140" s="21" t="s">
        <v>160</v>
      </c>
      <c r="AL140" s="22"/>
      <c r="AM140" s="22"/>
      <c r="AN140" s="45">
        <v>11.4</v>
      </c>
      <c r="AO140" s="21" t="s">
        <v>198</v>
      </c>
      <c r="AP140" s="22"/>
      <c r="AT140" s="21" t="s">
        <v>551</v>
      </c>
      <c r="AU140" s="21" t="s">
        <v>557</v>
      </c>
      <c r="AW140" s="21" t="s">
        <v>564</v>
      </c>
      <c r="AX140" s="21" t="s">
        <v>568</v>
      </c>
      <c r="AY140" s="22"/>
      <c r="AZ140" s="22"/>
      <c r="BA140" s="22"/>
      <c r="BB140" s="22"/>
      <c r="BC140" s="22" t="s">
        <v>806</v>
      </c>
      <c r="BD140" s="22" t="s">
        <v>763</v>
      </c>
      <c r="BE140" s="22"/>
      <c r="BF140" s="21"/>
      <c r="BG140" s="21"/>
      <c r="BH140" s="21"/>
      <c r="BI140" s="21"/>
      <c r="BJ140" s="21"/>
      <c r="BK140" s="21"/>
      <c r="BL140" s="21"/>
      <c r="BM140" s="21"/>
    </row>
    <row r="141" spans="1:65" hidden="1" x14ac:dyDescent="0.25">
      <c r="A141" s="21" t="s">
        <v>38</v>
      </c>
      <c r="B141" s="21" t="s">
        <v>798</v>
      </c>
      <c r="C141" s="21" t="s">
        <v>808</v>
      </c>
      <c r="D141" s="21" t="s">
        <v>789</v>
      </c>
      <c r="E141" s="21" t="s">
        <v>819</v>
      </c>
      <c r="K141" s="20" t="s">
        <v>828</v>
      </c>
      <c r="M141" s="21" t="s">
        <v>50</v>
      </c>
      <c r="N141" s="21" t="str">
        <f>C141&amp;"-"&amp;MONTH(O141)&amp;"/"&amp;DAY(O141)&amp;"/"&amp;YEAR(O141)&amp;"-"&amp;"ENT"</f>
        <v>AK553928-6/25/2019-ENT</v>
      </c>
      <c r="O141" s="24">
        <v>43641</v>
      </c>
      <c r="P141" s="28">
        <v>0.39027777777777778</v>
      </c>
      <c r="Q141" s="20" t="s">
        <v>58</v>
      </c>
      <c r="R141" s="25">
        <v>43641</v>
      </c>
      <c r="T141" s="20" t="s">
        <v>58</v>
      </c>
      <c r="U141" s="21">
        <v>60.5518</v>
      </c>
      <c r="V141" s="21">
        <v>-151.244</v>
      </c>
      <c r="W141" s="21" t="s">
        <v>60</v>
      </c>
      <c r="X141" s="21" t="s">
        <v>88</v>
      </c>
      <c r="Z141" s="21" t="s">
        <v>100</v>
      </c>
      <c r="AA141" s="20">
        <v>0.3</v>
      </c>
      <c r="AB141" s="20" t="s">
        <v>333</v>
      </c>
      <c r="AK141" s="21" t="s">
        <v>800</v>
      </c>
      <c r="AL141" s="22" t="s">
        <v>805</v>
      </c>
      <c r="AM141" s="22" t="s">
        <v>193</v>
      </c>
      <c r="AN141" s="45">
        <v>3</v>
      </c>
      <c r="AO141" s="21" t="s">
        <v>381</v>
      </c>
      <c r="AP141" s="22"/>
      <c r="AT141" s="21" t="s">
        <v>551</v>
      </c>
      <c r="AU141" s="21" t="s">
        <v>557</v>
      </c>
      <c r="AW141" s="21" t="s">
        <v>564</v>
      </c>
      <c r="AX141" s="21" t="s">
        <v>567</v>
      </c>
      <c r="AY141" s="22"/>
      <c r="AZ141" s="22"/>
      <c r="BA141" s="22"/>
      <c r="BB141" s="22"/>
      <c r="BC141" s="22" t="s">
        <v>806</v>
      </c>
      <c r="BD141" s="22" t="s">
        <v>763</v>
      </c>
      <c r="BE141" s="22"/>
      <c r="BF141" s="21"/>
      <c r="BG141" s="21"/>
      <c r="BH141" s="21"/>
      <c r="BI141" s="21"/>
      <c r="BJ141" s="21"/>
      <c r="BK141" s="21"/>
      <c r="BL141" s="21"/>
      <c r="BM141" s="21"/>
    </row>
    <row r="142" spans="1:65" hidden="1" x14ac:dyDescent="0.25">
      <c r="A142" s="21" t="s">
        <v>38</v>
      </c>
      <c r="B142" s="21" t="s">
        <v>798</v>
      </c>
      <c r="C142" s="21" t="s">
        <v>808</v>
      </c>
      <c r="D142" s="21" t="s">
        <v>789</v>
      </c>
      <c r="E142" s="21" t="s">
        <v>819</v>
      </c>
      <c r="K142" s="20" t="s">
        <v>828</v>
      </c>
      <c r="M142" s="21" t="s">
        <v>50</v>
      </c>
      <c r="N142" s="21" t="str">
        <f>C142&amp;"-"&amp;MONTH(O142)&amp;"/"&amp;DAY(O142)&amp;"/"&amp;YEAR(O142)&amp;"-"&amp;"ENT"</f>
        <v>AK553928-7/2/2019-ENT</v>
      </c>
      <c r="O142" s="24">
        <v>43648</v>
      </c>
      <c r="P142" s="28">
        <v>0.23611111111111113</v>
      </c>
      <c r="Q142" s="20" t="s">
        <v>58</v>
      </c>
      <c r="R142" s="25">
        <v>43648</v>
      </c>
      <c r="T142" s="20" t="s">
        <v>58</v>
      </c>
      <c r="U142" s="21">
        <v>60.5518</v>
      </c>
      <c r="V142" s="21">
        <v>-151.244</v>
      </c>
      <c r="W142" s="21" t="s">
        <v>60</v>
      </c>
      <c r="X142" s="21" t="s">
        <v>88</v>
      </c>
      <c r="Z142" s="21" t="s">
        <v>100</v>
      </c>
      <c r="AA142" s="20">
        <v>0.3</v>
      </c>
      <c r="AB142" s="20" t="s">
        <v>333</v>
      </c>
      <c r="AK142" s="21" t="s">
        <v>800</v>
      </c>
      <c r="AL142" s="22" t="s">
        <v>805</v>
      </c>
      <c r="AM142" s="22" t="s">
        <v>193</v>
      </c>
      <c r="AN142" s="45">
        <v>50</v>
      </c>
      <c r="AO142" s="21" t="s">
        <v>381</v>
      </c>
      <c r="AP142" s="22"/>
      <c r="AT142" s="21" t="s">
        <v>551</v>
      </c>
      <c r="AU142" s="21" t="s">
        <v>557</v>
      </c>
      <c r="AW142" s="21" t="s">
        <v>564</v>
      </c>
      <c r="AX142" s="21" t="s">
        <v>567</v>
      </c>
      <c r="AY142" s="22"/>
      <c r="AZ142" s="22"/>
      <c r="BA142" s="22"/>
      <c r="BB142" s="22"/>
      <c r="BC142" s="22" t="s">
        <v>806</v>
      </c>
      <c r="BD142" s="22" t="s">
        <v>763</v>
      </c>
      <c r="BE142" s="22"/>
      <c r="BF142" s="21"/>
      <c r="BG142" s="21"/>
      <c r="BH142" s="21"/>
      <c r="BI142" s="21"/>
      <c r="BJ142" s="21"/>
      <c r="BK142" s="21"/>
      <c r="BL142" s="21"/>
      <c r="BM142" s="21"/>
    </row>
    <row r="143" spans="1:65" hidden="1" x14ac:dyDescent="0.25">
      <c r="A143" s="21" t="s">
        <v>38</v>
      </c>
      <c r="B143" s="21" t="s">
        <v>798</v>
      </c>
      <c r="C143" s="21" t="s">
        <v>808</v>
      </c>
      <c r="D143" s="21" t="s">
        <v>789</v>
      </c>
      <c r="E143" s="21" t="s">
        <v>819</v>
      </c>
      <c r="K143" s="20" t="s">
        <v>828</v>
      </c>
      <c r="M143" s="21" t="s">
        <v>50</v>
      </c>
      <c r="N143" s="21" t="str">
        <f>C143&amp;"-"&amp;MONTH(O143)&amp;"/"&amp;DAY(O143)&amp;"/"&amp;YEAR(O143)&amp;"-"&amp;"FC"</f>
        <v>AK553928-6/25/2019-FC</v>
      </c>
      <c r="O143" s="24">
        <v>43641</v>
      </c>
      <c r="P143" s="28">
        <v>0.39027777777777778</v>
      </c>
      <c r="Q143" s="20" t="s">
        <v>58</v>
      </c>
      <c r="R143" s="25">
        <v>43641</v>
      </c>
      <c r="T143" s="20" t="s">
        <v>58</v>
      </c>
      <c r="U143" s="21">
        <v>60.5518</v>
      </c>
      <c r="V143" s="21">
        <v>-151.244</v>
      </c>
      <c r="W143" s="21" t="s">
        <v>60</v>
      </c>
      <c r="X143" s="21" t="s">
        <v>88</v>
      </c>
      <c r="Z143" s="21" t="s">
        <v>100</v>
      </c>
      <c r="AA143" s="20">
        <v>0.3</v>
      </c>
      <c r="AB143" s="20" t="s">
        <v>333</v>
      </c>
      <c r="AK143" s="21" t="s">
        <v>799</v>
      </c>
      <c r="AL143" s="22" t="s">
        <v>804</v>
      </c>
      <c r="AM143" s="22" t="s">
        <v>193</v>
      </c>
      <c r="AN143" s="45">
        <v>25</v>
      </c>
      <c r="AO143" s="21" t="s">
        <v>240</v>
      </c>
      <c r="AP143" s="22"/>
      <c r="AT143" s="21" t="s">
        <v>551</v>
      </c>
      <c r="AU143" s="21" t="s">
        <v>557</v>
      </c>
      <c r="AW143" s="21" t="s">
        <v>564</v>
      </c>
      <c r="AX143" s="21" t="s">
        <v>567</v>
      </c>
      <c r="AY143" s="22"/>
      <c r="AZ143" s="22"/>
      <c r="BA143" s="22"/>
      <c r="BB143" s="22"/>
      <c r="BC143" s="22" t="s">
        <v>806</v>
      </c>
      <c r="BD143" s="22" t="s">
        <v>763</v>
      </c>
      <c r="BE143" s="22"/>
      <c r="BF143" s="21"/>
      <c r="BG143" s="21"/>
      <c r="BH143" s="21"/>
      <c r="BI143" s="21"/>
      <c r="BJ143" s="21"/>
      <c r="BK143" s="21"/>
      <c r="BL143" s="21"/>
      <c r="BM143" s="21"/>
    </row>
    <row r="144" spans="1:65" hidden="1" x14ac:dyDescent="0.25">
      <c r="A144" s="21" t="s">
        <v>38</v>
      </c>
      <c r="B144" s="21" t="s">
        <v>798</v>
      </c>
      <c r="C144" s="21" t="s">
        <v>808</v>
      </c>
      <c r="D144" s="21" t="s">
        <v>789</v>
      </c>
      <c r="E144" s="21" t="s">
        <v>819</v>
      </c>
      <c r="K144" s="20" t="s">
        <v>828</v>
      </c>
      <c r="M144" s="21" t="s">
        <v>50</v>
      </c>
      <c r="N144" s="21" t="str">
        <f>C144&amp;"-"&amp;MONTH(O144)&amp;"/"&amp;DAY(O144)&amp;"/"&amp;YEAR(O144)&amp;"-"&amp;"FC"</f>
        <v>AK553928-7/2/2019-FC</v>
      </c>
      <c r="O144" s="24">
        <v>43648</v>
      </c>
      <c r="P144" s="28">
        <v>0.23611111111111113</v>
      </c>
      <c r="Q144" s="20" t="s">
        <v>58</v>
      </c>
      <c r="R144" s="25">
        <v>43648</v>
      </c>
      <c r="T144" s="20" t="s">
        <v>58</v>
      </c>
      <c r="U144" s="21">
        <v>60.5518</v>
      </c>
      <c r="V144" s="21">
        <v>-151.244</v>
      </c>
      <c r="W144" s="21" t="s">
        <v>60</v>
      </c>
      <c r="X144" s="21" t="s">
        <v>88</v>
      </c>
      <c r="Z144" s="21" t="s">
        <v>100</v>
      </c>
      <c r="AA144" s="20">
        <v>0.3</v>
      </c>
      <c r="AB144" s="20" t="s">
        <v>333</v>
      </c>
      <c r="AK144" s="21" t="s">
        <v>799</v>
      </c>
      <c r="AL144" s="22" t="s">
        <v>804</v>
      </c>
      <c r="AM144" s="22" t="s">
        <v>193</v>
      </c>
      <c r="AN144" s="45">
        <v>78</v>
      </c>
      <c r="AO144" s="21" t="s">
        <v>240</v>
      </c>
      <c r="AP144" s="22"/>
      <c r="AT144" s="21" t="s">
        <v>551</v>
      </c>
      <c r="AU144" s="21" t="s">
        <v>557</v>
      </c>
      <c r="AW144" s="21" t="s">
        <v>564</v>
      </c>
      <c r="AX144" s="21" t="s">
        <v>567</v>
      </c>
      <c r="AY144" s="22"/>
      <c r="AZ144" s="22"/>
      <c r="BA144" s="22"/>
      <c r="BB144" s="22"/>
      <c r="BC144" s="22" t="s">
        <v>806</v>
      </c>
      <c r="BD144" s="22" t="s">
        <v>763</v>
      </c>
      <c r="BE144" s="22"/>
      <c r="BF144" s="21"/>
      <c r="BG144" s="21"/>
      <c r="BH144" s="21"/>
      <c r="BI144" s="21"/>
      <c r="BJ144" s="21"/>
      <c r="BK144" s="21"/>
      <c r="BL144" s="21"/>
      <c r="BM144" s="21"/>
    </row>
    <row r="145" spans="1:65" hidden="1" x14ac:dyDescent="0.25">
      <c r="A145" s="21" t="s">
        <v>38</v>
      </c>
      <c r="B145" s="21" t="s">
        <v>798</v>
      </c>
      <c r="C145" s="21" t="s">
        <v>808</v>
      </c>
      <c r="D145" s="21" t="s">
        <v>789</v>
      </c>
      <c r="E145" s="21" t="s">
        <v>819</v>
      </c>
      <c r="K145" s="20" t="s">
        <v>828</v>
      </c>
      <c r="M145" s="21" t="s">
        <v>50</v>
      </c>
      <c r="N145" s="21" t="str">
        <f>C145&amp;"-"&amp;MONTH(O145)&amp;"/"&amp;DAY(O145)&amp;"/"&amp;YEAR(O145)&amp;"-"&amp;"WATER TEMP"</f>
        <v>AK553928-6/25/2019-WATER TEMP</v>
      </c>
      <c r="O145" s="24">
        <v>43641</v>
      </c>
      <c r="P145" s="28">
        <v>0.39027777777777778</v>
      </c>
      <c r="Q145" s="20" t="s">
        <v>58</v>
      </c>
      <c r="R145" s="25">
        <v>43641</v>
      </c>
      <c r="T145" s="20" t="s">
        <v>58</v>
      </c>
      <c r="U145" s="21">
        <v>60.5518</v>
      </c>
      <c r="V145" s="21">
        <v>-151.244</v>
      </c>
      <c r="W145" s="21" t="s">
        <v>60</v>
      </c>
      <c r="X145" s="21" t="s">
        <v>88</v>
      </c>
      <c r="Z145" s="21" t="s">
        <v>100</v>
      </c>
      <c r="AA145" s="20">
        <v>0.3</v>
      </c>
      <c r="AB145" s="20" t="s">
        <v>333</v>
      </c>
      <c r="AK145" s="21" t="s">
        <v>160</v>
      </c>
      <c r="AL145" s="22"/>
      <c r="AM145" s="22"/>
      <c r="AN145" s="45">
        <v>13.7</v>
      </c>
      <c r="AO145" s="21" t="s">
        <v>198</v>
      </c>
      <c r="AP145" s="22"/>
      <c r="AT145" s="21" t="s">
        <v>551</v>
      </c>
      <c r="AU145" s="21" t="s">
        <v>557</v>
      </c>
      <c r="AW145" s="21" t="s">
        <v>564</v>
      </c>
      <c r="AX145" s="21" t="s">
        <v>568</v>
      </c>
      <c r="AY145" s="22"/>
      <c r="AZ145" s="22"/>
      <c r="BA145" s="22"/>
      <c r="BB145" s="22"/>
      <c r="BC145" s="22" t="s">
        <v>806</v>
      </c>
      <c r="BD145" s="22" t="s">
        <v>763</v>
      </c>
      <c r="BE145" s="22"/>
      <c r="BF145" s="21"/>
      <c r="BG145" s="21"/>
      <c r="BH145" s="21"/>
      <c r="BI145" s="21"/>
      <c r="BJ145" s="21"/>
      <c r="BK145" s="21"/>
      <c r="BL145" s="21"/>
      <c r="BM145" s="21"/>
    </row>
    <row r="146" spans="1:65" hidden="1" x14ac:dyDescent="0.25">
      <c r="A146" s="21" t="s">
        <v>38</v>
      </c>
      <c r="B146" s="21" t="s">
        <v>798</v>
      </c>
      <c r="C146" s="21" t="s">
        <v>808</v>
      </c>
      <c r="D146" s="21" t="s">
        <v>789</v>
      </c>
      <c r="E146" s="21" t="s">
        <v>819</v>
      </c>
      <c r="K146" s="20" t="s">
        <v>828</v>
      </c>
      <c r="M146" s="21" t="s">
        <v>50</v>
      </c>
      <c r="N146" s="21" t="str">
        <f>C146&amp;"-"&amp;MONTH(O146)&amp;"/"&amp;DAY(O146)&amp;"/"&amp;YEAR(O146)&amp;"-"&amp;"WATER TEMP"</f>
        <v>AK553928-7/2/2019-WATER TEMP</v>
      </c>
      <c r="O146" s="24">
        <v>43648</v>
      </c>
      <c r="P146" s="28">
        <v>0.23611111111111113</v>
      </c>
      <c r="Q146" s="20" t="s">
        <v>58</v>
      </c>
      <c r="R146" s="25">
        <v>43648</v>
      </c>
      <c r="T146" s="20" t="s">
        <v>58</v>
      </c>
      <c r="U146" s="21">
        <v>60.5518</v>
      </c>
      <c r="V146" s="21">
        <v>-151.244</v>
      </c>
      <c r="W146" s="21" t="s">
        <v>60</v>
      </c>
      <c r="X146" s="21" t="s">
        <v>88</v>
      </c>
      <c r="Z146" s="21" t="s">
        <v>100</v>
      </c>
      <c r="AA146" s="20">
        <v>0.3</v>
      </c>
      <c r="AB146" s="20" t="s">
        <v>333</v>
      </c>
      <c r="AK146" s="21" t="s">
        <v>160</v>
      </c>
      <c r="AL146" s="22"/>
      <c r="AM146" s="22"/>
      <c r="AN146" s="45">
        <v>14.7</v>
      </c>
      <c r="AO146" s="21" t="s">
        <v>198</v>
      </c>
      <c r="AP146" s="22"/>
      <c r="AT146" s="21" t="s">
        <v>551</v>
      </c>
      <c r="AU146" s="21" t="s">
        <v>557</v>
      </c>
      <c r="AW146" s="21" t="s">
        <v>564</v>
      </c>
      <c r="AX146" s="21" t="s">
        <v>568</v>
      </c>
      <c r="AY146" s="22"/>
      <c r="AZ146" s="22"/>
      <c r="BA146" s="22"/>
      <c r="BB146" s="22"/>
      <c r="BC146" s="22" t="s">
        <v>806</v>
      </c>
      <c r="BD146" s="22" t="s">
        <v>763</v>
      </c>
      <c r="BE146" s="22"/>
      <c r="BF146" s="21"/>
      <c r="BG146" s="21"/>
      <c r="BH146" s="21"/>
      <c r="BI146" s="21"/>
      <c r="BJ146" s="21"/>
      <c r="BK146" s="21"/>
      <c r="BL146" s="21"/>
      <c r="BM146" s="21"/>
    </row>
    <row r="147" spans="1:65" hidden="1" x14ac:dyDescent="0.25">
      <c r="A147" s="21" t="s">
        <v>38</v>
      </c>
      <c r="B147" s="21" t="s">
        <v>798</v>
      </c>
      <c r="C147" s="21" t="s">
        <v>808</v>
      </c>
      <c r="D147" s="21" t="s">
        <v>789</v>
      </c>
      <c r="E147" s="21" t="s">
        <v>819</v>
      </c>
      <c r="K147" s="20" t="s">
        <v>828</v>
      </c>
      <c r="M147" s="21" t="s">
        <v>50</v>
      </c>
      <c r="N147" s="21" t="str">
        <f>C147&amp;"-"&amp;MONTH(O147)&amp;"/"&amp;DAY(O147)&amp;"/"&amp;YEAR(O147)&amp;"-"&amp;"ENT"</f>
        <v>AK553928-7/9/2019-ENT</v>
      </c>
      <c r="O147" s="24">
        <v>43655</v>
      </c>
      <c r="P147" s="28">
        <v>0.37152777777777773</v>
      </c>
      <c r="Q147" s="20" t="s">
        <v>58</v>
      </c>
      <c r="R147" s="25">
        <v>43655</v>
      </c>
      <c r="T147" s="20" t="s">
        <v>58</v>
      </c>
      <c r="U147" s="21">
        <v>60.5518</v>
      </c>
      <c r="V147" s="21">
        <v>-151.244</v>
      </c>
      <c r="W147" s="21" t="s">
        <v>60</v>
      </c>
      <c r="X147" s="21" t="s">
        <v>88</v>
      </c>
      <c r="Z147" s="21" t="s">
        <v>100</v>
      </c>
      <c r="AA147" s="20">
        <v>0.3</v>
      </c>
      <c r="AB147" s="20" t="s">
        <v>333</v>
      </c>
      <c r="AK147" s="21" t="s">
        <v>800</v>
      </c>
      <c r="AL147" s="22" t="s">
        <v>805</v>
      </c>
      <c r="AM147" s="22" t="s">
        <v>193</v>
      </c>
      <c r="AN147" s="45">
        <v>16</v>
      </c>
      <c r="AO147" s="21" t="s">
        <v>381</v>
      </c>
      <c r="AP147" s="22"/>
      <c r="AT147" s="21" t="s">
        <v>551</v>
      </c>
      <c r="AU147" s="21" t="s">
        <v>557</v>
      </c>
      <c r="AW147" s="21" t="s">
        <v>564</v>
      </c>
      <c r="AX147" s="21" t="s">
        <v>567</v>
      </c>
      <c r="AY147" s="22"/>
      <c r="AZ147" s="22"/>
      <c r="BA147" s="22"/>
      <c r="BB147" s="22"/>
      <c r="BC147" s="22" t="s">
        <v>806</v>
      </c>
      <c r="BD147" s="22" t="s">
        <v>763</v>
      </c>
      <c r="BE147" s="22"/>
      <c r="BF147" s="21"/>
      <c r="BG147" s="21"/>
      <c r="BH147" s="21"/>
      <c r="BI147" s="21"/>
      <c r="BJ147" s="21"/>
      <c r="BK147" s="21"/>
      <c r="BL147" s="21"/>
      <c r="BM147" s="21"/>
    </row>
    <row r="148" spans="1:65" hidden="1" x14ac:dyDescent="0.25">
      <c r="A148" s="21" t="s">
        <v>38</v>
      </c>
      <c r="B148" s="21" t="s">
        <v>798</v>
      </c>
      <c r="C148" s="21" t="s">
        <v>808</v>
      </c>
      <c r="D148" s="21" t="s">
        <v>789</v>
      </c>
      <c r="E148" s="21" t="s">
        <v>819</v>
      </c>
      <c r="K148" s="20" t="s">
        <v>828</v>
      </c>
      <c r="M148" s="21" t="s">
        <v>50</v>
      </c>
      <c r="N148" s="21" t="str">
        <f>C148&amp;"-"&amp;MONTH(O148)&amp;"/"&amp;DAY(O148)&amp;"/"&amp;YEAR(O148)&amp;"-"&amp;"FC"</f>
        <v>AK553928-7/9/2019-FC</v>
      </c>
      <c r="O148" s="24">
        <v>43655</v>
      </c>
      <c r="P148" s="28">
        <v>0.37152777777777773</v>
      </c>
      <c r="Q148" s="20" t="s">
        <v>58</v>
      </c>
      <c r="R148" s="25">
        <v>43655</v>
      </c>
      <c r="T148" s="20" t="s">
        <v>58</v>
      </c>
      <c r="U148" s="21">
        <v>60.5518</v>
      </c>
      <c r="V148" s="21">
        <v>-151.244</v>
      </c>
      <c r="W148" s="21" t="s">
        <v>60</v>
      </c>
      <c r="X148" s="21" t="s">
        <v>88</v>
      </c>
      <c r="Z148" s="21" t="s">
        <v>100</v>
      </c>
      <c r="AA148" s="20">
        <v>0.3</v>
      </c>
      <c r="AB148" s="20" t="s">
        <v>333</v>
      </c>
      <c r="AK148" s="21" t="s">
        <v>799</v>
      </c>
      <c r="AL148" s="22" t="s">
        <v>804</v>
      </c>
      <c r="AM148" s="22" t="s">
        <v>193</v>
      </c>
      <c r="AN148" s="45">
        <v>45</v>
      </c>
      <c r="AO148" s="21" t="s">
        <v>240</v>
      </c>
      <c r="AP148" s="22"/>
      <c r="AT148" s="21" t="s">
        <v>551</v>
      </c>
      <c r="AU148" s="21" t="s">
        <v>557</v>
      </c>
      <c r="AW148" s="21" t="s">
        <v>564</v>
      </c>
      <c r="AX148" s="21" t="s">
        <v>567</v>
      </c>
      <c r="AY148" s="22"/>
      <c r="AZ148" s="22"/>
      <c r="BA148" s="22"/>
      <c r="BB148" s="22"/>
      <c r="BC148" s="22" t="s">
        <v>806</v>
      </c>
      <c r="BD148" s="22" t="s">
        <v>763</v>
      </c>
      <c r="BE148" s="22"/>
      <c r="BF148" s="21"/>
      <c r="BG148" s="21"/>
      <c r="BH148" s="21"/>
      <c r="BI148" s="21"/>
      <c r="BJ148" s="21"/>
      <c r="BK148" s="21"/>
      <c r="BL148" s="21"/>
      <c r="BM148" s="21"/>
    </row>
    <row r="149" spans="1:65" hidden="1" x14ac:dyDescent="0.25">
      <c r="A149" s="21" t="s">
        <v>38</v>
      </c>
      <c r="B149" s="21" t="s">
        <v>798</v>
      </c>
      <c r="C149" s="21" t="s">
        <v>808</v>
      </c>
      <c r="D149" s="21" t="s">
        <v>789</v>
      </c>
      <c r="E149" s="21" t="s">
        <v>819</v>
      </c>
      <c r="K149" s="20" t="s">
        <v>828</v>
      </c>
      <c r="M149" s="21" t="s">
        <v>50</v>
      </c>
      <c r="N149" s="21" t="str">
        <f>C149&amp;"-"&amp;MONTH(O149)&amp;"/"&amp;DAY(O149)&amp;"/"&amp;YEAR(O149)&amp;"-"&amp;"WATER TEMP"</f>
        <v>AK553928-7/9/2019-WATER TEMP</v>
      </c>
      <c r="O149" s="24">
        <v>43655</v>
      </c>
      <c r="P149" s="28">
        <v>0.37152777777777773</v>
      </c>
      <c r="Q149" s="20" t="s">
        <v>58</v>
      </c>
      <c r="R149" s="25">
        <v>43655</v>
      </c>
      <c r="T149" s="20" t="s">
        <v>58</v>
      </c>
      <c r="U149" s="21">
        <v>60.5518</v>
      </c>
      <c r="V149" s="21">
        <v>-151.244</v>
      </c>
      <c r="W149" s="21" t="s">
        <v>60</v>
      </c>
      <c r="X149" s="21" t="s">
        <v>88</v>
      </c>
      <c r="Z149" s="21" t="s">
        <v>100</v>
      </c>
      <c r="AA149" s="20">
        <v>0.3</v>
      </c>
      <c r="AB149" s="20" t="s">
        <v>333</v>
      </c>
      <c r="AK149" s="21" t="s">
        <v>160</v>
      </c>
      <c r="AL149" s="22"/>
      <c r="AM149" s="22"/>
      <c r="AN149" s="45">
        <v>16.399999999999999</v>
      </c>
      <c r="AO149" s="21" t="s">
        <v>198</v>
      </c>
      <c r="AP149" s="22"/>
      <c r="AT149" s="21" t="s">
        <v>551</v>
      </c>
      <c r="AU149" s="21" t="s">
        <v>557</v>
      </c>
      <c r="AW149" s="21" t="s">
        <v>564</v>
      </c>
      <c r="AX149" s="21" t="s">
        <v>568</v>
      </c>
      <c r="AY149" s="22"/>
      <c r="AZ149" s="22"/>
      <c r="BA149" s="22"/>
      <c r="BB149" s="22"/>
      <c r="BC149" s="22" t="s">
        <v>806</v>
      </c>
      <c r="BD149" s="22" t="s">
        <v>763</v>
      </c>
      <c r="BE149" s="22"/>
      <c r="BF149" s="21"/>
      <c r="BG149" s="21"/>
      <c r="BH149" s="21"/>
      <c r="BI149" s="21"/>
      <c r="BJ149" s="21"/>
      <c r="BK149" s="21"/>
      <c r="BL149" s="21"/>
      <c r="BM149" s="21"/>
    </row>
    <row r="150" spans="1:65" hidden="1" x14ac:dyDescent="0.25">
      <c r="A150" s="21" t="s">
        <v>38</v>
      </c>
      <c r="B150" s="21" t="s">
        <v>798</v>
      </c>
      <c r="C150" s="21" t="s">
        <v>808</v>
      </c>
      <c r="D150" s="21" t="s">
        <v>789</v>
      </c>
      <c r="E150" s="21" t="s">
        <v>819</v>
      </c>
      <c r="K150" s="20" t="s">
        <v>828</v>
      </c>
      <c r="M150" s="21" t="s">
        <v>50</v>
      </c>
      <c r="N150" s="21" t="str">
        <f>C150&amp;"-"&amp;MONTH(O150)&amp;"/"&amp;DAY(O150)&amp;"/"&amp;YEAR(O150)&amp;"-"&amp;"ENT"</f>
        <v>AK553928-7/17/2019-ENT</v>
      </c>
      <c r="O150" s="24">
        <v>43663</v>
      </c>
      <c r="P150" s="28">
        <v>0.31597222222222221</v>
      </c>
      <c r="Q150" s="20" t="s">
        <v>58</v>
      </c>
      <c r="R150" s="25">
        <v>43663</v>
      </c>
      <c r="T150" s="20" t="s">
        <v>58</v>
      </c>
      <c r="U150" s="21">
        <v>60.5518</v>
      </c>
      <c r="V150" s="21">
        <v>-151.244</v>
      </c>
      <c r="W150" s="21" t="s">
        <v>60</v>
      </c>
      <c r="X150" s="21" t="s">
        <v>88</v>
      </c>
      <c r="Z150" s="21" t="s">
        <v>100</v>
      </c>
      <c r="AA150" s="20">
        <v>0.3</v>
      </c>
      <c r="AB150" s="20" t="s">
        <v>333</v>
      </c>
      <c r="AK150" s="21" t="s">
        <v>800</v>
      </c>
      <c r="AL150" s="22" t="s">
        <v>805</v>
      </c>
      <c r="AM150" s="22" t="s">
        <v>193</v>
      </c>
      <c r="AN150" s="45">
        <v>17</v>
      </c>
      <c r="AO150" s="21" t="s">
        <v>381</v>
      </c>
      <c r="AP150" s="22"/>
      <c r="AT150" s="21" t="s">
        <v>551</v>
      </c>
      <c r="AU150" s="21" t="s">
        <v>557</v>
      </c>
      <c r="AW150" s="21" t="s">
        <v>564</v>
      </c>
      <c r="AX150" s="21" t="s">
        <v>567</v>
      </c>
      <c r="AY150" s="22"/>
      <c r="AZ150" s="22"/>
      <c r="BA150" s="22"/>
      <c r="BB150" s="22"/>
      <c r="BC150" s="22" t="s">
        <v>806</v>
      </c>
      <c r="BD150" s="22" t="s">
        <v>763</v>
      </c>
      <c r="BE150" s="22"/>
      <c r="BF150" s="21"/>
      <c r="BG150" s="21"/>
      <c r="BH150" s="21"/>
      <c r="BI150" s="21"/>
      <c r="BJ150" s="21"/>
      <c r="BK150" s="21"/>
      <c r="BL150" s="21"/>
      <c r="BM150" s="21"/>
    </row>
    <row r="151" spans="1:65" hidden="1" x14ac:dyDescent="0.25">
      <c r="A151" s="21" t="s">
        <v>38</v>
      </c>
      <c r="B151" s="21" t="s">
        <v>798</v>
      </c>
      <c r="C151" s="21" t="s">
        <v>808</v>
      </c>
      <c r="D151" s="21" t="s">
        <v>789</v>
      </c>
      <c r="E151" s="21" t="s">
        <v>819</v>
      </c>
      <c r="K151" s="20" t="s">
        <v>828</v>
      </c>
      <c r="M151" s="21" t="s">
        <v>50</v>
      </c>
      <c r="N151" s="21" t="str">
        <f>C151&amp;"-"&amp;MONTH(O151)&amp;"/"&amp;DAY(O151)&amp;"/"&amp;YEAR(O151)&amp;"-"&amp;"FC"</f>
        <v>AK553928-7/17/2019-FC</v>
      </c>
      <c r="O151" s="24">
        <v>43663</v>
      </c>
      <c r="P151" s="28">
        <v>0.31597222222222221</v>
      </c>
      <c r="Q151" s="20" t="s">
        <v>58</v>
      </c>
      <c r="R151" s="25">
        <v>43663</v>
      </c>
      <c r="T151" s="20" t="s">
        <v>58</v>
      </c>
      <c r="U151" s="21">
        <v>60.5518</v>
      </c>
      <c r="V151" s="21">
        <v>-151.244</v>
      </c>
      <c r="W151" s="21" t="s">
        <v>60</v>
      </c>
      <c r="X151" s="21" t="s">
        <v>88</v>
      </c>
      <c r="Z151" s="21" t="s">
        <v>100</v>
      </c>
      <c r="AA151" s="20">
        <v>0.3</v>
      </c>
      <c r="AB151" s="20" t="s">
        <v>333</v>
      </c>
      <c r="AK151" s="21" t="s">
        <v>799</v>
      </c>
      <c r="AL151" s="22" t="s">
        <v>804</v>
      </c>
      <c r="AM151" s="22" t="s">
        <v>193</v>
      </c>
      <c r="AN151" s="45">
        <v>80</v>
      </c>
      <c r="AO151" s="21" t="s">
        <v>240</v>
      </c>
      <c r="AP151" s="22"/>
      <c r="AT151" s="21" t="s">
        <v>551</v>
      </c>
      <c r="AU151" s="21" t="s">
        <v>557</v>
      </c>
      <c r="AW151" s="21" t="s">
        <v>564</v>
      </c>
      <c r="AX151" s="21" t="s">
        <v>567</v>
      </c>
      <c r="AY151" s="22"/>
      <c r="AZ151" s="22"/>
      <c r="BA151" s="22"/>
      <c r="BB151" s="22"/>
      <c r="BC151" s="22" t="s">
        <v>806</v>
      </c>
      <c r="BD151" s="22" t="s">
        <v>763</v>
      </c>
      <c r="BE151" s="22"/>
      <c r="BF151" s="21"/>
      <c r="BG151" s="21"/>
      <c r="BH151" s="21"/>
      <c r="BI151" s="21"/>
      <c r="BJ151" s="21"/>
      <c r="BK151" s="21"/>
      <c r="BL151" s="21"/>
      <c r="BM151" s="21"/>
    </row>
    <row r="152" spans="1:65" hidden="1" x14ac:dyDescent="0.25">
      <c r="A152" s="21" t="s">
        <v>38</v>
      </c>
      <c r="B152" s="21" t="s">
        <v>798</v>
      </c>
      <c r="C152" s="21" t="s">
        <v>808</v>
      </c>
      <c r="D152" s="21" t="s">
        <v>789</v>
      </c>
      <c r="E152" s="21" t="s">
        <v>819</v>
      </c>
      <c r="K152" s="20" t="s">
        <v>828</v>
      </c>
      <c r="M152" s="21" t="s">
        <v>50</v>
      </c>
      <c r="N152" s="21" t="str">
        <f>C152&amp;"-"&amp;MONTH(O152)&amp;"/"&amp;DAY(O152)&amp;"/"&amp;YEAR(O152)&amp;"-"&amp;"WATER TEMP"</f>
        <v>AK553928-7/17/2019-WATER TEMP</v>
      </c>
      <c r="O152" s="24">
        <v>43663</v>
      </c>
      <c r="P152" s="28">
        <v>0.31597222222222221</v>
      </c>
      <c r="Q152" s="20" t="s">
        <v>58</v>
      </c>
      <c r="R152" s="25">
        <v>43663</v>
      </c>
      <c r="T152" s="20" t="s">
        <v>58</v>
      </c>
      <c r="U152" s="21">
        <v>60.5518</v>
      </c>
      <c r="V152" s="21">
        <v>-151.244</v>
      </c>
      <c r="W152" s="21" t="s">
        <v>60</v>
      </c>
      <c r="X152" s="21" t="s">
        <v>88</v>
      </c>
      <c r="Z152" s="21" t="s">
        <v>100</v>
      </c>
      <c r="AA152" s="20">
        <v>0.3</v>
      </c>
      <c r="AB152" s="20" t="s">
        <v>333</v>
      </c>
      <c r="AK152" s="21" t="s">
        <v>160</v>
      </c>
      <c r="AL152" s="22"/>
      <c r="AM152" s="22"/>
      <c r="AN152" s="45">
        <v>13.5</v>
      </c>
      <c r="AO152" s="21" t="s">
        <v>198</v>
      </c>
      <c r="AP152" s="22"/>
      <c r="AT152" s="21" t="s">
        <v>551</v>
      </c>
      <c r="AU152" s="21" t="s">
        <v>557</v>
      </c>
      <c r="AW152" s="21" t="s">
        <v>564</v>
      </c>
      <c r="AX152" s="21" t="s">
        <v>568</v>
      </c>
      <c r="AY152" s="22"/>
      <c r="AZ152" s="22"/>
      <c r="BA152" s="22"/>
      <c r="BB152" s="22"/>
      <c r="BC152" s="22" t="s">
        <v>806</v>
      </c>
      <c r="BD152" s="22" t="s">
        <v>763</v>
      </c>
      <c r="BE152" s="22"/>
      <c r="BF152" s="21"/>
      <c r="BG152" s="21"/>
      <c r="BH152" s="21"/>
      <c r="BI152" s="21"/>
      <c r="BJ152" s="21"/>
      <c r="BK152" s="21"/>
      <c r="BL152" s="21"/>
      <c r="BM152" s="21"/>
    </row>
    <row r="153" spans="1:65" hidden="1" x14ac:dyDescent="0.25">
      <c r="A153" s="21" t="s">
        <v>38</v>
      </c>
      <c r="B153" s="21" t="s">
        <v>798</v>
      </c>
      <c r="C153" s="21" t="s">
        <v>808</v>
      </c>
      <c r="D153" s="21" t="s">
        <v>789</v>
      </c>
      <c r="E153" s="21" t="s">
        <v>819</v>
      </c>
      <c r="K153" s="20" t="s">
        <v>828</v>
      </c>
      <c r="M153" s="21" t="s">
        <v>50</v>
      </c>
      <c r="N153" s="21" t="str">
        <f>C153&amp;"-"&amp;MONTH(O153)&amp;"/"&amp;DAY(O153)&amp;"/"&amp;YEAR(O153)&amp;"-"&amp;"ENT"</f>
        <v>AK553928-7/23/2019-ENT</v>
      </c>
      <c r="O153" s="24">
        <v>43669</v>
      </c>
      <c r="P153" s="28">
        <v>0.4201388888888889</v>
      </c>
      <c r="Q153" s="20" t="s">
        <v>58</v>
      </c>
      <c r="R153" s="25">
        <v>43669</v>
      </c>
      <c r="T153" s="20" t="s">
        <v>58</v>
      </c>
      <c r="U153" s="21">
        <v>60.5518</v>
      </c>
      <c r="V153" s="21">
        <v>-151.244</v>
      </c>
      <c r="W153" s="21" t="s">
        <v>60</v>
      </c>
      <c r="X153" s="21" t="s">
        <v>88</v>
      </c>
      <c r="Z153" s="21" t="s">
        <v>100</v>
      </c>
      <c r="AA153" s="20">
        <v>0.3</v>
      </c>
      <c r="AB153" s="20" t="s">
        <v>333</v>
      </c>
      <c r="AK153" s="21" t="s">
        <v>800</v>
      </c>
      <c r="AL153" s="22" t="s">
        <v>805</v>
      </c>
      <c r="AM153" s="22" t="s">
        <v>193</v>
      </c>
      <c r="AN153" s="45">
        <v>6</v>
      </c>
      <c r="AO153" s="21" t="s">
        <v>381</v>
      </c>
      <c r="AP153" s="22"/>
      <c r="AT153" s="21" t="s">
        <v>551</v>
      </c>
      <c r="AU153" s="21" t="s">
        <v>557</v>
      </c>
      <c r="AW153" s="21" t="s">
        <v>564</v>
      </c>
      <c r="AX153" s="21" t="s">
        <v>567</v>
      </c>
      <c r="AY153" s="22"/>
      <c r="AZ153" s="22"/>
      <c r="BA153" s="22"/>
      <c r="BB153" s="22"/>
      <c r="BC153" s="22" t="s">
        <v>806</v>
      </c>
      <c r="BD153" s="22" t="s">
        <v>763</v>
      </c>
      <c r="BE153" s="22"/>
      <c r="BF153" s="21"/>
      <c r="BG153" s="21"/>
      <c r="BH153" s="21"/>
      <c r="BI153" s="21"/>
      <c r="BJ153" s="21"/>
      <c r="BK153" s="21"/>
      <c r="BL153" s="21"/>
      <c r="BM153" s="21"/>
    </row>
    <row r="154" spans="1:65" hidden="1" x14ac:dyDescent="0.25">
      <c r="A154" s="21" t="s">
        <v>38</v>
      </c>
      <c r="B154" s="21" t="s">
        <v>798</v>
      </c>
      <c r="C154" s="21" t="s">
        <v>808</v>
      </c>
      <c r="D154" s="21" t="s">
        <v>789</v>
      </c>
      <c r="E154" s="21" t="s">
        <v>819</v>
      </c>
      <c r="K154" s="20" t="s">
        <v>828</v>
      </c>
      <c r="M154" s="21" t="s">
        <v>50</v>
      </c>
      <c r="N154" s="21" t="str">
        <f>C154&amp;"-"&amp;MONTH(O154)&amp;"/"&amp;DAY(O154)&amp;"/"&amp;YEAR(O154)&amp;"-"&amp;"FC"</f>
        <v>AK553928-7/23/2019-FC</v>
      </c>
      <c r="O154" s="24">
        <v>43669</v>
      </c>
      <c r="P154" s="28">
        <v>0.4201388888888889</v>
      </c>
      <c r="Q154" s="20" t="s">
        <v>58</v>
      </c>
      <c r="R154" s="25">
        <v>43669</v>
      </c>
      <c r="T154" s="20" t="s">
        <v>58</v>
      </c>
      <c r="U154" s="21">
        <v>60.5518</v>
      </c>
      <c r="V154" s="21">
        <v>-151.244</v>
      </c>
      <c r="W154" s="21" t="s">
        <v>60</v>
      </c>
      <c r="X154" s="21" t="s">
        <v>88</v>
      </c>
      <c r="Z154" s="21" t="s">
        <v>100</v>
      </c>
      <c r="AA154" s="20">
        <v>0.3</v>
      </c>
      <c r="AB154" s="20" t="s">
        <v>333</v>
      </c>
      <c r="AK154" s="21" t="s">
        <v>799</v>
      </c>
      <c r="AL154" s="22" t="s">
        <v>804</v>
      </c>
      <c r="AM154" s="22" t="s">
        <v>193</v>
      </c>
      <c r="AN154" s="45">
        <v>56</v>
      </c>
      <c r="AO154" s="21" t="s">
        <v>240</v>
      </c>
      <c r="AP154" s="22"/>
      <c r="AT154" s="21" t="s">
        <v>551</v>
      </c>
      <c r="AU154" s="21" t="s">
        <v>557</v>
      </c>
      <c r="AW154" s="21" t="s">
        <v>564</v>
      </c>
      <c r="AX154" s="21" t="s">
        <v>567</v>
      </c>
      <c r="AY154" s="22"/>
      <c r="AZ154" s="22"/>
      <c r="BA154" s="22"/>
      <c r="BB154" s="22"/>
      <c r="BC154" s="22" t="s">
        <v>806</v>
      </c>
      <c r="BD154" s="22" t="s">
        <v>763</v>
      </c>
      <c r="BE154" s="22"/>
      <c r="BF154" s="21"/>
      <c r="BG154" s="21"/>
      <c r="BH154" s="21"/>
      <c r="BI154" s="21"/>
      <c r="BJ154" s="21"/>
      <c r="BK154" s="21"/>
      <c r="BL154" s="21"/>
      <c r="BM154" s="21"/>
    </row>
    <row r="155" spans="1:65" hidden="1" x14ac:dyDescent="0.25">
      <c r="A155" s="21" t="s">
        <v>38</v>
      </c>
      <c r="B155" s="21" t="s">
        <v>798</v>
      </c>
      <c r="C155" s="21" t="s">
        <v>808</v>
      </c>
      <c r="D155" s="21" t="s">
        <v>789</v>
      </c>
      <c r="E155" s="21" t="s">
        <v>819</v>
      </c>
      <c r="K155" s="20" t="s">
        <v>828</v>
      </c>
      <c r="M155" s="21" t="s">
        <v>50</v>
      </c>
      <c r="N155" s="21" t="str">
        <f>C155&amp;"-"&amp;MONTH(O155)&amp;"/"&amp;DAY(O155)&amp;"/"&amp;YEAR(O155)&amp;"-"&amp;"WATER TEMP"</f>
        <v>AK553928-7/23/2019-WATER TEMP</v>
      </c>
      <c r="O155" s="24">
        <v>43669</v>
      </c>
      <c r="P155" s="28">
        <v>0.4201388888888889</v>
      </c>
      <c r="Q155" s="20" t="s">
        <v>58</v>
      </c>
      <c r="R155" s="25">
        <v>43669</v>
      </c>
      <c r="T155" s="20" t="s">
        <v>58</v>
      </c>
      <c r="U155" s="21">
        <v>60.5518</v>
      </c>
      <c r="V155" s="21">
        <v>-151.244</v>
      </c>
      <c r="W155" s="21" t="s">
        <v>60</v>
      </c>
      <c r="X155" s="21" t="s">
        <v>88</v>
      </c>
      <c r="Z155" s="21" t="s">
        <v>100</v>
      </c>
      <c r="AA155" s="20">
        <v>0.3</v>
      </c>
      <c r="AB155" s="20" t="s">
        <v>333</v>
      </c>
      <c r="AK155" s="21" t="s">
        <v>160</v>
      </c>
      <c r="AL155" s="22"/>
      <c r="AM155" s="22"/>
      <c r="AN155" s="45">
        <v>15.1</v>
      </c>
      <c r="AO155" s="21" t="s">
        <v>198</v>
      </c>
      <c r="AP155" s="22"/>
      <c r="AT155" s="21" t="s">
        <v>551</v>
      </c>
      <c r="AU155" s="21" t="s">
        <v>557</v>
      </c>
      <c r="AW155" s="21" t="s">
        <v>564</v>
      </c>
      <c r="AX155" s="21" t="s">
        <v>568</v>
      </c>
      <c r="AY155" s="22"/>
      <c r="AZ155" s="22"/>
      <c r="BA155" s="22"/>
      <c r="BB155" s="22"/>
      <c r="BC155" s="22" t="s">
        <v>806</v>
      </c>
      <c r="BD155" s="22" t="s">
        <v>763</v>
      </c>
      <c r="BE155" s="22"/>
      <c r="BF155" s="21"/>
      <c r="BG155" s="21"/>
      <c r="BH155" s="21"/>
      <c r="BI155" s="21"/>
      <c r="BJ155" s="21"/>
      <c r="BK155" s="21"/>
      <c r="BL155" s="21"/>
      <c r="BM155" s="21"/>
    </row>
    <row r="156" spans="1:65" hidden="1" x14ac:dyDescent="0.25">
      <c r="A156" s="21" t="s">
        <v>38</v>
      </c>
      <c r="B156" s="21" t="s">
        <v>798</v>
      </c>
      <c r="C156" s="21" t="s">
        <v>808</v>
      </c>
      <c r="D156" s="21" t="s">
        <v>789</v>
      </c>
      <c r="E156" s="21" t="s">
        <v>819</v>
      </c>
      <c r="K156" s="20" t="s">
        <v>828</v>
      </c>
      <c r="M156" s="21" t="s">
        <v>51</v>
      </c>
      <c r="N156" s="21" t="str">
        <f>C156&amp;"-"&amp;MONTH(O156)&amp;"/"&amp;DAY(O156)&amp;"/"&amp;YEAR(O156)&amp;"-"&amp;"AIR TEMP"</f>
        <v>AK553928-5/29/2019-AIR TEMP</v>
      </c>
      <c r="O156" s="24">
        <v>43614</v>
      </c>
      <c r="P156" s="28">
        <v>0.19444444444444445</v>
      </c>
      <c r="Q156" s="20" t="s">
        <v>58</v>
      </c>
      <c r="R156" s="25">
        <v>43614</v>
      </c>
      <c r="T156" s="20" t="s">
        <v>58</v>
      </c>
      <c r="U156" s="21">
        <v>60.5518</v>
      </c>
      <c r="V156" s="21">
        <v>-151.244</v>
      </c>
      <c r="W156" s="21" t="s">
        <v>60</v>
      </c>
      <c r="X156" s="21" t="s">
        <v>88</v>
      </c>
      <c r="Z156" s="21" t="s">
        <v>99</v>
      </c>
      <c r="AK156" s="21" t="s">
        <v>810</v>
      </c>
      <c r="AL156" s="22"/>
      <c r="AM156" s="22"/>
      <c r="AN156" s="45">
        <v>44</v>
      </c>
      <c r="AO156" s="21" t="s">
        <v>252</v>
      </c>
      <c r="AP156" s="22"/>
      <c r="AT156" s="21"/>
      <c r="AU156" s="21"/>
      <c r="AW156" s="21"/>
      <c r="AX156" s="21"/>
      <c r="AY156" s="22"/>
      <c r="AZ156" s="22"/>
      <c r="BA156" s="22"/>
      <c r="BB156" s="22"/>
      <c r="BC156" s="22"/>
      <c r="BD156" s="22"/>
      <c r="BE156" s="22"/>
      <c r="BF156" s="21"/>
      <c r="BG156" s="21"/>
      <c r="BH156" s="21"/>
      <c r="BI156" s="21"/>
      <c r="BJ156" s="21"/>
      <c r="BK156" s="21"/>
      <c r="BL156" s="21"/>
      <c r="BM156" s="21"/>
    </row>
    <row r="157" spans="1:65" hidden="1" x14ac:dyDescent="0.25">
      <c r="A157" s="21" t="s">
        <v>38</v>
      </c>
      <c r="B157" s="21" t="s">
        <v>798</v>
      </c>
      <c r="C157" s="21" t="s">
        <v>796</v>
      </c>
      <c r="D157" s="21" t="s">
        <v>797</v>
      </c>
      <c r="E157" s="21" t="s">
        <v>819</v>
      </c>
      <c r="K157" s="20" t="s">
        <v>828</v>
      </c>
      <c r="M157" s="21" t="s">
        <v>51</v>
      </c>
      <c r="N157" s="21" t="str">
        <f>C157&amp;"-"&amp;MONTH(O157)&amp;"/"&amp;DAY(O157)&amp;"/"&amp;YEAR(O157)&amp;"-"&amp;"WIND-D"</f>
        <v>AK802097-003-6/11/2019-WIND-D</v>
      </c>
      <c r="O157" s="24">
        <v>43627</v>
      </c>
      <c r="P157" s="28">
        <v>0.44861111111111113</v>
      </c>
      <c r="Q157" s="20" t="s">
        <v>58</v>
      </c>
      <c r="R157" s="25">
        <v>43627</v>
      </c>
      <c r="T157" s="20" t="s">
        <v>58</v>
      </c>
      <c r="U157" s="21">
        <v>60.543320000000001</v>
      </c>
      <c r="V157" s="21">
        <v>-151.26532</v>
      </c>
      <c r="W157" s="21" t="s">
        <v>60</v>
      </c>
      <c r="X157" s="21" t="s">
        <v>88</v>
      </c>
      <c r="Z157" s="21" t="s">
        <v>99</v>
      </c>
      <c r="AK157" s="21" t="s">
        <v>813</v>
      </c>
      <c r="AL157" s="22"/>
      <c r="AM157" s="22"/>
      <c r="AN157" s="45">
        <v>135</v>
      </c>
      <c r="AO157" s="21" t="s">
        <v>843</v>
      </c>
      <c r="AP157" s="22"/>
      <c r="AT157" s="21"/>
      <c r="AU157" s="21"/>
      <c r="AW157" s="21"/>
      <c r="AX157" s="21"/>
      <c r="AY157" s="22"/>
      <c r="AZ157" s="22"/>
      <c r="BA157" s="22"/>
      <c r="BB157" s="22"/>
      <c r="BC157" s="22"/>
      <c r="BD157" s="22"/>
      <c r="BE157" s="22"/>
      <c r="BF157" s="21"/>
      <c r="BG157" s="21"/>
      <c r="BH157" s="21"/>
      <c r="BI157" s="21"/>
      <c r="BJ157" s="21"/>
      <c r="BK157" s="21"/>
      <c r="BL157" s="21"/>
      <c r="BM157" s="21"/>
    </row>
    <row r="158" spans="1:65" x14ac:dyDescent="0.25">
      <c r="A158" s="21" t="s">
        <v>38</v>
      </c>
      <c r="B158" s="21" t="s">
        <v>798</v>
      </c>
      <c r="C158" s="21" t="s">
        <v>808</v>
      </c>
      <c r="D158" s="21" t="s">
        <v>789</v>
      </c>
      <c r="E158" s="21" t="s">
        <v>819</v>
      </c>
      <c r="K158" s="20" t="s">
        <v>828</v>
      </c>
      <c r="M158" s="21" t="s">
        <v>51</v>
      </c>
      <c r="N158" s="21" t="str">
        <f>C158&amp;"-"&amp;MONTH(O158)&amp;"/"&amp;DAY(O158)&amp;"/"&amp;YEAR(O158)&amp;"-"&amp;"WIND-V"</f>
        <v>AK553928-5/29/2019-WIND-V</v>
      </c>
      <c r="O158" s="24">
        <v>43614</v>
      </c>
      <c r="P158" s="28">
        <v>0.194444444444444</v>
      </c>
      <c r="Q158" s="20" t="s">
        <v>58</v>
      </c>
      <c r="R158" s="25">
        <v>43614</v>
      </c>
      <c r="T158" s="20" t="s">
        <v>58</v>
      </c>
      <c r="U158" s="21">
        <v>60.5518</v>
      </c>
      <c r="V158" s="21">
        <v>-151.244</v>
      </c>
      <c r="W158" s="21" t="s">
        <v>60</v>
      </c>
      <c r="X158" s="21" t="s">
        <v>88</v>
      </c>
      <c r="Z158" s="21" t="s">
        <v>99</v>
      </c>
      <c r="AK158" s="21" t="s">
        <v>812</v>
      </c>
      <c r="AL158" s="22"/>
      <c r="AM158" s="22"/>
      <c r="AN158" s="45">
        <v>5</v>
      </c>
      <c r="AO158" s="21" t="s">
        <v>815</v>
      </c>
      <c r="AP158" s="22"/>
      <c r="AT158" s="21"/>
      <c r="AU158" s="21"/>
      <c r="AW158" s="21"/>
      <c r="AX158" s="21"/>
      <c r="AY158" s="22"/>
      <c r="AZ158" s="22"/>
      <c r="BA158" s="22"/>
      <c r="BB158" s="22"/>
      <c r="BC158" s="22"/>
      <c r="BD158" s="22"/>
      <c r="BE158" s="22"/>
      <c r="BF158" s="21"/>
      <c r="BG158" s="21"/>
      <c r="BH158" s="21"/>
      <c r="BI158" s="21"/>
      <c r="BJ158" s="21"/>
      <c r="BK158" s="21"/>
      <c r="BL158" s="21"/>
      <c r="BM158" s="21"/>
    </row>
    <row r="159" spans="1:65" hidden="1" x14ac:dyDescent="0.25">
      <c r="A159" s="21" t="s">
        <v>38</v>
      </c>
      <c r="B159" s="21" t="s">
        <v>798</v>
      </c>
      <c r="C159" s="21" t="s">
        <v>808</v>
      </c>
      <c r="D159" s="21" t="s">
        <v>789</v>
      </c>
      <c r="E159" s="21" t="s">
        <v>819</v>
      </c>
      <c r="K159" s="20" t="s">
        <v>828</v>
      </c>
      <c r="M159" s="21" t="s">
        <v>51</v>
      </c>
      <c r="N159" s="21" t="str">
        <f>C159&amp;"-"&amp;MONTH(O159)&amp;"/"&amp;DAY(O159)&amp;"/"&amp;YEAR(O159)&amp;"-"&amp;"WEATHER"</f>
        <v>AK553928-5/29/2019-WEATHER</v>
      </c>
      <c r="O159" s="24">
        <v>43614</v>
      </c>
      <c r="P159" s="28">
        <v>0.194444444444444</v>
      </c>
      <c r="Q159" s="20" t="s">
        <v>58</v>
      </c>
      <c r="R159" s="25">
        <v>43614</v>
      </c>
      <c r="T159" s="20" t="s">
        <v>58</v>
      </c>
      <c r="U159" s="21">
        <v>60.5518</v>
      </c>
      <c r="V159" s="21">
        <v>-151.244</v>
      </c>
      <c r="W159" s="21" t="s">
        <v>60</v>
      </c>
      <c r="X159" s="21" t="s">
        <v>88</v>
      </c>
      <c r="Z159" s="21" t="s">
        <v>99</v>
      </c>
      <c r="AK159" s="21" t="s">
        <v>814</v>
      </c>
      <c r="AL159" s="22"/>
      <c r="AM159" s="22"/>
      <c r="AN159" s="45">
        <v>-1</v>
      </c>
      <c r="AO159" s="21" t="s">
        <v>816</v>
      </c>
      <c r="AP159" s="22"/>
      <c r="AT159" s="21"/>
      <c r="AU159" s="21"/>
      <c r="AW159" s="21"/>
      <c r="AX159" s="21"/>
      <c r="AY159" s="22"/>
      <c r="AZ159" s="22"/>
      <c r="BA159" s="22"/>
      <c r="BB159" s="22"/>
      <c r="BC159" s="22"/>
      <c r="BD159" s="22"/>
      <c r="BE159" s="22"/>
      <c r="BF159" s="21"/>
      <c r="BG159" s="21"/>
      <c r="BH159" s="21"/>
      <c r="BI159" s="21"/>
      <c r="BJ159" s="21"/>
      <c r="BK159" s="21"/>
      <c r="BL159" s="21"/>
      <c r="BM159" s="21"/>
    </row>
    <row r="160" spans="1:65" hidden="1" x14ac:dyDescent="0.25">
      <c r="A160" s="21" t="s">
        <v>38</v>
      </c>
      <c r="B160" s="21" t="s">
        <v>798</v>
      </c>
      <c r="C160" s="21" t="s">
        <v>808</v>
      </c>
      <c r="D160" s="21" t="s">
        <v>789</v>
      </c>
      <c r="E160" s="21" t="s">
        <v>819</v>
      </c>
      <c r="K160" s="20" t="s">
        <v>828</v>
      </c>
      <c r="M160" s="21" t="s">
        <v>50</v>
      </c>
      <c r="N160" s="21" t="str">
        <f>C160&amp;"-"&amp;MONTH(O160)&amp;"/"&amp;DAY(O160)&amp;"/"&amp;YEAR(O160)&amp;"-"&amp;"TURBIDITY"</f>
        <v>AK553928-5/29/2019-TURBIDITY</v>
      </c>
      <c r="O160" s="24">
        <v>43614</v>
      </c>
      <c r="P160" s="28">
        <v>0.194444444444444</v>
      </c>
      <c r="Q160" s="20" t="s">
        <v>58</v>
      </c>
      <c r="R160" s="25">
        <v>43614</v>
      </c>
      <c r="T160" s="20" t="s">
        <v>58</v>
      </c>
      <c r="U160" s="21">
        <v>60.5518</v>
      </c>
      <c r="V160" s="21">
        <v>-151.244</v>
      </c>
      <c r="W160" s="21" t="s">
        <v>60</v>
      </c>
      <c r="X160" s="21" t="s">
        <v>88</v>
      </c>
      <c r="Z160" s="21" t="s">
        <v>99</v>
      </c>
      <c r="AK160" s="21" t="s">
        <v>811</v>
      </c>
      <c r="AL160" s="22"/>
      <c r="AM160" s="22"/>
      <c r="AN160" s="45" t="s">
        <v>817</v>
      </c>
      <c r="AO160" s="21"/>
      <c r="AP160" s="22"/>
      <c r="AT160" s="21"/>
      <c r="AU160" s="21"/>
      <c r="AW160" s="21"/>
      <c r="AX160" s="21"/>
      <c r="AY160" s="22"/>
      <c r="AZ160" s="22"/>
      <c r="BA160" s="22"/>
      <c r="BB160" s="22"/>
      <c r="BC160" s="22"/>
      <c r="BD160" s="22"/>
      <c r="BE160" s="22"/>
      <c r="BF160" s="21"/>
      <c r="BG160" s="21"/>
      <c r="BH160" s="21"/>
      <c r="BI160" s="21"/>
      <c r="BJ160" s="21"/>
      <c r="BK160" s="21"/>
      <c r="BL160" s="21"/>
      <c r="BM160" s="21"/>
    </row>
    <row r="161" spans="1:65" hidden="1" x14ac:dyDescent="0.25">
      <c r="A161" s="21" t="s">
        <v>38</v>
      </c>
      <c r="B161" s="21" t="s">
        <v>798</v>
      </c>
      <c r="C161" s="21" t="s">
        <v>808</v>
      </c>
      <c r="D161" s="21" t="s">
        <v>789</v>
      </c>
      <c r="E161" s="21" t="s">
        <v>819</v>
      </c>
      <c r="K161" s="20" t="s">
        <v>828</v>
      </c>
      <c r="M161" s="21" t="s">
        <v>51</v>
      </c>
      <c r="N161" s="21" t="str">
        <f>C161&amp;"-"&amp;MONTH(O161)&amp;"/"&amp;DAY(O161)&amp;"/"&amp;YEAR(O161)&amp;"-"&amp;"AIR TEMP"</f>
        <v>AK553928-6/4/2019-AIR TEMP</v>
      </c>
      <c r="O161" s="24">
        <v>43620</v>
      </c>
      <c r="P161" s="28">
        <v>0.27152777777777776</v>
      </c>
      <c r="Q161" s="20" t="s">
        <v>58</v>
      </c>
      <c r="R161" s="25">
        <v>43620</v>
      </c>
      <c r="T161" s="20" t="s">
        <v>58</v>
      </c>
      <c r="U161" s="21">
        <v>60.5518</v>
      </c>
      <c r="V161" s="21">
        <v>-151.244</v>
      </c>
      <c r="W161" s="21" t="s">
        <v>60</v>
      </c>
      <c r="X161" s="21" t="s">
        <v>88</v>
      </c>
      <c r="Z161" s="21" t="s">
        <v>99</v>
      </c>
      <c r="AK161" s="21" t="s">
        <v>810</v>
      </c>
      <c r="AL161" s="22"/>
      <c r="AM161" s="22"/>
      <c r="AN161" s="45">
        <v>51</v>
      </c>
      <c r="AO161" s="21" t="s">
        <v>252</v>
      </c>
      <c r="AP161" s="22"/>
      <c r="AT161" s="21"/>
      <c r="AU161" s="21"/>
      <c r="AW161" s="21"/>
      <c r="AX161" s="21"/>
      <c r="AY161" s="22"/>
      <c r="AZ161" s="22"/>
      <c r="BA161" s="22"/>
      <c r="BB161" s="22"/>
      <c r="BC161" s="22"/>
      <c r="BD161" s="22"/>
      <c r="BE161" s="22"/>
      <c r="BF161" s="21"/>
      <c r="BG161" s="21"/>
      <c r="BH161" s="21"/>
      <c r="BI161" s="21"/>
      <c r="BJ161" s="21"/>
      <c r="BK161" s="21"/>
      <c r="BL161" s="21"/>
      <c r="BM161" s="21"/>
    </row>
    <row r="162" spans="1:65" hidden="1" x14ac:dyDescent="0.25">
      <c r="A162" s="21" t="s">
        <v>38</v>
      </c>
      <c r="B162" s="21" t="s">
        <v>798</v>
      </c>
      <c r="C162" s="21" t="s">
        <v>794</v>
      </c>
      <c r="D162" s="21" t="s">
        <v>795</v>
      </c>
      <c r="E162" s="21" t="s">
        <v>819</v>
      </c>
      <c r="K162" s="20" t="s">
        <v>828</v>
      </c>
      <c r="M162" s="21" t="s">
        <v>51</v>
      </c>
      <c r="N162" s="21" t="str">
        <f>C162&amp;"-"&amp;MONTH(O162)&amp;"/"&amp;DAY(O162)&amp;"/"&amp;YEAR(O162)&amp;"-"&amp;"WIND-D"</f>
        <v>AK551272-004-6/11/2019-WIND-D</v>
      </c>
      <c r="O162" s="24">
        <v>43627</v>
      </c>
      <c r="P162" s="28">
        <v>0.47083333333333338</v>
      </c>
      <c r="Q162" s="20" t="s">
        <v>58</v>
      </c>
      <c r="R162" s="25">
        <v>43627</v>
      </c>
      <c r="T162" s="20" t="s">
        <v>58</v>
      </c>
      <c r="U162" s="21">
        <v>60.549779999999998</v>
      </c>
      <c r="V162" s="21">
        <v>-151.26804000000001</v>
      </c>
      <c r="W162" s="21" t="s">
        <v>60</v>
      </c>
      <c r="X162" s="21" t="s">
        <v>88</v>
      </c>
      <c r="Z162" s="21" t="s">
        <v>99</v>
      </c>
      <c r="AK162" s="21" t="s">
        <v>813</v>
      </c>
      <c r="AL162" s="22"/>
      <c r="AM162" s="22"/>
      <c r="AN162" s="45">
        <v>135</v>
      </c>
      <c r="AO162" s="21" t="s">
        <v>843</v>
      </c>
      <c r="AP162" s="22"/>
      <c r="AT162" s="21"/>
      <c r="AU162" s="21"/>
      <c r="AW162" s="21"/>
      <c r="AX162" s="21"/>
      <c r="AY162" s="22"/>
      <c r="AZ162" s="22"/>
      <c r="BA162" s="22"/>
      <c r="BB162" s="22"/>
      <c r="BC162" s="22"/>
      <c r="BD162" s="22"/>
      <c r="BE162" s="22"/>
      <c r="BF162" s="21"/>
      <c r="BG162" s="21"/>
      <c r="BH162" s="21"/>
      <c r="BI162" s="21"/>
      <c r="BJ162" s="21"/>
      <c r="BK162" s="21"/>
      <c r="BL162" s="21"/>
      <c r="BM162" s="21"/>
    </row>
    <row r="163" spans="1:65" x14ac:dyDescent="0.25">
      <c r="A163" s="21" t="s">
        <v>38</v>
      </c>
      <c r="B163" s="21" t="s">
        <v>798</v>
      </c>
      <c r="C163" s="21" t="s">
        <v>808</v>
      </c>
      <c r="D163" s="21" t="s">
        <v>789</v>
      </c>
      <c r="E163" s="21" t="s">
        <v>819</v>
      </c>
      <c r="K163" s="20" t="s">
        <v>828</v>
      </c>
      <c r="M163" s="21" t="s">
        <v>51</v>
      </c>
      <c r="N163" s="21" t="str">
        <f>C163&amp;"-"&amp;MONTH(O163)&amp;"/"&amp;DAY(O163)&amp;"/"&amp;YEAR(O163)&amp;"-"&amp;"WIND-V"</f>
        <v>AK553928-6/4/2019-WIND-V</v>
      </c>
      <c r="O163" s="24">
        <v>43620</v>
      </c>
      <c r="P163" s="28">
        <v>0.27152777777777798</v>
      </c>
      <c r="Q163" s="20" t="s">
        <v>58</v>
      </c>
      <c r="R163" s="25">
        <v>43620</v>
      </c>
      <c r="T163" s="20" t="s">
        <v>58</v>
      </c>
      <c r="U163" s="21">
        <v>60.5518</v>
      </c>
      <c r="V163" s="21">
        <v>-151.244</v>
      </c>
      <c r="W163" s="21" t="s">
        <v>60</v>
      </c>
      <c r="X163" s="21" t="s">
        <v>88</v>
      </c>
      <c r="Z163" s="21" t="s">
        <v>99</v>
      </c>
      <c r="AK163" s="21" t="s">
        <v>812</v>
      </c>
      <c r="AL163" s="22"/>
      <c r="AM163" s="22"/>
      <c r="AN163" s="45">
        <v>5</v>
      </c>
      <c r="AO163" s="21" t="s">
        <v>815</v>
      </c>
      <c r="AP163" s="22"/>
      <c r="AT163" s="21"/>
      <c r="AU163" s="21"/>
      <c r="AW163" s="21"/>
      <c r="AX163" s="21"/>
      <c r="AY163" s="22"/>
      <c r="AZ163" s="22"/>
      <c r="BA163" s="22"/>
      <c r="BB163" s="22"/>
      <c r="BC163" s="22"/>
      <c r="BD163" s="22"/>
      <c r="BE163" s="22"/>
      <c r="BF163" s="21"/>
      <c r="BG163" s="21"/>
      <c r="BH163" s="21"/>
      <c r="BI163" s="21"/>
      <c r="BJ163" s="21"/>
      <c r="BK163" s="21"/>
      <c r="BL163" s="21"/>
      <c r="BM163" s="21"/>
    </row>
    <row r="164" spans="1:65" hidden="1" x14ac:dyDescent="0.25">
      <c r="A164" s="21" t="s">
        <v>38</v>
      </c>
      <c r="B164" s="21" t="s">
        <v>798</v>
      </c>
      <c r="C164" s="21" t="s">
        <v>808</v>
      </c>
      <c r="D164" s="21" t="s">
        <v>789</v>
      </c>
      <c r="E164" s="21" t="s">
        <v>819</v>
      </c>
      <c r="K164" s="20" t="s">
        <v>828</v>
      </c>
      <c r="M164" s="21" t="s">
        <v>51</v>
      </c>
      <c r="N164" s="21" t="str">
        <f>C164&amp;"-"&amp;MONTH(O164)&amp;"/"&amp;DAY(O164)&amp;"/"&amp;YEAR(O164)&amp;"-"&amp;"WEATHER"</f>
        <v>AK553928-6/4/2019-WEATHER</v>
      </c>
      <c r="O164" s="24">
        <v>43620</v>
      </c>
      <c r="P164" s="28">
        <v>0.27152777777777798</v>
      </c>
      <c r="Q164" s="20" t="s">
        <v>58</v>
      </c>
      <c r="R164" s="25">
        <v>43620</v>
      </c>
      <c r="T164" s="20" t="s">
        <v>58</v>
      </c>
      <c r="U164" s="21">
        <v>60.5518</v>
      </c>
      <c r="V164" s="21">
        <v>-151.244</v>
      </c>
      <c r="W164" s="21" t="s">
        <v>60</v>
      </c>
      <c r="X164" s="21" t="s">
        <v>88</v>
      </c>
      <c r="Z164" s="21" t="s">
        <v>99</v>
      </c>
      <c r="AK164" s="21" t="s">
        <v>814</v>
      </c>
      <c r="AL164" s="22"/>
      <c r="AM164" s="22"/>
      <c r="AN164" s="45">
        <v>-1</v>
      </c>
      <c r="AO164" s="21" t="s">
        <v>816</v>
      </c>
      <c r="AP164" s="22"/>
      <c r="AT164" s="21"/>
      <c r="AU164" s="21"/>
      <c r="AW164" s="21"/>
      <c r="AX164" s="21"/>
      <c r="AY164" s="22"/>
      <c r="AZ164" s="22"/>
      <c r="BA164" s="22"/>
      <c r="BB164" s="22"/>
      <c r="BC164" s="22"/>
      <c r="BD164" s="22"/>
      <c r="BE164" s="22"/>
      <c r="BF164" s="21"/>
      <c r="BG164" s="21"/>
      <c r="BH164" s="21"/>
      <c r="BI164" s="21"/>
      <c r="BJ164" s="21"/>
      <c r="BK164" s="21"/>
      <c r="BL164" s="21"/>
      <c r="BM164" s="21"/>
    </row>
    <row r="165" spans="1:65" hidden="1" x14ac:dyDescent="0.25">
      <c r="A165" s="21" t="s">
        <v>38</v>
      </c>
      <c r="B165" s="21" t="s">
        <v>798</v>
      </c>
      <c r="C165" s="21" t="s">
        <v>808</v>
      </c>
      <c r="D165" s="21" t="s">
        <v>789</v>
      </c>
      <c r="E165" s="21" t="s">
        <v>819</v>
      </c>
      <c r="K165" s="20" t="s">
        <v>828</v>
      </c>
      <c r="M165" s="21" t="s">
        <v>50</v>
      </c>
      <c r="N165" s="21" t="str">
        <f>C165&amp;"-"&amp;MONTH(O165)&amp;"/"&amp;DAY(O165)&amp;"/"&amp;YEAR(O165)&amp;"-"&amp;"TURBIDITY"</f>
        <v>AK553928-6/4/2019-TURBIDITY</v>
      </c>
      <c r="O165" s="24">
        <v>43620</v>
      </c>
      <c r="P165" s="28">
        <v>0.27152777777777798</v>
      </c>
      <c r="Q165" s="20" t="s">
        <v>58</v>
      </c>
      <c r="R165" s="25">
        <v>43620</v>
      </c>
      <c r="T165" s="20" t="s">
        <v>58</v>
      </c>
      <c r="U165" s="21">
        <v>60.5518</v>
      </c>
      <c r="V165" s="21">
        <v>-151.244</v>
      </c>
      <c r="W165" s="21" t="s">
        <v>60</v>
      </c>
      <c r="X165" s="21" t="s">
        <v>88</v>
      </c>
      <c r="Z165" s="21" t="s">
        <v>99</v>
      </c>
      <c r="AK165" s="21" t="s">
        <v>811</v>
      </c>
      <c r="AL165" s="22"/>
      <c r="AM165" s="22"/>
      <c r="AN165" s="45" t="s">
        <v>817</v>
      </c>
      <c r="AO165" s="21"/>
      <c r="AP165" s="22"/>
      <c r="AT165" s="21"/>
      <c r="AU165" s="21"/>
      <c r="AW165" s="21"/>
      <c r="AX165" s="21"/>
      <c r="AY165" s="22"/>
      <c r="AZ165" s="22"/>
      <c r="BA165" s="22"/>
      <c r="BB165" s="22"/>
      <c r="BC165" s="22"/>
      <c r="BD165" s="22"/>
      <c r="BE165" s="22"/>
      <c r="BF165" s="21"/>
      <c r="BG165" s="21"/>
      <c r="BH165" s="21"/>
      <c r="BI165" s="21"/>
      <c r="BJ165" s="21"/>
      <c r="BK165" s="21"/>
      <c r="BL165" s="21"/>
      <c r="BM165" s="21"/>
    </row>
    <row r="166" spans="1:65" hidden="1" x14ac:dyDescent="0.25">
      <c r="A166" s="21" t="s">
        <v>38</v>
      </c>
      <c r="B166" s="21" t="s">
        <v>798</v>
      </c>
      <c r="C166" s="21" t="s">
        <v>808</v>
      </c>
      <c r="D166" s="21" t="s">
        <v>789</v>
      </c>
      <c r="E166" s="21" t="s">
        <v>819</v>
      </c>
      <c r="K166" s="20" t="s">
        <v>828</v>
      </c>
      <c r="M166" s="21" t="s">
        <v>51</v>
      </c>
      <c r="N166" s="21" t="str">
        <f>C166&amp;"-"&amp;MONTH(O166)&amp;"/"&amp;DAY(O166)&amp;"/"&amp;YEAR(O166)&amp;"-"&amp;"AIR TEMP"</f>
        <v>AK553928-6/11/2019-AIR TEMP</v>
      </c>
      <c r="O166" s="24">
        <v>43627</v>
      </c>
      <c r="P166" s="28">
        <v>0.44444444444444442</v>
      </c>
      <c r="Q166" s="20" t="s">
        <v>58</v>
      </c>
      <c r="R166" s="25">
        <v>43627</v>
      </c>
      <c r="T166" s="20" t="s">
        <v>58</v>
      </c>
      <c r="U166" s="21">
        <v>60.5518</v>
      </c>
      <c r="V166" s="21">
        <v>-151.244</v>
      </c>
      <c r="W166" s="21" t="s">
        <v>60</v>
      </c>
      <c r="X166" s="21" t="s">
        <v>88</v>
      </c>
      <c r="Z166" s="21" t="s">
        <v>99</v>
      </c>
      <c r="AK166" s="21" t="s">
        <v>810</v>
      </c>
      <c r="AL166" s="22"/>
      <c r="AM166" s="22"/>
      <c r="AN166" s="45">
        <v>59</v>
      </c>
      <c r="AO166" s="21" t="s">
        <v>252</v>
      </c>
      <c r="AP166" s="22"/>
      <c r="AT166" s="21"/>
      <c r="AU166" s="21"/>
      <c r="AW166" s="21"/>
      <c r="AX166" s="21"/>
      <c r="AY166" s="22"/>
      <c r="AZ166" s="22"/>
      <c r="BA166" s="22"/>
      <c r="BB166" s="22"/>
      <c r="BC166" s="22"/>
      <c r="BD166" s="22"/>
      <c r="BE166" s="22"/>
      <c r="BF166" s="21"/>
      <c r="BG166" s="21"/>
      <c r="BH166" s="21"/>
      <c r="BI166" s="21"/>
      <c r="BJ166" s="21"/>
      <c r="BK166" s="21"/>
      <c r="BL166" s="21"/>
      <c r="BM166" s="21"/>
    </row>
    <row r="167" spans="1:65" hidden="1" x14ac:dyDescent="0.25">
      <c r="A167" s="21" t="s">
        <v>38</v>
      </c>
      <c r="B167" s="21" t="s">
        <v>798</v>
      </c>
      <c r="C167" s="21" t="s">
        <v>809</v>
      </c>
      <c r="D167" s="21" t="s">
        <v>791</v>
      </c>
      <c r="E167" s="21" t="s">
        <v>819</v>
      </c>
      <c r="K167" s="20" t="s">
        <v>828</v>
      </c>
      <c r="M167" s="21" t="s">
        <v>51</v>
      </c>
      <c r="N167" s="21" t="str">
        <f>C167&amp;"-"&amp;MONTH(O167)&amp;"/"&amp;DAY(O167)&amp;"/"&amp;YEAR(O167)&amp;"-"&amp;"WIND-D"</f>
        <v>AK574820-001-6/11/2019-WIND-D</v>
      </c>
      <c r="O167" s="24">
        <v>43627</v>
      </c>
      <c r="P167" s="28">
        <v>0.43402777777777773</v>
      </c>
      <c r="Q167" s="20" t="s">
        <v>58</v>
      </c>
      <c r="R167" s="25">
        <v>43627</v>
      </c>
      <c r="T167" s="20" t="s">
        <v>58</v>
      </c>
      <c r="U167" s="21">
        <v>60.5259</v>
      </c>
      <c r="V167" s="21">
        <v>-151.20647</v>
      </c>
      <c r="W167" s="21" t="s">
        <v>60</v>
      </c>
      <c r="X167" s="21" t="s">
        <v>88</v>
      </c>
      <c r="Z167" s="21" t="s">
        <v>99</v>
      </c>
      <c r="AK167" s="21" t="s">
        <v>813</v>
      </c>
      <c r="AL167" s="22"/>
      <c r="AM167" s="22"/>
      <c r="AN167" s="45">
        <v>135</v>
      </c>
      <c r="AO167" s="21" t="s">
        <v>843</v>
      </c>
      <c r="AP167" s="22"/>
      <c r="AT167" s="21"/>
      <c r="AU167" s="21"/>
      <c r="AW167" s="21"/>
      <c r="AX167" s="21"/>
      <c r="AY167" s="22"/>
      <c r="AZ167" s="22"/>
      <c r="BA167" s="22"/>
      <c r="BB167" s="22"/>
      <c r="BC167" s="22"/>
      <c r="BD167" s="22"/>
      <c r="BE167" s="22"/>
      <c r="BF167" s="21"/>
      <c r="BG167" s="21"/>
      <c r="BH167" s="21"/>
      <c r="BI167" s="21"/>
      <c r="BJ167" s="21"/>
      <c r="BK167" s="21"/>
      <c r="BL167" s="21"/>
      <c r="BM167" s="21"/>
    </row>
    <row r="168" spans="1:65" x14ac:dyDescent="0.25">
      <c r="A168" s="21" t="s">
        <v>38</v>
      </c>
      <c r="B168" s="21" t="s">
        <v>798</v>
      </c>
      <c r="C168" s="21" t="s">
        <v>808</v>
      </c>
      <c r="D168" s="21" t="s">
        <v>789</v>
      </c>
      <c r="E168" s="21" t="s">
        <v>819</v>
      </c>
      <c r="K168" s="20" t="s">
        <v>828</v>
      </c>
      <c r="M168" s="21" t="s">
        <v>51</v>
      </c>
      <c r="N168" s="21" t="str">
        <f>C168&amp;"-"&amp;MONTH(O168)&amp;"/"&amp;DAY(O168)&amp;"/"&amp;YEAR(O168)&amp;"-"&amp;"WIND-V"</f>
        <v>AK553928-6/11/2019-WIND-V</v>
      </c>
      <c r="O168" s="24">
        <v>43627</v>
      </c>
      <c r="P168" s="28">
        <v>0.44444444444444398</v>
      </c>
      <c r="Q168" s="20" t="s">
        <v>58</v>
      </c>
      <c r="R168" s="25">
        <v>43627</v>
      </c>
      <c r="T168" s="20" t="s">
        <v>58</v>
      </c>
      <c r="U168" s="21">
        <v>60.5518</v>
      </c>
      <c r="V168" s="21">
        <v>-151.244</v>
      </c>
      <c r="W168" s="21" t="s">
        <v>60</v>
      </c>
      <c r="X168" s="21" t="s">
        <v>88</v>
      </c>
      <c r="Z168" s="21" t="s">
        <v>99</v>
      </c>
      <c r="AK168" s="21" t="s">
        <v>812</v>
      </c>
      <c r="AL168" s="22"/>
      <c r="AM168" s="22"/>
      <c r="AN168" s="45">
        <v>11</v>
      </c>
      <c r="AO168" s="21" t="s">
        <v>815</v>
      </c>
      <c r="AP168" s="22"/>
      <c r="AT168" s="21"/>
      <c r="AU168" s="21"/>
      <c r="AW168" s="21"/>
      <c r="AX168" s="21"/>
      <c r="AY168" s="22"/>
      <c r="AZ168" s="22"/>
      <c r="BA168" s="22"/>
      <c r="BB168" s="22"/>
      <c r="BC168" s="22"/>
      <c r="BD168" s="22"/>
      <c r="BE168" s="22"/>
      <c r="BF168" s="21"/>
      <c r="BG168" s="21"/>
      <c r="BH168" s="21"/>
      <c r="BI168" s="21"/>
      <c r="BJ168" s="21"/>
      <c r="BK168" s="21"/>
      <c r="BL168" s="21"/>
      <c r="BM168" s="21"/>
    </row>
    <row r="169" spans="1:65" hidden="1" x14ac:dyDescent="0.25">
      <c r="A169" s="21" t="s">
        <v>38</v>
      </c>
      <c r="B169" s="21" t="s">
        <v>798</v>
      </c>
      <c r="C169" s="21" t="s">
        <v>808</v>
      </c>
      <c r="D169" s="21" t="s">
        <v>789</v>
      </c>
      <c r="E169" s="21" t="s">
        <v>819</v>
      </c>
      <c r="K169" s="20" t="s">
        <v>828</v>
      </c>
      <c r="M169" s="21" t="s">
        <v>51</v>
      </c>
      <c r="N169" s="21" t="str">
        <f>C169&amp;"-"&amp;MONTH(O169)&amp;"/"&amp;DAY(O169)&amp;"/"&amp;YEAR(O169)&amp;"-"&amp;"WEATHER"</f>
        <v>AK553928-6/11/2019-WEATHER</v>
      </c>
      <c r="O169" s="24">
        <v>43627</v>
      </c>
      <c r="P169" s="28">
        <v>0.44444444444444398</v>
      </c>
      <c r="Q169" s="20" t="s">
        <v>58</v>
      </c>
      <c r="R169" s="25">
        <v>43627</v>
      </c>
      <c r="T169" s="20" t="s">
        <v>58</v>
      </c>
      <c r="U169" s="21">
        <v>60.5518</v>
      </c>
      <c r="V169" s="21">
        <v>-151.244</v>
      </c>
      <c r="W169" s="21" t="s">
        <v>60</v>
      </c>
      <c r="X169" s="21" t="s">
        <v>88</v>
      </c>
      <c r="Z169" s="21" t="s">
        <v>99</v>
      </c>
      <c r="AK169" s="21" t="s">
        <v>814</v>
      </c>
      <c r="AL169" s="22"/>
      <c r="AM169" s="22"/>
      <c r="AN169" s="45">
        <v>0</v>
      </c>
      <c r="AO169" s="21" t="s">
        <v>816</v>
      </c>
      <c r="AP169" s="22"/>
      <c r="AT169" s="21"/>
      <c r="AU169" s="21"/>
      <c r="AW169" s="21"/>
      <c r="AX169" s="21"/>
      <c r="AY169" s="22"/>
      <c r="AZ169" s="22"/>
      <c r="BA169" s="22"/>
      <c r="BB169" s="22"/>
      <c r="BC169" s="22"/>
      <c r="BD169" s="22"/>
      <c r="BE169" s="22"/>
      <c r="BF169" s="21"/>
      <c r="BG169" s="21"/>
      <c r="BH169" s="21"/>
      <c r="BI169" s="21"/>
      <c r="BJ169" s="21"/>
      <c r="BK169" s="21"/>
      <c r="BL169" s="21"/>
      <c r="BM169" s="21"/>
    </row>
    <row r="170" spans="1:65" hidden="1" x14ac:dyDescent="0.25">
      <c r="A170" s="21" t="s">
        <v>38</v>
      </c>
      <c r="B170" s="21" t="s">
        <v>798</v>
      </c>
      <c r="C170" s="21" t="s">
        <v>808</v>
      </c>
      <c r="D170" s="21" t="s">
        <v>789</v>
      </c>
      <c r="E170" s="21" t="s">
        <v>819</v>
      </c>
      <c r="K170" s="20" t="s">
        <v>828</v>
      </c>
      <c r="M170" s="21" t="s">
        <v>50</v>
      </c>
      <c r="N170" s="21" t="str">
        <f>C170&amp;"-"&amp;MONTH(O170)&amp;"/"&amp;DAY(O170)&amp;"/"&amp;YEAR(O170)&amp;"-"&amp;"TURBIDITY"</f>
        <v>AK553928-6/11/2019-TURBIDITY</v>
      </c>
      <c r="O170" s="24">
        <v>43627</v>
      </c>
      <c r="P170" s="28">
        <v>0.44444444444444398</v>
      </c>
      <c r="Q170" s="20" t="s">
        <v>58</v>
      </c>
      <c r="R170" s="25">
        <v>43627</v>
      </c>
      <c r="T170" s="20" t="s">
        <v>58</v>
      </c>
      <c r="U170" s="21">
        <v>60.5518</v>
      </c>
      <c r="V170" s="21">
        <v>-151.244</v>
      </c>
      <c r="W170" s="21" t="s">
        <v>60</v>
      </c>
      <c r="X170" s="21" t="s">
        <v>88</v>
      </c>
      <c r="Z170" s="21" t="s">
        <v>99</v>
      </c>
      <c r="AK170" s="21" t="s">
        <v>811</v>
      </c>
      <c r="AL170" s="22"/>
      <c r="AM170" s="22"/>
      <c r="AN170" s="45" t="s">
        <v>817</v>
      </c>
      <c r="AO170" s="21"/>
      <c r="AP170" s="22"/>
      <c r="AT170" s="21"/>
      <c r="AU170" s="21"/>
      <c r="AW170" s="21"/>
      <c r="AX170" s="21"/>
      <c r="AY170" s="22"/>
      <c r="AZ170" s="22"/>
      <c r="BA170" s="22"/>
      <c r="BB170" s="22"/>
      <c r="BC170" s="22"/>
      <c r="BD170" s="22"/>
      <c r="BE170" s="22"/>
      <c r="BF170" s="21"/>
      <c r="BG170" s="21"/>
      <c r="BH170" s="21"/>
      <c r="BI170" s="21"/>
      <c r="BJ170" s="21"/>
      <c r="BK170" s="21"/>
      <c r="BL170" s="21"/>
      <c r="BM170" s="21"/>
    </row>
    <row r="171" spans="1:65" hidden="1" x14ac:dyDescent="0.25">
      <c r="A171" s="21" t="s">
        <v>38</v>
      </c>
      <c r="B171" s="21" t="s">
        <v>798</v>
      </c>
      <c r="C171" s="21" t="s">
        <v>808</v>
      </c>
      <c r="D171" s="21" t="s">
        <v>789</v>
      </c>
      <c r="E171" s="21" t="s">
        <v>819</v>
      </c>
      <c r="K171" s="20" t="s">
        <v>828</v>
      </c>
      <c r="M171" s="21" t="s">
        <v>51</v>
      </c>
      <c r="N171" s="21" t="str">
        <f>C171&amp;"-"&amp;MONTH(O171)&amp;"/"&amp;DAY(O171)&amp;"/"&amp;YEAR(O171)&amp;"-"&amp;"AIR TEMP"</f>
        <v>AK553928-6/18/2019-AIR TEMP</v>
      </c>
      <c r="O171" s="24">
        <v>43634</v>
      </c>
      <c r="P171" s="28">
        <v>0.32916666666666666</v>
      </c>
      <c r="Q171" s="20" t="s">
        <v>58</v>
      </c>
      <c r="R171" s="25">
        <v>43634</v>
      </c>
      <c r="T171" s="20" t="s">
        <v>58</v>
      </c>
      <c r="U171" s="21">
        <v>60.5518</v>
      </c>
      <c r="V171" s="21">
        <v>-151.244</v>
      </c>
      <c r="W171" s="21" t="s">
        <v>60</v>
      </c>
      <c r="X171" s="21" t="s">
        <v>88</v>
      </c>
      <c r="Z171" s="21" t="s">
        <v>99</v>
      </c>
      <c r="AK171" s="21" t="s">
        <v>810</v>
      </c>
      <c r="AL171" s="22"/>
      <c r="AM171" s="22"/>
      <c r="AN171" s="45">
        <v>52</v>
      </c>
      <c r="AO171" s="21" t="s">
        <v>252</v>
      </c>
      <c r="AP171" s="22"/>
      <c r="AT171" s="21"/>
      <c r="AU171" s="21"/>
      <c r="AW171" s="21"/>
      <c r="AX171" s="21"/>
      <c r="AY171" s="22"/>
      <c r="AZ171" s="22"/>
      <c r="BA171" s="22"/>
      <c r="BB171" s="22"/>
      <c r="BC171" s="22"/>
      <c r="BD171" s="22"/>
      <c r="BE171" s="22"/>
      <c r="BF171" s="21"/>
      <c r="BG171" s="21"/>
      <c r="BH171" s="21"/>
      <c r="BI171" s="21"/>
      <c r="BJ171" s="21"/>
      <c r="BK171" s="21"/>
      <c r="BL171" s="21"/>
      <c r="BM171" s="21"/>
    </row>
    <row r="172" spans="1:65" hidden="1" x14ac:dyDescent="0.25">
      <c r="A172" s="21" t="s">
        <v>38</v>
      </c>
      <c r="B172" s="21" t="s">
        <v>798</v>
      </c>
      <c r="C172" s="21" t="s">
        <v>807</v>
      </c>
      <c r="D172" s="21" t="s">
        <v>788</v>
      </c>
      <c r="E172" s="21" t="s">
        <v>819</v>
      </c>
      <c r="K172" s="20" t="s">
        <v>828</v>
      </c>
      <c r="M172" s="21" t="s">
        <v>51</v>
      </c>
      <c r="N172" s="21" t="str">
        <f>C172&amp;"-"&amp;MONTH(O172)&amp;"/"&amp;DAY(O172)&amp;"/"&amp;YEAR(O172)&amp;"-"&amp;"WIND-D"</f>
        <v>AK164406-6/11/2019-WIND-D</v>
      </c>
      <c r="O172" s="24">
        <v>43627</v>
      </c>
      <c r="P172" s="28">
        <v>0.45208333333333334</v>
      </c>
      <c r="Q172" s="20" t="s">
        <v>58</v>
      </c>
      <c r="R172" s="25">
        <v>43627</v>
      </c>
      <c r="T172" s="20" t="s">
        <v>58</v>
      </c>
      <c r="U172" s="21">
        <v>60.5366</v>
      </c>
      <c r="V172" s="21">
        <v>-151.25399999999999</v>
      </c>
      <c r="W172" s="21" t="s">
        <v>60</v>
      </c>
      <c r="X172" s="21" t="s">
        <v>88</v>
      </c>
      <c r="Z172" s="21" t="s">
        <v>99</v>
      </c>
      <c r="AK172" s="21" t="s">
        <v>813</v>
      </c>
      <c r="AL172" s="22"/>
      <c r="AM172" s="22"/>
      <c r="AN172" s="45">
        <v>270</v>
      </c>
      <c r="AO172" s="21" t="s">
        <v>843</v>
      </c>
      <c r="AP172" s="22"/>
      <c r="AT172" s="21"/>
      <c r="AU172" s="21"/>
      <c r="AW172" s="21"/>
      <c r="AX172" s="21"/>
      <c r="AY172" s="22"/>
      <c r="AZ172" s="22"/>
      <c r="BA172" s="22"/>
      <c r="BB172" s="22"/>
      <c r="BC172" s="22"/>
      <c r="BD172" s="22"/>
      <c r="BE172" s="22"/>
      <c r="BF172" s="21"/>
      <c r="BG172" s="21"/>
      <c r="BH172" s="21"/>
      <c r="BI172" s="21"/>
      <c r="BJ172" s="21"/>
      <c r="BK172" s="21"/>
      <c r="BL172" s="21"/>
      <c r="BM172" s="21"/>
    </row>
    <row r="173" spans="1:65" x14ac:dyDescent="0.25">
      <c r="A173" s="21" t="s">
        <v>38</v>
      </c>
      <c r="B173" s="21" t="s">
        <v>798</v>
      </c>
      <c r="C173" s="21" t="s">
        <v>808</v>
      </c>
      <c r="D173" s="21" t="s">
        <v>789</v>
      </c>
      <c r="E173" s="21" t="s">
        <v>819</v>
      </c>
      <c r="K173" s="20" t="s">
        <v>828</v>
      </c>
      <c r="M173" s="21" t="s">
        <v>51</v>
      </c>
      <c r="N173" s="21" t="str">
        <f>C173&amp;"-"&amp;MONTH(O173)&amp;"/"&amp;DAY(O173)&amp;"/"&amp;YEAR(O173)&amp;"-"&amp;"WIND-V"</f>
        <v>AK553928-6/18/2019-WIND-V</v>
      </c>
      <c r="O173" s="24">
        <v>43634</v>
      </c>
      <c r="P173" s="28">
        <v>0.329166666666667</v>
      </c>
      <c r="Q173" s="20" t="s">
        <v>58</v>
      </c>
      <c r="R173" s="25">
        <v>43634</v>
      </c>
      <c r="T173" s="20" t="s">
        <v>58</v>
      </c>
      <c r="U173" s="21">
        <v>60.5518</v>
      </c>
      <c r="V173" s="21">
        <v>-151.244</v>
      </c>
      <c r="W173" s="21" t="s">
        <v>60</v>
      </c>
      <c r="X173" s="21" t="s">
        <v>88</v>
      </c>
      <c r="Z173" s="21" t="s">
        <v>99</v>
      </c>
      <c r="AK173" s="21" t="s">
        <v>812</v>
      </c>
      <c r="AL173" s="22"/>
      <c r="AM173" s="22"/>
      <c r="AN173" s="45">
        <v>14</v>
      </c>
      <c r="AO173" s="21" t="s">
        <v>815</v>
      </c>
      <c r="AP173" s="22"/>
      <c r="AT173" s="21"/>
      <c r="AU173" s="21"/>
      <c r="AW173" s="21"/>
      <c r="AX173" s="21"/>
      <c r="AY173" s="22"/>
      <c r="AZ173" s="22"/>
      <c r="BA173" s="22"/>
      <c r="BB173" s="22"/>
      <c r="BC173" s="22"/>
      <c r="BD173" s="22"/>
      <c r="BE173" s="22"/>
      <c r="BF173" s="21"/>
      <c r="BG173" s="21"/>
      <c r="BH173" s="21"/>
      <c r="BI173" s="21"/>
      <c r="BJ173" s="21"/>
      <c r="BK173" s="21"/>
      <c r="BL173" s="21"/>
      <c r="BM173" s="21"/>
    </row>
    <row r="174" spans="1:65" hidden="1" x14ac:dyDescent="0.25">
      <c r="A174" s="21" t="s">
        <v>38</v>
      </c>
      <c r="B174" s="21" t="s">
        <v>798</v>
      </c>
      <c r="C174" s="21" t="s">
        <v>808</v>
      </c>
      <c r="D174" s="21" t="s">
        <v>789</v>
      </c>
      <c r="E174" s="21" t="s">
        <v>819</v>
      </c>
      <c r="K174" s="20" t="s">
        <v>828</v>
      </c>
      <c r="M174" s="21" t="s">
        <v>51</v>
      </c>
      <c r="N174" s="21" t="str">
        <f>C174&amp;"-"&amp;MONTH(O174)&amp;"/"&amp;DAY(O174)&amp;"/"&amp;YEAR(O174)&amp;"-"&amp;"WEATHER"</f>
        <v>AK553928-6/18/2019-WEATHER</v>
      </c>
      <c r="O174" s="24">
        <v>43634</v>
      </c>
      <c r="P174" s="28">
        <v>0.329166666666667</v>
      </c>
      <c r="Q174" s="20" t="s">
        <v>58</v>
      </c>
      <c r="R174" s="25">
        <v>43634</v>
      </c>
      <c r="T174" s="20" t="s">
        <v>58</v>
      </c>
      <c r="U174" s="21">
        <v>60.5518</v>
      </c>
      <c r="V174" s="21">
        <v>-151.244</v>
      </c>
      <c r="W174" s="21" t="s">
        <v>60</v>
      </c>
      <c r="X174" s="21" t="s">
        <v>88</v>
      </c>
      <c r="Z174" s="21" t="s">
        <v>99</v>
      </c>
      <c r="AK174" s="21" t="s">
        <v>814</v>
      </c>
      <c r="AL174" s="22"/>
      <c r="AM174" s="22"/>
      <c r="AN174" s="45">
        <v>-1</v>
      </c>
      <c r="AO174" s="21" t="s">
        <v>816</v>
      </c>
      <c r="AP174" s="22"/>
      <c r="AT174" s="21"/>
      <c r="AU174" s="21"/>
      <c r="AW174" s="21"/>
      <c r="AX174" s="21"/>
      <c r="AY174" s="22"/>
      <c r="AZ174" s="22"/>
      <c r="BA174" s="22"/>
      <c r="BB174" s="22"/>
      <c r="BC174" s="22"/>
      <c r="BD174" s="22"/>
      <c r="BE174" s="22"/>
      <c r="BF174" s="21"/>
      <c r="BG174" s="21"/>
      <c r="BH174" s="21"/>
      <c r="BI174" s="21"/>
      <c r="BJ174" s="21"/>
      <c r="BK174" s="21"/>
      <c r="BL174" s="21"/>
      <c r="BM174" s="21"/>
    </row>
    <row r="175" spans="1:65" hidden="1" x14ac:dyDescent="0.25">
      <c r="A175" s="21" t="s">
        <v>38</v>
      </c>
      <c r="B175" s="21" t="s">
        <v>798</v>
      </c>
      <c r="C175" s="21" t="s">
        <v>808</v>
      </c>
      <c r="D175" s="21" t="s">
        <v>789</v>
      </c>
      <c r="E175" s="21" t="s">
        <v>819</v>
      </c>
      <c r="K175" s="20" t="s">
        <v>828</v>
      </c>
      <c r="M175" s="21" t="s">
        <v>50</v>
      </c>
      <c r="N175" s="21" t="str">
        <f>C175&amp;"-"&amp;MONTH(O175)&amp;"/"&amp;DAY(O175)&amp;"/"&amp;YEAR(O175)&amp;"-"&amp;"TURBIDITY"</f>
        <v>AK553928-6/18/2019-TURBIDITY</v>
      </c>
      <c r="O175" s="24">
        <v>43634</v>
      </c>
      <c r="P175" s="28">
        <v>0.329166666666667</v>
      </c>
      <c r="Q175" s="20" t="s">
        <v>58</v>
      </c>
      <c r="R175" s="25">
        <v>43634</v>
      </c>
      <c r="T175" s="20" t="s">
        <v>58</v>
      </c>
      <c r="U175" s="21">
        <v>60.5518</v>
      </c>
      <c r="V175" s="21">
        <v>-151.244</v>
      </c>
      <c r="W175" s="21" t="s">
        <v>60</v>
      </c>
      <c r="X175" s="21" t="s">
        <v>88</v>
      </c>
      <c r="Z175" s="21" t="s">
        <v>99</v>
      </c>
      <c r="AK175" s="21" t="s">
        <v>811</v>
      </c>
      <c r="AL175" s="22"/>
      <c r="AM175" s="22"/>
      <c r="AN175" s="45" t="s">
        <v>817</v>
      </c>
      <c r="AO175" s="21"/>
      <c r="AP175" s="22"/>
      <c r="AT175" s="21"/>
      <c r="AU175" s="21"/>
      <c r="AW175" s="21"/>
      <c r="AX175" s="21"/>
      <c r="AY175" s="22"/>
      <c r="AZ175" s="22"/>
      <c r="BA175" s="22"/>
      <c r="BB175" s="22"/>
      <c r="BC175" s="22"/>
      <c r="BD175" s="22"/>
      <c r="BE175" s="22"/>
      <c r="BF175" s="21"/>
      <c r="BG175" s="21"/>
      <c r="BH175" s="21"/>
      <c r="BI175" s="21"/>
      <c r="BJ175" s="21"/>
      <c r="BK175" s="21"/>
      <c r="BL175" s="21"/>
      <c r="BM175" s="21"/>
    </row>
    <row r="176" spans="1:65" hidden="1" x14ac:dyDescent="0.25">
      <c r="A176" s="21" t="s">
        <v>38</v>
      </c>
      <c r="B176" s="21" t="s">
        <v>798</v>
      </c>
      <c r="C176" s="21" t="s">
        <v>808</v>
      </c>
      <c r="D176" s="21" t="s">
        <v>789</v>
      </c>
      <c r="E176" s="21" t="s">
        <v>819</v>
      </c>
      <c r="K176" s="20" t="s">
        <v>828</v>
      </c>
      <c r="M176" s="21" t="s">
        <v>51</v>
      </c>
      <c r="N176" s="21" t="str">
        <f>C176&amp;"-"&amp;MONTH(O176)&amp;"/"&amp;DAY(O176)&amp;"/"&amp;YEAR(O176)&amp;"-"&amp;"AIR TEMP"</f>
        <v>AK553928-6/25/2019-AIR TEMP</v>
      </c>
      <c r="O176" s="24">
        <v>43641</v>
      </c>
      <c r="P176" s="28">
        <v>0.39027777777777778</v>
      </c>
      <c r="Q176" s="20" t="s">
        <v>58</v>
      </c>
      <c r="R176" s="25">
        <v>43641</v>
      </c>
      <c r="T176" s="20" t="s">
        <v>58</v>
      </c>
      <c r="U176" s="21">
        <v>60.5518</v>
      </c>
      <c r="V176" s="21">
        <v>-151.244</v>
      </c>
      <c r="W176" s="21" t="s">
        <v>60</v>
      </c>
      <c r="X176" s="21" t="s">
        <v>88</v>
      </c>
      <c r="Z176" s="21" t="s">
        <v>99</v>
      </c>
      <c r="AK176" s="21" t="s">
        <v>810</v>
      </c>
      <c r="AL176" s="22"/>
      <c r="AM176" s="22"/>
      <c r="AN176" s="45">
        <v>15.4</v>
      </c>
      <c r="AO176" s="21" t="s">
        <v>198</v>
      </c>
      <c r="AP176" s="22"/>
      <c r="AT176" s="21"/>
      <c r="AU176" s="21"/>
      <c r="AW176" s="21"/>
      <c r="AX176" s="21"/>
      <c r="AY176" s="22"/>
      <c r="AZ176" s="22"/>
      <c r="BA176" s="22"/>
      <c r="BB176" s="22"/>
      <c r="BC176" s="22"/>
      <c r="BD176" s="22"/>
      <c r="BE176" s="22"/>
      <c r="BF176" s="21"/>
      <c r="BG176" s="21"/>
      <c r="BH176" s="21"/>
      <c r="BI176" s="21"/>
      <c r="BJ176" s="21"/>
      <c r="BK176" s="21"/>
      <c r="BL176" s="21"/>
      <c r="BM176" s="21"/>
    </row>
    <row r="177" spans="1:65" hidden="1" x14ac:dyDescent="0.25">
      <c r="A177" s="21" t="s">
        <v>38</v>
      </c>
      <c r="B177" s="21" t="s">
        <v>798</v>
      </c>
      <c r="C177" s="21" t="s">
        <v>808</v>
      </c>
      <c r="D177" s="21" t="s">
        <v>789</v>
      </c>
      <c r="E177" s="21" t="s">
        <v>819</v>
      </c>
      <c r="K177" s="20" t="s">
        <v>828</v>
      </c>
      <c r="M177" s="21" t="s">
        <v>51</v>
      </c>
      <c r="N177" s="21" t="str">
        <f>C177&amp;"-"&amp;MONTH(O177)&amp;"/"&amp;DAY(O177)&amp;"/"&amp;YEAR(O177)&amp;"-"&amp;"WIND-D"</f>
        <v>AK553928-6/11/2019-WIND-D</v>
      </c>
      <c r="O177" s="24">
        <v>43627</v>
      </c>
      <c r="P177" s="28">
        <v>0.44444444444444442</v>
      </c>
      <c r="Q177" s="20" t="s">
        <v>58</v>
      </c>
      <c r="R177" s="25">
        <v>43627</v>
      </c>
      <c r="T177" s="20" t="s">
        <v>58</v>
      </c>
      <c r="U177" s="21">
        <v>60.5518</v>
      </c>
      <c r="V177" s="21">
        <v>-151.244</v>
      </c>
      <c r="W177" s="21" t="s">
        <v>60</v>
      </c>
      <c r="X177" s="21" t="s">
        <v>88</v>
      </c>
      <c r="Z177" s="21" t="s">
        <v>99</v>
      </c>
      <c r="AK177" s="21" t="s">
        <v>813</v>
      </c>
      <c r="AL177" s="22"/>
      <c r="AM177" s="22"/>
      <c r="AN177" s="45">
        <v>270</v>
      </c>
      <c r="AO177" s="21" t="s">
        <v>843</v>
      </c>
      <c r="AP177" s="22"/>
      <c r="AT177" s="21"/>
      <c r="AU177" s="21"/>
      <c r="AW177" s="21"/>
      <c r="AX177" s="21"/>
      <c r="AY177" s="22"/>
      <c r="AZ177" s="22"/>
      <c r="BA177" s="22"/>
      <c r="BB177" s="22"/>
      <c r="BC177" s="22"/>
      <c r="BD177" s="22"/>
      <c r="BE177" s="22"/>
      <c r="BF177" s="21"/>
      <c r="BG177" s="21"/>
      <c r="BH177" s="21"/>
      <c r="BI177" s="21"/>
      <c r="BJ177" s="21"/>
      <c r="BK177" s="21"/>
      <c r="BL177" s="21"/>
      <c r="BM177" s="21"/>
    </row>
    <row r="178" spans="1:65" x14ac:dyDescent="0.25">
      <c r="A178" s="21" t="s">
        <v>38</v>
      </c>
      <c r="B178" s="21" t="s">
        <v>798</v>
      </c>
      <c r="C178" s="21" t="s">
        <v>808</v>
      </c>
      <c r="D178" s="21" t="s">
        <v>789</v>
      </c>
      <c r="E178" s="21" t="s">
        <v>819</v>
      </c>
      <c r="K178" s="20" t="s">
        <v>828</v>
      </c>
      <c r="M178" s="21" t="s">
        <v>51</v>
      </c>
      <c r="N178" s="21" t="str">
        <f>C178&amp;"-"&amp;MONTH(O178)&amp;"/"&amp;DAY(O178)&amp;"/"&amp;YEAR(O178)&amp;"-"&amp;"WIND-V"</f>
        <v>AK553928-6/25/2019-WIND-V</v>
      </c>
      <c r="O178" s="24">
        <v>43641</v>
      </c>
      <c r="P178" s="28">
        <v>0.390277777777778</v>
      </c>
      <c r="Q178" s="20" t="s">
        <v>58</v>
      </c>
      <c r="R178" s="25">
        <v>43641</v>
      </c>
      <c r="T178" s="20" t="s">
        <v>58</v>
      </c>
      <c r="U178" s="21">
        <v>60.5518</v>
      </c>
      <c r="V178" s="21">
        <v>-151.244</v>
      </c>
      <c r="W178" s="21" t="s">
        <v>60</v>
      </c>
      <c r="X178" s="21" t="s">
        <v>88</v>
      </c>
      <c r="Z178" s="21" t="s">
        <v>99</v>
      </c>
      <c r="AK178" s="21" t="s">
        <v>812</v>
      </c>
      <c r="AL178" s="22"/>
      <c r="AM178" s="22"/>
      <c r="AN178" s="45">
        <v>10</v>
      </c>
      <c r="AO178" s="21" t="s">
        <v>815</v>
      </c>
      <c r="AP178" s="22"/>
      <c r="AT178" s="21"/>
      <c r="AU178" s="21"/>
      <c r="AW178" s="21"/>
      <c r="AX178" s="21"/>
      <c r="AY178" s="22"/>
      <c r="AZ178" s="22"/>
      <c r="BA178" s="22"/>
      <c r="BB178" s="22"/>
      <c r="BC178" s="22"/>
      <c r="BD178" s="22"/>
      <c r="BE178" s="22"/>
      <c r="BF178" s="21"/>
      <c r="BG178" s="21"/>
      <c r="BH178" s="21"/>
      <c r="BI178" s="21"/>
      <c r="BJ178" s="21"/>
      <c r="BK178" s="21"/>
      <c r="BL178" s="21"/>
      <c r="BM178" s="21"/>
    </row>
    <row r="179" spans="1:65" hidden="1" x14ac:dyDescent="0.25">
      <c r="A179" s="21" t="s">
        <v>38</v>
      </c>
      <c r="B179" s="21" t="s">
        <v>798</v>
      </c>
      <c r="C179" s="21" t="s">
        <v>808</v>
      </c>
      <c r="D179" s="21" t="s">
        <v>789</v>
      </c>
      <c r="E179" s="21" t="s">
        <v>819</v>
      </c>
      <c r="K179" s="20" t="s">
        <v>828</v>
      </c>
      <c r="M179" s="21" t="s">
        <v>51</v>
      </c>
      <c r="N179" s="21" t="str">
        <f>C179&amp;"-"&amp;MONTH(O179)&amp;"/"&amp;DAY(O179)&amp;"/"&amp;YEAR(O179)&amp;"-"&amp;"WEATHER"</f>
        <v>AK553928-6/25/2019-WEATHER</v>
      </c>
      <c r="O179" s="24">
        <v>43641</v>
      </c>
      <c r="P179" s="28">
        <v>0.390277777777778</v>
      </c>
      <c r="Q179" s="20" t="s">
        <v>58</v>
      </c>
      <c r="R179" s="25">
        <v>43641</v>
      </c>
      <c r="T179" s="20" t="s">
        <v>58</v>
      </c>
      <c r="U179" s="21">
        <v>60.5518</v>
      </c>
      <c r="V179" s="21">
        <v>-151.244</v>
      </c>
      <c r="W179" s="21" t="s">
        <v>60</v>
      </c>
      <c r="X179" s="21" t="s">
        <v>88</v>
      </c>
      <c r="Z179" s="21" t="s">
        <v>99</v>
      </c>
      <c r="AK179" s="21" t="s">
        <v>814</v>
      </c>
      <c r="AL179" s="22"/>
      <c r="AM179" s="22"/>
      <c r="AN179" s="45">
        <v>-1</v>
      </c>
      <c r="AO179" s="21" t="s">
        <v>816</v>
      </c>
      <c r="AP179" s="22"/>
      <c r="AT179" s="21"/>
      <c r="AU179" s="21"/>
      <c r="AW179" s="21"/>
      <c r="AX179" s="21"/>
      <c r="AY179" s="22"/>
      <c r="AZ179" s="22"/>
      <c r="BA179" s="22"/>
      <c r="BB179" s="22"/>
      <c r="BC179" s="22"/>
      <c r="BD179" s="22"/>
      <c r="BE179" s="22"/>
      <c r="BF179" s="21"/>
      <c r="BG179" s="21"/>
      <c r="BH179" s="21"/>
      <c r="BI179" s="21"/>
      <c r="BJ179" s="21"/>
      <c r="BK179" s="21"/>
      <c r="BL179" s="21"/>
      <c r="BM179" s="21"/>
    </row>
    <row r="180" spans="1:65" hidden="1" x14ac:dyDescent="0.25">
      <c r="A180" s="21" t="s">
        <v>38</v>
      </c>
      <c r="B180" s="21" t="s">
        <v>798</v>
      </c>
      <c r="C180" s="21" t="s">
        <v>808</v>
      </c>
      <c r="D180" s="21" t="s">
        <v>789</v>
      </c>
      <c r="E180" s="21" t="s">
        <v>819</v>
      </c>
      <c r="K180" s="20" t="s">
        <v>828</v>
      </c>
      <c r="M180" s="21" t="s">
        <v>50</v>
      </c>
      <c r="N180" s="21" t="str">
        <f>C180&amp;"-"&amp;MONTH(O180)&amp;"/"&amp;DAY(O180)&amp;"/"&amp;YEAR(O180)&amp;"-"&amp;"TURBIDITY"</f>
        <v>AK553928-6/25/2019-TURBIDITY</v>
      </c>
      <c r="O180" s="24">
        <v>43641</v>
      </c>
      <c r="P180" s="28">
        <v>0.390277777777778</v>
      </c>
      <c r="Q180" s="20" t="s">
        <v>58</v>
      </c>
      <c r="R180" s="25">
        <v>43641</v>
      </c>
      <c r="T180" s="20" t="s">
        <v>58</v>
      </c>
      <c r="U180" s="21">
        <v>60.5518</v>
      </c>
      <c r="V180" s="21">
        <v>-151.244</v>
      </c>
      <c r="W180" s="21" t="s">
        <v>60</v>
      </c>
      <c r="X180" s="21" t="s">
        <v>88</v>
      </c>
      <c r="Z180" s="21" t="s">
        <v>99</v>
      </c>
      <c r="AK180" s="21" t="s">
        <v>811</v>
      </c>
      <c r="AL180" s="22"/>
      <c r="AM180" s="22"/>
      <c r="AN180" s="45" t="s">
        <v>817</v>
      </c>
      <c r="AO180" s="21"/>
      <c r="AP180" s="22"/>
      <c r="AT180" s="21"/>
      <c r="AU180" s="21"/>
      <c r="AW180" s="21"/>
      <c r="AX180" s="21"/>
      <c r="AY180" s="22"/>
      <c r="AZ180" s="22"/>
      <c r="BA180" s="22"/>
      <c r="BB180" s="22"/>
      <c r="BC180" s="22"/>
      <c r="BD180" s="22"/>
      <c r="BE180" s="22"/>
      <c r="BF180" s="21"/>
      <c r="BG180" s="21"/>
      <c r="BH180" s="21"/>
      <c r="BI180" s="21"/>
      <c r="BJ180" s="21"/>
      <c r="BK180" s="21"/>
      <c r="BL180" s="21"/>
      <c r="BM180" s="21"/>
    </row>
    <row r="181" spans="1:65" hidden="1" x14ac:dyDescent="0.25">
      <c r="A181" s="21" t="s">
        <v>38</v>
      </c>
      <c r="B181" s="21" t="s">
        <v>798</v>
      </c>
      <c r="C181" s="21" t="s">
        <v>808</v>
      </c>
      <c r="D181" s="21" t="s">
        <v>789</v>
      </c>
      <c r="E181" s="21" t="s">
        <v>819</v>
      </c>
      <c r="K181" s="20" t="s">
        <v>828</v>
      </c>
      <c r="M181" s="21" t="s">
        <v>50</v>
      </c>
      <c r="N181" s="21" t="str">
        <f>C181&amp;"-"&amp;MONTH(O181)&amp;"/"&amp;DAY(O181)&amp;"/"&amp;YEAR(O181)&amp;"-"&amp;"ENT"</f>
        <v>AK553928-8/1/2019-ENT</v>
      </c>
      <c r="O181" s="24">
        <v>43678</v>
      </c>
      <c r="P181" s="28">
        <v>0.34027777777777773</v>
      </c>
      <c r="Q181" s="20" t="s">
        <v>58</v>
      </c>
      <c r="R181" s="25">
        <v>43678</v>
      </c>
      <c r="T181" s="20" t="s">
        <v>58</v>
      </c>
      <c r="U181" s="21">
        <v>60.5518</v>
      </c>
      <c r="V181" s="21">
        <v>-151.244</v>
      </c>
      <c r="W181" s="21" t="s">
        <v>60</v>
      </c>
      <c r="X181" s="21" t="s">
        <v>88</v>
      </c>
      <c r="Z181" s="21" t="s">
        <v>100</v>
      </c>
      <c r="AA181" s="20">
        <v>0.3</v>
      </c>
      <c r="AB181" s="20" t="s">
        <v>333</v>
      </c>
      <c r="AK181" s="21" t="s">
        <v>800</v>
      </c>
      <c r="AL181" s="22" t="s">
        <v>805</v>
      </c>
      <c r="AM181" s="22" t="s">
        <v>193</v>
      </c>
      <c r="AN181" s="45">
        <v>30</v>
      </c>
      <c r="AO181" s="21" t="s">
        <v>381</v>
      </c>
      <c r="AP181" s="22"/>
      <c r="AT181" s="21" t="s">
        <v>551</v>
      </c>
      <c r="AU181" s="21" t="s">
        <v>557</v>
      </c>
      <c r="AW181" s="21" t="s">
        <v>564</v>
      </c>
      <c r="AX181" s="21" t="s">
        <v>567</v>
      </c>
      <c r="AY181" s="22"/>
      <c r="AZ181" s="22"/>
      <c r="BA181" s="22"/>
      <c r="BB181" s="22"/>
      <c r="BC181" s="22" t="s">
        <v>806</v>
      </c>
      <c r="BD181" s="22" t="s">
        <v>763</v>
      </c>
      <c r="BE181" s="22"/>
      <c r="BF181" s="21"/>
      <c r="BG181" s="21"/>
      <c r="BH181" s="21"/>
      <c r="BI181" s="21"/>
      <c r="BJ181" s="21"/>
      <c r="BK181" s="21"/>
      <c r="BL181" s="21"/>
      <c r="BM181" s="21"/>
    </row>
    <row r="182" spans="1:65" hidden="1" x14ac:dyDescent="0.25">
      <c r="A182" s="21" t="s">
        <v>38</v>
      </c>
      <c r="B182" s="21" t="s">
        <v>798</v>
      </c>
      <c r="C182" s="21" t="s">
        <v>808</v>
      </c>
      <c r="D182" s="21" t="s">
        <v>789</v>
      </c>
      <c r="E182" s="21" t="s">
        <v>819</v>
      </c>
      <c r="K182" s="20" t="s">
        <v>828</v>
      </c>
      <c r="M182" s="21" t="s">
        <v>50</v>
      </c>
      <c r="N182" s="21" t="str">
        <f>C182&amp;"-"&amp;MONTH(O182)&amp;"/"&amp;DAY(O182)&amp;"/"&amp;YEAR(O182)&amp;"-"&amp;"ENT"</f>
        <v>AK553928-8/6/2019-ENT</v>
      </c>
      <c r="O182" s="24">
        <v>43683</v>
      </c>
      <c r="P182" s="28">
        <v>0.38194444444444442</v>
      </c>
      <c r="Q182" s="20" t="s">
        <v>58</v>
      </c>
      <c r="R182" s="25">
        <v>43683</v>
      </c>
      <c r="T182" s="20" t="s">
        <v>58</v>
      </c>
      <c r="U182" s="21">
        <v>60.5518</v>
      </c>
      <c r="V182" s="21">
        <v>-151.244</v>
      </c>
      <c r="W182" s="21" t="s">
        <v>60</v>
      </c>
      <c r="X182" s="21" t="s">
        <v>88</v>
      </c>
      <c r="Z182" s="21" t="s">
        <v>100</v>
      </c>
      <c r="AA182" s="20">
        <v>0.3</v>
      </c>
      <c r="AB182" s="20" t="s">
        <v>333</v>
      </c>
      <c r="AK182" s="21" t="s">
        <v>800</v>
      </c>
      <c r="AL182" s="22" t="s">
        <v>805</v>
      </c>
      <c r="AM182" s="22" t="s">
        <v>193</v>
      </c>
      <c r="AN182" s="45">
        <v>5</v>
      </c>
      <c r="AO182" s="21" t="s">
        <v>381</v>
      </c>
      <c r="AP182" s="22"/>
      <c r="AT182" s="21" t="s">
        <v>551</v>
      </c>
      <c r="AU182" s="21" t="s">
        <v>557</v>
      </c>
      <c r="AW182" s="21" t="s">
        <v>564</v>
      </c>
      <c r="AX182" s="21" t="s">
        <v>567</v>
      </c>
      <c r="AY182" s="22"/>
      <c r="AZ182" s="22"/>
      <c r="BA182" s="22"/>
      <c r="BB182" s="22"/>
      <c r="BC182" s="22" t="s">
        <v>806</v>
      </c>
      <c r="BD182" s="22" t="s">
        <v>763</v>
      </c>
      <c r="BE182" s="22"/>
      <c r="BF182" s="21"/>
      <c r="BG182" s="21"/>
      <c r="BH182" s="21"/>
      <c r="BI182" s="21"/>
      <c r="BJ182" s="21"/>
      <c r="BK182" s="21"/>
      <c r="BL182" s="21"/>
      <c r="BM182" s="21"/>
    </row>
    <row r="183" spans="1:65" hidden="1" x14ac:dyDescent="0.25">
      <c r="A183" s="21" t="s">
        <v>38</v>
      </c>
      <c r="B183" s="21" t="s">
        <v>798</v>
      </c>
      <c r="C183" s="21" t="s">
        <v>808</v>
      </c>
      <c r="D183" s="21" t="s">
        <v>789</v>
      </c>
      <c r="E183" s="21" t="s">
        <v>819</v>
      </c>
      <c r="K183" s="20" t="s">
        <v>828</v>
      </c>
      <c r="M183" s="21" t="s">
        <v>50</v>
      </c>
      <c r="N183" s="21" t="str">
        <f>C183&amp;"-"&amp;MONTH(O183)&amp;"/"&amp;DAY(O183)&amp;"/"&amp;YEAR(O183)&amp;"-"&amp;"FC"</f>
        <v>AK553928-8/1/2019-FC</v>
      </c>
      <c r="O183" s="24">
        <v>43678</v>
      </c>
      <c r="P183" s="28">
        <v>0.34027777777777773</v>
      </c>
      <c r="Q183" s="20" t="s">
        <v>58</v>
      </c>
      <c r="R183" s="25">
        <v>43678</v>
      </c>
      <c r="T183" s="20" t="s">
        <v>58</v>
      </c>
      <c r="U183" s="21">
        <v>60.5518</v>
      </c>
      <c r="V183" s="21">
        <v>-151.244</v>
      </c>
      <c r="W183" s="21" t="s">
        <v>60</v>
      </c>
      <c r="X183" s="21" t="s">
        <v>88</v>
      </c>
      <c r="Z183" s="21" t="s">
        <v>100</v>
      </c>
      <c r="AA183" s="20">
        <v>0.3</v>
      </c>
      <c r="AB183" s="20" t="s">
        <v>333</v>
      </c>
      <c r="AK183" s="21" t="s">
        <v>799</v>
      </c>
      <c r="AL183" s="22" t="s">
        <v>804</v>
      </c>
      <c r="AM183" s="22" t="s">
        <v>193</v>
      </c>
      <c r="AN183" s="45">
        <v>41</v>
      </c>
      <c r="AO183" s="21" t="s">
        <v>240</v>
      </c>
      <c r="AP183" s="22"/>
      <c r="AT183" s="21" t="s">
        <v>551</v>
      </c>
      <c r="AU183" s="21" t="s">
        <v>557</v>
      </c>
      <c r="AW183" s="21" t="s">
        <v>564</v>
      </c>
      <c r="AX183" s="21" t="s">
        <v>567</v>
      </c>
      <c r="AY183" s="22"/>
      <c r="AZ183" s="22"/>
      <c r="BA183" s="22"/>
      <c r="BB183" s="22"/>
      <c r="BC183" s="22" t="s">
        <v>806</v>
      </c>
      <c r="BD183" s="22" t="s">
        <v>763</v>
      </c>
      <c r="BE183" s="22"/>
      <c r="BF183" s="21"/>
      <c r="BG183" s="21"/>
      <c r="BH183" s="21"/>
      <c r="BI183" s="21"/>
      <c r="BJ183" s="21"/>
      <c r="BK183" s="21"/>
      <c r="BL183" s="21"/>
      <c r="BM183" s="21"/>
    </row>
    <row r="184" spans="1:65" hidden="1" x14ac:dyDescent="0.25">
      <c r="A184" s="21" t="s">
        <v>38</v>
      </c>
      <c r="B184" s="21" t="s">
        <v>798</v>
      </c>
      <c r="C184" s="21" t="s">
        <v>808</v>
      </c>
      <c r="D184" s="21" t="s">
        <v>789</v>
      </c>
      <c r="E184" s="21" t="s">
        <v>819</v>
      </c>
      <c r="K184" s="20" t="s">
        <v>828</v>
      </c>
      <c r="M184" s="21" t="s">
        <v>50</v>
      </c>
      <c r="N184" s="21" t="str">
        <f>C184&amp;"-"&amp;MONTH(O184)&amp;"/"&amp;DAY(O184)&amp;"/"&amp;YEAR(O184)&amp;"-"&amp;"FC"</f>
        <v>AK553928-8/6/2019-FC</v>
      </c>
      <c r="O184" s="24">
        <v>43683</v>
      </c>
      <c r="P184" s="28">
        <v>0.38194444444444442</v>
      </c>
      <c r="Q184" s="20" t="s">
        <v>58</v>
      </c>
      <c r="R184" s="25">
        <v>43683</v>
      </c>
      <c r="T184" s="20" t="s">
        <v>58</v>
      </c>
      <c r="U184" s="21">
        <v>60.5518</v>
      </c>
      <c r="V184" s="21">
        <v>-151.244</v>
      </c>
      <c r="W184" s="21" t="s">
        <v>60</v>
      </c>
      <c r="X184" s="21" t="s">
        <v>88</v>
      </c>
      <c r="Z184" s="21" t="s">
        <v>100</v>
      </c>
      <c r="AA184" s="20">
        <v>0.3</v>
      </c>
      <c r="AB184" s="20" t="s">
        <v>333</v>
      </c>
      <c r="AK184" s="21" t="s">
        <v>799</v>
      </c>
      <c r="AL184" s="22" t="s">
        <v>804</v>
      </c>
      <c r="AM184" s="22" t="s">
        <v>193</v>
      </c>
      <c r="AN184" s="45">
        <v>2</v>
      </c>
      <c r="AO184" s="21" t="s">
        <v>240</v>
      </c>
      <c r="AP184" s="22"/>
      <c r="AT184" s="21" t="s">
        <v>551</v>
      </c>
      <c r="AU184" s="21" t="s">
        <v>557</v>
      </c>
      <c r="AW184" s="21" t="s">
        <v>564</v>
      </c>
      <c r="AX184" s="21" t="s">
        <v>567</v>
      </c>
      <c r="AY184" s="22"/>
      <c r="AZ184" s="22"/>
      <c r="BA184" s="22"/>
      <c r="BB184" s="22"/>
      <c r="BC184" s="22" t="s">
        <v>806</v>
      </c>
      <c r="BD184" s="22" t="s">
        <v>763</v>
      </c>
      <c r="BE184" s="22"/>
      <c r="BF184" s="21"/>
      <c r="BG184" s="21"/>
      <c r="BH184" s="21"/>
      <c r="BI184" s="21"/>
      <c r="BJ184" s="21"/>
      <c r="BK184" s="21"/>
      <c r="BL184" s="21"/>
      <c r="BM184" s="21"/>
    </row>
    <row r="185" spans="1:65" hidden="1" x14ac:dyDescent="0.25">
      <c r="A185" s="21" t="s">
        <v>38</v>
      </c>
      <c r="B185" s="21" t="s">
        <v>798</v>
      </c>
      <c r="C185" s="21" t="s">
        <v>808</v>
      </c>
      <c r="D185" s="21" t="s">
        <v>789</v>
      </c>
      <c r="E185" s="21" t="s">
        <v>819</v>
      </c>
      <c r="K185" s="20" t="s">
        <v>828</v>
      </c>
      <c r="M185" s="21" t="s">
        <v>50</v>
      </c>
      <c r="N185" s="21" t="str">
        <f>C185&amp;"-"&amp;MONTH(O185)&amp;"/"&amp;DAY(O185)&amp;"/"&amp;YEAR(O185)&amp;"-"&amp;"WATER TEMP"</f>
        <v>AK553928-8/1/2019-WATER TEMP</v>
      </c>
      <c r="O185" s="24">
        <v>43678</v>
      </c>
      <c r="P185" s="28">
        <v>0.34027777777777773</v>
      </c>
      <c r="Q185" s="20" t="s">
        <v>58</v>
      </c>
      <c r="R185" s="25">
        <v>43678</v>
      </c>
      <c r="T185" s="20" t="s">
        <v>58</v>
      </c>
      <c r="U185" s="21">
        <v>60.5518</v>
      </c>
      <c r="V185" s="21">
        <v>-151.244</v>
      </c>
      <c r="W185" s="21" t="s">
        <v>60</v>
      </c>
      <c r="X185" s="21" t="s">
        <v>88</v>
      </c>
      <c r="Z185" s="21" t="s">
        <v>100</v>
      </c>
      <c r="AA185" s="20">
        <v>0.3</v>
      </c>
      <c r="AB185" s="20" t="s">
        <v>333</v>
      </c>
      <c r="AK185" s="21" t="s">
        <v>160</v>
      </c>
      <c r="AL185" s="22"/>
      <c r="AM185" s="22"/>
      <c r="AN185" s="45">
        <v>14.5</v>
      </c>
      <c r="AO185" s="21" t="s">
        <v>198</v>
      </c>
      <c r="AP185" s="22"/>
      <c r="AT185" s="21" t="s">
        <v>551</v>
      </c>
      <c r="AU185" s="21" t="s">
        <v>557</v>
      </c>
      <c r="AW185" s="21" t="s">
        <v>564</v>
      </c>
      <c r="AX185" s="21" t="s">
        <v>568</v>
      </c>
      <c r="AY185" s="22"/>
      <c r="AZ185" s="22"/>
      <c r="BA185" s="22"/>
      <c r="BB185" s="22"/>
      <c r="BC185" s="22" t="s">
        <v>806</v>
      </c>
      <c r="BD185" s="22" t="s">
        <v>763</v>
      </c>
      <c r="BE185" s="22"/>
      <c r="BF185" s="21"/>
      <c r="BG185" s="21"/>
      <c r="BH185" s="21"/>
      <c r="BI185" s="21"/>
      <c r="BJ185" s="21"/>
      <c r="BK185" s="21"/>
      <c r="BL185" s="21"/>
      <c r="BM185" s="21"/>
    </row>
    <row r="186" spans="1:65" hidden="1" x14ac:dyDescent="0.25">
      <c r="A186" s="21" t="s">
        <v>38</v>
      </c>
      <c r="B186" s="21" t="s">
        <v>798</v>
      </c>
      <c r="C186" s="21" t="s">
        <v>808</v>
      </c>
      <c r="D186" s="21" t="s">
        <v>789</v>
      </c>
      <c r="E186" s="21" t="s">
        <v>819</v>
      </c>
      <c r="K186" s="20" t="s">
        <v>828</v>
      </c>
      <c r="M186" s="21" t="s">
        <v>50</v>
      </c>
      <c r="N186" s="21" t="str">
        <f>C186&amp;"-"&amp;MONTH(O186)&amp;"/"&amp;DAY(O186)&amp;"/"&amp;YEAR(O186)&amp;"-"&amp;"WATER TEMP"</f>
        <v>AK553928-8/6/2019-WATER TEMP</v>
      </c>
      <c r="O186" s="24">
        <v>43683</v>
      </c>
      <c r="P186" s="28">
        <v>0.38194444444444442</v>
      </c>
      <c r="Q186" s="20" t="s">
        <v>58</v>
      </c>
      <c r="R186" s="25">
        <v>43683</v>
      </c>
      <c r="T186" s="20" t="s">
        <v>58</v>
      </c>
      <c r="U186" s="21">
        <v>60.5518</v>
      </c>
      <c r="V186" s="21">
        <v>-151.244</v>
      </c>
      <c r="W186" s="21" t="s">
        <v>60</v>
      </c>
      <c r="X186" s="21" t="s">
        <v>88</v>
      </c>
      <c r="Z186" s="21" t="s">
        <v>100</v>
      </c>
      <c r="AA186" s="20">
        <v>0.3</v>
      </c>
      <c r="AB186" s="20" t="s">
        <v>333</v>
      </c>
      <c r="AK186" s="21" t="s">
        <v>160</v>
      </c>
      <c r="AL186" s="22"/>
      <c r="AM186" s="22"/>
      <c r="AN186" s="45">
        <v>15.7</v>
      </c>
      <c r="AO186" s="21" t="s">
        <v>198</v>
      </c>
      <c r="AP186" s="22"/>
      <c r="AT186" s="21" t="s">
        <v>551</v>
      </c>
      <c r="AU186" s="21" t="s">
        <v>557</v>
      </c>
      <c r="AW186" s="21" t="s">
        <v>564</v>
      </c>
      <c r="AX186" s="21" t="s">
        <v>568</v>
      </c>
      <c r="AY186" s="22"/>
      <c r="AZ186" s="22"/>
      <c r="BA186" s="22"/>
      <c r="BB186" s="22"/>
      <c r="BC186" s="22" t="s">
        <v>806</v>
      </c>
      <c r="BD186" s="22" t="s">
        <v>763</v>
      </c>
      <c r="BE186" s="22"/>
      <c r="BF186" s="21"/>
      <c r="BG186" s="21"/>
      <c r="BH186" s="21"/>
      <c r="BI186" s="21"/>
      <c r="BJ186" s="21"/>
      <c r="BK186" s="21"/>
      <c r="BL186" s="21"/>
      <c r="BM186" s="21"/>
    </row>
    <row r="187" spans="1:65" hidden="1" x14ac:dyDescent="0.25">
      <c r="A187" s="21" t="s">
        <v>38</v>
      </c>
      <c r="B187" s="21" t="s">
        <v>798</v>
      </c>
      <c r="C187" s="21" t="s">
        <v>808</v>
      </c>
      <c r="D187" s="21" t="s">
        <v>789</v>
      </c>
      <c r="E187" s="21" t="s">
        <v>819</v>
      </c>
      <c r="K187" s="20" t="s">
        <v>828</v>
      </c>
      <c r="M187" s="21" t="s">
        <v>50</v>
      </c>
      <c r="N187" s="21" t="str">
        <f>C187&amp;"-"&amp;MONTH(O187)&amp;"/"&amp;DAY(O187)&amp;"/"&amp;YEAR(O187)&amp;"-"&amp;"ENT"</f>
        <v>AK553928-8/20/2019-ENT</v>
      </c>
      <c r="O187" s="24">
        <v>43697</v>
      </c>
      <c r="P187" s="28">
        <v>0.3611111111111111</v>
      </c>
      <c r="Q187" s="20" t="s">
        <v>58</v>
      </c>
      <c r="R187" s="25">
        <v>43697</v>
      </c>
      <c r="T187" s="20" t="s">
        <v>58</v>
      </c>
      <c r="U187" s="21">
        <v>60.5518</v>
      </c>
      <c r="V187" s="21">
        <v>-151.244</v>
      </c>
      <c r="W187" s="21" t="s">
        <v>60</v>
      </c>
      <c r="X187" s="21" t="s">
        <v>88</v>
      </c>
      <c r="Z187" s="21" t="s">
        <v>100</v>
      </c>
      <c r="AA187" s="20">
        <v>0.3</v>
      </c>
      <c r="AB187" s="20" t="s">
        <v>333</v>
      </c>
      <c r="AK187" s="21" t="s">
        <v>800</v>
      </c>
      <c r="AL187" s="22" t="s">
        <v>805</v>
      </c>
      <c r="AM187" s="22" t="s">
        <v>193</v>
      </c>
      <c r="AN187" s="45">
        <v>22</v>
      </c>
      <c r="AO187" s="21" t="s">
        <v>381</v>
      </c>
      <c r="AP187" s="22"/>
      <c r="AT187" s="21" t="s">
        <v>551</v>
      </c>
      <c r="AU187" s="21" t="s">
        <v>557</v>
      </c>
      <c r="AW187" s="21" t="s">
        <v>564</v>
      </c>
      <c r="AX187" s="21" t="s">
        <v>567</v>
      </c>
      <c r="AY187" s="22"/>
      <c r="AZ187" s="22"/>
      <c r="BA187" s="22"/>
      <c r="BB187" s="22"/>
      <c r="BC187" s="22" t="s">
        <v>806</v>
      </c>
      <c r="BD187" s="22" t="s">
        <v>763</v>
      </c>
      <c r="BE187" s="22"/>
      <c r="BF187" s="21"/>
      <c r="BG187" s="21"/>
      <c r="BH187" s="21"/>
      <c r="BI187" s="21"/>
      <c r="BJ187" s="21"/>
      <c r="BK187" s="21"/>
      <c r="BL187" s="21"/>
      <c r="BM187" s="21"/>
    </row>
    <row r="188" spans="1:65" hidden="1" x14ac:dyDescent="0.25">
      <c r="A188" s="21" t="s">
        <v>38</v>
      </c>
      <c r="B188" s="21" t="s">
        <v>798</v>
      </c>
      <c r="C188" s="21" t="s">
        <v>808</v>
      </c>
      <c r="D188" s="21" t="s">
        <v>789</v>
      </c>
      <c r="E188" s="21" t="s">
        <v>819</v>
      </c>
      <c r="K188" s="20" t="s">
        <v>828</v>
      </c>
      <c r="M188" s="21" t="s">
        <v>50</v>
      </c>
      <c r="N188" s="21" t="str">
        <f>C188&amp;"-"&amp;MONTH(O188)&amp;"/"&amp;DAY(O188)&amp;"/"&amp;YEAR(O188)&amp;"-"&amp;"FC"</f>
        <v>AK553928-8/20/2019-FC</v>
      </c>
      <c r="O188" s="24">
        <v>43697</v>
      </c>
      <c r="P188" s="28">
        <v>0.3611111111111111</v>
      </c>
      <c r="Q188" s="20" t="s">
        <v>58</v>
      </c>
      <c r="R188" s="25">
        <v>43697</v>
      </c>
      <c r="T188" s="20" t="s">
        <v>58</v>
      </c>
      <c r="U188" s="21">
        <v>60.5518</v>
      </c>
      <c r="V188" s="21">
        <v>-151.244</v>
      </c>
      <c r="W188" s="21" t="s">
        <v>60</v>
      </c>
      <c r="X188" s="21" t="s">
        <v>88</v>
      </c>
      <c r="Z188" s="21" t="s">
        <v>100</v>
      </c>
      <c r="AA188" s="20">
        <v>0.3</v>
      </c>
      <c r="AB188" s="20" t="s">
        <v>333</v>
      </c>
      <c r="AK188" s="21" t="s">
        <v>799</v>
      </c>
      <c r="AL188" s="22" t="s">
        <v>804</v>
      </c>
      <c r="AM188" s="22" t="s">
        <v>193</v>
      </c>
      <c r="AN188" s="45">
        <v>74</v>
      </c>
      <c r="AO188" s="21" t="s">
        <v>240</v>
      </c>
      <c r="AP188" s="22"/>
      <c r="AT188" s="21" t="s">
        <v>551</v>
      </c>
      <c r="AU188" s="21" t="s">
        <v>557</v>
      </c>
      <c r="AW188" s="21" t="s">
        <v>564</v>
      </c>
      <c r="AX188" s="21" t="s">
        <v>567</v>
      </c>
      <c r="AY188" s="22"/>
      <c r="AZ188" s="22"/>
      <c r="BA188" s="22"/>
      <c r="BB188" s="22"/>
      <c r="BC188" s="22" t="s">
        <v>806</v>
      </c>
      <c r="BD188" s="22" t="s">
        <v>763</v>
      </c>
      <c r="BE188" s="22"/>
      <c r="BF188" s="21"/>
      <c r="BG188" s="21"/>
      <c r="BH188" s="21"/>
      <c r="BI188" s="21"/>
      <c r="BJ188" s="21"/>
      <c r="BK188" s="21"/>
      <c r="BL188" s="21"/>
      <c r="BM188" s="21"/>
    </row>
    <row r="189" spans="1:65" hidden="1" x14ac:dyDescent="0.25">
      <c r="A189" s="21" t="s">
        <v>38</v>
      </c>
      <c r="B189" s="21" t="s">
        <v>798</v>
      </c>
      <c r="C189" s="21" t="s">
        <v>808</v>
      </c>
      <c r="D189" s="21" t="s">
        <v>789</v>
      </c>
      <c r="E189" s="21" t="s">
        <v>819</v>
      </c>
      <c r="K189" s="20" t="s">
        <v>828</v>
      </c>
      <c r="M189" s="21" t="s">
        <v>50</v>
      </c>
      <c r="N189" s="21" t="str">
        <f>C189&amp;"-"&amp;MONTH(O189)&amp;"/"&amp;DAY(O189)&amp;"/"&amp;YEAR(O189)&amp;"-"&amp;"WATER TEMP"</f>
        <v>AK553928-8/20/2019-WATER TEMP</v>
      </c>
      <c r="O189" s="24">
        <v>43697</v>
      </c>
      <c r="P189" s="28">
        <v>0.3611111111111111</v>
      </c>
      <c r="Q189" s="20" t="s">
        <v>58</v>
      </c>
      <c r="R189" s="25">
        <v>43697</v>
      </c>
      <c r="T189" s="20" t="s">
        <v>58</v>
      </c>
      <c r="U189" s="21">
        <v>60.5518</v>
      </c>
      <c r="V189" s="21">
        <v>-151.244</v>
      </c>
      <c r="W189" s="21" t="s">
        <v>60</v>
      </c>
      <c r="X189" s="21" t="s">
        <v>88</v>
      </c>
      <c r="Z189" s="21" t="s">
        <v>100</v>
      </c>
      <c r="AA189" s="20">
        <v>0.3</v>
      </c>
      <c r="AB189" s="20" t="s">
        <v>333</v>
      </c>
      <c r="AK189" s="21" t="s">
        <v>160</v>
      </c>
      <c r="AL189" s="22"/>
      <c r="AM189" s="22"/>
      <c r="AN189" s="45">
        <v>9.9</v>
      </c>
      <c r="AO189" s="21" t="s">
        <v>198</v>
      </c>
      <c r="AP189" s="22"/>
      <c r="AT189" s="21" t="s">
        <v>551</v>
      </c>
      <c r="AU189" s="21" t="s">
        <v>557</v>
      </c>
      <c r="AW189" s="21" t="s">
        <v>564</v>
      </c>
      <c r="AX189" s="21" t="s">
        <v>568</v>
      </c>
      <c r="AY189" s="22" t="s">
        <v>737</v>
      </c>
      <c r="AZ189" s="22"/>
      <c r="BA189" s="22"/>
      <c r="BB189" s="22"/>
      <c r="BC189" s="22" t="s">
        <v>806</v>
      </c>
      <c r="BD189" s="22" t="s">
        <v>763</v>
      </c>
      <c r="BE189" s="22"/>
      <c r="BF189" s="21"/>
      <c r="BG189" s="21"/>
      <c r="BH189" s="21"/>
      <c r="BI189" s="21"/>
      <c r="BJ189" s="21"/>
      <c r="BK189" s="21"/>
      <c r="BL189" s="21"/>
      <c r="BM189" s="21"/>
    </row>
    <row r="190" spans="1:65" hidden="1" x14ac:dyDescent="0.25">
      <c r="A190" s="21" t="s">
        <v>38</v>
      </c>
      <c r="B190" s="21" t="s">
        <v>798</v>
      </c>
      <c r="C190" s="21" t="s">
        <v>808</v>
      </c>
      <c r="D190" s="21" t="s">
        <v>789</v>
      </c>
      <c r="E190" s="21" t="s">
        <v>819</v>
      </c>
      <c r="K190" s="20" t="s">
        <v>828</v>
      </c>
      <c r="M190" s="21" t="s">
        <v>50</v>
      </c>
      <c r="N190" s="21" t="str">
        <f>C190&amp;"-"&amp;MONTH(O190)&amp;"/"&amp;DAY(O190)&amp;"/"&amp;YEAR(O190)&amp;"-"&amp;"ENT"</f>
        <v>AK553928-9/4/2019-ENT</v>
      </c>
      <c r="O190" s="24">
        <v>43712</v>
      </c>
      <c r="P190" s="28">
        <v>0.36874999999999997</v>
      </c>
      <c r="Q190" s="20" t="s">
        <v>58</v>
      </c>
      <c r="R190" s="25">
        <v>43712</v>
      </c>
      <c r="T190" s="20" t="s">
        <v>58</v>
      </c>
      <c r="U190" s="21">
        <v>60.5518</v>
      </c>
      <c r="V190" s="21">
        <v>-151.244</v>
      </c>
      <c r="W190" s="21" t="s">
        <v>60</v>
      </c>
      <c r="X190" s="21" t="s">
        <v>88</v>
      </c>
      <c r="Z190" s="21" t="s">
        <v>100</v>
      </c>
      <c r="AA190" s="20">
        <v>0.3</v>
      </c>
      <c r="AB190" s="20" t="s">
        <v>333</v>
      </c>
      <c r="AK190" s="21" t="s">
        <v>800</v>
      </c>
      <c r="AL190" s="22" t="s">
        <v>805</v>
      </c>
      <c r="AM190" s="22" t="s">
        <v>193</v>
      </c>
      <c r="AN190" s="45">
        <v>8</v>
      </c>
      <c r="AO190" s="21" t="s">
        <v>381</v>
      </c>
      <c r="AP190" s="22"/>
      <c r="AT190" s="21" t="s">
        <v>551</v>
      </c>
      <c r="AU190" s="21" t="s">
        <v>557</v>
      </c>
      <c r="AW190" s="21" t="s">
        <v>564</v>
      </c>
      <c r="AX190" s="21" t="s">
        <v>567</v>
      </c>
      <c r="AY190" s="22"/>
      <c r="AZ190" s="22"/>
      <c r="BA190" s="22"/>
      <c r="BB190" s="22"/>
      <c r="BC190" s="22" t="s">
        <v>806</v>
      </c>
      <c r="BD190" s="22" t="s">
        <v>763</v>
      </c>
      <c r="BE190" s="22"/>
      <c r="BF190" s="21"/>
      <c r="BG190" s="21"/>
      <c r="BH190" s="21"/>
      <c r="BI190" s="21"/>
      <c r="BJ190" s="21"/>
      <c r="BK190" s="21"/>
      <c r="BL190" s="21"/>
      <c r="BM190" s="21"/>
    </row>
    <row r="191" spans="1:65" hidden="1" x14ac:dyDescent="0.25">
      <c r="A191" s="21" t="s">
        <v>38</v>
      </c>
      <c r="B191" s="21" t="s">
        <v>798</v>
      </c>
      <c r="C191" s="21" t="s">
        <v>808</v>
      </c>
      <c r="D191" s="21" t="s">
        <v>789</v>
      </c>
      <c r="E191" s="21" t="s">
        <v>819</v>
      </c>
      <c r="K191" s="20" t="s">
        <v>828</v>
      </c>
      <c r="M191" s="21" t="s">
        <v>50</v>
      </c>
      <c r="N191" s="21" t="str">
        <f>C191&amp;"-"&amp;MONTH(O191)&amp;"/"&amp;DAY(O191)&amp;"/"&amp;YEAR(O191)&amp;"-"&amp;"FC"</f>
        <v>AK553928-9/4/2019-FC</v>
      </c>
      <c r="O191" s="24">
        <v>43712</v>
      </c>
      <c r="P191" s="28">
        <v>0.36874999999999997</v>
      </c>
      <c r="Q191" s="20" t="s">
        <v>58</v>
      </c>
      <c r="R191" s="25">
        <v>43712</v>
      </c>
      <c r="T191" s="20" t="s">
        <v>58</v>
      </c>
      <c r="U191" s="21">
        <v>60.5518</v>
      </c>
      <c r="V191" s="21">
        <v>-151.244</v>
      </c>
      <c r="W191" s="21" t="s">
        <v>60</v>
      </c>
      <c r="X191" s="21" t="s">
        <v>88</v>
      </c>
      <c r="Z191" s="21" t="s">
        <v>100</v>
      </c>
      <c r="AA191" s="20">
        <v>0.3</v>
      </c>
      <c r="AB191" s="20" t="s">
        <v>333</v>
      </c>
      <c r="AK191" s="21" t="s">
        <v>799</v>
      </c>
      <c r="AL191" s="22" t="s">
        <v>804</v>
      </c>
      <c r="AM191" s="22" t="s">
        <v>193</v>
      </c>
      <c r="AN191" s="45">
        <v>2</v>
      </c>
      <c r="AO191" s="21" t="s">
        <v>240</v>
      </c>
      <c r="AP191" s="22"/>
      <c r="AT191" s="21" t="s">
        <v>551</v>
      </c>
      <c r="AU191" s="21" t="s">
        <v>557</v>
      </c>
      <c r="AW191" s="21" t="s">
        <v>564</v>
      </c>
      <c r="AX191" s="21" t="s">
        <v>567</v>
      </c>
      <c r="AY191" s="22"/>
      <c r="AZ191" s="22"/>
      <c r="BA191" s="22"/>
      <c r="BB191" s="22"/>
      <c r="BC191" s="22" t="s">
        <v>806</v>
      </c>
      <c r="BD191" s="22" t="s">
        <v>763</v>
      </c>
      <c r="BE191" s="22"/>
      <c r="BF191" s="21"/>
      <c r="BG191" s="21"/>
      <c r="BH191" s="21"/>
      <c r="BI191" s="21"/>
      <c r="BJ191" s="21"/>
      <c r="BK191" s="21"/>
      <c r="BL191" s="21"/>
      <c r="BM191" s="21"/>
    </row>
    <row r="192" spans="1:65" hidden="1" x14ac:dyDescent="0.25">
      <c r="A192" s="21" t="s">
        <v>38</v>
      </c>
      <c r="B192" s="21" t="s">
        <v>798</v>
      </c>
      <c r="C192" s="21" t="s">
        <v>808</v>
      </c>
      <c r="D192" s="21" t="s">
        <v>789</v>
      </c>
      <c r="E192" s="21" t="s">
        <v>819</v>
      </c>
      <c r="K192" s="20" t="s">
        <v>828</v>
      </c>
      <c r="M192" s="21" t="s">
        <v>50</v>
      </c>
      <c r="N192" s="21" t="str">
        <f>C192&amp;"-"&amp;MONTH(O192)&amp;"/"&amp;DAY(O192)&amp;"/"&amp;YEAR(O192)&amp;"-"&amp;"WATER TEMP"</f>
        <v>AK553928-9/4/2019-WATER TEMP</v>
      </c>
      <c r="O192" s="24">
        <v>43712</v>
      </c>
      <c r="P192" s="28">
        <v>0.36874999999999997</v>
      </c>
      <c r="Q192" s="20" t="s">
        <v>58</v>
      </c>
      <c r="R192" s="25">
        <v>43712</v>
      </c>
      <c r="T192" s="20" t="s">
        <v>58</v>
      </c>
      <c r="U192" s="21">
        <v>60.5518</v>
      </c>
      <c r="V192" s="21">
        <v>-151.244</v>
      </c>
      <c r="W192" s="21" t="s">
        <v>60</v>
      </c>
      <c r="X192" s="21" t="s">
        <v>88</v>
      </c>
      <c r="Z192" s="21" t="s">
        <v>100</v>
      </c>
      <c r="AA192" s="20">
        <v>0.3</v>
      </c>
      <c r="AB192" s="20" t="s">
        <v>333</v>
      </c>
      <c r="AK192" s="21" t="s">
        <v>160</v>
      </c>
      <c r="AL192" s="22"/>
      <c r="AM192" s="22"/>
      <c r="AN192" s="54"/>
      <c r="AO192" s="21" t="s">
        <v>198</v>
      </c>
      <c r="AP192" s="22"/>
      <c r="AT192" s="21" t="s">
        <v>551</v>
      </c>
      <c r="AU192" s="21" t="s">
        <v>557</v>
      </c>
      <c r="AW192" s="21" t="s">
        <v>564</v>
      </c>
      <c r="AX192" s="21" t="s">
        <v>568</v>
      </c>
      <c r="AY192" s="22"/>
      <c r="AZ192" s="22"/>
      <c r="BA192" s="22"/>
      <c r="BB192" s="22"/>
      <c r="BC192" s="22" t="s">
        <v>806</v>
      </c>
      <c r="BD192" s="22" t="s">
        <v>763</v>
      </c>
      <c r="BE192" s="22"/>
      <c r="BF192" s="21"/>
      <c r="BG192" s="21"/>
      <c r="BH192" s="21"/>
      <c r="BI192" s="21"/>
      <c r="BJ192" s="21"/>
      <c r="BK192" s="21"/>
      <c r="BL192" s="21"/>
      <c r="BM192" s="21"/>
    </row>
    <row r="193" spans="1:65" hidden="1" x14ac:dyDescent="0.25">
      <c r="A193" s="21" t="s">
        <v>38</v>
      </c>
      <c r="B193" s="21" t="s">
        <v>798</v>
      </c>
      <c r="C193" s="21" t="s">
        <v>794</v>
      </c>
      <c r="D193" s="21" t="s">
        <v>795</v>
      </c>
      <c r="E193" s="21" t="s">
        <v>819</v>
      </c>
      <c r="K193" s="20" t="s">
        <v>828</v>
      </c>
      <c r="M193" s="21" t="s">
        <v>50</v>
      </c>
      <c r="N193" s="21" t="str">
        <f>C193&amp;"-"&amp;MONTH(O193)&amp;"/"&amp;DAY(O193)&amp;"/"&amp;YEAR(O193)&amp;"-"&amp;"ENT"</f>
        <v>AK551272-004-5/21/2019-ENT</v>
      </c>
      <c r="O193" s="24">
        <v>43606</v>
      </c>
      <c r="P193" s="28">
        <v>0.28194444444444444</v>
      </c>
      <c r="Q193" s="20" t="s">
        <v>58</v>
      </c>
      <c r="R193" s="25">
        <v>43606</v>
      </c>
      <c r="T193" s="20" t="s">
        <v>58</v>
      </c>
      <c r="U193" s="21">
        <v>60.549779999999998</v>
      </c>
      <c r="V193" s="21">
        <v>-151.26804000000001</v>
      </c>
      <c r="W193" s="21" t="s">
        <v>60</v>
      </c>
      <c r="X193" s="21" t="s">
        <v>88</v>
      </c>
      <c r="Z193" s="21" t="s">
        <v>100</v>
      </c>
      <c r="AA193" s="20">
        <v>0.3</v>
      </c>
      <c r="AB193" s="20" t="s">
        <v>333</v>
      </c>
      <c r="AK193" s="21" t="s">
        <v>800</v>
      </c>
      <c r="AL193" s="22" t="s">
        <v>805</v>
      </c>
      <c r="AM193" s="22" t="s">
        <v>193</v>
      </c>
      <c r="AN193" s="46">
        <v>1</v>
      </c>
      <c r="AO193" s="21" t="s">
        <v>381</v>
      </c>
      <c r="AP193" s="22"/>
      <c r="AT193" s="21" t="s">
        <v>551</v>
      </c>
      <c r="AU193" s="21" t="s">
        <v>557</v>
      </c>
      <c r="AW193" s="21" t="s">
        <v>564</v>
      </c>
      <c r="AX193" s="21" t="s">
        <v>567</v>
      </c>
      <c r="AY193" s="22"/>
      <c r="AZ193" s="22"/>
      <c r="BA193" s="22"/>
      <c r="BB193" s="22"/>
      <c r="BC193" s="22" t="s">
        <v>806</v>
      </c>
      <c r="BD193" s="22" t="s">
        <v>763</v>
      </c>
      <c r="BE193" s="22"/>
      <c r="BF193" s="21"/>
      <c r="BG193" s="21"/>
      <c r="BH193" s="21"/>
      <c r="BI193" s="21"/>
      <c r="BJ193" s="21"/>
      <c r="BK193" s="21"/>
      <c r="BL193" s="21"/>
      <c r="BM193" s="21"/>
    </row>
    <row r="194" spans="1:65" hidden="1" x14ac:dyDescent="0.25">
      <c r="A194" s="21" t="s">
        <v>38</v>
      </c>
      <c r="B194" s="21" t="s">
        <v>798</v>
      </c>
      <c r="C194" s="21" t="s">
        <v>794</v>
      </c>
      <c r="D194" s="21" t="s">
        <v>795</v>
      </c>
      <c r="E194" s="21" t="s">
        <v>819</v>
      </c>
      <c r="K194" s="20" t="s">
        <v>828</v>
      </c>
      <c r="M194" s="21" t="s">
        <v>50</v>
      </c>
      <c r="N194" s="21" t="str">
        <f>C194&amp;"-"&amp;MONTH(O194)&amp;"/"&amp;DAY(O194)&amp;"/"&amp;YEAR(O194)&amp;"-"&amp;"FC"</f>
        <v>AK551272-004-5/21/2019-FC</v>
      </c>
      <c r="O194" s="24">
        <v>43606</v>
      </c>
      <c r="P194" s="28">
        <v>0.28194444444444444</v>
      </c>
      <c r="Q194" s="20" t="s">
        <v>58</v>
      </c>
      <c r="R194" s="25">
        <v>43606</v>
      </c>
      <c r="T194" s="20" t="s">
        <v>58</v>
      </c>
      <c r="U194" s="21">
        <v>60.549779999999998</v>
      </c>
      <c r="V194" s="21">
        <v>-151.26804000000001</v>
      </c>
      <c r="W194" s="21" t="s">
        <v>60</v>
      </c>
      <c r="X194" s="21" t="s">
        <v>88</v>
      </c>
      <c r="Z194" s="21" t="s">
        <v>100</v>
      </c>
      <c r="AA194" s="20">
        <v>0.3</v>
      </c>
      <c r="AB194" s="20" t="s">
        <v>333</v>
      </c>
      <c r="AK194" s="21" t="s">
        <v>799</v>
      </c>
      <c r="AL194" s="22" t="s">
        <v>804</v>
      </c>
      <c r="AM194" s="22" t="s">
        <v>193</v>
      </c>
      <c r="AN194" s="46">
        <v>1</v>
      </c>
      <c r="AO194" s="21" t="s">
        <v>240</v>
      </c>
      <c r="AP194" s="22"/>
      <c r="AT194" s="21" t="s">
        <v>551</v>
      </c>
      <c r="AU194" s="21" t="s">
        <v>557</v>
      </c>
      <c r="AW194" s="21" t="s">
        <v>564</v>
      </c>
      <c r="AX194" s="21" t="s">
        <v>567</v>
      </c>
      <c r="AY194" s="22"/>
      <c r="AZ194" s="22"/>
      <c r="BA194" s="22"/>
      <c r="BB194" s="22"/>
      <c r="BC194" s="22" t="s">
        <v>806</v>
      </c>
      <c r="BD194" s="22" t="s">
        <v>763</v>
      </c>
      <c r="BE194" s="22"/>
      <c r="BF194" s="21"/>
      <c r="BG194" s="21"/>
      <c r="BH194" s="21"/>
      <c r="BI194" s="21"/>
      <c r="BJ194" s="21"/>
      <c r="BK194" s="21"/>
      <c r="BL194" s="21"/>
      <c r="BM194" s="21"/>
    </row>
    <row r="195" spans="1:65" hidden="1" x14ac:dyDescent="0.25">
      <c r="A195" s="21" t="s">
        <v>38</v>
      </c>
      <c r="B195" s="21" t="s">
        <v>798</v>
      </c>
      <c r="C195" s="21" t="s">
        <v>794</v>
      </c>
      <c r="D195" s="21" t="s">
        <v>795</v>
      </c>
      <c r="E195" s="21" t="s">
        <v>819</v>
      </c>
      <c r="K195" s="20" t="s">
        <v>828</v>
      </c>
      <c r="M195" s="21" t="s">
        <v>50</v>
      </c>
      <c r="N195" s="21" t="str">
        <f>C195&amp;"-"&amp;MONTH(O195)&amp;"/"&amp;DAY(O195)&amp;"/"&amp;YEAR(O195)&amp;"-"&amp;"WATER TEMP"</f>
        <v>AK551272-004-5/21/2019-WATER TEMP</v>
      </c>
      <c r="O195" s="24">
        <v>43606</v>
      </c>
      <c r="P195" s="28">
        <v>0.28194444444444444</v>
      </c>
      <c r="Q195" s="20" t="s">
        <v>58</v>
      </c>
      <c r="R195" s="25">
        <v>43606</v>
      </c>
      <c r="T195" s="20" t="s">
        <v>58</v>
      </c>
      <c r="U195" s="21">
        <v>60.549779999999998</v>
      </c>
      <c r="V195" s="21">
        <v>-151.26804000000001</v>
      </c>
      <c r="W195" s="21" t="s">
        <v>60</v>
      </c>
      <c r="X195" s="21" t="s">
        <v>88</v>
      </c>
      <c r="Z195" s="21" t="s">
        <v>99</v>
      </c>
      <c r="AA195" s="20">
        <v>0.3</v>
      </c>
      <c r="AB195" s="20" t="s">
        <v>333</v>
      </c>
      <c r="AK195" s="21" t="s">
        <v>160</v>
      </c>
      <c r="AL195" s="22"/>
      <c r="AM195" s="22"/>
      <c r="AN195" s="45">
        <v>8.4</v>
      </c>
      <c r="AO195" s="21" t="s">
        <v>198</v>
      </c>
      <c r="AP195" s="22"/>
      <c r="AT195" s="21" t="s">
        <v>551</v>
      </c>
      <c r="AU195" s="21" t="s">
        <v>557</v>
      </c>
      <c r="AW195" s="21" t="s">
        <v>564</v>
      </c>
      <c r="AX195" s="21" t="s">
        <v>568</v>
      </c>
      <c r="AY195" s="22"/>
      <c r="AZ195" s="22"/>
      <c r="BA195" s="22"/>
      <c r="BB195" s="22"/>
      <c r="BC195" s="22" t="s">
        <v>806</v>
      </c>
      <c r="BD195" s="22" t="s">
        <v>763</v>
      </c>
      <c r="BE195" s="22"/>
      <c r="BF195" s="21"/>
      <c r="BG195" s="21"/>
      <c r="BH195" s="21"/>
      <c r="BI195" s="21"/>
      <c r="BJ195" s="21"/>
      <c r="BK195" s="21"/>
      <c r="BL195" s="21"/>
      <c r="BM195" s="21"/>
    </row>
    <row r="196" spans="1:65" hidden="1" x14ac:dyDescent="0.25">
      <c r="A196" s="21" t="s">
        <v>38</v>
      </c>
      <c r="B196" s="21" t="s">
        <v>798</v>
      </c>
      <c r="C196" s="21" t="s">
        <v>794</v>
      </c>
      <c r="D196" s="21" t="s">
        <v>795</v>
      </c>
      <c r="E196" s="21" t="s">
        <v>819</v>
      </c>
      <c r="K196" s="20" t="s">
        <v>828</v>
      </c>
      <c r="M196" s="21" t="s">
        <v>50</v>
      </c>
      <c r="N196" s="21" t="str">
        <f>C196&amp;"-"&amp;MONTH(O196)&amp;"/"&amp;DAY(O196)&amp;"/"&amp;YEAR(O196)&amp;"-"&amp;"ENT"</f>
        <v>AK551272-004-5/29/2019-ENT</v>
      </c>
      <c r="O196" s="24">
        <v>43614</v>
      </c>
      <c r="P196" s="28">
        <v>0.19722222222222222</v>
      </c>
      <c r="Q196" s="20" t="s">
        <v>58</v>
      </c>
      <c r="R196" s="25">
        <v>43614</v>
      </c>
      <c r="T196" s="20" t="s">
        <v>58</v>
      </c>
      <c r="U196" s="21">
        <v>60.549779999999998</v>
      </c>
      <c r="V196" s="21">
        <v>-151.26804000000001</v>
      </c>
      <c r="W196" s="21" t="s">
        <v>60</v>
      </c>
      <c r="X196" s="21" t="s">
        <v>88</v>
      </c>
      <c r="Z196" s="21" t="s">
        <v>100</v>
      </c>
      <c r="AA196" s="20">
        <v>0.3</v>
      </c>
      <c r="AB196" s="20" t="s">
        <v>333</v>
      </c>
      <c r="AK196" s="21" t="s">
        <v>800</v>
      </c>
      <c r="AL196" s="22" t="s">
        <v>805</v>
      </c>
      <c r="AM196" s="22" t="s">
        <v>193</v>
      </c>
      <c r="AN196" s="46">
        <v>5</v>
      </c>
      <c r="AO196" s="21" t="s">
        <v>381</v>
      </c>
      <c r="AP196" s="22"/>
      <c r="AT196" s="21" t="s">
        <v>551</v>
      </c>
      <c r="AU196" s="21" t="s">
        <v>557</v>
      </c>
      <c r="AW196" s="21" t="s">
        <v>564</v>
      </c>
      <c r="AX196" s="21" t="s">
        <v>567</v>
      </c>
      <c r="AY196" s="22"/>
      <c r="AZ196" s="22"/>
      <c r="BA196" s="22"/>
      <c r="BB196" s="22"/>
      <c r="BC196" s="22" t="s">
        <v>806</v>
      </c>
      <c r="BD196" s="22" t="s">
        <v>763</v>
      </c>
      <c r="BE196" s="22"/>
      <c r="BF196" s="21"/>
      <c r="BG196" s="21"/>
      <c r="BH196" s="21"/>
      <c r="BI196" s="21"/>
      <c r="BJ196" s="21"/>
      <c r="BK196" s="21"/>
      <c r="BL196" s="21"/>
      <c r="BM196" s="21"/>
    </row>
    <row r="197" spans="1:65" hidden="1" x14ac:dyDescent="0.25">
      <c r="A197" s="21" t="s">
        <v>38</v>
      </c>
      <c r="B197" s="21" t="s">
        <v>798</v>
      </c>
      <c r="C197" s="21" t="s">
        <v>794</v>
      </c>
      <c r="D197" s="21" t="s">
        <v>795</v>
      </c>
      <c r="E197" s="21" t="s">
        <v>819</v>
      </c>
      <c r="K197" s="20" t="s">
        <v>828</v>
      </c>
      <c r="M197" s="21" t="s">
        <v>50</v>
      </c>
      <c r="N197" s="21" t="str">
        <f>C197&amp;"-"&amp;MONTH(O197)&amp;"/"&amp;DAY(O197)&amp;"/"&amp;YEAR(O197)&amp;"-"&amp;"FC"</f>
        <v>AK551272-004-5/29/2019-FC</v>
      </c>
      <c r="O197" s="24">
        <v>43614</v>
      </c>
      <c r="P197" s="28">
        <v>0.19722222222222222</v>
      </c>
      <c r="Q197" s="20" t="s">
        <v>58</v>
      </c>
      <c r="R197" s="25">
        <v>43614</v>
      </c>
      <c r="T197" s="20" t="s">
        <v>58</v>
      </c>
      <c r="U197" s="21">
        <v>60.549779999999998</v>
      </c>
      <c r="V197" s="21">
        <v>-151.26804000000001</v>
      </c>
      <c r="W197" s="21" t="s">
        <v>60</v>
      </c>
      <c r="X197" s="21" t="s">
        <v>88</v>
      </c>
      <c r="Z197" s="21" t="s">
        <v>100</v>
      </c>
      <c r="AA197" s="20">
        <v>0.3</v>
      </c>
      <c r="AB197" s="20" t="s">
        <v>333</v>
      </c>
      <c r="AK197" s="21" t="s">
        <v>799</v>
      </c>
      <c r="AL197" s="22" t="s">
        <v>804</v>
      </c>
      <c r="AM197" s="22" t="s">
        <v>193</v>
      </c>
      <c r="AN197" s="46">
        <v>25</v>
      </c>
      <c r="AO197" s="21" t="s">
        <v>240</v>
      </c>
      <c r="AP197" s="22"/>
      <c r="AT197" s="21" t="s">
        <v>551</v>
      </c>
      <c r="AU197" s="21" t="s">
        <v>557</v>
      </c>
      <c r="AW197" s="21" t="s">
        <v>564</v>
      </c>
      <c r="AX197" s="21" t="s">
        <v>567</v>
      </c>
      <c r="AY197" s="22"/>
      <c r="AZ197" s="22"/>
      <c r="BA197" s="22"/>
      <c r="BB197" s="22"/>
      <c r="BC197" s="22" t="s">
        <v>806</v>
      </c>
      <c r="BD197" s="22" t="s">
        <v>763</v>
      </c>
      <c r="BE197" s="22"/>
      <c r="BF197" s="21"/>
      <c r="BG197" s="21"/>
      <c r="BH197" s="21"/>
      <c r="BI197" s="21"/>
      <c r="BJ197" s="21"/>
      <c r="BK197" s="21"/>
      <c r="BL197" s="21"/>
      <c r="BM197" s="21"/>
    </row>
    <row r="198" spans="1:65" hidden="1" x14ac:dyDescent="0.25">
      <c r="A198" s="21" t="s">
        <v>38</v>
      </c>
      <c r="B198" s="21" t="s">
        <v>798</v>
      </c>
      <c r="C198" s="21" t="s">
        <v>794</v>
      </c>
      <c r="D198" s="21" t="s">
        <v>795</v>
      </c>
      <c r="E198" s="21" t="s">
        <v>819</v>
      </c>
      <c r="K198" s="20" t="s">
        <v>828</v>
      </c>
      <c r="M198" s="21" t="s">
        <v>50</v>
      </c>
      <c r="N198" s="21" t="str">
        <f>C198&amp;"-"&amp;MONTH(O198)&amp;"/"&amp;DAY(O198)&amp;"/"&amp;YEAR(O198)&amp;"-"&amp;"WATER TEMP"</f>
        <v>AK551272-004-5/29/2019-WATER TEMP</v>
      </c>
      <c r="O198" s="24">
        <v>43614</v>
      </c>
      <c r="P198" s="28">
        <v>0.19722222222222222</v>
      </c>
      <c r="Q198" s="20" t="s">
        <v>58</v>
      </c>
      <c r="R198" s="25">
        <v>43614</v>
      </c>
      <c r="T198" s="20" t="s">
        <v>58</v>
      </c>
      <c r="U198" s="21">
        <v>60.549779999999998</v>
      </c>
      <c r="V198" s="21">
        <v>-151.26804000000001</v>
      </c>
      <c r="W198" s="21" t="s">
        <v>60</v>
      </c>
      <c r="X198" s="21" t="s">
        <v>88</v>
      </c>
      <c r="Z198" s="21" t="s">
        <v>99</v>
      </c>
      <c r="AA198" s="20">
        <v>0.3</v>
      </c>
      <c r="AB198" s="20" t="s">
        <v>333</v>
      </c>
      <c r="AK198" s="21" t="s">
        <v>160</v>
      </c>
      <c r="AL198" s="22"/>
      <c r="AM198" s="22"/>
      <c r="AN198" s="45">
        <v>8.9</v>
      </c>
      <c r="AO198" s="21" t="s">
        <v>198</v>
      </c>
      <c r="AP198" s="22"/>
      <c r="AT198" s="21" t="s">
        <v>551</v>
      </c>
      <c r="AU198" s="21" t="s">
        <v>557</v>
      </c>
      <c r="AW198" s="21" t="s">
        <v>564</v>
      </c>
      <c r="AX198" s="21" t="s">
        <v>568</v>
      </c>
      <c r="AY198" s="22"/>
      <c r="AZ198" s="22"/>
      <c r="BA198" s="22"/>
      <c r="BB198" s="22"/>
      <c r="BC198" s="22" t="s">
        <v>806</v>
      </c>
      <c r="BD198" s="22" t="s">
        <v>763</v>
      </c>
      <c r="BE198" s="22"/>
      <c r="BF198" s="21"/>
      <c r="BG198" s="21"/>
      <c r="BH198" s="21"/>
      <c r="BI198" s="21"/>
      <c r="BJ198" s="21"/>
      <c r="BK198" s="21"/>
      <c r="BL198" s="21"/>
      <c r="BM198" s="21"/>
    </row>
    <row r="199" spans="1:65" hidden="1" x14ac:dyDescent="0.25">
      <c r="A199" s="21" t="s">
        <v>38</v>
      </c>
      <c r="B199" s="21" t="s">
        <v>798</v>
      </c>
      <c r="C199" s="21" t="s">
        <v>808</v>
      </c>
      <c r="D199" s="21" t="s">
        <v>789</v>
      </c>
      <c r="E199" s="21" t="s">
        <v>819</v>
      </c>
      <c r="K199" s="20" t="s">
        <v>828</v>
      </c>
      <c r="M199" s="21" t="s">
        <v>51</v>
      </c>
      <c r="N199" s="21" t="str">
        <f>C199&amp;"-"&amp;MONTH(O199)&amp;"/"&amp;DAY(O199)&amp;"/"&amp;YEAR(O199)&amp;"-"&amp;"AIR TEMP"</f>
        <v>AK553928-7/2/2019-AIR TEMP</v>
      </c>
      <c r="O199" s="24">
        <v>43648</v>
      </c>
      <c r="P199" s="28">
        <v>0.23611111111111113</v>
      </c>
      <c r="Q199" s="20" t="s">
        <v>58</v>
      </c>
      <c r="R199" s="25">
        <v>43648</v>
      </c>
      <c r="T199" s="20" t="s">
        <v>58</v>
      </c>
      <c r="U199" s="21">
        <v>60.5518</v>
      </c>
      <c r="V199" s="21">
        <v>-151.244</v>
      </c>
      <c r="W199" s="21" t="s">
        <v>60</v>
      </c>
      <c r="X199" s="21" t="s">
        <v>88</v>
      </c>
      <c r="Z199" s="21" t="s">
        <v>99</v>
      </c>
      <c r="AK199" s="21" t="s">
        <v>810</v>
      </c>
      <c r="AL199" s="22"/>
      <c r="AM199" s="22"/>
      <c r="AN199" s="45">
        <v>51</v>
      </c>
      <c r="AO199" s="21" t="s">
        <v>252</v>
      </c>
      <c r="AP199" s="22"/>
      <c r="AT199" s="21"/>
      <c r="AU199" s="21"/>
      <c r="AW199" s="21"/>
      <c r="AX199" s="21"/>
      <c r="AY199" s="22"/>
      <c r="AZ199" s="22"/>
      <c r="BA199" s="22"/>
      <c r="BB199" s="22"/>
      <c r="BC199" s="22"/>
      <c r="BD199" s="22"/>
      <c r="BE199" s="22"/>
      <c r="BF199" s="21"/>
      <c r="BG199" s="21"/>
      <c r="BH199" s="21"/>
      <c r="BI199" s="21"/>
      <c r="BJ199" s="21"/>
      <c r="BK199" s="21"/>
      <c r="BL199" s="21"/>
      <c r="BM199" s="21"/>
    </row>
    <row r="200" spans="1:65" hidden="1" x14ac:dyDescent="0.25">
      <c r="A200" s="21" t="s">
        <v>38</v>
      </c>
      <c r="B200" s="21" t="s">
        <v>798</v>
      </c>
      <c r="C200" s="21" t="s">
        <v>796</v>
      </c>
      <c r="D200" s="21" t="s">
        <v>797</v>
      </c>
      <c r="E200" s="21" t="s">
        <v>819</v>
      </c>
      <c r="K200" s="20" t="s">
        <v>828</v>
      </c>
      <c r="M200" s="21" t="s">
        <v>51</v>
      </c>
      <c r="N200" s="21" t="str">
        <f>C200&amp;"-"&amp;MONTH(O200)&amp;"/"&amp;DAY(O200)&amp;"/"&amp;YEAR(O200)&amp;"-"&amp;"WIND-D"</f>
        <v>AK802097-003-6/18/2019-WIND-D</v>
      </c>
      <c r="O200" s="24">
        <v>43634</v>
      </c>
      <c r="P200" s="28">
        <v>0.3611111111111111</v>
      </c>
      <c r="Q200" s="20" t="s">
        <v>58</v>
      </c>
      <c r="R200" s="25">
        <v>43634</v>
      </c>
      <c r="T200" s="20" t="s">
        <v>58</v>
      </c>
      <c r="U200" s="21">
        <v>60.543320000000001</v>
      </c>
      <c r="V200" s="21">
        <v>-151.26532</v>
      </c>
      <c r="W200" s="21" t="s">
        <v>60</v>
      </c>
      <c r="X200" s="21" t="s">
        <v>88</v>
      </c>
      <c r="Z200" s="21" t="s">
        <v>99</v>
      </c>
      <c r="AK200" s="21" t="s">
        <v>813</v>
      </c>
      <c r="AL200" s="22"/>
      <c r="AM200" s="22"/>
      <c r="AN200" s="45">
        <v>180</v>
      </c>
      <c r="AO200" s="21" t="s">
        <v>843</v>
      </c>
      <c r="AP200" s="22"/>
      <c r="AT200" s="21"/>
      <c r="AU200" s="21"/>
      <c r="AW200" s="21"/>
      <c r="AX200" s="21"/>
      <c r="AY200" s="22"/>
      <c r="AZ200" s="22"/>
      <c r="BA200" s="22"/>
      <c r="BB200" s="22"/>
      <c r="BC200" s="22"/>
      <c r="BD200" s="22"/>
      <c r="BE200" s="22"/>
      <c r="BF200" s="21"/>
      <c r="BG200" s="21"/>
      <c r="BH200" s="21"/>
      <c r="BI200" s="21"/>
      <c r="BJ200" s="21"/>
      <c r="BK200" s="21"/>
      <c r="BL200" s="21"/>
      <c r="BM200" s="21"/>
    </row>
    <row r="201" spans="1:65" x14ac:dyDescent="0.25">
      <c r="A201" s="21" t="s">
        <v>38</v>
      </c>
      <c r="B201" s="21" t="s">
        <v>798</v>
      </c>
      <c r="C201" s="21" t="s">
        <v>808</v>
      </c>
      <c r="D201" s="21" t="s">
        <v>789</v>
      </c>
      <c r="E201" s="21" t="s">
        <v>819</v>
      </c>
      <c r="K201" s="20" t="s">
        <v>828</v>
      </c>
      <c r="M201" s="21" t="s">
        <v>51</v>
      </c>
      <c r="N201" s="21" t="str">
        <f>C201&amp;"-"&amp;MONTH(O201)&amp;"/"&amp;DAY(O201)&amp;"/"&amp;YEAR(O201)&amp;"-"&amp;"WIND-V"</f>
        <v>AK553928-7/2/2019-WIND-V</v>
      </c>
      <c r="O201" s="24">
        <v>43648</v>
      </c>
      <c r="P201" s="28">
        <v>0.23611111111111099</v>
      </c>
      <c r="Q201" s="20" t="s">
        <v>58</v>
      </c>
      <c r="R201" s="25">
        <v>43648</v>
      </c>
      <c r="T201" s="20" t="s">
        <v>58</v>
      </c>
      <c r="U201" s="21">
        <v>60.5518</v>
      </c>
      <c r="V201" s="21">
        <v>-151.244</v>
      </c>
      <c r="W201" s="21" t="s">
        <v>60</v>
      </c>
      <c r="X201" s="21" t="s">
        <v>88</v>
      </c>
      <c r="Z201" s="21" t="s">
        <v>99</v>
      </c>
      <c r="AK201" s="21" t="s">
        <v>812</v>
      </c>
      <c r="AL201" s="22"/>
      <c r="AM201" s="22"/>
      <c r="AN201" s="45">
        <v>0</v>
      </c>
      <c r="AO201" s="21" t="s">
        <v>815</v>
      </c>
      <c r="AP201" s="22"/>
      <c r="AT201" s="21"/>
      <c r="AU201" s="21"/>
      <c r="AW201" s="21"/>
      <c r="AX201" s="21"/>
      <c r="AY201" s="22"/>
      <c r="AZ201" s="22"/>
      <c r="BA201" s="22"/>
      <c r="BB201" s="22"/>
      <c r="BC201" s="22"/>
      <c r="BD201" s="22"/>
      <c r="BE201" s="22"/>
      <c r="BF201" s="21"/>
      <c r="BG201" s="21"/>
      <c r="BH201" s="21"/>
      <c r="BI201" s="21"/>
      <c r="BJ201" s="21"/>
      <c r="BK201" s="21"/>
      <c r="BL201" s="21"/>
      <c r="BM201" s="21"/>
    </row>
    <row r="202" spans="1:65" hidden="1" x14ac:dyDescent="0.25">
      <c r="A202" s="21" t="s">
        <v>38</v>
      </c>
      <c r="B202" s="21" t="s">
        <v>798</v>
      </c>
      <c r="C202" s="21" t="s">
        <v>808</v>
      </c>
      <c r="D202" s="21" t="s">
        <v>789</v>
      </c>
      <c r="E202" s="21" t="s">
        <v>819</v>
      </c>
      <c r="K202" s="20" t="s">
        <v>828</v>
      </c>
      <c r="M202" s="21" t="s">
        <v>51</v>
      </c>
      <c r="N202" s="21" t="str">
        <f>C202&amp;"-"&amp;MONTH(O202)&amp;"/"&amp;DAY(O202)&amp;"/"&amp;YEAR(O202)&amp;"-"&amp;"WEATHER"</f>
        <v>AK553928-7/2/2019-WEATHER</v>
      </c>
      <c r="O202" s="24">
        <v>43648</v>
      </c>
      <c r="P202" s="28">
        <v>0.23611111111111099</v>
      </c>
      <c r="Q202" s="20" t="s">
        <v>58</v>
      </c>
      <c r="R202" s="25">
        <v>43648</v>
      </c>
      <c r="T202" s="20" t="s">
        <v>58</v>
      </c>
      <c r="U202" s="21">
        <v>60.5518</v>
      </c>
      <c r="V202" s="21">
        <v>-151.244</v>
      </c>
      <c r="W202" s="21" t="s">
        <v>60</v>
      </c>
      <c r="X202" s="21" t="s">
        <v>88</v>
      </c>
      <c r="Z202" s="21" t="s">
        <v>99</v>
      </c>
      <c r="AK202" s="21" t="s">
        <v>814</v>
      </c>
      <c r="AL202" s="22"/>
      <c r="AM202" s="22"/>
      <c r="AN202" s="45">
        <v>-1</v>
      </c>
      <c r="AO202" s="21" t="s">
        <v>816</v>
      </c>
      <c r="AP202" s="22"/>
      <c r="AT202" s="21"/>
      <c r="AU202" s="21"/>
      <c r="AW202" s="21"/>
      <c r="AX202" s="21"/>
      <c r="AY202" s="22"/>
      <c r="AZ202" s="22"/>
      <c r="BA202" s="22"/>
      <c r="BB202" s="22"/>
      <c r="BC202" s="22"/>
      <c r="BD202" s="22"/>
      <c r="BE202" s="22"/>
      <c r="BF202" s="21"/>
      <c r="BG202" s="21"/>
      <c r="BH202" s="21"/>
      <c r="BI202" s="21"/>
      <c r="BJ202" s="21"/>
      <c r="BK202" s="21"/>
      <c r="BL202" s="21"/>
      <c r="BM202" s="21"/>
    </row>
    <row r="203" spans="1:65" hidden="1" x14ac:dyDescent="0.25">
      <c r="A203" s="21" t="s">
        <v>38</v>
      </c>
      <c r="B203" s="21" t="s">
        <v>798</v>
      </c>
      <c r="C203" s="21" t="s">
        <v>808</v>
      </c>
      <c r="D203" s="21" t="s">
        <v>789</v>
      </c>
      <c r="E203" s="21" t="s">
        <v>819</v>
      </c>
      <c r="K203" s="20" t="s">
        <v>828</v>
      </c>
      <c r="M203" s="21" t="s">
        <v>50</v>
      </c>
      <c r="N203" s="21" t="str">
        <f>C203&amp;"-"&amp;MONTH(O203)&amp;"/"&amp;DAY(O203)&amp;"/"&amp;YEAR(O203)&amp;"-"&amp;"TURBIDITY"</f>
        <v>AK553928-7/2/2019-TURBIDITY</v>
      </c>
      <c r="O203" s="24">
        <v>43648</v>
      </c>
      <c r="P203" s="41">
        <v>0.23611111111111099</v>
      </c>
      <c r="Q203" s="20" t="s">
        <v>58</v>
      </c>
      <c r="R203" s="25">
        <v>43648</v>
      </c>
      <c r="T203" s="20" t="s">
        <v>58</v>
      </c>
      <c r="U203" s="21">
        <v>60.5518</v>
      </c>
      <c r="V203" s="21">
        <v>-151.244</v>
      </c>
      <c r="W203" s="21" t="s">
        <v>60</v>
      </c>
      <c r="X203" s="21" t="s">
        <v>88</v>
      </c>
      <c r="Z203" s="21" t="s">
        <v>99</v>
      </c>
      <c r="AK203" s="21" t="s">
        <v>811</v>
      </c>
      <c r="AL203" s="22"/>
      <c r="AM203" s="22"/>
      <c r="AN203" s="45" t="s">
        <v>817</v>
      </c>
      <c r="AO203" s="21"/>
      <c r="AP203" s="22"/>
      <c r="AT203" s="21"/>
      <c r="AU203" s="21"/>
      <c r="AW203" s="21"/>
      <c r="AX203" s="21"/>
      <c r="AY203" s="22"/>
      <c r="AZ203" s="22"/>
      <c r="BA203" s="22"/>
      <c r="BB203" s="22"/>
      <c r="BC203" s="22"/>
      <c r="BD203" s="22"/>
      <c r="BE203" s="22"/>
      <c r="BF203" s="21"/>
      <c r="BG203" s="21"/>
      <c r="BH203" s="21"/>
      <c r="BI203" s="21"/>
      <c r="BJ203" s="21"/>
      <c r="BK203" s="21"/>
      <c r="BL203" s="21"/>
      <c r="BM203" s="21"/>
    </row>
    <row r="204" spans="1:65" hidden="1" x14ac:dyDescent="0.25">
      <c r="A204" s="21" t="s">
        <v>38</v>
      </c>
      <c r="B204" s="21" t="s">
        <v>798</v>
      </c>
      <c r="C204" s="21" t="s">
        <v>808</v>
      </c>
      <c r="D204" s="21" t="s">
        <v>789</v>
      </c>
      <c r="E204" s="21" t="s">
        <v>819</v>
      </c>
      <c r="K204" s="20" t="s">
        <v>828</v>
      </c>
      <c r="M204" s="21" t="s">
        <v>51</v>
      </c>
      <c r="N204" s="21" t="str">
        <f>C204&amp;"-"&amp;MONTH(O204)&amp;"/"&amp;DAY(O204)&amp;"/"&amp;YEAR(O204)&amp;"-"&amp;"AIR TEMP"</f>
        <v>AK553928-7/9/2019-AIR TEMP</v>
      </c>
      <c r="O204" s="39">
        <v>43655</v>
      </c>
      <c r="P204" s="43">
        <v>0.37152777777777773</v>
      </c>
      <c r="Q204" s="35" t="s">
        <v>58</v>
      </c>
      <c r="R204" s="36">
        <v>43655</v>
      </c>
      <c r="T204" s="20" t="s">
        <v>58</v>
      </c>
      <c r="U204" s="21">
        <v>60.5518</v>
      </c>
      <c r="V204" s="21">
        <v>-151.244</v>
      </c>
      <c r="W204" s="21" t="s">
        <v>60</v>
      </c>
      <c r="X204" s="21" t="s">
        <v>88</v>
      </c>
      <c r="Z204" s="21" t="s">
        <v>99</v>
      </c>
      <c r="AK204" s="21" t="s">
        <v>810</v>
      </c>
      <c r="AL204" s="22"/>
      <c r="AM204" s="22"/>
      <c r="AN204" s="45">
        <v>62</v>
      </c>
      <c r="AO204" s="21" t="s">
        <v>252</v>
      </c>
      <c r="AP204" s="22"/>
      <c r="AT204" s="21"/>
      <c r="AU204" s="21"/>
      <c r="AW204" s="21"/>
      <c r="AX204" s="21"/>
      <c r="AY204" s="22"/>
      <c r="AZ204" s="22"/>
      <c r="BA204" s="22"/>
      <c r="BB204" s="22"/>
      <c r="BC204" s="22"/>
      <c r="BD204" s="22"/>
      <c r="BE204" s="22"/>
      <c r="BF204" s="21"/>
      <c r="BG204" s="21"/>
      <c r="BH204" s="21"/>
      <c r="BI204" s="21"/>
      <c r="BJ204" s="21"/>
      <c r="BK204" s="21"/>
      <c r="BL204" s="21"/>
      <c r="BM204" s="21"/>
    </row>
    <row r="205" spans="1:65" hidden="1" x14ac:dyDescent="0.25">
      <c r="A205" s="21" t="s">
        <v>38</v>
      </c>
      <c r="B205" s="21" t="s">
        <v>798</v>
      </c>
      <c r="C205" s="21" t="s">
        <v>794</v>
      </c>
      <c r="D205" s="21" t="s">
        <v>795</v>
      </c>
      <c r="E205" s="21" t="s">
        <v>819</v>
      </c>
      <c r="K205" s="20" t="s">
        <v>828</v>
      </c>
      <c r="M205" s="21" t="s">
        <v>51</v>
      </c>
      <c r="N205" s="21" t="str">
        <f>C205&amp;"-"&amp;MONTH(O205)&amp;"/"&amp;DAY(O205)&amp;"/"&amp;YEAR(O205)&amp;"-"&amp;"WIND-D"</f>
        <v>AK551272-004-6/18/2019-WIND-D</v>
      </c>
      <c r="O205" s="39">
        <v>43634</v>
      </c>
      <c r="P205" s="43">
        <v>0.33680555555555558</v>
      </c>
      <c r="Q205" s="40" t="s">
        <v>58</v>
      </c>
      <c r="R205" s="38">
        <v>43634</v>
      </c>
      <c r="S205" s="35"/>
      <c r="T205" s="20" t="s">
        <v>58</v>
      </c>
      <c r="U205" s="21">
        <v>60.549779999999998</v>
      </c>
      <c r="V205" s="21">
        <v>-151.26804000000001</v>
      </c>
      <c r="W205" s="21" t="s">
        <v>60</v>
      </c>
      <c r="X205" s="21" t="s">
        <v>88</v>
      </c>
      <c r="Z205" s="21" t="s">
        <v>99</v>
      </c>
      <c r="AK205" s="21" t="s">
        <v>813</v>
      </c>
      <c r="AL205" s="22"/>
      <c r="AM205" s="22"/>
      <c r="AN205" s="45">
        <v>180</v>
      </c>
      <c r="AO205" s="21" t="s">
        <v>843</v>
      </c>
      <c r="AP205" s="22"/>
      <c r="AT205" s="21"/>
      <c r="AU205" s="21"/>
      <c r="AW205" s="21"/>
      <c r="AX205" s="21"/>
      <c r="AY205" s="22"/>
      <c r="AZ205" s="22"/>
      <c r="BA205" s="22"/>
      <c r="BB205" s="22"/>
      <c r="BC205" s="22"/>
      <c r="BD205" s="22"/>
      <c r="BE205" s="22"/>
      <c r="BF205" s="21"/>
      <c r="BG205" s="21"/>
      <c r="BH205" s="21"/>
      <c r="BI205" s="21"/>
      <c r="BJ205" s="21"/>
      <c r="BK205" s="21"/>
      <c r="BL205" s="21"/>
      <c r="BM205" s="21"/>
    </row>
    <row r="206" spans="1:65" x14ac:dyDescent="0.25">
      <c r="A206" s="21" t="s">
        <v>38</v>
      </c>
      <c r="B206" s="21" t="s">
        <v>798</v>
      </c>
      <c r="C206" s="21" t="s">
        <v>808</v>
      </c>
      <c r="D206" s="21" t="s">
        <v>789</v>
      </c>
      <c r="E206" s="21" t="s">
        <v>819</v>
      </c>
      <c r="K206" s="20" t="s">
        <v>828</v>
      </c>
      <c r="M206" s="21" t="s">
        <v>51</v>
      </c>
      <c r="N206" s="21" t="str">
        <f>C206&amp;"-"&amp;MONTH(O206)&amp;"/"&amp;DAY(O206)&amp;"/"&amp;YEAR(O206)&amp;"-"&amp;"WIND-V"</f>
        <v>AK553928-7/9/2019-WIND-V</v>
      </c>
      <c r="O206" s="39">
        <v>43655</v>
      </c>
      <c r="P206" s="43">
        <v>0.37152777777777801</v>
      </c>
      <c r="Q206" s="40" t="s">
        <v>58</v>
      </c>
      <c r="R206" s="38">
        <v>43655</v>
      </c>
      <c r="S206" s="35"/>
      <c r="T206" s="20" t="s">
        <v>58</v>
      </c>
      <c r="U206" s="21">
        <v>60.5518</v>
      </c>
      <c r="V206" s="21">
        <v>-151.244</v>
      </c>
      <c r="W206" s="21" t="s">
        <v>60</v>
      </c>
      <c r="X206" s="21" t="s">
        <v>88</v>
      </c>
      <c r="Z206" s="21" t="s">
        <v>99</v>
      </c>
      <c r="AK206" s="21" t="s">
        <v>812</v>
      </c>
      <c r="AL206" s="22"/>
      <c r="AM206" s="22"/>
      <c r="AN206" s="45">
        <v>8</v>
      </c>
      <c r="AO206" s="21" t="s">
        <v>815</v>
      </c>
      <c r="AP206" s="22"/>
      <c r="AT206" s="21"/>
      <c r="AU206" s="21"/>
      <c r="AW206" s="21"/>
      <c r="AX206" s="21"/>
      <c r="AY206" s="22"/>
      <c r="AZ206" s="22"/>
      <c r="BA206" s="22"/>
      <c r="BB206" s="22"/>
      <c r="BC206" s="22"/>
      <c r="BD206" s="22"/>
      <c r="BE206" s="22"/>
      <c r="BF206" s="21"/>
      <c r="BG206" s="21"/>
      <c r="BH206" s="21"/>
      <c r="BI206" s="21"/>
      <c r="BJ206" s="21"/>
      <c r="BK206" s="21"/>
      <c r="BL206" s="21"/>
      <c r="BM206" s="21"/>
    </row>
    <row r="207" spans="1:65" hidden="1" x14ac:dyDescent="0.25">
      <c r="A207" s="21" t="s">
        <v>38</v>
      </c>
      <c r="B207" s="21" t="s">
        <v>798</v>
      </c>
      <c r="C207" s="21" t="s">
        <v>808</v>
      </c>
      <c r="D207" s="21" t="s">
        <v>789</v>
      </c>
      <c r="E207" s="21" t="s">
        <v>819</v>
      </c>
      <c r="K207" s="20" t="s">
        <v>828</v>
      </c>
      <c r="M207" s="21" t="s">
        <v>51</v>
      </c>
      <c r="N207" s="21" t="str">
        <f>C207&amp;"-"&amp;MONTH(O207)&amp;"/"&amp;DAY(O207)&amp;"/"&amp;YEAR(O207)&amp;"-"&amp;"WEATHER"</f>
        <v>AK553928-7/9/2019-WEATHER</v>
      </c>
      <c r="O207" s="39">
        <v>43655</v>
      </c>
      <c r="P207" s="43">
        <v>0.37152777777777801</v>
      </c>
      <c r="Q207" s="40" t="s">
        <v>58</v>
      </c>
      <c r="R207" s="38">
        <v>43655</v>
      </c>
      <c r="S207" s="35"/>
      <c r="T207" s="20" t="s">
        <v>58</v>
      </c>
      <c r="U207" s="21">
        <v>60.5518</v>
      </c>
      <c r="V207" s="21">
        <v>-151.244</v>
      </c>
      <c r="W207" s="21" t="s">
        <v>60</v>
      </c>
      <c r="X207" s="21" t="s">
        <v>88</v>
      </c>
      <c r="Z207" s="21" t="s">
        <v>99</v>
      </c>
      <c r="AK207" s="21" t="s">
        <v>814</v>
      </c>
      <c r="AL207" s="22"/>
      <c r="AM207" s="22"/>
      <c r="AN207" s="45">
        <v>-4</v>
      </c>
      <c r="AO207" s="21"/>
      <c r="AP207" s="22"/>
      <c r="AT207" s="21"/>
      <c r="AU207" s="21"/>
      <c r="AW207" s="21"/>
      <c r="AX207" s="21"/>
      <c r="AY207" s="22"/>
      <c r="AZ207" s="22"/>
      <c r="BA207" s="22"/>
      <c r="BB207" s="22"/>
      <c r="BC207" s="22"/>
      <c r="BD207" s="22"/>
      <c r="BE207" s="22"/>
      <c r="BF207" s="21"/>
      <c r="BG207" s="21"/>
      <c r="BH207" s="21"/>
      <c r="BI207" s="21"/>
      <c r="BJ207" s="21"/>
      <c r="BK207" s="21"/>
      <c r="BL207" s="21"/>
      <c r="BM207" s="21"/>
    </row>
    <row r="208" spans="1:65" hidden="1" x14ac:dyDescent="0.25">
      <c r="A208" s="21" t="s">
        <v>38</v>
      </c>
      <c r="B208" s="21" t="s">
        <v>798</v>
      </c>
      <c r="C208" s="21" t="s">
        <v>808</v>
      </c>
      <c r="D208" s="21" t="s">
        <v>789</v>
      </c>
      <c r="E208" s="21" t="s">
        <v>819</v>
      </c>
      <c r="K208" s="20" t="s">
        <v>828</v>
      </c>
      <c r="M208" s="21" t="s">
        <v>50</v>
      </c>
      <c r="N208" s="21" t="str">
        <f>C208&amp;"-"&amp;MONTH(O208)&amp;"/"&amp;DAY(O208)&amp;"/"&amp;YEAR(O208)&amp;"-"&amp;"TURBIDITY"</f>
        <v>AK553928-7/9/2019-TURBIDITY</v>
      </c>
      <c r="O208" s="39">
        <v>43655</v>
      </c>
      <c r="P208" s="43">
        <v>0.37152777777777801</v>
      </c>
      <c r="Q208" s="40" t="s">
        <v>58</v>
      </c>
      <c r="R208" s="38">
        <v>43655</v>
      </c>
      <c r="S208" s="35"/>
      <c r="T208" s="20" t="s">
        <v>58</v>
      </c>
      <c r="U208" s="21">
        <v>60.5518</v>
      </c>
      <c r="V208" s="21">
        <v>-151.244</v>
      </c>
      <c r="W208" s="21" t="s">
        <v>60</v>
      </c>
      <c r="X208" s="21" t="s">
        <v>88</v>
      </c>
      <c r="Z208" s="21" t="s">
        <v>99</v>
      </c>
      <c r="AK208" s="21" t="s">
        <v>811</v>
      </c>
      <c r="AL208" s="22"/>
      <c r="AM208" s="22"/>
      <c r="AN208" s="45" t="s">
        <v>817</v>
      </c>
      <c r="AO208" s="21"/>
      <c r="AP208" s="22"/>
      <c r="AT208" s="21"/>
      <c r="AU208" s="21"/>
      <c r="AW208" s="21"/>
      <c r="AX208" s="21"/>
      <c r="AY208" s="22"/>
      <c r="AZ208" s="22"/>
      <c r="BA208" s="22"/>
      <c r="BB208" s="22"/>
      <c r="BC208" s="22"/>
      <c r="BD208" s="22"/>
      <c r="BE208" s="22"/>
      <c r="BF208" s="21"/>
      <c r="BG208" s="21"/>
      <c r="BH208" s="21"/>
      <c r="BI208" s="21"/>
      <c r="BJ208" s="21"/>
      <c r="BK208" s="21"/>
      <c r="BL208" s="21"/>
      <c r="BM208" s="21"/>
    </row>
    <row r="209" spans="1:65" hidden="1" x14ac:dyDescent="0.25">
      <c r="A209" s="21" t="s">
        <v>38</v>
      </c>
      <c r="B209" s="21" t="s">
        <v>798</v>
      </c>
      <c r="C209" s="21" t="s">
        <v>808</v>
      </c>
      <c r="D209" s="21" t="s">
        <v>789</v>
      </c>
      <c r="E209" s="21" t="s">
        <v>819</v>
      </c>
      <c r="K209" s="20" t="s">
        <v>828</v>
      </c>
      <c r="M209" s="21" t="s">
        <v>51</v>
      </c>
      <c r="N209" s="21" t="str">
        <f>C209&amp;"-"&amp;MONTH(O209)&amp;"/"&amp;DAY(O209)&amp;"/"&amp;YEAR(O209)&amp;"-"&amp;"AIR TEMP"</f>
        <v>AK553928-7/17/2019-AIR TEMP</v>
      </c>
      <c r="O209" s="39">
        <v>43663</v>
      </c>
      <c r="P209" s="43">
        <v>0.31597222222222221</v>
      </c>
      <c r="Q209" s="40" t="s">
        <v>58</v>
      </c>
      <c r="R209" s="38">
        <v>43663</v>
      </c>
      <c r="S209" s="35"/>
      <c r="T209" s="20" t="s">
        <v>58</v>
      </c>
      <c r="U209" s="21">
        <v>60.5518</v>
      </c>
      <c r="V209" s="21">
        <v>-151.244</v>
      </c>
      <c r="W209" s="21" t="s">
        <v>60</v>
      </c>
      <c r="X209" s="21" t="s">
        <v>88</v>
      </c>
      <c r="Z209" s="21" t="s">
        <v>99</v>
      </c>
      <c r="AK209" s="21" t="s">
        <v>810</v>
      </c>
      <c r="AL209" s="22"/>
      <c r="AM209" s="22"/>
      <c r="AN209" s="45">
        <v>54</v>
      </c>
      <c r="AO209" s="21" t="s">
        <v>252</v>
      </c>
      <c r="AP209" s="22"/>
      <c r="AT209" s="21"/>
      <c r="AU209" s="21"/>
      <c r="AW209" s="21"/>
      <c r="AX209" s="21"/>
      <c r="AY209" s="22"/>
      <c r="AZ209" s="22"/>
      <c r="BA209" s="22"/>
      <c r="BB209" s="22"/>
      <c r="BC209" s="22"/>
      <c r="BD209" s="22"/>
      <c r="BE209" s="22"/>
      <c r="BF209" s="21"/>
      <c r="BG209" s="21"/>
      <c r="BH209" s="21"/>
      <c r="BI209" s="21"/>
      <c r="BJ209" s="21"/>
      <c r="BK209" s="21"/>
      <c r="BL209" s="21"/>
      <c r="BM209" s="21"/>
    </row>
    <row r="210" spans="1:65" hidden="1" x14ac:dyDescent="0.25">
      <c r="A210" s="21" t="s">
        <v>38</v>
      </c>
      <c r="B210" s="21" t="s">
        <v>798</v>
      </c>
      <c r="C210" s="21" t="s">
        <v>809</v>
      </c>
      <c r="D210" s="21" t="s">
        <v>791</v>
      </c>
      <c r="E210" s="21" t="s">
        <v>819</v>
      </c>
      <c r="K210" s="20" t="s">
        <v>828</v>
      </c>
      <c r="M210" s="21" t="s">
        <v>51</v>
      </c>
      <c r="N210" s="21" t="str">
        <f>C210&amp;"-"&amp;MONTH(O210)&amp;"/"&amp;DAY(O210)&amp;"/"&amp;YEAR(O210)&amp;"-"&amp;"WIND-D"</f>
        <v>AK574820-001-6/18/2019-WIND-D</v>
      </c>
      <c r="O210" s="39">
        <v>43634</v>
      </c>
      <c r="P210" s="43">
        <v>0.37847222222222227</v>
      </c>
      <c r="Q210" s="40" t="s">
        <v>58</v>
      </c>
      <c r="R210" s="38">
        <v>43634</v>
      </c>
      <c r="S210" s="35"/>
      <c r="T210" s="20" t="s">
        <v>58</v>
      </c>
      <c r="U210" s="21">
        <v>60.5259</v>
      </c>
      <c r="V210" s="21">
        <v>-151.20647</v>
      </c>
      <c r="W210" s="21" t="s">
        <v>60</v>
      </c>
      <c r="X210" s="21" t="s">
        <v>88</v>
      </c>
      <c r="Z210" s="21" t="s">
        <v>99</v>
      </c>
      <c r="AK210" s="21" t="s">
        <v>813</v>
      </c>
      <c r="AL210" s="22"/>
      <c r="AM210" s="22"/>
      <c r="AN210" s="45">
        <v>180</v>
      </c>
      <c r="AO210" s="21" t="s">
        <v>843</v>
      </c>
      <c r="AP210" s="22"/>
      <c r="AT210" s="21"/>
      <c r="AU210" s="21"/>
      <c r="AW210" s="21"/>
      <c r="AX210" s="21"/>
      <c r="AY210" s="22"/>
      <c r="AZ210" s="22"/>
      <c r="BA210" s="22"/>
      <c r="BB210" s="22"/>
      <c r="BC210" s="22"/>
      <c r="BD210" s="22"/>
      <c r="BE210" s="22"/>
      <c r="BF210" s="21"/>
      <c r="BG210" s="21"/>
      <c r="BH210" s="21"/>
      <c r="BI210" s="21"/>
      <c r="BJ210" s="21"/>
      <c r="BK210" s="21"/>
      <c r="BL210" s="21"/>
      <c r="BM210" s="21"/>
    </row>
    <row r="211" spans="1:65" x14ac:dyDescent="0.25">
      <c r="A211" s="21" t="s">
        <v>38</v>
      </c>
      <c r="B211" s="21" t="s">
        <v>798</v>
      </c>
      <c r="C211" s="21" t="s">
        <v>808</v>
      </c>
      <c r="D211" s="21" t="s">
        <v>789</v>
      </c>
      <c r="E211" s="21" t="s">
        <v>819</v>
      </c>
      <c r="K211" s="20" t="s">
        <v>828</v>
      </c>
      <c r="M211" s="21" t="s">
        <v>51</v>
      </c>
      <c r="N211" s="21" t="str">
        <f>C211&amp;"-"&amp;MONTH(O211)&amp;"/"&amp;DAY(O211)&amp;"/"&amp;YEAR(O211)&amp;"-"&amp;"WIND-V"</f>
        <v>AK553928-7/17/2019-WIND-V</v>
      </c>
      <c r="O211" s="39">
        <v>43663</v>
      </c>
      <c r="P211" s="43">
        <v>0.31597222222222199</v>
      </c>
      <c r="Q211" s="40" t="s">
        <v>58</v>
      </c>
      <c r="R211" s="38">
        <v>43663</v>
      </c>
      <c r="S211" s="35"/>
      <c r="T211" s="20" t="s">
        <v>58</v>
      </c>
      <c r="U211" s="21">
        <v>60.5518</v>
      </c>
      <c r="V211" s="21">
        <v>-151.244</v>
      </c>
      <c r="W211" s="21" t="s">
        <v>60</v>
      </c>
      <c r="X211" s="21" t="s">
        <v>88</v>
      </c>
      <c r="Z211" s="21" t="s">
        <v>99</v>
      </c>
      <c r="AK211" s="21" t="s">
        <v>812</v>
      </c>
      <c r="AL211" s="22"/>
      <c r="AM211" s="22"/>
      <c r="AN211" s="45">
        <v>5</v>
      </c>
      <c r="AO211" s="21" t="s">
        <v>815</v>
      </c>
      <c r="AP211" s="22"/>
      <c r="AT211" s="21"/>
      <c r="AU211" s="21"/>
      <c r="AW211" s="21"/>
      <c r="AX211" s="21"/>
      <c r="AY211" s="22"/>
      <c r="AZ211" s="22"/>
      <c r="BA211" s="22"/>
      <c r="BB211" s="22"/>
      <c r="BC211" s="22"/>
      <c r="BD211" s="22"/>
      <c r="BE211" s="22"/>
      <c r="BF211" s="21"/>
      <c r="BG211" s="21"/>
      <c r="BH211" s="21"/>
      <c r="BI211" s="21"/>
      <c r="BJ211" s="21"/>
      <c r="BK211" s="21"/>
      <c r="BL211" s="21"/>
      <c r="BM211" s="21"/>
    </row>
    <row r="212" spans="1:65" hidden="1" x14ac:dyDescent="0.25">
      <c r="A212" s="21" t="s">
        <v>38</v>
      </c>
      <c r="B212" s="21" t="s">
        <v>798</v>
      </c>
      <c r="C212" s="21" t="s">
        <v>808</v>
      </c>
      <c r="D212" s="21" t="s">
        <v>789</v>
      </c>
      <c r="E212" s="21" t="s">
        <v>819</v>
      </c>
      <c r="K212" s="20" t="s">
        <v>828</v>
      </c>
      <c r="M212" s="21" t="s">
        <v>51</v>
      </c>
      <c r="N212" s="21" t="str">
        <f>C212&amp;"-"&amp;MONTH(O212)&amp;"/"&amp;DAY(O212)&amp;"/"&amp;YEAR(O212)&amp;"-"&amp;"WEATHER"</f>
        <v>AK553928-7/17/2019-WEATHER</v>
      </c>
      <c r="O212" s="39">
        <v>43663</v>
      </c>
      <c r="P212" s="43">
        <v>0.31597222222222199</v>
      </c>
      <c r="Q212" s="40" t="s">
        <v>58</v>
      </c>
      <c r="R212" s="38">
        <v>43663</v>
      </c>
      <c r="S212" s="35"/>
      <c r="T212" s="20" t="s">
        <v>58</v>
      </c>
      <c r="U212" s="21">
        <v>60.5518</v>
      </c>
      <c r="V212" s="21">
        <v>-151.244</v>
      </c>
      <c r="W212" s="21" t="s">
        <v>60</v>
      </c>
      <c r="X212" s="21" t="s">
        <v>88</v>
      </c>
      <c r="Z212" s="21" t="s">
        <v>99</v>
      </c>
      <c r="AK212" s="21" t="s">
        <v>814</v>
      </c>
      <c r="AL212" s="22"/>
      <c r="AM212" s="22"/>
      <c r="AN212" s="45">
        <v>-1</v>
      </c>
      <c r="AO212" s="21" t="s">
        <v>816</v>
      </c>
      <c r="AP212" s="22"/>
      <c r="AT212" s="21"/>
      <c r="AU212" s="21"/>
      <c r="AW212" s="21"/>
      <c r="AX212" s="21"/>
      <c r="AY212" s="22"/>
      <c r="AZ212" s="22"/>
      <c r="BA212" s="22"/>
      <c r="BB212" s="22"/>
      <c r="BC212" s="22"/>
      <c r="BD212" s="22"/>
      <c r="BE212" s="22"/>
      <c r="BF212" s="21"/>
      <c r="BG212" s="21"/>
      <c r="BH212" s="21"/>
      <c r="BI212" s="21"/>
      <c r="BJ212" s="21"/>
      <c r="BK212" s="21"/>
      <c r="BL212" s="21"/>
      <c r="BM212" s="21"/>
    </row>
    <row r="213" spans="1:65" hidden="1" x14ac:dyDescent="0.25">
      <c r="A213" s="21" t="s">
        <v>38</v>
      </c>
      <c r="B213" s="21" t="s">
        <v>798</v>
      </c>
      <c r="C213" s="21" t="s">
        <v>808</v>
      </c>
      <c r="D213" s="21" t="s">
        <v>789</v>
      </c>
      <c r="E213" s="21" t="s">
        <v>819</v>
      </c>
      <c r="K213" s="20" t="s">
        <v>828</v>
      </c>
      <c r="M213" s="21" t="s">
        <v>50</v>
      </c>
      <c r="N213" s="21" t="str">
        <f>C213&amp;"-"&amp;MONTH(O213)&amp;"/"&amp;DAY(O213)&amp;"/"&amp;YEAR(O213)&amp;"-"&amp;"TURBIDITY"</f>
        <v>AK553928-7/17/2019-TURBIDITY</v>
      </c>
      <c r="O213" s="39">
        <v>43663</v>
      </c>
      <c r="P213" s="43">
        <v>0.31597222222222199</v>
      </c>
      <c r="Q213" s="40" t="s">
        <v>58</v>
      </c>
      <c r="R213" s="38">
        <v>43663</v>
      </c>
      <c r="S213" s="35"/>
      <c r="T213" s="20" t="s">
        <v>58</v>
      </c>
      <c r="U213" s="21">
        <v>60.5518</v>
      </c>
      <c r="V213" s="21">
        <v>-151.244</v>
      </c>
      <c r="W213" s="21" t="s">
        <v>60</v>
      </c>
      <c r="X213" s="21" t="s">
        <v>88</v>
      </c>
      <c r="Z213" s="21" t="s">
        <v>99</v>
      </c>
      <c r="AK213" s="21" t="s">
        <v>811</v>
      </c>
      <c r="AL213" s="22"/>
      <c r="AM213" s="22"/>
      <c r="AN213" s="45" t="s">
        <v>817</v>
      </c>
      <c r="AO213" s="21"/>
      <c r="AP213" s="22"/>
      <c r="AT213" s="21"/>
      <c r="AU213" s="21"/>
      <c r="AW213" s="21"/>
      <c r="AX213" s="21"/>
      <c r="AY213" s="22"/>
      <c r="AZ213" s="22"/>
      <c r="BA213" s="22"/>
      <c r="BB213" s="22"/>
      <c r="BC213" s="22"/>
      <c r="BD213" s="22"/>
      <c r="BE213" s="22"/>
      <c r="BF213" s="21"/>
      <c r="BG213" s="21"/>
      <c r="BH213" s="21"/>
      <c r="BI213" s="21"/>
      <c r="BJ213" s="21"/>
      <c r="BK213" s="21"/>
      <c r="BL213" s="21"/>
      <c r="BM213" s="21"/>
    </row>
    <row r="214" spans="1:65" hidden="1" x14ac:dyDescent="0.25">
      <c r="A214" s="21" t="s">
        <v>38</v>
      </c>
      <c r="B214" s="21" t="s">
        <v>798</v>
      </c>
      <c r="C214" s="21" t="s">
        <v>808</v>
      </c>
      <c r="D214" s="21" t="s">
        <v>789</v>
      </c>
      <c r="E214" s="21" t="s">
        <v>819</v>
      </c>
      <c r="K214" s="20" t="s">
        <v>828</v>
      </c>
      <c r="M214" s="21" t="s">
        <v>51</v>
      </c>
      <c r="N214" s="21" t="str">
        <f>C214&amp;"-"&amp;MONTH(O214)&amp;"/"&amp;DAY(O214)&amp;"/"&amp;YEAR(O214)&amp;"-"&amp;"AIR TEMP"</f>
        <v>AK553928-7/23/2019-AIR TEMP</v>
      </c>
      <c r="O214" s="39">
        <v>43669</v>
      </c>
      <c r="P214" s="43">
        <v>0.4201388888888889</v>
      </c>
      <c r="Q214" s="40" t="s">
        <v>58</v>
      </c>
      <c r="R214" s="38">
        <v>43669</v>
      </c>
      <c r="S214" s="35"/>
      <c r="T214" s="20" t="s">
        <v>58</v>
      </c>
      <c r="U214" s="21">
        <v>60.5518</v>
      </c>
      <c r="V214" s="21">
        <v>-151.244</v>
      </c>
      <c r="W214" s="21" t="s">
        <v>60</v>
      </c>
      <c r="X214" s="21" t="s">
        <v>88</v>
      </c>
      <c r="Z214" s="21" t="s">
        <v>99</v>
      </c>
      <c r="AK214" s="21" t="s">
        <v>810</v>
      </c>
      <c r="AL214" s="22"/>
      <c r="AM214" s="22"/>
      <c r="AN214" s="45">
        <v>61</v>
      </c>
      <c r="AO214" s="21" t="s">
        <v>252</v>
      </c>
      <c r="AP214" s="22"/>
      <c r="AT214" s="21"/>
      <c r="AU214" s="21"/>
      <c r="AW214" s="21"/>
      <c r="AX214" s="21"/>
      <c r="AY214" s="22"/>
      <c r="AZ214" s="22"/>
      <c r="BA214" s="22"/>
      <c r="BB214" s="22"/>
      <c r="BC214" s="22"/>
      <c r="BD214" s="22"/>
      <c r="BE214" s="22"/>
      <c r="BF214" s="21"/>
      <c r="BG214" s="21"/>
      <c r="BH214" s="21"/>
      <c r="BI214" s="21"/>
      <c r="BJ214" s="21"/>
      <c r="BK214" s="21"/>
      <c r="BL214" s="21"/>
      <c r="BM214" s="21"/>
    </row>
    <row r="215" spans="1:65" hidden="1" x14ac:dyDescent="0.25">
      <c r="A215" s="21" t="s">
        <v>38</v>
      </c>
      <c r="B215" s="21" t="s">
        <v>798</v>
      </c>
      <c r="C215" s="21" t="s">
        <v>807</v>
      </c>
      <c r="D215" s="21" t="s">
        <v>788</v>
      </c>
      <c r="E215" s="21" t="s">
        <v>819</v>
      </c>
      <c r="K215" s="20" t="s">
        <v>828</v>
      </c>
      <c r="M215" s="21" t="s">
        <v>51</v>
      </c>
      <c r="N215" s="21" t="str">
        <f>C215&amp;"-"&amp;MONTH(O215)&amp;"/"&amp;DAY(O215)&amp;"/"&amp;YEAR(O215)&amp;"-"&amp;"WIND-D"</f>
        <v>AK164406-6/18/2019-WIND-D</v>
      </c>
      <c r="O215" s="39">
        <v>43634</v>
      </c>
      <c r="P215" s="43">
        <v>0.32291666666666669</v>
      </c>
      <c r="Q215" s="40" t="s">
        <v>58</v>
      </c>
      <c r="R215" s="38">
        <v>43634</v>
      </c>
      <c r="S215" s="35"/>
      <c r="T215" s="20" t="s">
        <v>58</v>
      </c>
      <c r="U215" s="21">
        <v>60.5366</v>
      </c>
      <c r="V215" s="21">
        <v>-151.25399999999999</v>
      </c>
      <c r="W215" s="21" t="s">
        <v>60</v>
      </c>
      <c r="X215" s="21" t="s">
        <v>88</v>
      </c>
      <c r="Z215" s="21" t="s">
        <v>99</v>
      </c>
      <c r="AK215" s="21" t="s">
        <v>813</v>
      </c>
      <c r="AL215" s="22"/>
      <c r="AM215" s="22"/>
      <c r="AN215" s="45">
        <v>270</v>
      </c>
      <c r="AO215" s="21" t="s">
        <v>843</v>
      </c>
      <c r="AP215" s="22"/>
      <c r="AT215" s="21"/>
      <c r="AU215" s="21"/>
      <c r="AW215" s="21"/>
      <c r="AX215" s="21"/>
      <c r="AY215" s="22"/>
      <c r="AZ215" s="22"/>
      <c r="BA215" s="22"/>
      <c r="BB215" s="22"/>
      <c r="BC215" s="22"/>
      <c r="BD215" s="22"/>
      <c r="BE215" s="22"/>
      <c r="BF215" s="21"/>
      <c r="BG215" s="21"/>
      <c r="BH215" s="21"/>
      <c r="BI215" s="21"/>
      <c r="BJ215" s="21"/>
      <c r="BK215" s="21"/>
      <c r="BL215" s="21"/>
      <c r="BM215" s="21"/>
    </row>
    <row r="216" spans="1:65" x14ac:dyDescent="0.25">
      <c r="A216" s="21" t="s">
        <v>38</v>
      </c>
      <c r="B216" s="21" t="s">
        <v>798</v>
      </c>
      <c r="C216" s="21" t="s">
        <v>808</v>
      </c>
      <c r="D216" s="21" t="s">
        <v>789</v>
      </c>
      <c r="E216" s="21" t="s">
        <v>819</v>
      </c>
      <c r="K216" s="20" t="s">
        <v>828</v>
      </c>
      <c r="M216" s="21" t="s">
        <v>51</v>
      </c>
      <c r="N216" s="21" t="str">
        <f>C216&amp;"-"&amp;MONTH(O216)&amp;"/"&amp;DAY(O216)&amp;"/"&amp;YEAR(O216)&amp;"-"&amp;"WIND-V"</f>
        <v>AK553928-7/23/2019-WIND-V</v>
      </c>
      <c r="O216" s="39">
        <v>43669</v>
      </c>
      <c r="P216" s="43">
        <v>0.42013888888888901</v>
      </c>
      <c r="Q216" s="40" t="s">
        <v>58</v>
      </c>
      <c r="R216" s="38">
        <v>43669</v>
      </c>
      <c r="S216" s="35"/>
      <c r="T216" s="20" t="s">
        <v>58</v>
      </c>
      <c r="U216" s="21">
        <v>60.5518</v>
      </c>
      <c r="V216" s="21">
        <v>-151.244</v>
      </c>
      <c r="W216" s="21" t="s">
        <v>60</v>
      </c>
      <c r="X216" s="21" t="s">
        <v>88</v>
      </c>
      <c r="Z216" s="21" t="s">
        <v>99</v>
      </c>
      <c r="AK216" s="21" t="s">
        <v>812</v>
      </c>
      <c r="AL216" s="22"/>
      <c r="AM216" s="22"/>
      <c r="AN216" s="45">
        <v>15</v>
      </c>
      <c r="AO216" s="21" t="s">
        <v>815</v>
      </c>
      <c r="AP216" s="22"/>
      <c r="AT216" s="21"/>
      <c r="AU216" s="21"/>
      <c r="AW216" s="21"/>
      <c r="AX216" s="21"/>
      <c r="AY216" s="22"/>
      <c r="AZ216" s="22"/>
      <c r="BA216" s="22"/>
      <c r="BB216" s="22"/>
      <c r="BC216" s="22"/>
      <c r="BD216" s="22"/>
      <c r="BE216" s="22"/>
      <c r="BF216" s="21"/>
      <c r="BG216" s="21"/>
      <c r="BH216" s="21"/>
      <c r="BI216" s="21"/>
      <c r="BJ216" s="21"/>
      <c r="BK216" s="21"/>
      <c r="BL216" s="21"/>
      <c r="BM216" s="21"/>
    </row>
    <row r="217" spans="1:65" hidden="1" x14ac:dyDescent="0.25">
      <c r="A217" s="21" t="s">
        <v>38</v>
      </c>
      <c r="B217" s="21" t="s">
        <v>798</v>
      </c>
      <c r="C217" s="21" t="s">
        <v>808</v>
      </c>
      <c r="D217" s="21" t="s">
        <v>789</v>
      </c>
      <c r="E217" s="21" t="s">
        <v>819</v>
      </c>
      <c r="K217" s="20" t="s">
        <v>828</v>
      </c>
      <c r="M217" s="21" t="s">
        <v>51</v>
      </c>
      <c r="N217" s="21" t="str">
        <f>C217&amp;"-"&amp;MONTH(O217)&amp;"/"&amp;DAY(O217)&amp;"/"&amp;YEAR(O217)&amp;"-"&amp;"WEATHER"</f>
        <v>AK553928-7/23/2019-WEATHER</v>
      </c>
      <c r="O217" s="39">
        <v>43669</v>
      </c>
      <c r="P217" s="43">
        <v>0.42013888888888901</v>
      </c>
      <c r="Q217" s="40" t="s">
        <v>58</v>
      </c>
      <c r="R217" s="38">
        <v>43669</v>
      </c>
      <c r="S217" s="35"/>
      <c r="T217" s="20" t="s">
        <v>58</v>
      </c>
      <c r="U217" s="21">
        <v>60.5518</v>
      </c>
      <c r="V217" s="21">
        <v>-151.244</v>
      </c>
      <c r="W217" s="21" t="s">
        <v>60</v>
      </c>
      <c r="X217" s="21" t="s">
        <v>88</v>
      </c>
      <c r="Z217" s="21" t="s">
        <v>99</v>
      </c>
      <c r="AK217" s="21" t="s">
        <v>814</v>
      </c>
      <c r="AL217" s="22"/>
      <c r="AM217" s="22"/>
      <c r="AN217" s="45">
        <v>0</v>
      </c>
      <c r="AO217" s="21" t="s">
        <v>816</v>
      </c>
      <c r="AP217" s="22"/>
      <c r="AT217" s="21"/>
      <c r="AU217" s="21"/>
      <c r="AW217" s="21"/>
      <c r="AX217" s="21"/>
      <c r="AY217" s="22"/>
      <c r="AZ217" s="22"/>
      <c r="BA217" s="22"/>
      <c r="BB217" s="22"/>
      <c r="BC217" s="22"/>
      <c r="BD217" s="22"/>
      <c r="BE217" s="22"/>
      <c r="BF217" s="21"/>
      <c r="BG217" s="21"/>
      <c r="BH217" s="21"/>
      <c r="BI217" s="21"/>
      <c r="BJ217" s="21"/>
      <c r="BK217" s="21"/>
      <c r="BL217" s="21"/>
      <c r="BM217" s="21"/>
    </row>
    <row r="218" spans="1:65" hidden="1" x14ac:dyDescent="0.25">
      <c r="A218" s="21" t="s">
        <v>38</v>
      </c>
      <c r="B218" s="21" t="s">
        <v>798</v>
      </c>
      <c r="C218" s="21" t="s">
        <v>808</v>
      </c>
      <c r="D218" s="21" t="s">
        <v>789</v>
      </c>
      <c r="E218" s="21" t="s">
        <v>819</v>
      </c>
      <c r="K218" s="20" t="s">
        <v>828</v>
      </c>
      <c r="M218" s="21" t="s">
        <v>50</v>
      </c>
      <c r="N218" s="21" t="str">
        <f>C218&amp;"-"&amp;MONTH(O218)&amp;"/"&amp;DAY(O218)&amp;"/"&amp;YEAR(O218)&amp;"-"&amp;"TURBIDITY"</f>
        <v>AK553928-7/23/2019-TURBIDITY</v>
      </c>
      <c r="O218" s="39">
        <v>43669</v>
      </c>
      <c r="P218" s="43">
        <v>0.42013888888888901</v>
      </c>
      <c r="Q218" s="40" t="s">
        <v>58</v>
      </c>
      <c r="R218" s="38">
        <v>43669</v>
      </c>
      <c r="S218" s="35"/>
      <c r="T218" s="20" t="s">
        <v>58</v>
      </c>
      <c r="U218" s="21">
        <v>60.5518</v>
      </c>
      <c r="V218" s="21">
        <v>-151.244</v>
      </c>
      <c r="W218" s="21" t="s">
        <v>60</v>
      </c>
      <c r="X218" s="21" t="s">
        <v>88</v>
      </c>
      <c r="Z218" s="21" t="s">
        <v>99</v>
      </c>
      <c r="AK218" s="21" t="s">
        <v>811</v>
      </c>
      <c r="AL218" s="22"/>
      <c r="AM218" s="22"/>
      <c r="AN218" s="45" t="s">
        <v>817</v>
      </c>
      <c r="AO218" s="21"/>
      <c r="AP218" s="22"/>
      <c r="AT218" s="21"/>
      <c r="AU218" s="21"/>
      <c r="AW218" s="21"/>
      <c r="AX218" s="21"/>
      <c r="AY218" s="22"/>
      <c r="AZ218" s="22"/>
      <c r="BA218" s="22"/>
      <c r="BB218" s="22"/>
      <c r="BC218" s="22"/>
      <c r="BD218" s="22"/>
      <c r="BE218" s="22"/>
      <c r="BF218" s="21"/>
      <c r="BG218" s="21"/>
      <c r="BH218" s="21"/>
      <c r="BI218" s="21"/>
      <c r="BJ218" s="21"/>
      <c r="BK218" s="21"/>
      <c r="BL218" s="21"/>
      <c r="BM218" s="21"/>
    </row>
    <row r="219" spans="1:65" hidden="1" x14ac:dyDescent="0.25">
      <c r="A219" s="21" t="s">
        <v>38</v>
      </c>
      <c r="B219" s="21" t="s">
        <v>798</v>
      </c>
      <c r="C219" s="21" t="s">
        <v>808</v>
      </c>
      <c r="D219" s="21" t="s">
        <v>789</v>
      </c>
      <c r="E219" s="21" t="s">
        <v>819</v>
      </c>
      <c r="K219" s="20" t="s">
        <v>828</v>
      </c>
      <c r="M219" s="21" t="s">
        <v>51</v>
      </c>
      <c r="N219" s="21" t="str">
        <f>C219&amp;"-"&amp;MONTH(O219)&amp;"/"&amp;DAY(O219)&amp;"/"&amp;YEAR(O219)&amp;"-"&amp;"AIR TEMP"</f>
        <v>AK553928-8/1/2019-AIR TEMP</v>
      </c>
      <c r="O219" s="39">
        <v>43678</v>
      </c>
      <c r="P219" s="43">
        <v>0.33333333333333331</v>
      </c>
      <c r="Q219" s="40" t="s">
        <v>58</v>
      </c>
      <c r="R219" s="37">
        <v>43678</v>
      </c>
      <c r="T219" s="20" t="s">
        <v>58</v>
      </c>
      <c r="U219" s="21">
        <v>60.5518</v>
      </c>
      <c r="V219" s="21">
        <v>-151.244</v>
      </c>
      <c r="W219" s="21" t="s">
        <v>60</v>
      </c>
      <c r="X219" s="21" t="s">
        <v>88</v>
      </c>
      <c r="Z219" s="21" t="s">
        <v>99</v>
      </c>
      <c r="AK219" s="21" t="s">
        <v>810</v>
      </c>
      <c r="AL219" s="22"/>
      <c r="AM219" s="22"/>
      <c r="AN219" s="45">
        <v>55</v>
      </c>
      <c r="AO219" s="21" t="s">
        <v>252</v>
      </c>
      <c r="AP219" s="22"/>
      <c r="AT219" s="21"/>
      <c r="AU219" s="21"/>
      <c r="AW219" s="21"/>
      <c r="AX219" s="21"/>
      <c r="AY219" s="22"/>
      <c r="AZ219" s="22"/>
      <c r="BA219" s="22"/>
      <c r="BB219" s="22"/>
      <c r="BC219" s="22"/>
      <c r="BD219" s="22"/>
      <c r="BE219" s="22"/>
      <c r="BF219" s="21"/>
      <c r="BG219" s="21"/>
      <c r="BH219" s="21"/>
      <c r="BI219" s="21"/>
      <c r="BJ219" s="21"/>
      <c r="BK219" s="21"/>
      <c r="BL219" s="21"/>
      <c r="BM219" s="21"/>
    </row>
    <row r="220" spans="1:65" hidden="1" x14ac:dyDescent="0.25">
      <c r="A220" s="21" t="s">
        <v>38</v>
      </c>
      <c r="B220" s="21" t="s">
        <v>798</v>
      </c>
      <c r="C220" s="21" t="s">
        <v>808</v>
      </c>
      <c r="D220" s="21" t="s">
        <v>789</v>
      </c>
      <c r="E220" s="21" t="s">
        <v>819</v>
      </c>
      <c r="K220" s="20" t="s">
        <v>828</v>
      </c>
      <c r="M220" s="21" t="s">
        <v>51</v>
      </c>
      <c r="N220" s="21" t="str">
        <f>C220&amp;"-"&amp;MONTH(O220)&amp;"/"&amp;DAY(O220)&amp;"/"&amp;YEAR(O220)&amp;"-"&amp;"WIND-D"</f>
        <v>AK553928-6/18/2019-WIND-D</v>
      </c>
      <c r="O220" s="24">
        <v>43634</v>
      </c>
      <c r="P220" s="42">
        <v>0.32916666666666666</v>
      </c>
      <c r="Q220" s="40" t="s">
        <v>58</v>
      </c>
      <c r="R220" s="25">
        <v>43634</v>
      </c>
      <c r="T220" s="20" t="s">
        <v>58</v>
      </c>
      <c r="U220" s="21">
        <v>60.5518</v>
      </c>
      <c r="V220" s="21">
        <v>-151.244</v>
      </c>
      <c r="W220" s="21" t="s">
        <v>60</v>
      </c>
      <c r="X220" s="21" t="s">
        <v>88</v>
      </c>
      <c r="Z220" s="21" t="s">
        <v>99</v>
      </c>
      <c r="AK220" s="21" t="s">
        <v>813</v>
      </c>
      <c r="AL220" s="22"/>
      <c r="AM220" s="22"/>
      <c r="AN220" s="45">
        <v>270</v>
      </c>
      <c r="AO220" s="21" t="s">
        <v>843</v>
      </c>
      <c r="AP220" s="22"/>
      <c r="AT220" s="21"/>
      <c r="AU220" s="21"/>
      <c r="AW220" s="21"/>
      <c r="AX220" s="21"/>
      <c r="AY220" s="22"/>
      <c r="AZ220" s="22"/>
      <c r="BA220" s="22"/>
      <c r="BB220" s="22"/>
      <c r="BC220" s="22"/>
      <c r="BD220" s="22"/>
      <c r="BE220" s="22"/>
      <c r="BF220" s="21"/>
      <c r="BG220" s="21"/>
      <c r="BH220" s="21"/>
      <c r="BI220" s="21"/>
      <c r="BJ220" s="21"/>
      <c r="BK220" s="21"/>
      <c r="BL220" s="21"/>
      <c r="BM220" s="21"/>
    </row>
    <row r="221" spans="1:65" x14ac:dyDescent="0.25">
      <c r="A221" s="21" t="s">
        <v>38</v>
      </c>
      <c r="B221" s="21" t="s">
        <v>798</v>
      </c>
      <c r="C221" s="21" t="s">
        <v>808</v>
      </c>
      <c r="D221" s="21" t="s">
        <v>789</v>
      </c>
      <c r="E221" s="21" t="s">
        <v>819</v>
      </c>
      <c r="K221" s="20" t="s">
        <v>828</v>
      </c>
      <c r="M221" s="21" t="s">
        <v>51</v>
      </c>
      <c r="N221" s="21" t="str">
        <f>C221&amp;"-"&amp;MONTH(O221)&amp;"/"&amp;DAY(O221)&amp;"/"&amp;YEAR(O221)&amp;"-"&amp;"WIND-V"</f>
        <v>AK553928-8/1/2019-WIND-V</v>
      </c>
      <c r="O221" s="24">
        <v>43678</v>
      </c>
      <c r="P221" s="28">
        <v>0.33333333333333298</v>
      </c>
      <c r="Q221" s="40" t="s">
        <v>58</v>
      </c>
      <c r="R221" s="25">
        <v>43678</v>
      </c>
      <c r="T221" s="20" t="s">
        <v>58</v>
      </c>
      <c r="U221" s="21">
        <v>60.5518</v>
      </c>
      <c r="V221" s="21">
        <v>-151.244</v>
      </c>
      <c r="W221" s="21" t="s">
        <v>60</v>
      </c>
      <c r="X221" s="21" t="s">
        <v>88</v>
      </c>
      <c r="Z221" s="21" t="s">
        <v>99</v>
      </c>
      <c r="AK221" s="21" t="s">
        <v>812</v>
      </c>
      <c r="AL221" s="22"/>
      <c r="AM221" s="22"/>
      <c r="AN221" s="45">
        <v>7</v>
      </c>
      <c r="AO221" s="21" t="s">
        <v>815</v>
      </c>
      <c r="AP221" s="22"/>
      <c r="AT221" s="21"/>
      <c r="AU221" s="21"/>
      <c r="AW221" s="21"/>
      <c r="AX221" s="21"/>
      <c r="AY221" s="22"/>
      <c r="AZ221" s="22"/>
      <c r="BA221" s="22"/>
      <c r="BB221" s="22"/>
      <c r="BC221" s="22"/>
      <c r="BD221" s="22"/>
      <c r="BE221" s="22"/>
      <c r="BF221" s="21"/>
      <c r="BG221" s="21"/>
      <c r="BH221" s="21"/>
      <c r="BI221" s="21"/>
      <c r="BJ221" s="21"/>
      <c r="BK221" s="21"/>
      <c r="BL221" s="21"/>
      <c r="BM221" s="21"/>
    </row>
    <row r="222" spans="1:65" hidden="1" x14ac:dyDescent="0.25">
      <c r="A222" s="21" t="s">
        <v>38</v>
      </c>
      <c r="B222" s="21" t="s">
        <v>798</v>
      </c>
      <c r="C222" s="21" t="s">
        <v>808</v>
      </c>
      <c r="D222" s="21" t="s">
        <v>789</v>
      </c>
      <c r="E222" s="21" t="s">
        <v>819</v>
      </c>
      <c r="K222" s="20" t="s">
        <v>828</v>
      </c>
      <c r="M222" s="21" t="s">
        <v>51</v>
      </c>
      <c r="N222" s="21" t="str">
        <f>C222&amp;"-"&amp;MONTH(O222)&amp;"/"&amp;DAY(O222)&amp;"/"&amp;YEAR(O222)&amp;"-"&amp;"WEATHER"</f>
        <v>AK553928-8/1/2019-WEATHER</v>
      </c>
      <c r="O222" s="24">
        <v>43678</v>
      </c>
      <c r="P222" s="28">
        <v>0.33333333333333298</v>
      </c>
      <c r="Q222" s="40" t="s">
        <v>58</v>
      </c>
      <c r="R222" s="25">
        <v>43678</v>
      </c>
      <c r="T222" s="20" t="s">
        <v>58</v>
      </c>
      <c r="U222" s="21">
        <v>60.5518</v>
      </c>
      <c r="V222" s="21">
        <v>-151.244</v>
      </c>
      <c r="W222" s="21" t="s">
        <v>60</v>
      </c>
      <c r="X222" s="21" t="s">
        <v>88</v>
      </c>
      <c r="Z222" s="21" t="s">
        <v>99</v>
      </c>
      <c r="AK222" s="21" t="s">
        <v>814</v>
      </c>
      <c r="AL222" s="22"/>
      <c r="AM222" s="22"/>
      <c r="AN222" s="45">
        <v>-1</v>
      </c>
      <c r="AO222" s="21" t="s">
        <v>816</v>
      </c>
      <c r="AP222" s="22"/>
      <c r="AT222" s="21"/>
      <c r="AU222" s="21"/>
      <c r="AW222" s="21"/>
      <c r="AX222" s="21"/>
      <c r="AY222" s="22"/>
      <c r="AZ222" s="22"/>
      <c r="BA222" s="22"/>
      <c r="BB222" s="22"/>
      <c r="BC222" s="22"/>
      <c r="BD222" s="22"/>
      <c r="BE222" s="22"/>
      <c r="BF222" s="21"/>
      <c r="BG222" s="21"/>
      <c r="BH222" s="21"/>
      <c r="BI222" s="21"/>
      <c r="BJ222" s="21"/>
      <c r="BK222" s="21"/>
      <c r="BL222" s="21"/>
      <c r="BM222" s="21"/>
    </row>
    <row r="223" spans="1:65" hidden="1" x14ac:dyDescent="0.25">
      <c r="A223" s="21" t="s">
        <v>38</v>
      </c>
      <c r="B223" s="21" t="s">
        <v>798</v>
      </c>
      <c r="C223" s="21" t="s">
        <v>808</v>
      </c>
      <c r="D223" s="21" t="s">
        <v>789</v>
      </c>
      <c r="E223" s="21" t="s">
        <v>819</v>
      </c>
      <c r="K223" s="20" t="s">
        <v>828</v>
      </c>
      <c r="M223" s="21" t="s">
        <v>50</v>
      </c>
      <c r="N223" s="21" t="str">
        <f>C223&amp;"-"&amp;MONTH(O223)&amp;"/"&amp;DAY(O223)&amp;"/"&amp;YEAR(O223)&amp;"-"&amp;"TURBIDITY"</f>
        <v>AK553928-8/1/2019-TURBIDITY</v>
      </c>
      <c r="O223" s="24">
        <v>43678</v>
      </c>
      <c r="P223" s="28">
        <v>0.33333333333333298</v>
      </c>
      <c r="Q223" s="40" t="s">
        <v>58</v>
      </c>
      <c r="R223" s="25">
        <v>43678</v>
      </c>
      <c r="T223" s="20" t="s">
        <v>58</v>
      </c>
      <c r="U223" s="21">
        <v>60.5518</v>
      </c>
      <c r="V223" s="21">
        <v>-151.244</v>
      </c>
      <c r="W223" s="21" t="s">
        <v>60</v>
      </c>
      <c r="X223" s="21" t="s">
        <v>88</v>
      </c>
      <c r="Z223" s="21" t="s">
        <v>99</v>
      </c>
      <c r="AK223" s="21" t="s">
        <v>811</v>
      </c>
      <c r="AL223" s="22"/>
      <c r="AM223" s="22"/>
      <c r="AN223" s="45" t="s">
        <v>817</v>
      </c>
      <c r="AO223" s="21"/>
      <c r="AP223" s="22"/>
      <c r="AT223" s="21"/>
      <c r="AU223" s="21"/>
      <c r="AW223" s="21"/>
      <c r="AX223" s="21"/>
      <c r="AY223" s="22"/>
      <c r="AZ223" s="22"/>
      <c r="BA223" s="22"/>
      <c r="BB223" s="22"/>
      <c r="BC223" s="22"/>
      <c r="BD223" s="22"/>
      <c r="BE223" s="22"/>
      <c r="BF223" s="21"/>
      <c r="BG223" s="21"/>
      <c r="BH223" s="21"/>
      <c r="BI223" s="21"/>
      <c r="BJ223" s="21"/>
      <c r="BK223" s="21"/>
      <c r="BL223" s="21"/>
      <c r="BM223" s="21"/>
    </row>
    <row r="224" spans="1:65" hidden="1" x14ac:dyDescent="0.25">
      <c r="A224" s="21" t="s">
        <v>38</v>
      </c>
      <c r="B224" s="21" t="s">
        <v>798</v>
      </c>
      <c r="C224" s="21" t="s">
        <v>794</v>
      </c>
      <c r="D224" s="21" t="s">
        <v>795</v>
      </c>
      <c r="E224" s="21" t="s">
        <v>819</v>
      </c>
      <c r="K224" s="20" t="s">
        <v>828</v>
      </c>
      <c r="M224" s="21" t="s">
        <v>50</v>
      </c>
      <c r="N224" s="21" t="str">
        <f>C224&amp;"-"&amp;MONTH(O224)&amp;"/"&amp;DAY(O224)&amp;"/"&amp;YEAR(O224)&amp;"-"&amp;"ENT"</f>
        <v>AK551272-004-5/29/2019-ENT</v>
      </c>
      <c r="O224" s="24">
        <v>43614</v>
      </c>
      <c r="P224" s="28">
        <v>0.19722222222222222</v>
      </c>
      <c r="Q224" s="40" t="s">
        <v>58</v>
      </c>
      <c r="R224" s="25">
        <v>43614</v>
      </c>
      <c r="T224" s="20" t="s">
        <v>58</v>
      </c>
      <c r="U224" s="21">
        <v>60.549779999999998</v>
      </c>
      <c r="V224" s="21">
        <v>-151.26804000000001</v>
      </c>
      <c r="W224" s="21" t="s">
        <v>60</v>
      </c>
      <c r="X224" s="21" t="s">
        <v>88</v>
      </c>
      <c r="Z224" s="21" t="s">
        <v>107</v>
      </c>
      <c r="AA224" s="20">
        <v>0.3</v>
      </c>
      <c r="AB224" s="20" t="s">
        <v>333</v>
      </c>
      <c r="AK224" s="21" t="s">
        <v>800</v>
      </c>
      <c r="AL224" s="22" t="s">
        <v>805</v>
      </c>
      <c r="AM224" s="22" t="s">
        <v>193</v>
      </c>
      <c r="AN224" s="46">
        <v>6</v>
      </c>
      <c r="AO224" s="21" t="s">
        <v>381</v>
      </c>
      <c r="AP224" s="22"/>
      <c r="AT224" s="21" t="s">
        <v>551</v>
      </c>
      <c r="AU224" s="21" t="s">
        <v>557</v>
      </c>
      <c r="AW224" s="21" t="s">
        <v>564</v>
      </c>
      <c r="AX224" s="21" t="s">
        <v>567</v>
      </c>
      <c r="AY224" s="22"/>
      <c r="AZ224" s="22"/>
      <c r="BA224" s="22"/>
      <c r="BB224" s="22"/>
      <c r="BC224" s="22" t="s">
        <v>806</v>
      </c>
      <c r="BD224" s="22" t="s">
        <v>763</v>
      </c>
      <c r="BE224" s="22"/>
      <c r="BF224" s="21"/>
      <c r="BG224" s="21"/>
      <c r="BH224" s="21"/>
      <c r="BI224" s="21"/>
      <c r="BJ224" s="21"/>
      <c r="BK224" s="21"/>
      <c r="BL224" s="21"/>
      <c r="BM224" s="21"/>
    </row>
    <row r="225" spans="1:65" hidden="1" x14ac:dyDescent="0.25">
      <c r="A225" s="21" t="s">
        <v>38</v>
      </c>
      <c r="B225" s="21" t="s">
        <v>798</v>
      </c>
      <c r="C225" s="21" t="s">
        <v>794</v>
      </c>
      <c r="D225" s="21" t="s">
        <v>795</v>
      </c>
      <c r="E225" s="21" t="s">
        <v>819</v>
      </c>
      <c r="K225" s="20" t="s">
        <v>828</v>
      </c>
      <c r="M225" s="21" t="s">
        <v>50</v>
      </c>
      <c r="N225" s="21" t="str">
        <f>C225&amp;"-"&amp;MONTH(O225)&amp;"/"&amp;DAY(O225)&amp;"/"&amp;YEAR(O225)&amp;"-"&amp;"FC"</f>
        <v>AK551272-004-5/29/2019-FC</v>
      </c>
      <c r="O225" s="24">
        <v>43614</v>
      </c>
      <c r="P225" s="28">
        <v>0.19722222222222222</v>
      </c>
      <c r="Q225" s="40" t="s">
        <v>58</v>
      </c>
      <c r="R225" s="25">
        <v>43614</v>
      </c>
      <c r="T225" s="20" t="s">
        <v>58</v>
      </c>
      <c r="U225" s="21">
        <v>60.549779999999998</v>
      </c>
      <c r="V225" s="21">
        <v>-151.26804000000001</v>
      </c>
      <c r="W225" s="21" t="s">
        <v>60</v>
      </c>
      <c r="X225" s="21" t="s">
        <v>88</v>
      </c>
      <c r="Z225" s="21" t="s">
        <v>107</v>
      </c>
      <c r="AA225" s="20">
        <v>0.3</v>
      </c>
      <c r="AB225" s="20" t="s">
        <v>333</v>
      </c>
      <c r="AK225" s="21" t="s">
        <v>799</v>
      </c>
      <c r="AL225" s="22" t="s">
        <v>804</v>
      </c>
      <c r="AM225" s="22" t="s">
        <v>193</v>
      </c>
      <c r="AN225" s="46">
        <v>35</v>
      </c>
      <c r="AO225" s="21" t="s">
        <v>240</v>
      </c>
      <c r="AP225" s="22"/>
      <c r="AT225" s="21" t="s">
        <v>551</v>
      </c>
      <c r="AU225" s="21" t="s">
        <v>557</v>
      </c>
      <c r="AW225" s="21" t="s">
        <v>564</v>
      </c>
      <c r="AX225" s="21" t="s">
        <v>567</v>
      </c>
      <c r="AY225" s="22"/>
      <c r="AZ225" s="22"/>
      <c r="BA225" s="22"/>
      <c r="BB225" s="22"/>
      <c r="BC225" s="22" t="s">
        <v>806</v>
      </c>
      <c r="BD225" s="22" t="s">
        <v>763</v>
      </c>
      <c r="BE225" s="22"/>
      <c r="BF225" s="21"/>
      <c r="BG225" s="21"/>
      <c r="BH225" s="21"/>
      <c r="BI225" s="21"/>
      <c r="BJ225" s="21"/>
      <c r="BK225" s="21"/>
      <c r="BL225" s="21"/>
      <c r="BM225" s="21"/>
    </row>
    <row r="226" spans="1:65" hidden="1" x14ac:dyDescent="0.25">
      <c r="A226" s="21" t="s">
        <v>38</v>
      </c>
      <c r="B226" s="21" t="s">
        <v>798</v>
      </c>
      <c r="C226" s="21" t="s">
        <v>794</v>
      </c>
      <c r="D226" s="21" t="s">
        <v>795</v>
      </c>
      <c r="E226" s="21" t="s">
        <v>819</v>
      </c>
      <c r="K226" s="20" t="s">
        <v>828</v>
      </c>
      <c r="M226" s="21" t="s">
        <v>50</v>
      </c>
      <c r="N226" s="21" t="str">
        <f>C226&amp;"-"&amp;MONTH(O226)&amp;"/"&amp;DAY(O226)&amp;"/"&amp;YEAR(O226)&amp;"-"&amp;"WATER TEMP"</f>
        <v>AK551272-004-5/29/2019-WATER TEMP</v>
      </c>
      <c r="O226" s="24">
        <v>43614</v>
      </c>
      <c r="P226" s="28">
        <v>0.19722222222222222</v>
      </c>
      <c r="Q226" s="40" t="s">
        <v>58</v>
      </c>
      <c r="R226" s="25">
        <v>43614</v>
      </c>
      <c r="T226" s="20" t="s">
        <v>58</v>
      </c>
      <c r="U226" s="21">
        <v>60.549779999999998</v>
      </c>
      <c r="V226" s="21">
        <v>-151.26804000000001</v>
      </c>
      <c r="W226" s="21" t="s">
        <v>60</v>
      </c>
      <c r="X226" s="21" t="s">
        <v>88</v>
      </c>
      <c r="Z226" s="21" t="s">
        <v>99</v>
      </c>
      <c r="AA226" s="20">
        <v>0.3</v>
      </c>
      <c r="AB226" s="20" t="s">
        <v>333</v>
      </c>
      <c r="AK226" s="21" t="s">
        <v>160</v>
      </c>
      <c r="AL226" s="22"/>
      <c r="AM226" s="22"/>
      <c r="AN226" s="45">
        <v>8.9</v>
      </c>
      <c r="AO226" s="21" t="s">
        <v>198</v>
      </c>
      <c r="AP226" s="22"/>
      <c r="AT226" s="21" t="s">
        <v>551</v>
      </c>
      <c r="AU226" s="21" t="s">
        <v>557</v>
      </c>
      <c r="AW226" s="21" t="s">
        <v>564</v>
      </c>
      <c r="AX226" s="21" t="s">
        <v>568</v>
      </c>
      <c r="AY226" s="22"/>
      <c r="AZ226" s="22"/>
      <c r="BA226" s="22"/>
      <c r="BB226" s="22"/>
      <c r="BC226" s="22" t="s">
        <v>806</v>
      </c>
      <c r="BD226" s="22" t="s">
        <v>763</v>
      </c>
      <c r="BE226" s="22"/>
      <c r="BF226" s="21"/>
      <c r="BG226" s="21"/>
      <c r="BH226" s="21"/>
      <c r="BI226" s="21"/>
      <c r="BJ226" s="21"/>
      <c r="BK226" s="21"/>
      <c r="BL226" s="21"/>
      <c r="BM226" s="21"/>
    </row>
    <row r="227" spans="1:65" hidden="1" x14ac:dyDescent="0.25">
      <c r="A227" s="21" t="s">
        <v>38</v>
      </c>
      <c r="B227" s="21" t="s">
        <v>798</v>
      </c>
      <c r="C227" s="21" t="s">
        <v>794</v>
      </c>
      <c r="D227" s="21" t="s">
        <v>795</v>
      </c>
      <c r="E227" s="21" t="s">
        <v>819</v>
      </c>
      <c r="K227" s="20" t="s">
        <v>828</v>
      </c>
      <c r="M227" s="21" t="s">
        <v>50</v>
      </c>
      <c r="N227" s="21" t="str">
        <f>C227&amp;"-"&amp;MONTH(O227)&amp;"/"&amp;DAY(O227)&amp;"/"&amp;YEAR(O227)&amp;"-"&amp;"ENT"</f>
        <v>AK551272-004-6/4/2019-ENT</v>
      </c>
      <c r="O227" s="24">
        <v>43620</v>
      </c>
      <c r="P227" s="28">
        <v>0.27708333333333335</v>
      </c>
      <c r="Q227" s="40" t="s">
        <v>58</v>
      </c>
      <c r="R227" s="25">
        <v>43620</v>
      </c>
      <c r="T227" s="20" t="s">
        <v>58</v>
      </c>
      <c r="U227" s="21">
        <v>60.549779999999998</v>
      </c>
      <c r="V227" s="21">
        <v>-151.26804000000001</v>
      </c>
      <c r="W227" s="21" t="s">
        <v>60</v>
      </c>
      <c r="X227" s="21" t="s">
        <v>88</v>
      </c>
      <c r="Z227" s="21" t="s">
        <v>100</v>
      </c>
      <c r="AA227" s="20">
        <v>0.3</v>
      </c>
      <c r="AB227" s="20" t="s">
        <v>333</v>
      </c>
      <c r="AK227" s="21" t="s">
        <v>800</v>
      </c>
      <c r="AL227" s="22" t="s">
        <v>805</v>
      </c>
      <c r="AM227" s="22" t="s">
        <v>193</v>
      </c>
      <c r="AN227" s="46">
        <v>139</v>
      </c>
      <c r="AO227" s="21" t="s">
        <v>381</v>
      </c>
      <c r="AP227" s="22"/>
      <c r="AT227" s="21" t="s">
        <v>551</v>
      </c>
      <c r="AU227" s="21" t="s">
        <v>557</v>
      </c>
      <c r="AW227" s="21" t="s">
        <v>564</v>
      </c>
      <c r="AX227" s="21" t="s">
        <v>567</v>
      </c>
      <c r="AY227" s="22"/>
      <c r="AZ227" s="22"/>
      <c r="BA227" s="22"/>
      <c r="BB227" s="22"/>
      <c r="BC227" s="22" t="s">
        <v>806</v>
      </c>
      <c r="BD227" s="22" t="s">
        <v>763</v>
      </c>
      <c r="BE227" s="22"/>
      <c r="BF227" s="21"/>
      <c r="BG227" s="21"/>
      <c r="BH227" s="21"/>
      <c r="BI227" s="21"/>
      <c r="BJ227" s="21"/>
      <c r="BK227" s="21"/>
      <c r="BL227" s="21"/>
      <c r="BM227" s="21"/>
    </row>
    <row r="228" spans="1:65" hidden="1" x14ac:dyDescent="0.25">
      <c r="A228" s="21" t="s">
        <v>38</v>
      </c>
      <c r="B228" s="21" t="s">
        <v>798</v>
      </c>
      <c r="C228" s="21" t="s">
        <v>794</v>
      </c>
      <c r="D228" s="21" t="s">
        <v>795</v>
      </c>
      <c r="E228" s="21" t="s">
        <v>819</v>
      </c>
      <c r="K228" s="20" t="s">
        <v>828</v>
      </c>
      <c r="M228" s="21" t="s">
        <v>50</v>
      </c>
      <c r="N228" s="21" t="str">
        <f>C228&amp;"-"&amp;MONTH(O228)&amp;"/"&amp;DAY(O228)&amp;"/"&amp;YEAR(O228)&amp;"-"&amp;"ENT"</f>
        <v>AK551272-004-6/11/2019-ENT</v>
      </c>
      <c r="O228" s="24">
        <v>43627</v>
      </c>
      <c r="P228" s="28">
        <v>0.47083333333333338</v>
      </c>
      <c r="Q228" s="40" t="s">
        <v>58</v>
      </c>
      <c r="R228" s="25">
        <v>43627</v>
      </c>
      <c r="T228" s="20" t="s">
        <v>58</v>
      </c>
      <c r="U228" s="21">
        <v>60.549779999999998</v>
      </c>
      <c r="V228" s="21">
        <v>-151.26804000000001</v>
      </c>
      <c r="W228" s="21" t="s">
        <v>60</v>
      </c>
      <c r="X228" s="21" t="s">
        <v>88</v>
      </c>
      <c r="Z228" s="21" t="s">
        <v>100</v>
      </c>
      <c r="AA228" s="20">
        <v>0.3</v>
      </c>
      <c r="AB228" s="20" t="s">
        <v>333</v>
      </c>
      <c r="AK228" s="21" t="s">
        <v>800</v>
      </c>
      <c r="AL228" s="22" t="s">
        <v>805</v>
      </c>
      <c r="AM228" s="22" t="s">
        <v>193</v>
      </c>
      <c r="AN228" s="55">
        <v>1</v>
      </c>
      <c r="AO228" s="21" t="s">
        <v>381</v>
      </c>
      <c r="AP228" s="22"/>
      <c r="AT228" s="21" t="s">
        <v>551</v>
      </c>
      <c r="AU228" s="21" t="s">
        <v>557</v>
      </c>
      <c r="AW228" s="21" t="s">
        <v>564</v>
      </c>
      <c r="AX228" s="21" t="s">
        <v>567</v>
      </c>
      <c r="AY228" s="22"/>
      <c r="AZ228" s="22"/>
      <c r="BA228" s="22"/>
      <c r="BB228" s="22"/>
      <c r="BC228" s="22" t="s">
        <v>806</v>
      </c>
      <c r="BD228" s="22" t="s">
        <v>763</v>
      </c>
      <c r="BE228" s="22"/>
      <c r="BF228" s="21"/>
      <c r="BG228" s="21"/>
      <c r="BH228" s="21"/>
      <c r="BI228" s="21"/>
      <c r="BJ228" s="21"/>
      <c r="BK228" s="21"/>
      <c r="BL228" s="21"/>
      <c r="BM228" s="21"/>
    </row>
    <row r="229" spans="1:65" hidden="1" x14ac:dyDescent="0.25">
      <c r="A229" s="21" t="s">
        <v>38</v>
      </c>
      <c r="B229" s="21" t="s">
        <v>798</v>
      </c>
      <c r="C229" s="21" t="s">
        <v>794</v>
      </c>
      <c r="D229" s="21" t="s">
        <v>795</v>
      </c>
      <c r="E229" s="21" t="s">
        <v>819</v>
      </c>
      <c r="K229" s="20" t="s">
        <v>828</v>
      </c>
      <c r="M229" s="21" t="s">
        <v>50</v>
      </c>
      <c r="N229" s="21" t="str">
        <f>C229&amp;"-"&amp;MONTH(O229)&amp;"/"&amp;DAY(O229)&amp;"/"&amp;YEAR(O229)&amp;"-"&amp;"FC"</f>
        <v>AK551272-004-6/4/2019-FC</v>
      </c>
      <c r="O229" s="24">
        <v>43620</v>
      </c>
      <c r="P229" s="28">
        <v>0.27708333333333335</v>
      </c>
      <c r="Q229" s="40" t="s">
        <v>58</v>
      </c>
      <c r="R229" s="25">
        <v>43620</v>
      </c>
      <c r="T229" s="20" t="s">
        <v>58</v>
      </c>
      <c r="U229" s="21">
        <v>60.549779999999998</v>
      </c>
      <c r="V229" s="21">
        <v>-151.26804000000001</v>
      </c>
      <c r="W229" s="21" t="s">
        <v>60</v>
      </c>
      <c r="X229" s="21" t="s">
        <v>88</v>
      </c>
      <c r="Z229" s="21" t="s">
        <v>100</v>
      </c>
      <c r="AA229" s="20">
        <v>0.3</v>
      </c>
      <c r="AB229" s="20" t="s">
        <v>333</v>
      </c>
      <c r="AK229" s="21" t="s">
        <v>799</v>
      </c>
      <c r="AL229" s="22" t="s">
        <v>804</v>
      </c>
      <c r="AM229" s="22" t="s">
        <v>193</v>
      </c>
      <c r="AN229" s="46">
        <v>102</v>
      </c>
      <c r="AO229" s="21" t="s">
        <v>240</v>
      </c>
      <c r="AP229" s="22"/>
      <c r="AT229" s="21" t="s">
        <v>551</v>
      </c>
      <c r="AU229" s="21" t="s">
        <v>557</v>
      </c>
      <c r="AW229" s="21" t="s">
        <v>564</v>
      </c>
      <c r="AX229" s="21" t="s">
        <v>567</v>
      </c>
      <c r="AY229" s="22"/>
      <c r="AZ229" s="22"/>
      <c r="BA229" s="22"/>
      <c r="BB229" s="22"/>
      <c r="BC229" s="22" t="s">
        <v>806</v>
      </c>
      <c r="BD229" s="22" t="s">
        <v>763</v>
      </c>
      <c r="BE229" s="22"/>
      <c r="BF229" s="21"/>
      <c r="BG229" s="21"/>
      <c r="BH229" s="21"/>
      <c r="BI229" s="21"/>
      <c r="BJ229" s="21"/>
      <c r="BK229" s="21"/>
      <c r="BL229" s="21"/>
      <c r="BM229" s="21"/>
    </row>
    <row r="230" spans="1:65" hidden="1" x14ac:dyDescent="0.25">
      <c r="A230" s="21" t="s">
        <v>38</v>
      </c>
      <c r="B230" s="21" t="s">
        <v>798</v>
      </c>
      <c r="C230" s="21" t="s">
        <v>794</v>
      </c>
      <c r="D230" s="21" t="s">
        <v>795</v>
      </c>
      <c r="E230" s="21" t="s">
        <v>819</v>
      </c>
      <c r="K230" s="20" t="s">
        <v>828</v>
      </c>
      <c r="M230" s="21" t="s">
        <v>50</v>
      </c>
      <c r="N230" s="21" t="str">
        <f>C230&amp;"-"&amp;MONTH(O230)&amp;"/"&amp;DAY(O230)&amp;"/"&amp;YEAR(O230)&amp;"-"&amp;"FC"</f>
        <v>AK551272-004-6/11/2019-FC</v>
      </c>
      <c r="O230" s="24">
        <v>43627</v>
      </c>
      <c r="P230" s="28">
        <v>0.47083333333333338</v>
      </c>
      <c r="Q230" s="40" t="s">
        <v>58</v>
      </c>
      <c r="R230" s="25">
        <v>43627</v>
      </c>
      <c r="T230" s="20" t="s">
        <v>58</v>
      </c>
      <c r="U230" s="21">
        <v>60.549779999999998</v>
      </c>
      <c r="V230" s="21">
        <v>-151.26804000000001</v>
      </c>
      <c r="W230" s="21" t="s">
        <v>60</v>
      </c>
      <c r="X230" s="21" t="s">
        <v>88</v>
      </c>
      <c r="Z230" s="21" t="s">
        <v>100</v>
      </c>
      <c r="AA230" s="20">
        <v>0.3</v>
      </c>
      <c r="AB230" s="20" t="s">
        <v>333</v>
      </c>
      <c r="AK230" s="21" t="s">
        <v>799</v>
      </c>
      <c r="AL230" s="22" t="s">
        <v>804</v>
      </c>
      <c r="AM230" s="22" t="s">
        <v>193</v>
      </c>
      <c r="AN230" s="46">
        <v>2</v>
      </c>
      <c r="AO230" s="21" t="s">
        <v>240</v>
      </c>
      <c r="AP230" s="22"/>
      <c r="AT230" s="21" t="s">
        <v>551</v>
      </c>
      <c r="AU230" s="21" t="s">
        <v>557</v>
      </c>
      <c r="AW230" s="21" t="s">
        <v>564</v>
      </c>
      <c r="AX230" s="21" t="s">
        <v>567</v>
      </c>
      <c r="AY230" s="22"/>
      <c r="AZ230" s="22"/>
      <c r="BA230" s="22"/>
      <c r="BB230" s="22"/>
      <c r="BC230" s="22" t="s">
        <v>806</v>
      </c>
      <c r="BD230" s="22" t="s">
        <v>763</v>
      </c>
      <c r="BE230" s="22"/>
      <c r="BF230" s="21"/>
      <c r="BG230" s="21"/>
      <c r="BH230" s="21"/>
      <c r="BI230" s="21"/>
      <c r="BJ230" s="21"/>
      <c r="BK230" s="21"/>
      <c r="BL230" s="21"/>
      <c r="BM230" s="21"/>
    </row>
    <row r="231" spans="1:65" hidden="1" x14ac:dyDescent="0.25">
      <c r="A231" s="21" t="s">
        <v>38</v>
      </c>
      <c r="B231" s="21" t="s">
        <v>798</v>
      </c>
      <c r="C231" s="21" t="s">
        <v>794</v>
      </c>
      <c r="D231" s="21" t="s">
        <v>795</v>
      </c>
      <c r="E231" s="21" t="s">
        <v>819</v>
      </c>
      <c r="K231" s="20" t="s">
        <v>828</v>
      </c>
      <c r="M231" s="21" t="s">
        <v>50</v>
      </c>
      <c r="N231" s="21" t="str">
        <f>C231&amp;"-"&amp;MONTH(O231)&amp;"/"&amp;DAY(O231)&amp;"/"&amp;YEAR(O231)&amp;"-"&amp;"WATER TEMP"</f>
        <v>AK551272-004-6/4/2019-WATER TEMP</v>
      </c>
      <c r="O231" s="24">
        <v>43620</v>
      </c>
      <c r="P231" s="28">
        <v>0.27708333333333335</v>
      </c>
      <c r="Q231" s="40" t="s">
        <v>58</v>
      </c>
      <c r="R231" s="25">
        <v>43620</v>
      </c>
      <c r="T231" s="20" t="s">
        <v>58</v>
      </c>
      <c r="U231" s="21">
        <v>60.549779999999998</v>
      </c>
      <c r="V231" s="21">
        <v>-151.26804000000001</v>
      </c>
      <c r="W231" s="21" t="s">
        <v>60</v>
      </c>
      <c r="X231" s="21" t="s">
        <v>88</v>
      </c>
      <c r="Z231" s="21" t="s">
        <v>99</v>
      </c>
      <c r="AA231" s="20">
        <v>0.3</v>
      </c>
      <c r="AB231" s="20" t="s">
        <v>333</v>
      </c>
      <c r="AK231" s="21" t="s">
        <v>160</v>
      </c>
      <c r="AL231" s="22"/>
      <c r="AM231" s="22"/>
      <c r="AN231" s="45">
        <v>10.3</v>
      </c>
      <c r="AO231" s="21" t="s">
        <v>198</v>
      </c>
      <c r="AP231" s="22"/>
      <c r="AT231" s="21" t="s">
        <v>551</v>
      </c>
      <c r="AU231" s="21" t="s">
        <v>557</v>
      </c>
      <c r="AW231" s="21" t="s">
        <v>564</v>
      </c>
      <c r="AX231" s="21" t="s">
        <v>568</v>
      </c>
      <c r="AY231" s="22"/>
      <c r="AZ231" s="22"/>
      <c r="BA231" s="22"/>
      <c r="BB231" s="22"/>
      <c r="BC231" s="22" t="s">
        <v>806</v>
      </c>
      <c r="BD231" s="22" t="s">
        <v>763</v>
      </c>
      <c r="BE231" s="22"/>
      <c r="BF231" s="21"/>
      <c r="BG231" s="21"/>
      <c r="BH231" s="21"/>
      <c r="BI231" s="21"/>
      <c r="BJ231" s="21"/>
      <c r="BK231" s="21"/>
      <c r="BL231" s="21"/>
      <c r="BM231" s="21"/>
    </row>
    <row r="232" spans="1:65" hidden="1" x14ac:dyDescent="0.25">
      <c r="A232" s="21" t="s">
        <v>38</v>
      </c>
      <c r="B232" s="21" t="s">
        <v>798</v>
      </c>
      <c r="C232" s="21" t="s">
        <v>794</v>
      </c>
      <c r="D232" s="21" t="s">
        <v>795</v>
      </c>
      <c r="E232" s="21" t="s">
        <v>819</v>
      </c>
      <c r="K232" s="20" t="s">
        <v>828</v>
      </c>
      <c r="M232" s="21" t="s">
        <v>50</v>
      </c>
      <c r="N232" s="21" t="str">
        <f>C232&amp;"-"&amp;MONTH(O232)&amp;"/"&amp;DAY(O232)&amp;"/"&amp;YEAR(O232)&amp;"-"&amp;"WATER TEMP"</f>
        <v>AK551272-004-6/11/2019-WATER TEMP</v>
      </c>
      <c r="O232" s="24">
        <v>43627</v>
      </c>
      <c r="P232" s="28">
        <v>0.47083333333333338</v>
      </c>
      <c r="Q232" s="40" t="s">
        <v>58</v>
      </c>
      <c r="R232" s="25">
        <v>43627</v>
      </c>
      <c r="T232" s="20" t="s">
        <v>58</v>
      </c>
      <c r="U232" s="21">
        <v>60.549779999999998</v>
      </c>
      <c r="V232" s="21">
        <v>-151.26804000000001</v>
      </c>
      <c r="W232" s="21" t="s">
        <v>60</v>
      </c>
      <c r="X232" s="21" t="s">
        <v>88</v>
      </c>
      <c r="Z232" s="21" t="s">
        <v>99</v>
      </c>
      <c r="AA232" s="20">
        <v>0.3</v>
      </c>
      <c r="AB232" s="20" t="s">
        <v>333</v>
      </c>
      <c r="AK232" s="21" t="s">
        <v>160</v>
      </c>
      <c r="AL232" s="22"/>
      <c r="AM232" s="22"/>
      <c r="AN232" s="45">
        <v>12.3</v>
      </c>
      <c r="AO232" s="21" t="s">
        <v>198</v>
      </c>
      <c r="AP232" s="22"/>
      <c r="AT232" s="21" t="s">
        <v>551</v>
      </c>
      <c r="AU232" s="21" t="s">
        <v>557</v>
      </c>
      <c r="AW232" s="21" t="s">
        <v>564</v>
      </c>
      <c r="AX232" s="21" t="s">
        <v>568</v>
      </c>
      <c r="AY232" s="22"/>
      <c r="AZ232" s="22"/>
      <c r="BA232" s="22"/>
      <c r="BB232" s="22"/>
      <c r="BC232" s="22" t="s">
        <v>806</v>
      </c>
      <c r="BD232" s="22" t="s">
        <v>763</v>
      </c>
      <c r="BE232" s="22"/>
      <c r="BF232" s="21"/>
      <c r="BG232" s="21"/>
      <c r="BH232" s="21"/>
      <c r="BI232" s="21"/>
      <c r="BJ232" s="21"/>
      <c r="BK232" s="21"/>
      <c r="BL232" s="21"/>
      <c r="BM232" s="21"/>
    </row>
    <row r="233" spans="1:65" hidden="1" x14ac:dyDescent="0.25">
      <c r="A233" s="21" t="s">
        <v>38</v>
      </c>
      <c r="B233" s="21" t="s">
        <v>798</v>
      </c>
      <c r="C233" s="21" t="s">
        <v>794</v>
      </c>
      <c r="D233" s="21" t="s">
        <v>795</v>
      </c>
      <c r="E233" s="21" t="s">
        <v>819</v>
      </c>
      <c r="K233" s="20" t="s">
        <v>828</v>
      </c>
      <c r="M233" s="21" t="s">
        <v>50</v>
      </c>
      <c r="N233" s="21" t="str">
        <f>C233&amp;"-"&amp;MONTH(O233)&amp;"/"&amp;DAY(O233)&amp;"/"&amp;YEAR(O233)&amp;"-"&amp;"ENT"</f>
        <v>AK551272-004-6/11/2019-ENT</v>
      </c>
      <c r="O233" s="24">
        <v>43627</v>
      </c>
      <c r="P233" s="28">
        <v>0.47083333333333338</v>
      </c>
      <c r="Q233" s="40" t="s">
        <v>58</v>
      </c>
      <c r="R233" s="25">
        <v>43627</v>
      </c>
      <c r="T233" s="20" t="s">
        <v>58</v>
      </c>
      <c r="U233" s="21">
        <v>60.549779999999998</v>
      </c>
      <c r="V233" s="21">
        <v>-151.26804000000001</v>
      </c>
      <c r="W233" s="21" t="s">
        <v>60</v>
      </c>
      <c r="X233" s="21" t="s">
        <v>88</v>
      </c>
      <c r="Z233" s="21" t="s">
        <v>107</v>
      </c>
      <c r="AA233" s="20">
        <v>0.3</v>
      </c>
      <c r="AB233" s="20" t="s">
        <v>333</v>
      </c>
      <c r="AK233" s="21" t="s">
        <v>800</v>
      </c>
      <c r="AL233" s="22" t="s">
        <v>805</v>
      </c>
      <c r="AM233" s="22" t="s">
        <v>193</v>
      </c>
      <c r="AN233" s="46">
        <v>1</v>
      </c>
      <c r="AO233" s="21" t="s">
        <v>381</v>
      </c>
      <c r="AP233" s="22"/>
      <c r="AT233" s="21" t="s">
        <v>551</v>
      </c>
      <c r="AU233" s="21" t="s">
        <v>557</v>
      </c>
      <c r="AW233" s="21" t="s">
        <v>564</v>
      </c>
      <c r="AX233" s="21" t="s">
        <v>567</v>
      </c>
      <c r="AY233" s="22"/>
      <c r="AZ233" s="22"/>
      <c r="BA233" s="22"/>
      <c r="BB233" s="22"/>
      <c r="BC233" s="22" t="s">
        <v>806</v>
      </c>
      <c r="BD233" s="22" t="s">
        <v>763</v>
      </c>
      <c r="BE233" s="22"/>
      <c r="BF233" s="21"/>
      <c r="BG233" s="21"/>
      <c r="BH233" s="21"/>
      <c r="BI233" s="21"/>
      <c r="BJ233" s="21"/>
      <c r="BK233" s="21"/>
      <c r="BL233" s="21"/>
      <c r="BM233" s="21"/>
    </row>
    <row r="234" spans="1:65" hidden="1" x14ac:dyDescent="0.25">
      <c r="A234" s="21" t="s">
        <v>38</v>
      </c>
      <c r="B234" s="21" t="s">
        <v>798</v>
      </c>
      <c r="C234" s="21" t="s">
        <v>794</v>
      </c>
      <c r="D234" s="21" t="s">
        <v>795</v>
      </c>
      <c r="E234" s="21" t="s">
        <v>819</v>
      </c>
      <c r="K234" s="20" t="s">
        <v>828</v>
      </c>
      <c r="M234" s="21" t="s">
        <v>50</v>
      </c>
      <c r="N234" s="21" t="str">
        <f>C234&amp;"-"&amp;MONTH(O234)&amp;"/"&amp;DAY(O234)&amp;"/"&amp;YEAR(O234)&amp;"-"&amp;"FC"</f>
        <v>AK551272-004-6/11/2019-FC</v>
      </c>
      <c r="O234" s="24">
        <v>43627</v>
      </c>
      <c r="P234" s="28">
        <v>0.47083333333333338</v>
      </c>
      <c r="Q234" s="40" t="s">
        <v>58</v>
      </c>
      <c r="R234" s="25">
        <v>43627</v>
      </c>
      <c r="T234" s="20" t="s">
        <v>58</v>
      </c>
      <c r="U234" s="21">
        <v>60.549779999999998</v>
      </c>
      <c r="V234" s="21">
        <v>-151.26804000000001</v>
      </c>
      <c r="W234" s="21" t="s">
        <v>60</v>
      </c>
      <c r="X234" s="21" t="s">
        <v>88</v>
      </c>
      <c r="Z234" s="21" t="s">
        <v>107</v>
      </c>
      <c r="AA234" s="20">
        <v>0.3</v>
      </c>
      <c r="AB234" s="20" t="s">
        <v>333</v>
      </c>
      <c r="AK234" s="21" t="s">
        <v>799</v>
      </c>
      <c r="AL234" s="22" t="s">
        <v>804</v>
      </c>
      <c r="AM234" s="22" t="s">
        <v>193</v>
      </c>
      <c r="AN234" s="55">
        <v>1</v>
      </c>
      <c r="AO234" s="21" t="s">
        <v>240</v>
      </c>
      <c r="AP234" s="22"/>
      <c r="AT234" s="21" t="s">
        <v>551</v>
      </c>
      <c r="AU234" s="21" t="s">
        <v>557</v>
      </c>
      <c r="AW234" s="21" t="s">
        <v>564</v>
      </c>
      <c r="AX234" s="21" t="s">
        <v>567</v>
      </c>
      <c r="AY234" s="22"/>
      <c r="AZ234" s="22"/>
      <c r="BA234" s="22"/>
      <c r="BB234" s="22"/>
      <c r="BC234" s="22" t="s">
        <v>806</v>
      </c>
      <c r="BD234" s="22" t="s">
        <v>763</v>
      </c>
      <c r="BE234" s="22"/>
      <c r="BF234" s="21"/>
      <c r="BG234" s="21"/>
      <c r="BH234" s="21"/>
      <c r="BI234" s="21"/>
      <c r="BJ234" s="21"/>
      <c r="BK234" s="21"/>
      <c r="BL234" s="21"/>
      <c r="BM234" s="21"/>
    </row>
    <row r="235" spans="1:65" hidden="1" x14ac:dyDescent="0.25">
      <c r="A235" s="21" t="s">
        <v>38</v>
      </c>
      <c r="B235" s="21" t="s">
        <v>798</v>
      </c>
      <c r="C235" s="21" t="s">
        <v>794</v>
      </c>
      <c r="D235" s="21" t="s">
        <v>795</v>
      </c>
      <c r="E235" s="21" t="s">
        <v>819</v>
      </c>
      <c r="K235" s="20" t="s">
        <v>828</v>
      </c>
      <c r="M235" s="21" t="s">
        <v>50</v>
      </c>
      <c r="N235" s="21" t="str">
        <f>C235&amp;"-"&amp;MONTH(O235)&amp;"/"&amp;DAY(O235)&amp;"/"&amp;YEAR(O235)&amp;"-"&amp;"WATER TEMP"</f>
        <v>AK551272-004-6/11/2019-WATER TEMP</v>
      </c>
      <c r="O235" s="24">
        <v>43627</v>
      </c>
      <c r="P235" s="28">
        <v>0.47083333333333338</v>
      </c>
      <c r="Q235" s="40" t="s">
        <v>58</v>
      </c>
      <c r="R235" s="25">
        <v>43627</v>
      </c>
      <c r="T235" s="20" t="s">
        <v>58</v>
      </c>
      <c r="U235" s="21">
        <v>60.549779999999998</v>
      </c>
      <c r="V235" s="21">
        <v>-151.26804000000001</v>
      </c>
      <c r="W235" s="21" t="s">
        <v>60</v>
      </c>
      <c r="X235" s="21" t="s">
        <v>88</v>
      </c>
      <c r="Z235" s="21" t="s">
        <v>99</v>
      </c>
      <c r="AA235" s="20">
        <v>0.3</v>
      </c>
      <c r="AB235" s="20" t="s">
        <v>333</v>
      </c>
      <c r="AK235" s="21" t="s">
        <v>160</v>
      </c>
      <c r="AL235" s="22"/>
      <c r="AM235" s="22"/>
      <c r="AN235" s="45">
        <v>12.3</v>
      </c>
      <c r="AO235" s="21" t="s">
        <v>198</v>
      </c>
      <c r="AP235" s="22"/>
      <c r="AT235" s="21" t="s">
        <v>551</v>
      </c>
      <c r="AU235" s="21" t="s">
        <v>557</v>
      </c>
      <c r="AW235" s="21" t="s">
        <v>564</v>
      </c>
      <c r="AX235" s="21" t="s">
        <v>568</v>
      </c>
      <c r="AY235" s="22"/>
      <c r="AZ235" s="22"/>
      <c r="BA235" s="22"/>
      <c r="BB235" s="22"/>
      <c r="BC235" s="22" t="s">
        <v>806</v>
      </c>
      <c r="BD235" s="22" t="s">
        <v>763</v>
      </c>
      <c r="BE235" s="22"/>
      <c r="BF235" s="21"/>
      <c r="BG235" s="21"/>
      <c r="BH235" s="21"/>
      <c r="BI235" s="21"/>
      <c r="BJ235" s="21"/>
      <c r="BK235" s="21"/>
      <c r="BL235" s="21"/>
      <c r="BM235" s="21"/>
    </row>
    <row r="236" spans="1:65" hidden="1" x14ac:dyDescent="0.25">
      <c r="A236" s="21" t="s">
        <v>38</v>
      </c>
      <c r="B236" s="21" t="s">
        <v>798</v>
      </c>
      <c r="C236" s="21" t="s">
        <v>794</v>
      </c>
      <c r="D236" s="21" t="s">
        <v>795</v>
      </c>
      <c r="E236" s="21" t="s">
        <v>819</v>
      </c>
      <c r="K236" s="20" t="s">
        <v>828</v>
      </c>
      <c r="M236" s="21" t="s">
        <v>50</v>
      </c>
      <c r="N236" s="21" t="str">
        <f>C236&amp;"-"&amp;MONTH(O236)&amp;"/"&amp;DAY(O236)&amp;"/"&amp;YEAR(O236)&amp;"-"&amp;"ENT"</f>
        <v>AK551272-004-6/18/2019-ENT</v>
      </c>
      <c r="O236" s="24">
        <v>43634</v>
      </c>
      <c r="P236" s="28">
        <v>0.33680555555555558</v>
      </c>
      <c r="Q236" s="40" t="s">
        <v>58</v>
      </c>
      <c r="R236" s="25">
        <v>43634</v>
      </c>
      <c r="T236" s="20" t="s">
        <v>58</v>
      </c>
      <c r="U236" s="21">
        <v>60.549779999999998</v>
      </c>
      <c r="V236" s="21">
        <v>-151.26804000000001</v>
      </c>
      <c r="W236" s="21" t="s">
        <v>60</v>
      </c>
      <c r="X236" s="21" t="s">
        <v>88</v>
      </c>
      <c r="Z236" s="21" t="s">
        <v>100</v>
      </c>
      <c r="AA236" s="20">
        <v>0.3</v>
      </c>
      <c r="AB236" s="20" t="s">
        <v>333</v>
      </c>
      <c r="AK236" s="21" t="s">
        <v>800</v>
      </c>
      <c r="AL236" s="22" t="s">
        <v>805</v>
      </c>
      <c r="AM236" s="22" t="s">
        <v>193</v>
      </c>
      <c r="AN236" s="46">
        <v>36</v>
      </c>
      <c r="AO236" s="21" t="s">
        <v>381</v>
      </c>
      <c r="AP236" s="22"/>
      <c r="AT236" s="21" t="s">
        <v>551</v>
      </c>
      <c r="AU236" s="21" t="s">
        <v>557</v>
      </c>
      <c r="AW236" s="21" t="s">
        <v>564</v>
      </c>
      <c r="AX236" s="21" t="s">
        <v>567</v>
      </c>
      <c r="AY236" s="22"/>
      <c r="AZ236" s="22"/>
      <c r="BA236" s="22"/>
      <c r="BB236" s="22"/>
      <c r="BC236" s="22" t="s">
        <v>806</v>
      </c>
      <c r="BD236" s="22" t="s">
        <v>763</v>
      </c>
      <c r="BE236" s="22"/>
      <c r="BF236" s="21"/>
      <c r="BG236" s="21"/>
      <c r="BH236" s="21"/>
      <c r="BI236" s="21"/>
      <c r="BJ236" s="21"/>
      <c r="BK236" s="21"/>
      <c r="BL236" s="21"/>
      <c r="BM236" s="21"/>
    </row>
    <row r="237" spans="1:65" hidden="1" x14ac:dyDescent="0.25">
      <c r="A237" s="21" t="s">
        <v>38</v>
      </c>
      <c r="B237" s="21" t="s">
        <v>798</v>
      </c>
      <c r="C237" s="21" t="s">
        <v>794</v>
      </c>
      <c r="D237" s="21" t="s">
        <v>795</v>
      </c>
      <c r="E237" s="21" t="s">
        <v>819</v>
      </c>
      <c r="K237" s="20" t="s">
        <v>828</v>
      </c>
      <c r="M237" s="21" t="s">
        <v>50</v>
      </c>
      <c r="N237" s="21" t="str">
        <f>C237&amp;"-"&amp;MONTH(O237)&amp;"/"&amp;DAY(O237)&amp;"/"&amp;YEAR(O237)&amp;"-"&amp;"FC"</f>
        <v>AK551272-004-6/18/2019-FC</v>
      </c>
      <c r="O237" s="24">
        <v>43634</v>
      </c>
      <c r="P237" s="28">
        <v>0.33680555555555558</v>
      </c>
      <c r="Q237" s="40" t="s">
        <v>58</v>
      </c>
      <c r="R237" s="25">
        <v>43634</v>
      </c>
      <c r="T237" s="20" t="s">
        <v>58</v>
      </c>
      <c r="U237" s="21">
        <v>60.549779999999998</v>
      </c>
      <c r="V237" s="21">
        <v>-151.26804000000001</v>
      </c>
      <c r="W237" s="21" t="s">
        <v>60</v>
      </c>
      <c r="X237" s="21" t="s">
        <v>88</v>
      </c>
      <c r="Z237" s="21" t="s">
        <v>100</v>
      </c>
      <c r="AA237" s="20">
        <v>0.3</v>
      </c>
      <c r="AB237" s="20" t="s">
        <v>333</v>
      </c>
      <c r="AK237" s="21" t="s">
        <v>799</v>
      </c>
      <c r="AL237" s="22" t="s">
        <v>804</v>
      </c>
      <c r="AM237" s="22" t="s">
        <v>193</v>
      </c>
      <c r="AN237" s="46">
        <v>41</v>
      </c>
      <c r="AO237" s="21" t="s">
        <v>240</v>
      </c>
      <c r="AP237" s="22"/>
      <c r="AT237" s="21" t="s">
        <v>551</v>
      </c>
      <c r="AU237" s="21" t="s">
        <v>557</v>
      </c>
      <c r="AW237" s="21" t="s">
        <v>564</v>
      </c>
      <c r="AX237" s="21" t="s">
        <v>567</v>
      </c>
      <c r="AY237" s="22"/>
      <c r="AZ237" s="22"/>
      <c r="BA237" s="22"/>
      <c r="BB237" s="22"/>
      <c r="BC237" s="22" t="s">
        <v>806</v>
      </c>
      <c r="BD237" s="22" t="s">
        <v>763</v>
      </c>
      <c r="BE237" s="22"/>
      <c r="BF237" s="21"/>
      <c r="BG237" s="21"/>
      <c r="BH237" s="21"/>
      <c r="BI237" s="21"/>
      <c r="BJ237" s="21"/>
      <c r="BK237" s="21"/>
      <c r="BL237" s="21"/>
      <c r="BM237" s="21"/>
    </row>
    <row r="238" spans="1:65" hidden="1" x14ac:dyDescent="0.25">
      <c r="A238" s="21" t="s">
        <v>38</v>
      </c>
      <c r="B238" s="21" t="s">
        <v>798</v>
      </c>
      <c r="C238" s="21" t="s">
        <v>794</v>
      </c>
      <c r="D238" s="21" t="s">
        <v>795</v>
      </c>
      <c r="E238" s="21" t="s">
        <v>819</v>
      </c>
      <c r="K238" s="20" t="s">
        <v>828</v>
      </c>
      <c r="M238" s="21" t="s">
        <v>50</v>
      </c>
      <c r="N238" s="21" t="str">
        <f>C238&amp;"-"&amp;MONTH(O238)&amp;"/"&amp;DAY(O238)&amp;"/"&amp;YEAR(O238)&amp;"-"&amp;"WATER TEMP"</f>
        <v>AK551272-004-6/18/2019-WATER TEMP</v>
      </c>
      <c r="O238" s="24">
        <v>43634</v>
      </c>
      <c r="P238" s="28">
        <v>0.33680555555555558</v>
      </c>
      <c r="Q238" s="40" t="s">
        <v>58</v>
      </c>
      <c r="R238" s="25">
        <v>43634</v>
      </c>
      <c r="T238" s="20" t="s">
        <v>58</v>
      </c>
      <c r="U238" s="21">
        <v>60.549779999999998</v>
      </c>
      <c r="V238" s="21">
        <v>-151.26804000000001</v>
      </c>
      <c r="W238" s="21" t="s">
        <v>60</v>
      </c>
      <c r="X238" s="21" t="s">
        <v>88</v>
      </c>
      <c r="Z238" s="21" t="s">
        <v>99</v>
      </c>
      <c r="AA238" s="20">
        <v>0.3</v>
      </c>
      <c r="AB238" s="20" t="s">
        <v>333</v>
      </c>
      <c r="AK238" s="21" t="s">
        <v>160</v>
      </c>
      <c r="AL238" s="22"/>
      <c r="AM238" s="22"/>
      <c r="AN238" s="45">
        <v>11.6</v>
      </c>
      <c r="AO238" s="21" t="s">
        <v>198</v>
      </c>
      <c r="AP238" s="22"/>
      <c r="AT238" s="21" t="s">
        <v>551</v>
      </c>
      <c r="AU238" s="21" t="s">
        <v>557</v>
      </c>
      <c r="AW238" s="21" t="s">
        <v>564</v>
      </c>
      <c r="AX238" s="21" t="s">
        <v>568</v>
      </c>
      <c r="AY238" s="22"/>
      <c r="AZ238" s="22"/>
      <c r="BA238" s="22"/>
      <c r="BB238" s="22"/>
      <c r="BC238" s="22" t="s">
        <v>806</v>
      </c>
      <c r="BD238" s="22" t="s">
        <v>763</v>
      </c>
      <c r="BE238" s="22"/>
      <c r="BF238" s="21"/>
      <c r="BG238" s="21"/>
      <c r="BH238" s="21"/>
      <c r="BI238" s="21"/>
      <c r="BJ238" s="21"/>
      <c r="BK238" s="21"/>
      <c r="BL238" s="21"/>
      <c r="BM238" s="21"/>
    </row>
    <row r="239" spans="1:65" hidden="1" x14ac:dyDescent="0.25">
      <c r="A239" s="21" t="s">
        <v>38</v>
      </c>
      <c r="B239" s="21" t="s">
        <v>798</v>
      </c>
      <c r="C239" s="21" t="s">
        <v>794</v>
      </c>
      <c r="D239" s="21" t="s">
        <v>795</v>
      </c>
      <c r="E239" s="21" t="s">
        <v>819</v>
      </c>
      <c r="K239" s="20" t="s">
        <v>828</v>
      </c>
      <c r="M239" s="21" t="s">
        <v>50</v>
      </c>
      <c r="N239" s="21" t="str">
        <f>C239&amp;"-"&amp;MONTH(O239)&amp;"/"&amp;DAY(O239)&amp;"/"&amp;YEAR(O239)&amp;"-"&amp;"ENT"</f>
        <v>AK551272-004-6/25/2019-ENT</v>
      </c>
      <c r="O239" s="24">
        <v>43641</v>
      </c>
      <c r="P239" s="28">
        <v>0.40972222222222227</v>
      </c>
      <c r="Q239" s="40" t="s">
        <v>58</v>
      </c>
      <c r="R239" s="25">
        <v>43641</v>
      </c>
      <c r="T239" s="20" t="s">
        <v>58</v>
      </c>
      <c r="U239" s="21">
        <v>60.549779999999998</v>
      </c>
      <c r="V239" s="21">
        <v>-151.26804000000001</v>
      </c>
      <c r="W239" s="21" t="s">
        <v>60</v>
      </c>
      <c r="X239" s="21" t="s">
        <v>88</v>
      </c>
      <c r="Z239" s="21" t="s">
        <v>100</v>
      </c>
      <c r="AA239" s="20">
        <v>0.3</v>
      </c>
      <c r="AB239" s="20" t="s">
        <v>333</v>
      </c>
      <c r="AK239" s="21" t="s">
        <v>800</v>
      </c>
      <c r="AL239" s="22" t="s">
        <v>805</v>
      </c>
      <c r="AM239" s="22" t="s">
        <v>193</v>
      </c>
      <c r="AN239" s="46">
        <v>15</v>
      </c>
      <c r="AO239" s="21" t="s">
        <v>381</v>
      </c>
      <c r="AP239" s="22"/>
      <c r="AT239" s="21" t="s">
        <v>551</v>
      </c>
      <c r="AU239" s="21" t="s">
        <v>557</v>
      </c>
      <c r="AW239" s="21" t="s">
        <v>564</v>
      </c>
      <c r="AX239" s="21" t="s">
        <v>567</v>
      </c>
      <c r="AY239" s="22"/>
      <c r="AZ239" s="22"/>
      <c r="BA239" s="22"/>
      <c r="BB239" s="22"/>
      <c r="BC239" s="22" t="s">
        <v>806</v>
      </c>
      <c r="BD239" s="22" t="s">
        <v>763</v>
      </c>
      <c r="BE239" s="22"/>
      <c r="BF239" s="21"/>
      <c r="BG239" s="21"/>
      <c r="BH239" s="21"/>
      <c r="BI239" s="21"/>
      <c r="BJ239" s="21"/>
      <c r="BK239" s="21"/>
      <c r="BL239" s="21"/>
      <c r="BM239" s="21"/>
    </row>
    <row r="240" spans="1:65" hidden="1" x14ac:dyDescent="0.25">
      <c r="A240" s="21" t="s">
        <v>38</v>
      </c>
      <c r="B240" s="21" t="s">
        <v>798</v>
      </c>
      <c r="C240" s="21" t="s">
        <v>794</v>
      </c>
      <c r="D240" s="21" t="s">
        <v>795</v>
      </c>
      <c r="E240" s="21" t="s">
        <v>819</v>
      </c>
      <c r="K240" s="20" t="s">
        <v>828</v>
      </c>
      <c r="M240" s="21" t="s">
        <v>50</v>
      </c>
      <c r="N240" s="21" t="str">
        <f>C240&amp;"-"&amp;MONTH(O240)&amp;"/"&amp;DAY(O240)&amp;"/"&amp;YEAR(O240)&amp;"-"&amp;"FC"</f>
        <v>AK551272-004-6/25/2019-FC</v>
      </c>
      <c r="O240" s="24">
        <v>43641</v>
      </c>
      <c r="P240" s="28">
        <v>0.40972222222222227</v>
      </c>
      <c r="Q240" s="40" t="s">
        <v>58</v>
      </c>
      <c r="R240" s="25">
        <v>43641</v>
      </c>
      <c r="T240" s="20" t="s">
        <v>58</v>
      </c>
      <c r="U240" s="21">
        <v>60.549779999999998</v>
      </c>
      <c r="V240" s="21">
        <v>-151.26804000000001</v>
      </c>
      <c r="W240" s="21" t="s">
        <v>60</v>
      </c>
      <c r="X240" s="21" t="s">
        <v>88</v>
      </c>
      <c r="Z240" s="21" t="s">
        <v>100</v>
      </c>
      <c r="AA240" s="20">
        <v>0.3</v>
      </c>
      <c r="AB240" s="20" t="s">
        <v>333</v>
      </c>
      <c r="AK240" s="21" t="s">
        <v>799</v>
      </c>
      <c r="AL240" s="22" t="s">
        <v>804</v>
      </c>
      <c r="AM240" s="22" t="s">
        <v>193</v>
      </c>
      <c r="AN240" s="46">
        <v>44</v>
      </c>
      <c r="AO240" s="21" t="s">
        <v>240</v>
      </c>
      <c r="AP240" s="22"/>
      <c r="AT240" s="21" t="s">
        <v>551</v>
      </c>
      <c r="AU240" s="21" t="s">
        <v>557</v>
      </c>
      <c r="AW240" s="21" t="s">
        <v>564</v>
      </c>
      <c r="AX240" s="21" t="s">
        <v>567</v>
      </c>
      <c r="AY240" s="22"/>
      <c r="AZ240" s="22"/>
      <c r="BA240" s="22"/>
      <c r="BB240" s="22"/>
      <c r="BC240" s="22" t="s">
        <v>806</v>
      </c>
      <c r="BD240" s="22" t="s">
        <v>763</v>
      </c>
      <c r="BE240" s="22"/>
      <c r="BF240" s="21"/>
      <c r="BG240" s="21"/>
      <c r="BH240" s="21"/>
      <c r="BI240" s="21"/>
      <c r="BJ240" s="21"/>
      <c r="BK240" s="21"/>
      <c r="BL240" s="21"/>
      <c r="BM240" s="21"/>
    </row>
    <row r="241" spans="1:65" hidden="1" x14ac:dyDescent="0.25">
      <c r="A241" s="21" t="s">
        <v>38</v>
      </c>
      <c r="B241" s="21" t="s">
        <v>798</v>
      </c>
      <c r="C241" s="21" t="s">
        <v>794</v>
      </c>
      <c r="D241" s="21" t="s">
        <v>795</v>
      </c>
      <c r="E241" s="21" t="s">
        <v>819</v>
      </c>
      <c r="K241" s="20" t="s">
        <v>828</v>
      </c>
      <c r="M241" s="21" t="s">
        <v>50</v>
      </c>
      <c r="N241" s="21" t="str">
        <f>C241&amp;"-"&amp;MONTH(O241)&amp;"/"&amp;DAY(O241)&amp;"/"&amp;YEAR(O241)&amp;"-"&amp;"WATER TEMP"</f>
        <v>AK551272-004-6/25/2019-WATER TEMP</v>
      </c>
      <c r="O241" s="24">
        <v>43641</v>
      </c>
      <c r="P241" s="28">
        <v>0.40972222222222227</v>
      </c>
      <c r="Q241" s="40" t="s">
        <v>58</v>
      </c>
      <c r="R241" s="25">
        <v>43641</v>
      </c>
      <c r="T241" s="20" t="s">
        <v>58</v>
      </c>
      <c r="U241" s="21">
        <v>60.549779999999998</v>
      </c>
      <c r="V241" s="21">
        <v>-151.26804000000001</v>
      </c>
      <c r="W241" s="21" t="s">
        <v>60</v>
      </c>
      <c r="X241" s="21" t="s">
        <v>88</v>
      </c>
      <c r="Z241" s="21" t="s">
        <v>99</v>
      </c>
      <c r="AA241" s="20">
        <v>0.3</v>
      </c>
      <c r="AB241" s="20" t="s">
        <v>333</v>
      </c>
      <c r="AK241" s="21" t="s">
        <v>160</v>
      </c>
      <c r="AL241" s="22"/>
      <c r="AM241" s="22"/>
      <c r="AN241" s="45">
        <v>13.8</v>
      </c>
      <c r="AO241" s="21" t="s">
        <v>198</v>
      </c>
      <c r="AP241" s="22"/>
      <c r="AT241" s="21" t="s">
        <v>551</v>
      </c>
      <c r="AU241" s="21" t="s">
        <v>557</v>
      </c>
      <c r="AW241" s="21" t="s">
        <v>564</v>
      </c>
      <c r="AX241" s="21" t="s">
        <v>568</v>
      </c>
      <c r="AY241" s="22"/>
      <c r="AZ241" s="22"/>
      <c r="BA241" s="22"/>
      <c r="BB241" s="22"/>
      <c r="BC241" s="22" t="s">
        <v>806</v>
      </c>
      <c r="BD241" s="22" t="s">
        <v>763</v>
      </c>
      <c r="BE241" s="22"/>
      <c r="BF241" s="21"/>
      <c r="BG241" s="21"/>
      <c r="BH241" s="21"/>
      <c r="BI241" s="21"/>
      <c r="BJ241" s="21"/>
      <c r="BK241" s="21"/>
      <c r="BL241" s="21"/>
      <c r="BM241" s="21"/>
    </row>
    <row r="242" spans="1:65" hidden="1" x14ac:dyDescent="0.25">
      <c r="A242" s="21" t="s">
        <v>38</v>
      </c>
      <c r="B242" s="21" t="s">
        <v>798</v>
      </c>
      <c r="C242" s="21" t="s">
        <v>808</v>
      </c>
      <c r="D242" s="21" t="s">
        <v>789</v>
      </c>
      <c r="E242" s="21" t="s">
        <v>819</v>
      </c>
      <c r="K242" s="20" t="s">
        <v>828</v>
      </c>
      <c r="M242" s="21" t="s">
        <v>51</v>
      </c>
      <c r="N242" s="21" t="str">
        <f>C242&amp;"-"&amp;MONTH(O242)&amp;"/"&amp;DAY(O242)&amp;"/"&amp;YEAR(O242)&amp;"-"&amp;"AIR TEMP"</f>
        <v>AK553928-8/6/2019-AIR TEMP</v>
      </c>
      <c r="O242" s="24">
        <v>43683</v>
      </c>
      <c r="P242" s="28">
        <v>0.375</v>
      </c>
      <c r="Q242" s="40" t="s">
        <v>58</v>
      </c>
      <c r="R242" s="25">
        <v>43683</v>
      </c>
      <c r="T242" s="20" t="s">
        <v>58</v>
      </c>
      <c r="U242" s="21">
        <v>60.5518</v>
      </c>
      <c r="V242" s="21">
        <v>-151.244</v>
      </c>
      <c r="W242" s="21" t="s">
        <v>60</v>
      </c>
      <c r="X242" s="21" t="s">
        <v>88</v>
      </c>
      <c r="Z242" s="21" t="s">
        <v>99</v>
      </c>
      <c r="AK242" s="21" t="s">
        <v>810</v>
      </c>
      <c r="AL242" s="22"/>
      <c r="AM242" s="22"/>
      <c r="AN242" s="45">
        <v>65</v>
      </c>
      <c r="AO242" s="21" t="s">
        <v>252</v>
      </c>
      <c r="AP242" s="22"/>
      <c r="AT242" s="21"/>
      <c r="AU242" s="21"/>
      <c r="AW242" s="21"/>
      <c r="AX242" s="21"/>
      <c r="AY242" s="22"/>
      <c r="AZ242" s="22"/>
      <c r="BA242" s="22"/>
      <c r="BB242" s="22"/>
      <c r="BC242" s="22"/>
      <c r="BD242" s="22"/>
      <c r="BE242" s="22"/>
      <c r="BF242" s="21"/>
      <c r="BG242" s="21"/>
      <c r="BH242" s="21"/>
      <c r="BI242" s="21"/>
      <c r="BJ242" s="21"/>
      <c r="BK242" s="21"/>
      <c r="BL242" s="21"/>
      <c r="BM242" s="21"/>
    </row>
    <row r="243" spans="1:65" hidden="1" x14ac:dyDescent="0.25">
      <c r="A243" s="21" t="s">
        <v>38</v>
      </c>
      <c r="B243" s="21" t="s">
        <v>798</v>
      </c>
      <c r="C243" s="21" t="s">
        <v>796</v>
      </c>
      <c r="D243" s="21" t="s">
        <v>797</v>
      </c>
      <c r="E243" s="21" t="s">
        <v>819</v>
      </c>
      <c r="K243" s="20" t="s">
        <v>828</v>
      </c>
      <c r="M243" s="21" t="s">
        <v>51</v>
      </c>
      <c r="N243" s="21" t="str">
        <f>C243&amp;"-"&amp;MONTH(O243)&amp;"/"&amp;DAY(O243)&amp;"/"&amp;YEAR(O243)&amp;"-"&amp;"WIND-D"</f>
        <v>AK802097-003-6/25/2019-WIND-D</v>
      </c>
      <c r="O243" s="24">
        <v>43641</v>
      </c>
      <c r="P243" s="28">
        <v>0.37847222222222227</v>
      </c>
      <c r="Q243" s="40" t="s">
        <v>58</v>
      </c>
      <c r="R243" s="25">
        <v>43641</v>
      </c>
      <c r="T243" s="20" t="s">
        <v>58</v>
      </c>
      <c r="U243" s="21">
        <v>60.543320000000001</v>
      </c>
      <c r="V243" s="21">
        <v>-151.26532</v>
      </c>
      <c r="W243" s="21" t="s">
        <v>60</v>
      </c>
      <c r="X243" s="21" t="s">
        <v>88</v>
      </c>
      <c r="Z243" s="21" t="s">
        <v>99</v>
      </c>
      <c r="AK243" s="21" t="s">
        <v>813</v>
      </c>
      <c r="AL243" s="22"/>
      <c r="AM243" s="22"/>
      <c r="AN243" s="45">
        <v>135</v>
      </c>
      <c r="AO243" s="21" t="s">
        <v>843</v>
      </c>
      <c r="AP243" s="22"/>
      <c r="AT243" s="21"/>
      <c r="AU243" s="21"/>
      <c r="AW243" s="21"/>
      <c r="AX243" s="21"/>
      <c r="AY243" s="22"/>
      <c r="AZ243" s="22"/>
      <c r="BA243" s="22"/>
      <c r="BB243" s="22"/>
      <c r="BC243" s="22"/>
      <c r="BD243" s="22"/>
      <c r="BE243" s="22"/>
      <c r="BF243" s="21"/>
      <c r="BG243" s="21"/>
      <c r="BH243" s="21"/>
      <c r="BI243" s="21"/>
      <c r="BJ243" s="21"/>
      <c r="BK243" s="21"/>
      <c r="BL243" s="21"/>
      <c r="BM243" s="21"/>
    </row>
    <row r="244" spans="1:65" x14ac:dyDescent="0.25">
      <c r="A244" s="21" t="s">
        <v>38</v>
      </c>
      <c r="B244" s="21" t="s">
        <v>798</v>
      </c>
      <c r="C244" s="21" t="s">
        <v>808</v>
      </c>
      <c r="D244" s="21" t="s">
        <v>789</v>
      </c>
      <c r="E244" s="21" t="s">
        <v>819</v>
      </c>
      <c r="K244" s="20" t="s">
        <v>828</v>
      </c>
      <c r="M244" s="21" t="s">
        <v>51</v>
      </c>
      <c r="N244" s="21" t="str">
        <f>C244&amp;"-"&amp;MONTH(O244)&amp;"/"&amp;DAY(O244)&amp;"/"&amp;YEAR(O244)&amp;"-"&amp;"WIND-V"</f>
        <v>AK553928-8/6/2019-WIND-V</v>
      </c>
      <c r="O244" s="24">
        <v>43683</v>
      </c>
      <c r="P244" s="28">
        <v>0.375</v>
      </c>
      <c r="Q244" s="40" t="s">
        <v>58</v>
      </c>
      <c r="R244" s="25">
        <v>43683</v>
      </c>
      <c r="T244" s="20" t="s">
        <v>58</v>
      </c>
      <c r="U244" s="21">
        <v>60.5518</v>
      </c>
      <c r="V244" s="21">
        <v>-151.244</v>
      </c>
      <c r="W244" s="21" t="s">
        <v>60</v>
      </c>
      <c r="X244" s="21" t="s">
        <v>88</v>
      </c>
      <c r="Z244" s="21" t="s">
        <v>99</v>
      </c>
      <c r="AK244" s="21" t="s">
        <v>812</v>
      </c>
      <c r="AL244" s="22"/>
      <c r="AM244" s="22"/>
      <c r="AN244" s="45">
        <v>12</v>
      </c>
      <c r="AO244" s="21" t="s">
        <v>815</v>
      </c>
      <c r="AP244" s="22"/>
      <c r="AT244" s="21"/>
      <c r="AU244" s="21"/>
      <c r="AW244" s="21"/>
      <c r="AX244" s="21"/>
      <c r="AY244" s="22"/>
      <c r="AZ244" s="22"/>
      <c r="BA244" s="22"/>
      <c r="BB244" s="22"/>
      <c r="BC244" s="22"/>
      <c r="BD244" s="22"/>
      <c r="BE244" s="22"/>
      <c r="BF244" s="21"/>
      <c r="BG244" s="21"/>
      <c r="BH244" s="21"/>
      <c r="BI244" s="21"/>
      <c r="BJ244" s="21"/>
      <c r="BK244" s="21"/>
      <c r="BL244" s="21"/>
      <c r="BM244" s="21"/>
    </row>
    <row r="245" spans="1:65" hidden="1" x14ac:dyDescent="0.25">
      <c r="A245" s="21" t="s">
        <v>38</v>
      </c>
      <c r="B245" s="21" t="s">
        <v>798</v>
      </c>
      <c r="C245" s="21" t="s">
        <v>808</v>
      </c>
      <c r="D245" s="21" t="s">
        <v>789</v>
      </c>
      <c r="E245" s="21" t="s">
        <v>819</v>
      </c>
      <c r="K245" s="20" t="s">
        <v>828</v>
      </c>
      <c r="M245" s="21" t="s">
        <v>51</v>
      </c>
      <c r="N245" s="21" t="str">
        <f>C245&amp;"-"&amp;MONTH(O245)&amp;"/"&amp;DAY(O245)&amp;"/"&amp;YEAR(O245)&amp;"-"&amp;"WEATHER"</f>
        <v>AK553928-8/6/2019-WEATHER</v>
      </c>
      <c r="O245" s="24">
        <v>43683</v>
      </c>
      <c r="P245" s="28">
        <v>0.375</v>
      </c>
      <c r="Q245" s="40" t="s">
        <v>58</v>
      </c>
      <c r="R245" s="25">
        <v>43683</v>
      </c>
      <c r="T245" s="20" t="s">
        <v>58</v>
      </c>
      <c r="U245" s="21">
        <v>60.5518</v>
      </c>
      <c r="V245" s="21">
        <v>-151.244</v>
      </c>
      <c r="W245" s="21" t="s">
        <v>60</v>
      </c>
      <c r="X245" s="21" t="s">
        <v>88</v>
      </c>
      <c r="Z245" s="21" t="s">
        <v>99</v>
      </c>
      <c r="AK245" s="21" t="s">
        <v>814</v>
      </c>
      <c r="AL245" s="22"/>
      <c r="AM245" s="22"/>
      <c r="AN245" s="45">
        <v>0</v>
      </c>
      <c r="AO245" s="21" t="s">
        <v>816</v>
      </c>
      <c r="AP245" s="22"/>
      <c r="AT245" s="21"/>
      <c r="AU245" s="21"/>
      <c r="AW245" s="21"/>
      <c r="AX245" s="21"/>
      <c r="AY245" s="22"/>
      <c r="AZ245" s="22"/>
      <c r="BA245" s="22"/>
      <c r="BB245" s="22"/>
      <c r="BC245" s="22"/>
      <c r="BD245" s="22"/>
      <c r="BE245" s="22"/>
      <c r="BF245" s="21"/>
      <c r="BG245" s="21"/>
      <c r="BH245" s="21"/>
      <c r="BI245" s="21"/>
      <c r="BJ245" s="21"/>
      <c r="BK245" s="21"/>
      <c r="BL245" s="21"/>
      <c r="BM245" s="21"/>
    </row>
    <row r="246" spans="1:65" hidden="1" x14ac:dyDescent="0.25">
      <c r="A246" s="21" t="s">
        <v>38</v>
      </c>
      <c r="B246" s="21" t="s">
        <v>798</v>
      </c>
      <c r="C246" s="21" t="s">
        <v>808</v>
      </c>
      <c r="D246" s="21" t="s">
        <v>789</v>
      </c>
      <c r="E246" s="21" t="s">
        <v>819</v>
      </c>
      <c r="K246" s="20" t="s">
        <v>828</v>
      </c>
      <c r="M246" s="21" t="s">
        <v>50</v>
      </c>
      <c r="N246" s="21" t="str">
        <f>C246&amp;"-"&amp;MONTH(O246)&amp;"/"&amp;DAY(O246)&amp;"/"&amp;YEAR(O246)&amp;"-"&amp;"TURBIDITY"</f>
        <v>AK553928-8/6/2019-TURBIDITY</v>
      </c>
      <c r="O246" s="24">
        <v>43683</v>
      </c>
      <c r="P246" s="28">
        <v>0.375</v>
      </c>
      <c r="Q246" s="40" t="s">
        <v>58</v>
      </c>
      <c r="R246" s="25">
        <v>43683</v>
      </c>
      <c r="T246" s="20" t="s">
        <v>58</v>
      </c>
      <c r="U246" s="21">
        <v>60.5518</v>
      </c>
      <c r="V246" s="21">
        <v>-151.244</v>
      </c>
      <c r="W246" s="21" t="s">
        <v>60</v>
      </c>
      <c r="X246" s="21" t="s">
        <v>88</v>
      </c>
      <c r="Z246" s="21" t="s">
        <v>99</v>
      </c>
      <c r="AK246" s="21" t="s">
        <v>811</v>
      </c>
      <c r="AL246" s="22"/>
      <c r="AM246" s="22"/>
      <c r="AN246" s="45" t="s">
        <v>817</v>
      </c>
      <c r="AO246" s="21"/>
      <c r="AP246" s="22"/>
      <c r="AT246" s="21"/>
      <c r="AU246" s="21"/>
      <c r="AW246" s="21"/>
      <c r="AX246" s="21"/>
      <c r="AY246" s="22"/>
      <c r="AZ246" s="22"/>
      <c r="BA246" s="22"/>
      <c r="BB246" s="22"/>
      <c r="BC246" s="22"/>
      <c r="BD246" s="22"/>
      <c r="BE246" s="22"/>
      <c r="BF246" s="21"/>
      <c r="BG246" s="21"/>
      <c r="BH246" s="21"/>
      <c r="BI246" s="21"/>
      <c r="BJ246" s="21"/>
      <c r="BK246" s="21"/>
      <c r="BL246" s="21"/>
      <c r="BM246" s="21"/>
    </row>
    <row r="247" spans="1:65" hidden="1" x14ac:dyDescent="0.25">
      <c r="A247" s="21" t="s">
        <v>38</v>
      </c>
      <c r="B247" s="21" t="s">
        <v>798</v>
      </c>
      <c r="C247" s="21" t="s">
        <v>808</v>
      </c>
      <c r="D247" s="21" t="s">
        <v>789</v>
      </c>
      <c r="E247" s="21" t="s">
        <v>819</v>
      </c>
      <c r="K247" s="20" t="s">
        <v>828</v>
      </c>
      <c r="M247" s="21" t="s">
        <v>51</v>
      </c>
      <c r="N247" s="21" t="str">
        <f>C247&amp;"-"&amp;MONTH(O247)&amp;"/"&amp;DAY(O247)&amp;"/"&amp;YEAR(O247)&amp;"-"&amp;"AIR TEMP"</f>
        <v>AK553928-8/20/2019-AIR TEMP</v>
      </c>
      <c r="O247" s="24">
        <v>43697</v>
      </c>
      <c r="P247" s="28">
        <v>0.3611111111111111</v>
      </c>
      <c r="Q247" s="40" t="s">
        <v>58</v>
      </c>
      <c r="R247" s="25">
        <v>43697</v>
      </c>
      <c r="T247" s="20" t="s">
        <v>58</v>
      </c>
      <c r="U247" s="21">
        <v>60.5518</v>
      </c>
      <c r="V247" s="21">
        <v>-151.244</v>
      </c>
      <c r="W247" s="21" t="s">
        <v>60</v>
      </c>
      <c r="X247" s="21" t="s">
        <v>88</v>
      </c>
      <c r="Z247" s="21" t="s">
        <v>99</v>
      </c>
      <c r="AK247" s="21" t="s">
        <v>810</v>
      </c>
      <c r="AL247" s="22"/>
      <c r="AM247" s="22"/>
      <c r="AN247" s="54"/>
      <c r="AO247" s="21" t="s">
        <v>252</v>
      </c>
      <c r="AP247" s="22"/>
      <c r="AT247" s="21"/>
      <c r="AU247" s="21"/>
      <c r="AW247" s="21"/>
      <c r="AX247" s="21"/>
      <c r="AY247" s="22"/>
      <c r="AZ247" s="22"/>
      <c r="BA247" s="22"/>
      <c r="BB247" s="22"/>
      <c r="BC247" s="22"/>
      <c r="BD247" s="22"/>
      <c r="BE247" s="22"/>
      <c r="BF247" s="21"/>
      <c r="BG247" s="21"/>
      <c r="BH247" s="21"/>
      <c r="BI247" s="21"/>
      <c r="BJ247" s="21"/>
      <c r="BK247" s="21"/>
      <c r="BL247" s="21"/>
      <c r="BM247" s="21"/>
    </row>
    <row r="248" spans="1:65" hidden="1" x14ac:dyDescent="0.25">
      <c r="A248" s="21" t="s">
        <v>38</v>
      </c>
      <c r="B248" s="21" t="s">
        <v>798</v>
      </c>
      <c r="C248" s="21" t="s">
        <v>794</v>
      </c>
      <c r="D248" s="21" t="s">
        <v>795</v>
      </c>
      <c r="E248" s="21" t="s">
        <v>819</v>
      </c>
      <c r="K248" s="20" t="s">
        <v>828</v>
      </c>
      <c r="M248" s="21" t="s">
        <v>51</v>
      </c>
      <c r="N248" s="21" t="str">
        <f>C248&amp;"-"&amp;MONTH(O248)&amp;"/"&amp;DAY(O248)&amp;"/"&amp;YEAR(O248)&amp;"-"&amp;"WIND-D"</f>
        <v>AK551272-004-6/25/2019-WIND-D</v>
      </c>
      <c r="O248" s="24">
        <v>43641</v>
      </c>
      <c r="P248" s="28">
        <v>0.40972222222222227</v>
      </c>
      <c r="Q248" s="40" t="s">
        <v>58</v>
      </c>
      <c r="R248" s="25">
        <v>43641</v>
      </c>
      <c r="T248" s="20" t="s">
        <v>58</v>
      </c>
      <c r="U248" s="21">
        <v>60.549779999999998</v>
      </c>
      <c r="V248" s="21">
        <v>-151.26804000000001</v>
      </c>
      <c r="W248" s="21" t="s">
        <v>60</v>
      </c>
      <c r="X248" s="21" t="s">
        <v>88</v>
      </c>
      <c r="Z248" s="21" t="s">
        <v>99</v>
      </c>
      <c r="AK248" s="21" t="s">
        <v>813</v>
      </c>
      <c r="AL248" s="22"/>
      <c r="AM248" s="22"/>
      <c r="AN248" s="45">
        <v>225</v>
      </c>
      <c r="AO248" s="21" t="s">
        <v>843</v>
      </c>
      <c r="AP248" s="22"/>
      <c r="AT248" s="21"/>
      <c r="AU248" s="21"/>
      <c r="AW248" s="21"/>
      <c r="AX248" s="21"/>
      <c r="AY248" s="22"/>
      <c r="AZ248" s="22"/>
      <c r="BA248" s="22"/>
      <c r="BB248" s="22"/>
      <c r="BC248" s="22"/>
      <c r="BD248" s="22"/>
      <c r="BE248" s="22"/>
      <c r="BF248" s="21"/>
      <c r="BG248" s="21"/>
      <c r="BH248" s="21"/>
      <c r="BI248" s="21"/>
      <c r="BJ248" s="21"/>
      <c r="BK248" s="21"/>
      <c r="BL248" s="21"/>
      <c r="BM248" s="21"/>
    </row>
    <row r="249" spans="1:65" x14ac:dyDescent="0.25">
      <c r="A249" s="21" t="s">
        <v>38</v>
      </c>
      <c r="B249" s="21" t="s">
        <v>798</v>
      </c>
      <c r="C249" s="21" t="s">
        <v>808</v>
      </c>
      <c r="D249" s="21" t="s">
        <v>789</v>
      </c>
      <c r="E249" s="21" t="s">
        <v>819</v>
      </c>
      <c r="K249" s="20" t="s">
        <v>828</v>
      </c>
      <c r="M249" s="21" t="s">
        <v>51</v>
      </c>
      <c r="N249" s="21" t="str">
        <f>C249&amp;"-"&amp;MONTH(O249)&amp;"/"&amp;DAY(O249)&amp;"/"&amp;YEAR(O249)&amp;"-"&amp;"WIND-V"</f>
        <v>AK553928-8/20/2019-WIND-V</v>
      </c>
      <c r="O249" s="24">
        <v>43697</v>
      </c>
      <c r="P249" s="28">
        <v>0.36111111111111099</v>
      </c>
      <c r="Q249" s="40" t="s">
        <v>58</v>
      </c>
      <c r="R249" s="25">
        <v>43697</v>
      </c>
      <c r="T249" s="20" t="s">
        <v>58</v>
      </c>
      <c r="U249" s="21">
        <v>60.5518</v>
      </c>
      <c r="V249" s="21">
        <v>-151.244</v>
      </c>
      <c r="W249" s="21" t="s">
        <v>60</v>
      </c>
      <c r="X249" s="21" t="s">
        <v>88</v>
      </c>
      <c r="Z249" s="21" t="s">
        <v>99</v>
      </c>
      <c r="AK249" s="21" t="s">
        <v>812</v>
      </c>
      <c r="AL249" s="22"/>
      <c r="AM249" s="22"/>
      <c r="AN249" s="45">
        <v>5</v>
      </c>
      <c r="AO249" s="21" t="s">
        <v>815</v>
      </c>
      <c r="AP249" s="22"/>
      <c r="AT249" s="21"/>
      <c r="AU249" s="21"/>
      <c r="AW249" s="21"/>
      <c r="AX249" s="21"/>
      <c r="AY249" s="22"/>
      <c r="AZ249" s="22"/>
      <c r="BA249" s="22"/>
      <c r="BB249" s="22"/>
      <c r="BC249" s="22"/>
      <c r="BD249" s="22"/>
      <c r="BE249" s="22"/>
      <c r="BF249" s="21"/>
      <c r="BG249" s="21"/>
      <c r="BH249" s="21"/>
      <c r="BI249" s="21"/>
      <c r="BJ249" s="21"/>
      <c r="BK249" s="21"/>
      <c r="BL249" s="21"/>
      <c r="BM249" s="21"/>
    </row>
    <row r="250" spans="1:65" hidden="1" x14ac:dyDescent="0.25">
      <c r="A250" s="21" t="s">
        <v>38</v>
      </c>
      <c r="B250" s="21" t="s">
        <v>798</v>
      </c>
      <c r="C250" s="21" t="s">
        <v>808</v>
      </c>
      <c r="D250" s="21" t="s">
        <v>789</v>
      </c>
      <c r="E250" s="21" t="s">
        <v>819</v>
      </c>
      <c r="K250" s="20" t="s">
        <v>828</v>
      </c>
      <c r="M250" s="21" t="s">
        <v>51</v>
      </c>
      <c r="N250" s="21" t="str">
        <f>C250&amp;"-"&amp;MONTH(O250)&amp;"/"&amp;DAY(O250)&amp;"/"&amp;YEAR(O250)&amp;"-"&amp;"WEATHER"</f>
        <v>AK553928-8/20/2019-WEATHER</v>
      </c>
      <c r="O250" s="24">
        <v>43697</v>
      </c>
      <c r="P250" s="28">
        <v>0.36111111111111099</v>
      </c>
      <c r="Q250" s="40" t="s">
        <v>58</v>
      </c>
      <c r="R250" s="25">
        <v>43697</v>
      </c>
      <c r="T250" s="20" t="s">
        <v>58</v>
      </c>
      <c r="U250" s="21">
        <v>60.5518</v>
      </c>
      <c r="V250" s="21">
        <v>-151.244</v>
      </c>
      <c r="W250" s="21" t="s">
        <v>60</v>
      </c>
      <c r="X250" s="21" t="s">
        <v>88</v>
      </c>
      <c r="Z250" s="21" t="s">
        <v>99</v>
      </c>
      <c r="AK250" s="21" t="s">
        <v>814</v>
      </c>
      <c r="AL250" s="22"/>
      <c r="AM250" s="22"/>
      <c r="AN250" s="45">
        <v>-4</v>
      </c>
      <c r="AO250" s="21" t="s">
        <v>816</v>
      </c>
      <c r="AP250" s="22"/>
      <c r="AT250" s="21"/>
      <c r="AU250" s="21"/>
      <c r="AW250" s="21"/>
      <c r="AX250" s="21"/>
      <c r="AY250" s="22"/>
      <c r="AZ250" s="22"/>
      <c r="BA250" s="22"/>
      <c r="BB250" s="22"/>
      <c r="BC250" s="22"/>
      <c r="BD250" s="22"/>
      <c r="BE250" s="22"/>
      <c r="BF250" s="21"/>
      <c r="BG250" s="21"/>
      <c r="BH250" s="21"/>
      <c r="BI250" s="21"/>
      <c r="BJ250" s="21"/>
      <c r="BK250" s="21"/>
      <c r="BL250" s="21"/>
      <c r="BM250" s="21"/>
    </row>
    <row r="251" spans="1:65" hidden="1" x14ac:dyDescent="0.25">
      <c r="A251" s="21" t="s">
        <v>38</v>
      </c>
      <c r="B251" s="21" t="s">
        <v>798</v>
      </c>
      <c r="C251" s="21" t="s">
        <v>808</v>
      </c>
      <c r="D251" s="21" t="s">
        <v>789</v>
      </c>
      <c r="E251" s="21" t="s">
        <v>819</v>
      </c>
      <c r="K251" s="20" t="s">
        <v>828</v>
      </c>
      <c r="M251" s="21" t="s">
        <v>50</v>
      </c>
      <c r="N251" s="21" t="str">
        <f>C251&amp;"-"&amp;MONTH(O251)&amp;"/"&amp;DAY(O251)&amp;"/"&amp;YEAR(O251)&amp;"-"&amp;"TURBIDITY"</f>
        <v>AK553928-8/20/2019-TURBIDITY</v>
      </c>
      <c r="O251" s="24">
        <v>43697</v>
      </c>
      <c r="P251" s="28">
        <v>0.36111111111111099</v>
      </c>
      <c r="Q251" s="40" t="s">
        <v>58</v>
      </c>
      <c r="R251" s="25">
        <v>43697</v>
      </c>
      <c r="T251" s="20" t="s">
        <v>58</v>
      </c>
      <c r="U251" s="21">
        <v>60.5518</v>
      </c>
      <c r="V251" s="21">
        <v>-151.244</v>
      </c>
      <c r="W251" s="21" t="s">
        <v>60</v>
      </c>
      <c r="X251" s="21" t="s">
        <v>88</v>
      </c>
      <c r="Z251" s="21" t="s">
        <v>99</v>
      </c>
      <c r="AK251" s="21" t="s">
        <v>811</v>
      </c>
      <c r="AL251" s="22"/>
      <c r="AM251" s="22"/>
      <c r="AN251" s="45" t="s">
        <v>817</v>
      </c>
      <c r="AO251" s="21"/>
      <c r="AP251" s="22"/>
      <c r="AT251" s="21"/>
      <c r="AU251" s="21"/>
      <c r="AW251" s="21"/>
      <c r="AX251" s="21"/>
      <c r="AY251" s="22"/>
      <c r="AZ251" s="22"/>
      <c r="BA251" s="22"/>
      <c r="BB251" s="22"/>
      <c r="BC251" s="22"/>
      <c r="BD251" s="22"/>
      <c r="BE251" s="22"/>
      <c r="BF251" s="21"/>
      <c r="BG251" s="21"/>
      <c r="BH251" s="21"/>
      <c r="BI251" s="21"/>
      <c r="BJ251" s="21"/>
      <c r="BK251" s="21"/>
      <c r="BL251" s="21"/>
      <c r="BM251" s="21"/>
    </row>
    <row r="252" spans="1:65" hidden="1" x14ac:dyDescent="0.25">
      <c r="A252" s="21" t="s">
        <v>38</v>
      </c>
      <c r="B252" s="21" t="s">
        <v>798</v>
      </c>
      <c r="C252" s="21" t="s">
        <v>808</v>
      </c>
      <c r="D252" s="21" t="s">
        <v>789</v>
      </c>
      <c r="E252" s="21" t="s">
        <v>819</v>
      </c>
      <c r="K252" s="20" t="s">
        <v>828</v>
      </c>
      <c r="M252" s="21" t="s">
        <v>51</v>
      </c>
      <c r="N252" s="21" t="str">
        <f>C252&amp;"-"&amp;MONTH(O252)&amp;"/"&amp;DAY(O252)&amp;"/"&amp;YEAR(O252)&amp;"-"&amp;"AIR TEMP"</f>
        <v>AK553928-9/4/2019-AIR TEMP</v>
      </c>
      <c r="O252" s="24">
        <v>43712</v>
      </c>
      <c r="Q252" s="40" t="s">
        <v>58</v>
      </c>
      <c r="R252" s="25">
        <v>43712</v>
      </c>
      <c r="T252" s="20" t="s">
        <v>58</v>
      </c>
      <c r="U252" s="21">
        <v>60.5518</v>
      </c>
      <c r="V252" s="21">
        <v>-151.244</v>
      </c>
      <c r="W252" s="21" t="s">
        <v>60</v>
      </c>
      <c r="X252" s="21" t="s">
        <v>88</v>
      </c>
      <c r="Z252" s="21" t="s">
        <v>99</v>
      </c>
      <c r="AK252" s="21" t="s">
        <v>810</v>
      </c>
      <c r="AL252" s="22"/>
      <c r="AM252" s="22"/>
      <c r="AN252" s="45">
        <v>14</v>
      </c>
      <c r="AO252" s="21" t="s">
        <v>198</v>
      </c>
      <c r="AP252" s="22"/>
      <c r="AT252" s="21"/>
      <c r="AU252" s="21"/>
      <c r="AW252" s="21"/>
      <c r="AX252" s="21"/>
      <c r="AY252" s="22"/>
      <c r="AZ252" s="22"/>
      <c r="BA252" s="22"/>
      <c r="BB252" s="22"/>
      <c r="BC252" s="22"/>
      <c r="BD252" s="22"/>
      <c r="BE252" s="22"/>
      <c r="BF252" s="21"/>
      <c r="BG252" s="21"/>
      <c r="BH252" s="21"/>
      <c r="BI252" s="21"/>
      <c r="BJ252" s="21"/>
      <c r="BK252" s="21"/>
      <c r="BL252" s="21"/>
      <c r="BM252" s="21"/>
    </row>
    <row r="253" spans="1:65" hidden="1" x14ac:dyDescent="0.25">
      <c r="A253" s="21" t="s">
        <v>38</v>
      </c>
      <c r="B253" s="21" t="s">
        <v>798</v>
      </c>
      <c r="C253" s="21" t="s">
        <v>809</v>
      </c>
      <c r="D253" s="21" t="s">
        <v>791</v>
      </c>
      <c r="E253" s="21" t="s">
        <v>819</v>
      </c>
      <c r="K253" s="20" t="s">
        <v>828</v>
      </c>
      <c r="M253" s="21" t="s">
        <v>51</v>
      </c>
      <c r="N253" s="21" t="str">
        <f>C253&amp;"-"&amp;MONTH(O253)&amp;"/"&amp;DAY(O253)&amp;"/"&amp;YEAR(O253)&amp;"-"&amp;"WIND-D"</f>
        <v>AK574820-001-6/25/2019-WIND-D</v>
      </c>
      <c r="O253" s="24">
        <v>43641</v>
      </c>
      <c r="P253" s="28">
        <v>0.3923611111111111</v>
      </c>
      <c r="Q253" s="40" t="s">
        <v>58</v>
      </c>
      <c r="R253" s="25">
        <v>43641</v>
      </c>
      <c r="T253" s="20" t="s">
        <v>58</v>
      </c>
      <c r="U253" s="21">
        <v>60.5259</v>
      </c>
      <c r="V253" s="21">
        <v>-151.20647</v>
      </c>
      <c r="W253" s="21" t="s">
        <v>60</v>
      </c>
      <c r="X253" s="21" t="s">
        <v>88</v>
      </c>
      <c r="Z253" s="21" t="s">
        <v>99</v>
      </c>
      <c r="AK253" s="21" t="s">
        <v>813</v>
      </c>
      <c r="AL253" s="22"/>
      <c r="AM253" s="22"/>
      <c r="AN253" s="45">
        <v>225</v>
      </c>
      <c r="AO253" s="21" t="s">
        <v>843</v>
      </c>
      <c r="AP253" s="22"/>
      <c r="AT253" s="21"/>
      <c r="AU253" s="21"/>
      <c r="AW253" s="21"/>
      <c r="AX253" s="21"/>
      <c r="AY253" s="22"/>
      <c r="AZ253" s="22"/>
      <c r="BA253" s="22"/>
      <c r="BB253" s="22"/>
      <c r="BC253" s="22"/>
      <c r="BD253" s="22"/>
      <c r="BE253" s="22"/>
      <c r="BF253" s="21"/>
      <c r="BG253" s="21"/>
      <c r="BH253" s="21"/>
      <c r="BI253" s="21"/>
      <c r="BJ253" s="21"/>
      <c r="BK253" s="21"/>
      <c r="BL253" s="21"/>
      <c r="BM253" s="21"/>
    </row>
    <row r="254" spans="1:65" x14ac:dyDescent="0.25">
      <c r="A254" s="21" t="s">
        <v>38</v>
      </c>
      <c r="B254" s="21" t="s">
        <v>798</v>
      </c>
      <c r="C254" s="21" t="s">
        <v>808</v>
      </c>
      <c r="D254" s="21" t="s">
        <v>789</v>
      </c>
      <c r="E254" s="21" t="s">
        <v>819</v>
      </c>
      <c r="K254" s="20" t="s">
        <v>828</v>
      </c>
      <c r="M254" s="21" t="s">
        <v>51</v>
      </c>
      <c r="N254" s="21" t="str">
        <f>C254&amp;"-"&amp;MONTH(O254)&amp;"/"&amp;DAY(O254)&amp;"/"&amp;YEAR(O254)&amp;"-"&amp;"WIND-V"</f>
        <v>AK553928-9/4/2019-WIND-V</v>
      </c>
      <c r="O254" s="24">
        <v>43712</v>
      </c>
      <c r="Q254" s="40" t="s">
        <v>58</v>
      </c>
      <c r="R254" s="25">
        <v>43712</v>
      </c>
      <c r="T254" s="20" t="s">
        <v>58</v>
      </c>
      <c r="U254" s="21">
        <v>60.5518</v>
      </c>
      <c r="V254" s="21">
        <v>-151.244</v>
      </c>
      <c r="W254" s="21" t="s">
        <v>60</v>
      </c>
      <c r="X254" s="21" t="s">
        <v>88</v>
      </c>
      <c r="Z254" s="21" t="s">
        <v>99</v>
      </c>
      <c r="AK254" s="21" t="s">
        <v>812</v>
      </c>
      <c r="AL254" s="22"/>
      <c r="AM254" s="22"/>
      <c r="AN254" s="45">
        <v>5</v>
      </c>
      <c r="AO254" s="21" t="s">
        <v>815</v>
      </c>
      <c r="AP254" s="22"/>
      <c r="AT254" s="21"/>
      <c r="AU254" s="21"/>
      <c r="AW254" s="21"/>
      <c r="AX254" s="21"/>
      <c r="AY254" s="22"/>
      <c r="AZ254" s="22"/>
      <c r="BA254" s="22"/>
      <c r="BB254" s="22"/>
      <c r="BC254" s="22"/>
      <c r="BD254" s="22"/>
      <c r="BE254" s="22"/>
      <c r="BF254" s="21"/>
      <c r="BG254" s="21"/>
      <c r="BH254" s="21"/>
      <c r="BI254" s="21"/>
      <c r="BJ254" s="21"/>
      <c r="BK254" s="21"/>
      <c r="BL254" s="21"/>
      <c r="BM254" s="21"/>
    </row>
    <row r="255" spans="1:65" hidden="1" x14ac:dyDescent="0.25">
      <c r="A255" s="21" t="s">
        <v>38</v>
      </c>
      <c r="B255" s="21" t="s">
        <v>798</v>
      </c>
      <c r="C255" s="21" t="s">
        <v>808</v>
      </c>
      <c r="D255" s="21" t="s">
        <v>789</v>
      </c>
      <c r="E255" s="21" t="s">
        <v>819</v>
      </c>
      <c r="K255" s="20" t="s">
        <v>828</v>
      </c>
      <c r="M255" s="21" t="s">
        <v>51</v>
      </c>
      <c r="N255" s="21" t="str">
        <f>C255&amp;"-"&amp;MONTH(O255)&amp;"/"&amp;DAY(O255)&amp;"/"&amp;YEAR(O255)&amp;"-"&amp;"WEATHER"</f>
        <v>AK553928-9/4/2019-WEATHER</v>
      </c>
      <c r="O255" s="24">
        <v>43712</v>
      </c>
      <c r="Q255" s="40" t="s">
        <v>58</v>
      </c>
      <c r="R255" s="25">
        <v>43712</v>
      </c>
      <c r="T255" s="20" t="s">
        <v>58</v>
      </c>
      <c r="U255" s="21">
        <v>60.5518</v>
      </c>
      <c r="V255" s="21">
        <v>-151.244</v>
      </c>
      <c r="W255" s="21" t="s">
        <v>60</v>
      </c>
      <c r="X255" s="21" t="s">
        <v>88</v>
      </c>
      <c r="Z255" s="21" t="s">
        <v>99</v>
      </c>
      <c r="AK255" s="21" t="s">
        <v>814</v>
      </c>
      <c r="AL255" s="22"/>
      <c r="AM255" s="22"/>
      <c r="AN255" s="45">
        <v>-1</v>
      </c>
      <c r="AO255" s="21" t="s">
        <v>816</v>
      </c>
      <c r="AP255" s="22"/>
      <c r="AT255" s="21"/>
      <c r="AU255" s="21"/>
      <c r="AW255" s="21"/>
      <c r="AX255" s="21"/>
      <c r="AY255" s="22"/>
      <c r="AZ255" s="22"/>
      <c r="BA255" s="22"/>
      <c r="BB255" s="22"/>
      <c r="BC255" s="22"/>
      <c r="BD255" s="22"/>
      <c r="BE255" s="22"/>
      <c r="BF255" s="21"/>
      <c r="BG255" s="21"/>
      <c r="BH255" s="21"/>
      <c r="BI255" s="21"/>
      <c r="BJ255" s="21"/>
      <c r="BK255" s="21"/>
      <c r="BL255" s="21"/>
      <c r="BM255" s="21"/>
    </row>
    <row r="256" spans="1:65" hidden="1" x14ac:dyDescent="0.25">
      <c r="A256" s="21" t="s">
        <v>38</v>
      </c>
      <c r="B256" s="21" t="s">
        <v>798</v>
      </c>
      <c r="C256" s="21" t="s">
        <v>808</v>
      </c>
      <c r="D256" s="21" t="s">
        <v>789</v>
      </c>
      <c r="E256" s="21" t="s">
        <v>819</v>
      </c>
      <c r="K256" s="20" t="s">
        <v>828</v>
      </c>
      <c r="M256" s="21" t="s">
        <v>50</v>
      </c>
      <c r="N256" s="21" t="str">
        <f>C256&amp;"-"&amp;MONTH(O256)&amp;"/"&amp;DAY(O256)&amp;"/"&amp;YEAR(O256)&amp;"-"&amp;"TURBIDITY"</f>
        <v>AK553928-9/4/2019-TURBIDITY</v>
      </c>
      <c r="O256" s="24">
        <v>43712</v>
      </c>
      <c r="Q256" s="40" t="s">
        <v>58</v>
      </c>
      <c r="R256" s="25">
        <v>43712</v>
      </c>
      <c r="T256" s="20" t="s">
        <v>58</v>
      </c>
      <c r="U256" s="21">
        <v>60.5518</v>
      </c>
      <c r="V256" s="21">
        <v>-151.244</v>
      </c>
      <c r="W256" s="21" t="s">
        <v>60</v>
      </c>
      <c r="X256" s="21" t="s">
        <v>88</v>
      </c>
      <c r="Z256" s="21" t="s">
        <v>99</v>
      </c>
      <c r="AK256" s="21" t="s">
        <v>811</v>
      </c>
      <c r="AL256" s="22"/>
      <c r="AM256" s="22"/>
      <c r="AN256" s="45" t="s">
        <v>817</v>
      </c>
      <c r="AO256" s="21"/>
      <c r="AP256" s="22"/>
      <c r="AT256" s="21"/>
      <c r="AU256" s="21"/>
      <c r="AW256" s="21"/>
      <c r="AX256" s="21"/>
      <c r="AY256" s="22"/>
      <c r="AZ256" s="22"/>
      <c r="BA256" s="22"/>
      <c r="BB256" s="22"/>
      <c r="BC256" s="22"/>
      <c r="BD256" s="22"/>
      <c r="BE256" s="22"/>
      <c r="BF256" s="21"/>
      <c r="BG256" s="21"/>
      <c r="BH256" s="21"/>
      <c r="BI256" s="21"/>
      <c r="BJ256" s="21"/>
      <c r="BK256" s="21"/>
      <c r="BL256" s="21"/>
      <c r="BM256" s="21"/>
    </row>
    <row r="257" spans="1:65" hidden="1" x14ac:dyDescent="0.25">
      <c r="A257" s="21" t="s">
        <v>38</v>
      </c>
      <c r="B257" s="21" t="s">
        <v>798</v>
      </c>
      <c r="C257" s="21" t="s">
        <v>794</v>
      </c>
      <c r="D257" s="21" t="s">
        <v>795</v>
      </c>
      <c r="E257" s="21" t="s">
        <v>819</v>
      </c>
      <c r="K257" s="20" t="s">
        <v>828</v>
      </c>
      <c r="M257" s="21" t="s">
        <v>51</v>
      </c>
      <c r="N257" s="21" t="str">
        <f>C257&amp;"-"&amp;MONTH(O257)&amp;"/"&amp;DAY(O257)&amp;"/"&amp;YEAR(O257)&amp;"-"&amp;"AIR TEMP"</f>
        <v>AK551272-004-5/21/2019-AIR TEMP</v>
      </c>
      <c r="O257" s="24">
        <v>43606</v>
      </c>
      <c r="P257" s="28">
        <v>0.28194444444444444</v>
      </c>
      <c r="Q257" s="40" t="s">
        <v>58</v>
      </c>
      <c r="R257" s="25">
        <v>43606</v>
      </c>
      <c r="T257" s="20" t="s">
        <v>58</v>
      </c>
      <c r="U257" s="21">
        <v>60.549779999999998</v>
      </c>
      <c r="V257" s="21">
        <v>-151.26804000000001</v>
      </c>
      <c r="W257" s="21" t="s">
        <v>60</v>
      </c>
      <c r="X257" s="21" t="s">
        <v>88</v>
      </c>
      <c r="Z257" s="21" t="s">
        <v>99</v>
      </c>
      <c r="AK257" s="21" t="s">
        <v>810</v>
      </c>
      <c r="AL257" s="22"/>
      <c r="AM257" s="22"/>
      <c r="AN257" s="45">
        <v>44</v>
      </c>
      <c r="AO257" s="21" t="s">
        <v>252</v>
      </c>
      <c r="AP257" s="22"/>
      <c r="AT257" s="21"/>
      <c r="AU257" s="21"/>
      <c r="AW257" s="21"/>
      <c r="AX257" s="21"/>
      <c r="AY257" s="22"/>
      <c r="AZ257" s="22"/>
      <c r="BA257" s="22"/>
      <c r="BB257" s="22"/>
      <c r="BC257" s="22"/>
      <c r="BD257" s="22"/>
      <c r="BE257" s="22"/>
      <c r="BF257" s="21"/>
      <c r="BG257" s="21"/>
      <c r="BH257" s="21"/>
      <c r="BI257" s="21"/>
      <c r="BJ257" s="21"/>
      <c r="BK257" s="21"/>
      <c r="BL257" s="21"/>
      <c r="BM257" s="21"/>
    </row>
    <row r="258" spans="1:65" hidden="1" x14ac:dyDescent="0.25">
      <c r="A258" s="21" t="s">
        <v>38</v>
      </c>
      <c r="B258" s="21" t="s">
        <v>798</v>
      </c>
      <c r="C258" s="21" t="s">
        <v>807</v>
      </c>
      <c r="D258" s="21" t="s">
        <v>788</v>
      </c>
      <c r="E258" s="21" t="s">
        <v>819</v>
      </c>
      <c r="K258" s="20" t="s">
        <v>828</v>
      </c>
      <c r="M258" s="21" t="s">
        <v>51</v>
      </c>
      <c r="N258" s="21" t="str">
        <f>C258&amp;"-"&amp;MONTH(O258)&amp;"/"&amp;DAY(O258)&amp;"/"&amp;YEAR(O258)&amp;"-"&amp;"WIND-D"</f>
        <v>AK164406-6/25/2019-WIND-D</v>
      </c>
      <c r="O258" s="24">
        <v>43641</v>
      </c>
      <c r="P258" s="28">
        <v>0.38194444444444442</v>
      </c>
      <c r="Q258" s="40" t="s">
        <v>58</v>
      </c>
      <c r="R258" s="25">
        <v>43641</v>
      </c>
      <c r="T258" s="20" t="s">
        <v>58</v>
      </c>
      <c r="U258" s="21">
        <v>60.5366</v>
      </c>
      <c r="V258" s="21">
        <v>-151.25399999999999</v>
      </c>
      <c r="W258" s="21" t="s">
        <v>60</v>
      </c>
      <c r="X258" s="21" t="s">
        <v>88</v>
      </c>
      <c r="Z258" s="21" t="s">
        <v>99</v>
      </c>
      <c r="AK258" s="21" t="s">
        <v>813</v>
      </c>
      <c r="AL258" s="22"/>
      <c r="AM258" s="22"/>
      <c r="AN258" s="45"/>
      <c r="AO258" s="21"/>
      <c r="AP258" s="22"/>
      <c r="AT258" s="21"/>
      <c r="AU258" s="21"/>
      <c r="AW258" s="21"/>
      <c r="AX258" s="21"/>
      <c r="AY258" s="22" t="s">
        <v>737</v>
      </c>
      <c r="AZ258" s="22"/>
      <c r="BA258" s="22"/>
      <c r="BB258" s="22"/>
      <c r="BC258" s="22"/>
      <c r="BD258" s="22"/>
      <c r="BE258" s="22"/>
      <c r="BF258" s="21"/>
      <c r="BG258" s="21"/>
      <c r="BH258" s="21"/>
      <c r="BI258" s="21"/>
      <c r="BJ258" s="21"/>
      <c r="BK258" s="21"/>
      <c r="BL258" s="21"/>
      <c r="BM258" s="21"/>
    </row>
    <row r="259" spans="1:65" x14ac:dyDescent="0.25">
      <c r="A259" s="21" t="s">
        <v>38</v>
      </c>
      <c r="B259" s="21" t="s">
        <v>798</v>
      </c>
      <c r="C259" s="21" t="s">
        <v>794</v>
      </c>
      <c r="D259" s="21" t="s">
        <v>795</v>
      </c>
      <c r="E259" s="21" t="s">
        <v>819</v>
      </c>
      <c r="K259" s="20" t="s">
        <v>828</v>
      </c>
      <c r="M259" s="21" t="s">
        <v>51</v>
      </c>
      <c r="N259" s="21" t="str">
        <f>C259&amp;"-"&amp;MONTH(O259)&amp;"/"&amp;DAY(O259)&amp;"/"&amp;YEAR(O259)&amp;"-"&amp;"WIND-V"</f>
        <v>AK551272-004-5/21/2019-WIND-V</v>
      </c>
      <c r="O259" s="24">
        <v>43606</v>
      </c>
      <c r="P259" s="28">
        <v>0.28194444444444444</v>
      </c>
      <c r="Q259" s="40" t="s">
        <v>58</v>
      </c>
      <c r="R259" s="25">
        <v>43606</v>
      </c>
      <c r="T259" s="20" t="s">
        <v>58</v>
      </c>
      <c r="U259" s="21">
        <v>60.549779999999998</v>
      </c>
      <c r="V259" s="21">
        <v>-151.26804000000001</v>
      </c>
      <c r="W259" s="21" t="s">
        <v>60</v>
      </c>
      <c r="X259" s="21" t="s">
        <v>88</v>
      </c>
      <c r="Z259" s="21" t="s">
        <v>99</v>
      </c>
      <c r="AK259" s="21" t="s">
        <v>812</v>
      </c>
      <c r="AL259" s="22"/>
      <c r="AM259" s="22"/>
      <c r="AN259" s="45">
        <v>12</v>
      </c>
      <c r="AO259" s="21" t="s">
        <v>815</v>
      </c>
      <c r="AP259" s="22"/>
      <c r="AT259" s="21"/>
      <c r="AU259" s="21"/>
      <c r="AW259" s="21"/>
      <c r="AX259" s="21"/>
      <c r="AY259" s="22"/>
      <c r="AZ259" s="22"/>
      <c r="BA259" s="22"/>
      <c r="BB259" s="22"/>
      <c r="BC259" s="22"/>
      <c r="BD259" s="22"/>
      <c r="BE259" s="22"/>
      <c r="BF259" s="21"/>
      <c r="BG259" s="21"/>
      <c r="BH259" s="21"/>
      <c r="BI259" s="21"/>
      <c r="BJ259" s="21"/>
      <c r="BK259" s="21"/>
      <c r="BL259" s="21"/>
      <c r="BM259" s="21"/>
    </row>
    <row r="260" spans="1:65" hidden="1" x14ac:dyDescent="0.25">
      <c r="A260" s="21" t="s">
        <v>38</v>
      </c>
      <c r="B260" s="21" t="s">
        <v>798</v>
      </c>
      <c r="C260" s="21" t="s">
        <v>794</v>
      </c>
      <c r="D260" s="21" t="s">
        <v>795</v>
      </c>
      <c r="E260" s="21" t="s">
        <v>819</v>
      </c>
      <c r="K260" s="20" t="s">
        <v>828</v>
      </c>
      <c r="M260" s="21" t="s">
        <v>51</v>
      </c>
      <c r="N260" s="21" t="str">
        <f>C260&amp;"-"&amp;MONTH(O260)&amp;"/"&amp;DAY(O260)&amp;"/"&amp;YEAR(O260)&amp;"-"&amp;"WEATHER"</f>
        <v>AK551272-004-5/21/2019-WEATHER</v>
      </c>
      <c r="O260" s="24">
        <v>43606</v>
      </c>
      <c r="P260" s="28">
        <v>0.28194444444444444</v>
      </c>
      <c r="Q260" s="40" t="s">
        <v>58</v>
      </c>
      <c r="R260" s="25">
        <v>43606</v>
      </c>
      <c r="T260" s="20" t="s">
        <v>58</v>
      </c>
      <c r="U260" s="21">
        <v>60.549779999999998</v>
      </c>
      <c r="V260" s="21">
        <v>-151.26804000000001</v>
      </c>
      <c r="W260" s="21" t="s">
        <v>60</v>
      </c>
      <c r="X260" s="21" t="s">
        <v>88</v>
      </c>
      <c r="Z260" s="21" t="s">
        <v>99</v>
      </c>
      <c r="AK260" s="21" t="s">
        <v>814</v>
      </c>
      <c r="AL260" s="22"/>
      <c r="AM260" s="22"/>
      <c r="AN260" s="45">
        <v>-1</v>
      </c>
      <c r="AO260" s="21" t="s">
        <v>816</v>
      </c>
      <c r="AP260" s="22"/>
      <c r="AT260" s="21"/>
      <c r="AU260" s="21"/>
      <c r="AW260" s="21"/>
      <c r="AX260" s="21"/>
      <c r="AY260" s="22"/>
      <c r="AZ260" s="22"/>
      <c r="BA260" s="22"/>
      <c r="BB260" s="22"/>
      <c r="BC260" s="22"/>
      <c r="BD260" s="22"/>
      <c r="BE260" s="22"/>
      <c r="BF260" s="21"/>
      <c r="BG260" s="21"/>
      <c r="BH260" s="21"/>
      <c r="BI260" s="21"/>
      <c r="BJ260" s="21"/>
      <c r="BK260" s="21"/>
      <c r="BL260" s="21"/>
      <c r="BM260" s="21"/>
    </row>
    <row r="261" spans="1:65" hidden="1" x14ac:dyDescent="0.25">
      <c r="A261" s="21" t="s">
        <v>38</v>
      </c>
      <c r="B261" s="21" t="s">
        <v>798</v>
      </c>
      <c r="C261" s="21" t="s">
        <v>794</v>
      </c>
      <c r="D261" s="21" t="s">
        <v>795</v>
      </c>
      <c r="E261" s="21" t="s">
        <v>819</v>
      </c>
      <c r="K261" s="20" t="s">
        <v>828</v>
      </c>
      <c r="M261" s="21" t="s">
        <v>50</v>
      </c>
      <c r="N261" s="21" t="str">
        <f>C261&amp;"-"&amp;MONTH(O261)&amp;"/"&amp;DAY(O261)&amp;"/"&amp;YEAR(O261)&amp;"-"&amp;"TURBIDITY"</f>
        <v>AK551272-004-5/21/2019-TURBIDITY</v>
      </c>
      <c r="O261" s="24">
        <v>43606</v>
      </c>
      <c r="P261" s="28">
        <v>0.28194444444444444</v>
      </c>
      <c r="Q261" s="40" t="s">
        <v>58</v>
      </c>
      <c r="R261" s="25">
        <v>43606</v>
      </c>
      <c r="T261" s="20" t="s">
        <v>58</v>
      </c>
      <c r="U261" s="21">
        <v>60.549779999999998</v>
      </c>
      <c r="V261" s="21">
        <v>-151.26804000000001</v>
      </c>
      <c r="W261" s="21" t="s">
        <v>60</v>
      </c>
      <c r="X261" s="21" t="s">
        <v>88</v>
      </c>
      <c r="Z261" s="21" t="s">
        <v>99</v>
      </c>
      <c r="AK261" s="21" t="s">
        <v>811</v>
      </c>
      <c r="AL261" s="22"/>
      <c r="AM261" s="22"/>
      <c r="AN261" s="45" t="s">
        <v>817</v>
      </c>
      <c r="AO261" s="21"/>
      <c r="AP261" s="22"/>
      <c r="AT261" s="21"/>
      <c r="AU261" s="21"/>
      <c r="AW261" s="21"/>
      <c r="AX261" s="21"/>
      <c r="AY261" s="22"/>
      <c r="AZ261" s="22"/>
      <c r="BA261" s="22"/>
      <c r="BB261" s="22"/>
      <c r="BC261" s="22"/>
      <c r="BD261" s="22"/>
      <c r="BE261" s="22"/>
      <c r="BF261" s="21"/>
      <c r="BG261" s="21"/>
      <c r="BH261" s="21"/>
      <c r="BI261" s="21"/>
      <c r="BJ261" s="21"/>
      <c r="BK261" s="21"/>
      <c r="BL261" s="21"/>
      <c r="BM261" s="21"/>
    </row>
    <row r="262" spans="1:65" hidden="1" x14ac:dyDescent="0.25">
      <c r="A262" s="21" t="s">
        <v>38</v>
      </c>
      <c r="B262" s="21" t="s">
        <v>798</v>
      </c>
      <c r="C262" s="21" t="s">
        <v>794</v>
      </c>
      <c r="D262" s="21" t="s">
        <v>795</v>
      </c>
      <c r="E262" s="21" t="s">
        <v>819</v>
      </c>
      <c r="K262" s="20" t="s">
        <v>828</v>
      </c>
      <c r="M262" s="21" t="s">
        <v>51</v>
      </c>
      <c r="N262" s="21" t="str">
        <f>C262&amp;"-"&amp;MONTH(O262)&amp;"/"&amp;DAY(O262)&amp;"/"&amp;YEAR(O262)&amp;"-"&amp;"AIR TEMP"</f>
        <v>AK551272-004-5/29/2019-AIR TEMP</v>
      </c>
      <c r="O262" s="24">
        <v>43614</v>
      </c>
      <c r="P262" s="28">
        <v>0.19722222222222222</v>
      </c>
      <c r="Q262" s="40" t="s">
        <v>58</v>
      </c>
      <c r="R262" s="25">
        <v>43614</v>
      </c>
      <c r="T262" s="20" t="s">
        <v>58</v>
      </c>
      <c r="U262" s="21">
        <v>60.549779999999998</v>
      </c>
      <c r="V262" s="21">
        <v>-151.26804000000001</v>
      </c>
      <c r="W262" s="21" t="s">
        <v>60</v>
      </c>
      <c r="X262" s="21" t="s">
        <v>88</v>
      </c>
      <c r="Z262" s="21" t="s">
        <v>99</v>
      </c>
      <c r="AK262" s="21" t="s">
        <v>810</v>
      </c>
      <c r="AL262" s="22"/>
      <c r="AM262" s="22"/>
      <c r="AN262" s="45">
        <v>43</v>
      </c>
      <c r="AO262" s="21" t="s">
        <v>252</v>
      </c>
      <c r="AP262" s="22"/>
      <c r="AT262" s="21"/>
      <c r="AU262" s="21"/>
      <c r="AW262" s="21"/>
      <c r="AX262" s="21"/>
      <c r="AY262" s="22"/>
      <c r="AZ262" s="22"/>
      <c r="BA262" s="22"/>
      <c r="BB262" s="22"/>
      <c r="BC262" s="22"/>
      <c r="BD262" s="22"/>
      <c r="BE262" s="22"/>
      <c r="BF262" s="21"/>
      <c r="BG262" s="21"/>
      <c r="BH262" s="21"/>
      <c r="BI262" s="21"/>
      <c r="BJ262" s="21"/>
      <c r="BK262" s="21"/>
      <c r="BL262" s="21"/>
      <c r="BM262" s="21"/>
    </row>
    <row r="263" spans="1:65" hidden="1" x14ac:dyDescent="0.25">
      <c r="A263" s="21" t="s">
        <v>38</v>
      </c>
      <c r="B263" s="21" t="s">
        <v>798</v>
      </c>
      <c r="C263" s="21" t="s">
        <v>808</v>
      </c>
      <c r="D263" s="21" t="s">
        <v>789</v>
      </c>
      <c r="E263" s="21" t="s">
        <v>819</v>
      </c>
      <c r="K263" s="20" t="s">
        <v>828</v>
      </c>
      <c r="M263" s="21" t="s">
        <v>51</v>
      </c>
      <c r="N263" s="21" t="str">
        <f>C263&amp;"-"&amp;MONTH(O263)&amp;"/"&amp;DAY(O263)&amp;"/"&amp;YEAR(O263)&amp;"-"&amp;"WIND-D"</f>
        <v>AK553928-6/25/2019-WIND-D</v>
      </c>
      <c r="O263" s="24">
        <v>43641</v>
      </c>
      <c r="P263" s="28">
        <v>0.39027777777777778</v>
      </c>
      <c r="Q263" s="40" t="s">
        <v>58</v>
      </c>
      <c r="R263" s="25">
        <v>43641</v>
      </c>
      <c r="T263" s="20" t="s">
        <v>58</v>
      </c>
      <c r="U263" s="21">
        <v>60.5518</v>
      </c>
      <c r="V263" s="21">
        <v>-151.244</v>
      </c>
      <c r="W263" s="21" t="s">
        <v>60</v>
      </c>
      <c r="X263" s="21" t="s">
        <v>88</v>
      </c>
      <c r="Z263" s="21" t="s">
        <v>99</v>
      </c>
      <c r="AK263" s="21" t="s">
        <v>813</v>
      </c>
      <c r="AL263" s="22"/>
      <c r="AM263" s="22"/>
      <c r="AN263" s="45"/>
      <c r="AO263" s="21"/>
      <c r="AP263" s="22"/>
      <c r="AT263" s="21"/>
      <c r="AU263" s="21"/>
      <c r="AW263" s="21"/>
      <c r="AX263" s="21"/>
      <c r="AY263" s="22" t="s">
        <v>737</v>
      </c>
      <c r="AZ263" s="22"/>
      <c r="BA263" s="22"/>
      <c r="BB263" s="22"/>
      <c r="BC263" s="22"/>
      <c r="BD263" s="22"/>
      <c r="BE263" s="22"/>
      <c r="BF263" s="21"/>
      <c r="BG263" s="21"/>
      <c r="BH263" s="21"/>
      <c r="BI263" s="21"/>
      <c r="BJ263" s="21"/>
      <c r="BK263" s="21"/>
      <c r="BL263" s="21"/>
      <c r="BM263" s="21"/>
    </row>
    <row r="264" spans="1:65" x14ac:dyDescent="0.25">
      <c r="A264" s="21" t="s">
        <v>38</v>
      </c>
      <c r="B264" s="21" t="s">
        <v>798</v>
      </c>
      <c r="C264" s="21" t="s">
        <v>794</v>
      </c>
      <c r="D264" s="21" t="s">
        <v>795</v>
      </c>
      <c r="E264" s="21" t="s">
        <v>819</v>
      </c>
      <c r="K264" s="20" t="s">
        <v>828</v>
      </c>
      <c r="M264" s="21" t="s">
        <v>51</v>
      </c>
      <c r="N264" s="21" t="str">
        <f>C264&amp;"-"&amp;MONTH(O264)&amp;"/"&amp;DAY(O264)&amp;"/"&amp;YEAR(O264)&amp;"-"&amp;"WIND-V"</f>
        <v>AK551272-004-5/29/2019-WIND-V</v>
      </c>
      <c r="O264" s="24">
        <v>43614</v>
      </c>
      <c r="P264" s="28">
        <v>0.19722222222222199</v>
      </c>
      <c r="Q264" s="40" t="s">
        <v>58</v>
      </c>
      <c r="R264" s="25">
        <v>43614</v>
      </c>
      <c r="T264" s="20" t="s">
        <v>58</v>
      </c>
      <c r="U264" s="21">
        <v>60.549779999999998</v>
      </c>
      <c r="V264" s="21">
        <v>-151.26804000000001</v>
      </c>
      <c r="W264" s="21" t="s">
        <v>60</v>
      </c>
      <c r="X264" s="21" t="s">
        <v>88</v>
      </c>
      <c r="Z264" s="21" t="s">
        <v>99</v>
      </c>
      <c r="AK264" s="21" t="s">
        <v>812</v>
      </c>
      <c r="AL264" s="22"/>
      <c r="AM264" s="22"/>
      <c r="AN264" s="45">
        <v>5</v>
      </c>
      <c r="AO264" s="21" t="s">
        <v>815</v>
      </c>
      <c r="AP264" s="22"/>
      <c r="AT264" s="21"/>
      <c r="AU264" s="21"/>
      <c r="AW264" s="21"/>
      <c r="AX264" s="21"/>
      <c r="AY264" s="22"/>
      <c r="AZ264" s="22"/>
      <c r="BA264" s="22"/>
      <c r="BB264" s="22"/>
      <c r="BC264" s="22"/>
      <c r="BD264" s="22"/>
      <c r="BE264" s="22"/>
      <c r="BF264" s="21"/>
      <c r="BG264" s="21"/>
      <c r="BH264" s="21"/>
      <c r="BI264" s="21"/>
      <c r="BJ264" s="21"/>
      <c r="BK264" s="21"/>
      <c r="BL264" s="21"/>
      <c r="BM264" s="21"/>
    </row>
    <row r="265" spans="1:65" hidden="1" x14ac:dyDescent="0.25">
      <c r="A265" s="21" t="s">
        <v>38</v>
      </c>
      <c r="B265" s="21" t="s">
        <v>798</v>
      </c>
      <c r="C265" s="21" t="s">
        <v>794</v>
      </c>
      <c r="D265" s="21" t="s">
        <v>795</v>
      </c>
      <c r="E265" s="21" t="s">
        <v>819</v>
      </c>
      <c r="K265" s="20" t="s">
        <v>828</v>
      </c>
      <c r="M265" s="21" t="s">
        <v>51</v>
      </c>
      <c r="N265" s="21" t="str">
        <f>C265&amp;"-"&amp;MONTH(O265)&amp;"/"&amp;DAY(O265)&amp;"/"&amp;YEAR(O265)&amp;"-"&amp;"WEATHER"</f>
        <v>AK551272-004-5/29/2019-WEATHER</v>
      </c>
      <c r="O265" s="24">
        <v>43614</v>
      </c>
      <c r="P265" s="28">
        <v>0.19722222222222199</v>
      </c>
      <c r="Q265" s="40" t="s">
        <v>58</v>
      </c>
      <c r="R265" s="25">
        <v>43614</v>
      </c>
      <c r="T265" s="20" t="s">
        <v>58</v>
      </c>
      <c r="U265" s="21">
        <v>60.549779999999998</v>
      </c>
      <c r="V265" s="21">
        <v>-151.26804000000001</v>
      </c>
      <c r="W265" s="21" t="s">
        <v>60</v>
      </c>
      <c r="X265" s="21" t="s">
        <v>88</v>
      </c>
      <c r="Z265" s="21" t="s">
        <v>99</v>
      </c>
      <c r="AK265" s="21" t="s">
        <v>814</v>
      </c>
      <c r="AL265" s="22"/>
      <c r="AM265" s="22"/>
      <c r="AN265" s="45">
        <v>-1</v>
      </c>
      <c r="AO265" s="21"/>
      <c r="AP265" s="22"/>
      <c r="AT265" s="21"/>
      <c r="AU265" s="21"/>
      <c r="AW265" s="21"/>
      <c r="AX265" s="21"/>
      <c r="AY265" s="22"/>
      <c r="AZ265" s="22"/>
      <c r="BA265" s="22"/>
      <c r="BB265" s="22"/>
      <c r="BC265" s="22"/>
      <c r="BD265" s="22"/>
      <c r="BE265" s="22"/>
      <c r="BF265" s="21"/>
      <c r="BG265" s="21"/>
      <c r="BH265" s="21"/>
      <c r="BI265" s="21"/>
      <c r="BJ265" s="21"/>
      <c r="BK265" s="21"/>
      <c r="BL265" s="21"/>
      <c r="BM265" s="21"/>
    </row>
    <row r="266" spans="1:65" hidden="1" x14ac:dyDescent="0.25">
      <c r="A266" s="21" t="s">
        <v>38</v>
      </c>
      <c r="B266" s="21" t="s">
        <v>798</v>
      </c>
      <c r="C266" s="21" t="s">
        <v>794</v>
      </c>
      <c r="D266" s="21" t="s">
        <v>795</v>
      </c>
      <c r="E266" s="21" t="s">
        <v>819</v>
      </c>
      <c r="K266" s="20" t="s">
        <v>828</v>
      </c>
      <c r="M266" s="21" t="s">
        <v>50</v>
      </c>
      <c r="N266" s="21" t="str">
        <f>C266&amp;"-"&amp;MONTH(O266)&amp;"/"&amp;DAY(O266)&amp;"/"&amp;YEAR(O266)&amp;"-"&amp;"TURBIDITY"</f>
        <v>AK551272-004-5/29/2019-TURBIDITY</v>
      </c>
      <c r="O266" s="24">
        <v>43614</v>
      </c>
      <c r="P266" s="28">
        <v>0.19722222222222199</v>
      </c>
      <c r="Q266" s="40" t="s">
        <v>58</v>
      </c>
      <c r="R266" s="25">
        <v>43614</v>
      </c>
      <c r="T266" s="20" t="s">
        <v>58</v>
      </c>
      <c r="U266" s="21">
        <v>60.549779999999998</v>
      </c>
      <c r="V266" s="21">
        <v>-151.26804000000001</v>
      </c>
      <c r="W266" s="21" t="s">
        <v>60</v>
      </c>
      <c r="X266" s="21" t="s">
        <v>88</v>
      </c>
      <c r="Z266" s="21" t="s">
        <v>99</v>
      </c>
      <c r="AK266" s="21" t="s">
        <v>811</v>
      </c>
      <c r="AL266" s="22"/>
      <c r="AM266" s="22"/>
      <c r="AN266" s="45" t="s">
        <v>817</v>
      </c>
      <c r="AO266" s="21"/>
      <c r="AP266" s="22"/>
      <c r="AT266" s="21"/>
      <c r="AU266" s="21"/>
      <c r="AW266" s="21"/>
      <c r="AX266" s="21"/>
      <c r="AY266" s="22"/>
      <c r="AZ266" s="22"/>
      <c r="BA266" s="22"/>
      <c r="BB266" s="22"/>
      <c r="BC266" s="22"/>
      <c r="BD266" s="22"/>
      <c r="BE266" s="22"/>
      <c r="BF266" s="21"/>
      <c r="BG266" s="21"/>
      <c r="BH266" s="21"/>
      <c r="BI266" s="21"/>
      <c r="BJ266" s="21"/>
      <c r="BK266" s="21"/>
      <c r="BL266" s="21"/>
      <c r="BM266" s="21"/>
    </row>
    <row r="267" spans="1:65" hidden="1" x14ac:dyDescent="0.25">
      <c r="A267" s="21" t="s">
        <v>38</v>
      </c>
      <c r="B267" s="21" t="s">
        <v>798</v>
      </c>
      <c r="C267" s="21" t="s">
        <v>794</v>
      </c>
      <c r="D267" s="21" t="s">
        <v>795</v>
      </c>
      <c r="E267" s="21" t="s">
        <v>819</v>
      </c>
      <c r="K267" s="20" t="s">
        <v>828</v>
      </c>
      <c r="M267" s="21" t="s">
        <v>50</v>
      </c>
      <c r="N267" s="21" t="str">
        <f>C267&amp;"-"&amp;MONTH(O267)&amp;"/"&amp;DAY(O267)&amp;"/"&amp;YEAR(O267)&amp;"-"&amp;"ENT"</f>
        <v>AK551272-004-6/25/2019-ENT</v>
      </c>
      <c r="O267" s="24">
        <v>43641</v>
      </c>
      <c r="P267" s="28">
        <v>0.40972222222222227</v>
      </c>
      <c r="Q267" s="40" t="s">
        <v>58</v>
      </c>
      <c r="R267" s="25">
        <v>43641</v>
      </c>
      <c r="T267" s="20" t="s">
        <v>58</v>
      </c>
      <c r="U267" s="21">
        <v>60.549779999999998</v>
      </c>
      <c r="V267" s="21">
        <v>-151.26804000000001</v>
      </c>
      <c r="W267" s="21" t="s">
        <v>60</v>
      </c>
      <c r="X267" s="21" t="s">
        <v>88</v>
      </c>
      <c r="Z267" s="21" t="s">
        <v>107</v>
      </c>
      <c r="AA267" s="20">
        <v>0.3</v>
      </c>
      <c r="AB267" s="20" t="s">
        <v>333</v>
      </c>
      <c r="AK267" s="21" t="s">
        <v>800</v>
      </c>
      <c r="AL267" s="22" t="s">
        <v>805</v>
      </c>
      <c r="AM267" s="22" t="s">
        <v>193</v>
      </c>
      <c r="AN267" s="46">
        <v>14</v>
      </c>
      <c r="AO267" s="21" t="s">
        <v>381</v>
      </c>
      <c r="AP267" s="22"/>
      <c r="AT267" s="21" t="s">
        <v>551</v>
      </c>
      <c r="AU267" s="21" t="s">
        <v>557</v>
      </c>
      <c r="AW267" s="21" t="s">
        <v>564</v>
      </c>
      <c r="AX267" s="21" t="s">
        <v>567</v>
      </c>
      <c r="AY267" s="22"/>
      <c r="AZ267" s="22"/>
      <c r="BA267" s="22"/>
      <c r="BB267" s="22"/>
      <c r="BC267" s="22" t="s">
        <v>806</v>
      </c>
      <c r="BD267" s="22" t="s">
        <v>763</v>
      </c>
      <c r="BE267" s="22"/>
      <c r="BF267" s="21"/>
      <c r="BG267" s="21"/>
      <c r="BH267" s="21"/>
      <c r="BI267" s="21"/>
      <c r="BJ267" s="21"/>
      <c r="BK267" s="21"/>
      <c r="BL267" s="21"/>
      <c r="BM267" s="21"/>
    </row>
    <row r="268" spans="1:65" hidden="1" x14ac:dyDescent="0.25">
      <c r="A268" s="21" t="s">
        <v>38</v>
      </c>
      <c r="B268" s="21" t="s">
        <v>798</v>
      </c>
      <c r="C268" s="21" t="s">
        <v>794</v>
      </c>
      <c r="D268" s="21" t="s">
        <v>795</v>
      </c>
      <c r="E268" s="21" t="s">
        <v>819</v>
      </c>
      <c r="K268" s="20" t="s">
        <v>828</v>
      </c>
      <c r="M268" s="21" t="s">
        <v>50</v>
      </c>
      <c r="N268" s="21" t="str">
        <f>C268&amp;"-"&amp;MONTH(O268)&amp;"/"&amp;DAY(O268)&amp;"/"&amp;YEAR(O268)&amp;"-"&amp;"ENT"</f>
        <v>AK551272-004-7/2/2019-ENT</v>
      </c>
      <c r="O268" s="24">
        <v>43648</v>
      </c>
      <c r="P268" s="28">
        <v>0.26666666666666666</v>
      </c>
      <c r="Q268" s="40" t="s">
        <v>58</v>
      </c>
      <c r="R268" s="25">
        <v>43648</v>
      </c>
      <c r="T268" s="20" t="s">
        <v>58</v>
      </c>
      <c r="U268" s="21">
        <v>60.549779999999998</v>
      </c>
      <c r="V268" s="21">
        <v>-151.26804000000001</v>
      </c>
      <c r="W268" s="21" t="s">
        <v>60</v>
      </c>
      <c r="X268" s="21" t="s">
        <v>88</v>
      </c>
      <c r="Z268" s="21" t="s">
        <v>100</v>
      </c>
      <c r="AA268" s="20">
        <v>0.3</v>
      </c>
      <c r="AB268" s="20" t="s">
        <v>333</v>
      </c>
      <c r="AK268" s="21" t="s">
        <v>800</v>
      </c>
      <c r="AL268" s="22" t="s">
        <v>805</v>
      </c>
      <c r="AM268" s="22" t="s">
        <v>193</v>
      </c>
      <c r="AN268" s="46">
        <v>46</v>
      </c>
      <c r="AO268" s="21" t="s">
        <v>381</v>
      </c>
      <c r="AP268" s="22"/>
      <c r="AT268" s="21" t="s">
        <v>551</v>
      </c>
      <c r="AU268" s="21" t="s">
        <v>557</v>
      </c>
      <c r="AW268" s="21" t="s">
        <v>564</v>
      </c>
      <c r="AX268" s="21" t="s">
        <v>567</v>
      </c>
      <c r="AY268" s="22"/>
      <c r="AZ268" s="22"/>
      <c r="BA268" s="22"/>
      <c r="BB268" s="22"/>
      <c r="BC268" s="22" t="s">
        <v>806</v>
      </c>
      <c r="BD268" s="22" t="s">
        <v>763</v>
      </c>
      <c r="BE268" s="22"/>
      <c r="BF268" s="21"/>
      <c r="BG268" s="21"/>
      <c r="BH268" s="21"/>
      <c r="BI268" s="21"/>
      <c r="BJ268" s="21"/>
      <c r="BK268" s="21"/>
      <c r="BL268" s="21"/>
      <c r="BM268" s="21"/>
    </row>
    <row r="269" spans="1:65" hidden="1" x14ac:dyDescent="0.25">
      <c r="A269" s="21" t="s">
        <v>38</v>
      </c>
      <c r="B269" s="21" t="s">
        <v>798</v>
      </c>
      <c r="C269" s="21" t="s">
        <v>794</v>
      </c>
      <c r="D269" s="21" t="s">
        <v>795</v>
      </c>
      <c r="E269" s="21" t="s">
        <v>819</v>
      </c>
      <c r="K269" s="20" t="s">
        <v>828</v>
      </c>
      <c r="M269" s="21" t="s">
        <v>50</v>
      </c>
      <c r="N269" s="21" t="str">
        <f>C269&amp;"-"&amp;MONTH(O269)&amp;"/"&amp;DAY(O269)&amp;"/"&amp;YEAR(O269)&amp;"-"&amp;"FC"</f>
        <v>AK551272-004-6/25/2019-FC</v>
      </c>
      <c r="O269" s="24">
        <v>43641</v>
      </c>
      <c r="P269" s="28">
        <v>0.40972222222222227</v>
      </c>
      <c r="Q269" s="40" t="s">
        <v>58</v>
      </c>
      <c r="R269" s="25">
        <v>43641</v>
      </c>
      <c r="T269" s="20" t="s">
        <v>58</v>
      </c>
      <c r="U269" s="21">
        <v>60.549779999999998</v>
      </c>
      <c r="V269" s="21">
        <v>-151.26804000000001</v>
      </c>
      <c r="W269" s="21" t="s">
        <v>60</v>
      </c>
      <c r="X269" s="21" t="s">
        <v>88</v>
      </c>
      <c r="Z269" s="21" t="s">
        <v>107</v>
      </c>
      <c r="AA269" s="20">
        <v>0.3</v>
      </c>
      <c r="AB269" s="20" t="s">
        <v>333</v>
      </c>
      <c r="AK269" s="21" t="s">
        <v>799</v>
      </c>
      <c r="AL269" s="22" t="s">
        <v>804</v>
      </c>
      <c r="AM269" s="22" t="s">
        <v>193</v>
      </c>
      <c r="AN269" s="46">
        <v>50</v>
      </c>
      <c r="AO269" s="21" t="s">
        <v>240</v>
      </c>
      <c r="AP269" s="22"/>
      <c r="AT269" s="21" t="s">
        <v>551</v>
      </c>
      <c r="AU269" s="21" t="s">
        <v>557</v>
      </c>
      <c r="AW269" s="21" t="s">
        <v>564</v>
      </c>
      <c r="AX269" s="21" t="s">
        <v>567</v>
      </c>
      <c r="AY269" s="22"/>
      <c r="AZ269" s="22"/>
      <c r="BA269" s="22"/>
      <c r="BB269" s="22"/>
      <c r="BC269" s="22" t="s">
        <v>806</v>
      </c>
      <c r="BD269" s="22" t="s">
        <v>763</v>
      </c>
      <c r="BE269" s="22"/>
      <c r="BF269" s="21"/>
      <c r="BG269" s="21"/>
      <c r="BH269" s="21"/>
      <c r="BI269" s="21"/>
      <c r="BJ269" s="21"/>
      <c r="BK269" s="21"/>
      <c r="BL269" s="21"/>
      <c r="BM269" s="21"/>
    </row>
    <row r="270" spans="1:65" hidden="1" x14ac:dyDescent="0.25">
      <c r="A270" s="21" t="s">
        <v>38</v>
      </c>
      <c r="B270" s="21" t="s">
        <v>798</v>
      </c>
      <c r="C270" s="21" t="s">
        <v>794</v>
      </c>
      <c r="D270" s="21" t="s">
        <v>795</v>
      </c>
      <c r="E270" s="21" t="s">
        <v>819</v>
      </c>
      <c r="K270" s="20" t="s">
        <v>828</v>
      </c>
      <c r="M270" s="21" t="s">
        <v>50</v>
      </c>
      <c r="N270" s="21" t="str">
        <f>C270&amp;"-"&amp;MONTH(O270)&amp;"/"&amp;DAY(O270)&amp;"/"&amp;YEAR(O270)&amp;"-"&amp;"FC"</f>
        <v>AK551272-004-7/2/2019-FC</v>
      </c>
      <c r="O270" s="24">
        <v>43648</v>
      </c>
      <c r="P270" s="28">
        <v>0.26666666666666666</v>
      </c>
      <c r="Q270" s="40" t="s">
        <v>58</v>
      </c>
      <c r="R270" s="25">
        <v>43648</v>
      </c>
      <c r="T270" s="20" t="s">
        <v>58</v>
      </c>
      <c r="U270" s="21">
        <v>60.549779999999998</v>
      </c>
      <c r="V270" s="21">
        <v>-151.26804000000001</v>
      </c>
      <c r="W270" s="21" t="s">
        <v>60</v>
      </c>
      <c r="X270" s="21" t="s">
        <v>88</v>
      </c>
      <c r="Z270" s="21" t="s">
        <v>100</v>
      </c>
      <c r="AA270" s="20">
        <v>0.3</v>
      </c>
      <c r="AB270" s="20" t="s">
        <v>333</v>
      </c>
      <c r="AK270" s="21" t="s">
        <v>799</v>
      </c>
      <c r="AL270" s="22" t="s">
        <v>804</v>
      </c>
      <c r="AM270" s="22" t="s">
        <v>193</v>
      </c>
      <c r="AN270" s="46">
        <v>57</v>
      </c>
      <c r="AO270" s="21" t="s">
        <v>240</v>
      </c>
      <c r="AP270" s="22"/>
      <c r="AT270" s="21" t="s">
        <v>551</v>
      </c>
      <c r="AU270" s="21" t="s">
        <v>557</v>
      </c>
      <c r="AW270" s="21" t="s">
        <v>564</v>
      </c>
      <c r="AX270" s="21" t="s">
        <v>567</v>
      </c>
      <c r="AY270" s="22"/>
      <c r="AZ270" s="22"/>
      <c r="BA270" s="22"/>
      <c r="BB270" s="22"/>
      <c r="BC270" s="22" t="s">
        <v>806</v>
      </c>
      <c r="BD270" s="22" t="s">
        <v>763</v>
      </c>
      <c r="BE270" s="22"/>
      <c r="BF270" s="21"/>
      <c r="BG270" s="21"/>
      <c r="BH270" s="21"/>
      <c r="BI270" s="21"/>
      <c r="BJ270" s="21"/>
      <c r="BK270" s="21"/>
      <c r="BL270" s="21"/>
      <c r="BM270" s="21"/>
    </row>
    <row r="271" spans="1:65" hidden="1" x14ac:dyDescent="0.25">
      <c r="A271" s="21" t="s">
        <v>38</v>
      </c>
      <c r="B271" s="21" t="s">
        <v>798</v>
      </c>
      <c r="C271" s="21" t="s">
        <v>794</v>
      </c>
      <c r="D271" s="21" t="s">
        <v>795</v>
      </c>
      <c r="E271" s="21" t="s">
        <v>819</v>
      </c>
      <c r="K271" s="20" t="s">
        <v>828</v>
      </c>
      <c r="M271" s="21" t="s">
        <v>50</v>
      </c>
      <c r="N271" s="21" t="str">
        <f>C271&amp;"-"&amp;MONTH(O271)&amp;"/"&amp;DAY(O271)&amp;"/"&amp;YEAR(O271)&amp;"-"&amp;"WATER TEMP"</f>
        <v>AK551272-004-6/25/2019-WATER TEMP</v>
      </c>
      <c r="O271" s="24">
        <v>43641</v>
      </c>
      <c r="P271" s="28">
        <v>0.40972222222222227</v>
      </c>
      <c r="Q271" s="40" t="s">
        <v>58</v>
      </c>
      <c r="R271" s="25">
        <v>43641</v>
      </c>
      <c r="T271" s="20" t="s">
        <v>58</v>
      </c>
      <c r="U271" s="21">
        <v>60.549779999999998</v>
      </c>
      <c r="V271" s="21">
        <v>-151.26804000000001</v>
      </c>
      <c r="W271" s="21" t="s">
        <v>60</v>
      </c>
      <c r="X271" s="21" t="s">
        <v>88</v>
      </c>
      <c r="Z271" s="21" t="s">
        <v>99</v>
      </c>
      <c r="AA271" s="20">
        <v>0.3</v>
      </c>
      <c r="AB271" s="20" t="s">
        <v>333</v>
      </c>
      <c r="AK271" s="21" t="s">
        <v>160</v>
      </c>
      <c r="AL271" s="22"/>
      <c r="AM271" s="22"/>
      <c r="AN271" s="45">
        <v>13.8</v>
      </c>
      <c r="AO271" s="21" t="s">
        <v>198</v>
      </c>
      <c r="AP271" s="22"/>
      <c r="AT271" s="21" t="s">
        <v>551</v>
      </c>
      <c r="AU271" s="21" t="s">
        <v>557</v>
      </c>
      <c r="AW271" s="21" t="s">
        <v>564</v>
      </c>
      <c r="AX271" s="21" t="s">
        <v>568</v>
      </c>
      <c r="AY271" s="22"/>
      <c r="AZ271" s="22"/>
      <c r="BA271" s="22"/>
      <c r="BB271" s="22"/>
      <c r="BC271" s="22" t="s">
        <v>806</v>
      </c>
      <c r="BD271" s="22" t="s">
        <v>763</v>
      </c>
      <c r="BE271" s="22"/>
      <c r="BF271" s="21"/>
      <c r="BG271" s="21"/>
      <c r="BH271" s="21"/>
      <c r="BI271" s="21"/>
      <c r="BJ271" s="21"/>
      <c r="BK271" s="21"/>
      <c r="BL271" s="21"/>
      <c r="BM271" s="21"/>
    </row>
    <row r="272" spans="1:65" hidden="1" x14ac:dyDescent="0.25">
      <c r="A272" s="21" t="s">
        <v>38</v>
      </c>
      <c r="B272" s="21" t="s">
        <v>798</v>
      </c>
      <c r="C272" s="21" t="s">
        <v>794</v>
      </c>
      <c r="D272" s="21" t="s">
        <v>795</v>
      </c>
      <c r="E272" s="21" t="s">
        <v>819</v>
      </c>
      <c r="K272" s="20" t="s">
        <v>828</v>
      </c>
      <c r="M272" s="21" t="s">
        <v>50</v>
      </c>
      <c r="N272" s="21" t="str">
        <f>C272&amp;"-"&amp;MONTH(O272)&amp;"/"&amp;DAY(O272)&amp;"/"&amp;YEAR(O272)&amp;"-"&amp;"WATER TEMP"</f>
        <v>AK551272-004-7/2/2019-WATER TEMP</v>
      </c>
      <c r="O272" s="24">
        <v>43648</v>
      </c>
      <c r="P272" s="28">
        <v>0.26666666666666666</v>
      </c>
      <c r="Q272" s="40" t="s">
        <v>58</v>
      </c>
      <c r="R272" s="25">
        <v>43648</v>
      </c>
      <c r="T272" s="20" t="s">
        <v>58</v>
      </c>
      <c r="U272" s="21">
        <v>60.549779999999998</v>
      </c>
      <c r="V272" s="21">
        <v>-151.26804000000001</v>
      </c>
      <c r="W272" s="21" t="s">
        <v>60</v>
      </c>
      <c r="X272" s="21" t="s">
        <v>88</v>
      </c>
      <c r="Z272" s="21" t="s">
        <v>99</v>
      </c>
      <c r="AA272" s="20">
        <v>0.3</v>
      </c>
      <c r="AB272" s="20" t="s">
        <v>333</v>
      </c>
      <c r="AK272" s="21" t="s">
        <v>160</v>
      </c>
      <c r="AL272" s="22"/>
      <c r="AM272" s="22"/>
      <c r="AN272" s="45">
        <v>14.6</v>
      </c>
      <c r="AO272" s="21" t="s">
        <v>198</v>
      </c>
      <c r="AP272" s="22"/>
      <c r="AT272" s="21" t="s">
        <v>551</v>
      </c>
      <c r="AU272" s="21" t="s">
        <v>557</v>
      </c>
      <c r="AW272" s="21" t="s">
        <v>564</v>
      </c>
      <c r="AX272" s="21" t="s">
        <v>568</v>
      </c>
      <c r="AY272" s="22"/>
      <c r="AZ272" s="22"/>
      <c r="BA272" s="22"/>
      <c r="BB272" s="22"/>
      <c r="BC272" s="22" t="s">
        <v>806</v>
      </c>
      <c r="BD272" s="22" t="s">
        <v>763</v>
      </c>
      <c r="BE272" s="22"/>
      <c r="BF272" s="21"/>
      <c r="BG272" s="21"/>
      <c r="BH272" s="21"/>
      <c r="BI272" s="21"/>
      <c r="BJ272" s="21"/>
      <c r="BK272" s="21"/>
      <c r="BL272" s="21"/>
      <c r="BM272" s="21"/>
    </row>
    <row r="273" spans="1:65" hidden="1" x14ac:dyDescent="0.25">
      <c r="A273" s="21" t="s">
        <v>38</v>
      </c>
      <c r="B273" s="21" t="s">
        <v>798</v>
      </c>
      <c r="C273" s="21" t="s">
        <v>794</v>
      </c>
      <c r="D273" s="21" t="s">
        <v>795</v>
      </c>
      <c r="E273" s="21" t="s">
        <v>819</v>
      </c>
      <c r="K273" s="20" t="s">
        <v>828</v>
      </c>
      <c r="M273" s="21" t="s">
        <v>50</v>
      </c>
      <c r="N273" s="21" t="str">
        <f>C273&amp;"-"&amp;MONTH(O273)&amp;"/"&amp;DAY(O273)&amp;"/"&amp;YEAR(O273)&amp;"-"&amp;"ENT"</f>
        <v>AK551272-004-7/9/2019-ENT</v>
      </c>
      <c r="O273" s="24">
        <v>43655</v>
      </c>
      <c r="P273" s="28">
        <v>0.39027777777777778</v>
      </c>
      <c r="Q273" s="40" t="s">
        <v>58</v>
      </c>
      <c r="R273" s="25">
        <v>43655</v>
      </c>
      <c r="T273" s="20" t="s">
        <v>58</v>
      </c>
      <c r="U273" s="21">
        <v>60.549779999999998</v>
      </c>
      <c r="V273" s="21">
        <v>-151.26804000000001</v>
      </c>
      <c r="W273" s="21" t="s">
        <v>60</v>
      </c>
      <c r="X273" s="21" t="s">
        <v>88</v>
      </c>
      <c r="Z273" s="21" t="s">
        <v>100</v>
      </c>
      <c r="AA273" s="20">
        <v>0.3</v>
      </c>
      <c r="AB273" s="20" t="s">
        <v>333</v>
      </c>
      <c r="AK273" s="21" t="s">
        <v>800</v>
      </c>
      <c r="AL273" s="22" t="s">
        <v>805</v>
      </c>
      <c r="AM273" s="22" t="s">
        <v>193</v>
      </c>
      <c r="AN273" s="46">
        <v>3</v>
      </c>
      <c r="AO273" s="21" t="s">
        <v>381</v>
      </c>
      <c r="AP273" s="22"/>
      <c r="AT273" s="21" t="s">
        <v>551</v>
      </c>
      <c r="AU273" s="21" t="s">
        <v>557</v>
      </c>
      <c r="AW273" s="21" t="s">
        <v>564</v>
      </c>
      <c r="AX273" s="21" t="s">
        <v>567</v>
      </c>
      <c r="AY273" s="22"/>
      <c r="AZ273" s="22"/>
      <c r="BA273" s="22"/>
      <c r="BB273" s="22"/>
      <c r="BC273" s="22" t="s">
        <v>806</v>
      </c>
      <c r="BD273" s="22" t="s">
        <v>763</v>
      </c>
      <c r="BE273" s="22"/>
      <c r="BF273" s="21"/>
      <c r="BG273" s="21"/>
      <c r="BH273" s="21"/>
      <c r="BI273" s="21"/>
      <c r="BJ273" s="21"/>
      <c r="BK273" s="21"/>
      <c r="BL273" s="21"/>
      <c r="BM273" s="21"/>
    </row>
    <row r="274" spans="1:65" hidden="1" x14ac:dyDescent="0.25">
      <c r="A274" s="21" t="s">
        <v>38</v>
      </c>
      <c r="B274" s="21" t="s">
        <v>798</v>
      </c>
      <c r="C274" s="21" t="s">
        <v>794</v>
      </c>
      <c r="D274" s="21" t="s">
        <v>795</v>
      </c>
      <c r="E274" s="21" t="s">
        <v>819</v>
      </c>
      <c r="K274" s="20" t="s">
        <v>828</v>
      </c>
      <c r="M274" s="21" t="s">
        <v>50</v>
      </c>
      <c r="N274" s="21" t="str">
        <f>C274&amp;"-"&amp;MONTH(O274)&amp;"/"&amp;DAY(O274)&amp;"/"&amp;YEAR(O274)&amp;"-"&amp;"FC"</f>
        <v>AK551272-004-7/9/2019-FC</v>
      </c>
      <c r="O274" s="24">
        <v>43655</v>
      </c>
      <c r="P274" s="28">
        <v>0.39027777777777778</v>
      </c>
      <c r="Q274" s="40" t="s">
        <v>58</v>
      </c>
      <c r="R274" s="25">
        <v>43655</v>
      </c>
      <c r="T274" s="20" t="s">
        <v>58</v>
      </c>
      <c r="U274" s="21">
        <v>60.549779999999998</v>
      </c>
      <c r="V274" s="21">
        <v>-151.26804000000001</v>
      </c>
      <c r="W274" s="21" t="s">
        <v>60</v>
      </c>
      <c r="X274" s="21" t="s">
        <v>88</v>
      </c>
      <c r="Z274" s="21" t="s">
        <v>100</v>
      </c>
      <c r="AA274" s="20">
        <v>0.3</v>
      </c>
      <c r="AB274" s="20" t="s">
        <v>333</v>
      </c>
      <c r="AK274" s="21" t="s">
        <v>799</v>
      </c>
      <c r="AL274" s="22" t="s">
        <v>804</v>
      </c>
      <c r="AM274" s="22" t="s">
        <v>193</v>
      </c>
      <c r="AN274" s="46">
        <v>7</v>
      </c>
      <c r="AO274" s="21" t="s">
        <v>240</v>
      </c>
      <c r="AP274" s="22"/>
      <c r="AT274" s="21" t="s">
        <v>551</v>
      </c>
      <c r="AU274" s="21" t="s">
        <v>557</v>
      </c>
      <c r="AW274" s="21" t="s">
        <v>564</v>
      </c>
      <c r="AX274" s="21" t="s">
        <v>567</v>
      </c>
      <c r="AY274" s="22"/>
      <c r="AZ274" s="22"/>
      <c r="BA274" s="22"/>
      <c r="BB274" s="22"/>
      <c r="BC274" s="22" t="s">
        <v>806</v>
      </c>
      <c r="BD274" s="22" t="s">
        <v>763</v>
      </c>
      <c r="BE274" s="22"/>
      <c r="BF274" s="21"/>
      <c r="BG274" s="21"/>
      <c r="BH274" s="21"/>
      <c r="BI274" s="21"/>
      <c r="BJ274" s="21"/>
      <c r="BK274" s="21"/>
      <c r="BL274" s="21"/>
      <c r="BM274" s="21"/>
    </row>
    <row r="275" spans="1:65" hidden="1" x14ac:dyDescent="0.25">
      <c r="A275" s="21" t="s">
        <v>38</v>
      </c>
      <c r="B275" s="21" t="s">
        <v>798</v>
      </c>
      <c r="C275" s="21" t="s">
        <v>794</v>
      </c>
      <c r="D275" s="21" t="s">
        <v>795</v>
      </c>
      <c r="E275" s="21" t="s">
        <v>819</v>
      </c>
      <c r="K275" s="20" t="s">
        <v>828</v>
      </c>
      <c r="M275" s="21" t="s">
        <v>50</v>
      </c>
      <c r="N275" s="21" t="str">
        <f>C275&amp;"-"&amp;MONTH(O275)&amp;"/"&amp;DAY(O275)&amp;"/"&amp;YEAR(O275)&amp;"-"&amp;"WATER TEMP"</f>
        <v>AK551272-004-7/9/2019-WATER TEMP</v>
      </c>
      <c r="O275" s="24">
        <v>43655</v>
      </c>
      <c r="P275" s="28">
        <v>0.39027777777777778</v>
      </c>
      <c r="Q275" s="40" t="s">
        <v>58</v>
      </c>
      <c r="R275" s="25">
        <v>43655</v>
      </c>
      <c r="T275" s="20" t="s">
        <v>58</v>
      </c>
      <c r="U275" s="21">
        <v>60.549779999999998</v>
      </c>
      <c r="V275" s="21">
        <v>-151.26804000000001</v>
      </c>
      <c r="W275" s="21" t="s">
        <v>60</v>
      </c>
      <c r="X275" s="21" t="s">
        <v>88</v>
      </c>
      <c r="Z275" s="21" t="s">
        <v>99</v>
      </c>
      <c r="AA275" s="20">
        <v>0.3</v>
      </c>
      <c r="AB275" s="20" t="s">
        <v>333</v>
      </c>
      <c r="AK275" s="21" t="s">
        <v>160</v>
      </c>
      <c r="AL275" s="22"/>
      <c r="AM275" s="22"/>
      <c r="AN275" s="45">
        <v>16</v>
      </c>
      <c r="AO275" s="21" t="s">
        <v>198</v>
      </c>
      <c r="AP275" s="22"/>
      <c r="AT275" s="21" t="s">
        <v>551</v>
      </c>
      <c r="AU275" s="21" t="s">
        <v>557</v>
      </c>
      <c r="AW275" s="21" t="s">
        <v>564</v>
      </c>
      <c r="AX275" s="21" t="s">
        <v>568</v>
      </c>
      <c r="AY275" s="22"/>
      <c r="AZ275" s="22"/>
      <c r="BA275" s="22"/>
      <c r="BB275" s="22"/>
      <c r="BC275" s="22" t="s">
        <v>806</v>
      </c>
      <c r="BD275" s="22" t="s">
        <v>763</v>
      </c>
      <c r="BE275" s="22"/>
      <c r="BF275" s="21"/>
      <c r="BG275" s="21"/>
      <c r="BH275" s="21"/>
      <c r="BI275" s="21"/>
      <c r="BJ275" s="21"/>
      <c r="BK275" s="21"/>
      <c r="BL275" s="21"/>
      <c r="BM275" s="21"/>
    </row>
    <row r="276" spans="1:65" hidden="1" x14ac:dyDescent="0.25">
      <c r="A276" s="21" t="s">
        <v>38</v>
      </c>
      <c r="B276" s="21" t="s">
        <v>798</v>
      </c>
      <c r="C276" s="21" t="s">
        <v>794</v>
      </c>
      <c r="D276" s="21" t="s">
        <v>795</v>
      </c>
      <c r="E276" s="21" t="s">
        <v>819</v>
      </c>
      <c r="K276" s="20" t="s">
        <v>828</v>
      </c>
      <c r="M276" s="21" t="s">
        <v>50</v>
      </c>
      <c r="N276" s="21" t="str">
        <f>C276&amp;"-"&amp;MONTH(O276)&amp;"/"&amp;DAY(O276)&amp;"/"&amp;YEAR(O276)&amp;"-"&amp;"ENT"</f>
        <v>AK551272-004-7/9/2019-ENT</v>
      </c>
      <c r="O276" s="24">
        <v>43655</v>
      </c>
      <c r="P276" s="28">
        <v>0.39027777777777778</v>
      </c>
      <c r="Q276" s="40" t="s">
        <v>58</v>
      </c>
      <c r="R276" s="25">
        <v>43655</v>
      </c>
      <c r="T276" s="20" t="s">
        <v>58</v>
      </c>
      <c r="U276" s="21">
        <v>60.549779999999998</v>
      </c>
      <c r="V276" s="21">
        <v>-151.26804000000001</v>
      </c>
      <c r="W276" s="21" t="s">
        <v>60</v>
      </c>
      <c r="X276" s="21" t="s">
        <v>88</v>
      </c>
      <c r="Z276" s="21" t="s">
        <v>107</v>
      </c>
      <c r="AA276" s="20">
        <v>0.3</v>
      </c>
      <c r="AB276" s="20" t="s">
        <v>333</v>
      </c>
      <c r="AK276" s="21" t="s">
        <v>800</v>
      </c>
      <c r="AL276" s="22" t="s">
        <v>805</v>
      </c>
      <c r="AM276" s="22" t="s">
        <v>193</v>
      </c>
      <c r="AN276" s="46">
        <v>2</v>
      </c>
      <c r="AO276" s="21" t="s">
        <v>381</v>
      </c>
      <c r="AP276" s="22"/>
      <c r="AT276" s="21" t="s">
        <v>551</v>
      </c>
      <c r="AU276" s="21" t="s">
        <v>557</v>
      </c>
      <c r="AW276" s="21" t="s">
        <v>564</v>
      </c>
      <c r="AX276" s="21" t="s">
        <v>567</v>
      </c>
      <c r="AY276" s="22"/>
      <c r="AZ276" s="22"/>
      <c r="BA276" s="22"/>
      <c r="BB276" s="22"/>
      <c r="BC276" s="22" t="s">
        <v>806</v>
      </c>
      <c r="BD276" s="22" t="s">
        <v>763</v>
      </c>
      <c r="BE276" s="22"/>
      <c r="BF276" s="21"/>
      <c r="BG276" s="21"/>
      <c r="BH276" s="21"/>
      <c r="BI276" s="21"/>
      <c r="BJ276" s="21"/>
      <c r="BK276" s="21"/>
      <c r="BL276" s="21"/>
      <c r="BM276" s="21"/>
    </row>
    <row r="277" spans="1:65" hidden="1" x14ac:dyDescent="0.25">
      <c r="A277" s="21" t="s">
        <v>38</v>
      </c>
      <c r="B277" s="21" t="s">
        <v>798</v>
      </c>
      <c r="C277" s="21" t="s">
        <v>794</v>
      </c>
      <c r="D277" s="21" t="s">
        <v>795</v>
      </c>
      <c r="E277" s="21" t="s">
        <v>819</v>
      </c>
      <c r="K277" s="20" t="s">
        <v>828</v>
      </c>
      <c r="M277" s="21" t="s">
        <v>50</v>
      </c>
      <c r="N277" s="21" t="str">
        <f>C277&amp;"-"&amp;MONTH(O277)&amp;"/"&amp;DAY(O277)&amp;"/"&amp;YEAR(O277)&amp;"-"&amp;"FC"</f>
        <v>AK551272-004-7/9/2019-FC</v>
      </c>
      <c r="O277" s="24">
        <v>43655</v>
      </c>
      <c r="P277" s="28">
        <v>0.39027777777777778</v>
      </c>
      <c r="Q277" s="40" t="s">
        <v>58</v>
      </c>
      <c r="R277" s="25">
        <v>43655</v>
      </c>
      <c r="T277" s="20" t="s">
        <v>58</v>
      </c>
      <c r="U277" s="21">
        <v>60.549779999999998</v>
      </c>
      <c r="V277" s="21">
        <v>-151.26804000000001</v>
      </c>
      <c r="W277" s="21" t="s">
        <v>60</v>
      </c>
      <c r="X277" s="21" t="s">
        <v>88</v>
      </c>
      <c r="Z277" s="21" t="s">
        <v>107</v>
      </c>
      <c r="AA277" s="20">
        <v>0.3</v>
      </c>
      <c r="AB277" s="20" t="s">
        <v>333</v>
      </c>
      <c r="AK277" s="21" t="s">
        <v>799</v>
      </c>
      <c r="AL277" s="22" t="s">
        <v>804</v>
      </c>
      <c r="AM277" s="22" t="s">
        <v>193</v>
      </c>
      <c r="AN277" s="46">
        <v>5</v>
      </c>
      <c r="AO277" s="21" t="s">
        <v>240</v>
      </c>
      <c r="AP277" s="22"/>
      <c r="AT277" s="21" t="s">
        <v>551</v>
      </c>
      <c r="AU277" s="21" t="s">
        <v>557</v>
      </c>
      <c r="AW277" s="21" t="s">
        <v>564</v>
      </c>
      <c r="AX277" s="21" t="s">
        <v>567</v>
      </c>
      <c r="AY277" s="22"/>
      <c r="AZ277" s="22"/>
      <c r="BA277" s="22"/>
      <c r="BB277" s="22"/>
      <c r="BC277" s="22" t="s">
        <v>806</v>
      </c>
      <c r="BD277" s="22" t="s">
        <v>763</v>
      </c>
      <c r="BE277" s="22"/>
      <c r="BF277" s="21"/>
      <c r="BG277" s="21"/>
      <c r="BH277" s="21"/>
      <c r="BI277" s="21"/>
      <c r="BJ277" s="21"/>
      <c r="BK277" s="21"/>
      <c r="BL277" s="21"/>
      <c r="BM277" s="21"/>
    </row>
    <row r="278" spans="1:65" hidden="1" x14ac:dyDescent="0.25">
      <c r="A278" s="21" t="s">
        <v>38</v>
      </c>
      <c r="B278" s="21" t="s">
        <v>798</v>
      </c>
      <c r="C278" s="21" t="s">
        <v>794</v>
      </c>
      <c r="D278" s="21" t="s">
        <v>795</v>
      </c>
      <c r="E278" s="21" t="s">
        <v>819</v>
      </c>
      <c r="K278" s="20" t="s">
        <v>828</v>
      </c>
      <c r="M278" s="21" t="s">
        <v>50</v>
      </c>
      <c r="N278" s="21" t="str">
        <f>C278&amp;"-"&amp;MONTH(O278)&amp;"/"&amp;DAY(O278)&amp;"/"&amp;YEAR(O278)&amp;"-"&amp;"WATER TEMP"</f>
        <v>AK551272-004-7/9/2019-WATER TEMP</v>
      </c>
      <c r="O278" s="24">
        <v>43655</v>
      </c>
      <c r="P278" s="28">
        <v>0.39027777777777778</v>
      </c>
      <c r="Q278" s="40" t="s">
        <v>58</v>
      </c>
      <c r="R278" s="25">
        <v>43655</v>
      </c>
      <c r="T278" s="20" t="s">
        <v>58</v>
      </c>
      <c r="U278" s="21">
        <v>60.549779999999998</v>
      </c>
      <c r="V278" s="21">
        <v>-151.26804000000001</v>
      </c>
      <c r="W278" s="21" t="s">
        <v>60</v>
      </c>
      <c r="X278" s="21" t="s">
        <v>88</v>
      </c>
      <c r="Z278" s="21" t="s">
        <v>99</v>
      </c>
      <c r="AA278" s="20">
        <v>0.3</v>
      </c>
      <c r="AB278" s="20" t="s">
        <v>333</v>
      </c>
      <c r="AK278" s="21" t="s">
        <v>160</v>
      </c>
      <c r="AL278" s="22"/>
      <c r="AM278" s="22"/>
      <c r="AN278" s="45">
        <v>16</v>
      </c>
      <c r="AO278" s="21" t="s">
        <v>198</v>
      </c>
      <c r="AP278" s="22"/>
      <c r="AT278" s="21" t="s">
        <v>551</v>
      </c>
      <c r="AU278" s="21" t="s">
        <v>557</v>
      </c>
      <c r="AW278" s="21" t="s">
        <v>564</v>
      </c>
      <c r="AX278" s="21" t="s">
        <v>568</v>
      </c>
      <c r="AY278" s="22"/>
      <c r="AZ278" s="22"/>
      <c r="BA278" s="22"/>
      <c r="BB278" s="22"/>
      <c r="BC278" s="22" t="s">
        <v>806</v>
      </c>
      <c r="BD278" s="22" t="s">
        <v>763</v>
      </c>
      <c r="BE278" s="22"/>
      <c r="BF278" s="21"/>
      <c r="BG278" s="21"/>
      <c r="BH278" s="21"/>
      <c r="BI278" s="21"/>
      <c r="BJ278" s="21"/>
      <c r="BK278" s="21"/>
      <c r="BL278" s="21"/>
      <c r="BM278" s="21"/>
    </row>
    <row r="279" spans="1:65" hidden="1" x14ac:dyDescent="0.25">
      <c r="A279" s="21" t="s">
        <v>38</v>
      </c>
      <c r="B279" s="21" t="s">
        <v>798</v>
      </c>
      <c r="C279" s="21" t="s">
        <v>794</v>
      </c>
      <c r="D279" s="21" t="s">
        <v>795</v>
      </c>
      <c r="E279" s="21" t="s">
        <v>819</v>
      </c>
      <c r="K279" s="20" t="s">
        <v>828</v>
      </c>
      <c r="M279" s="21" t="s">
        <v>50</v>
      </c>
      <c r="N279" s="21" t="str">
        <f>C279&amp;"-"&amp;MONTH(O279)&amp;"/"&amp;DAY(O279)&amp;"/"&amp;YEAR(O279)&amp;"-"&amp;"ENT"</f>
        <v>AK551272-004-7/17/2019-ENT</v>
      </c>
      <c r="O279" s="24">
        <v>43663</v>
      </c>
      <c r="P279" s="28">
        <v>0.2986111111111111</v>
      </c>
      <c r="Q279" s="40" t="s">
        <v>58</v>
      </c>
      <c r="R279" s="25">
        <v>43663</v>
      </c>
      <c r="T279" s="20" t="s">
        <v>58</v>
      </c>
      <c r="U279" s="21">
        <v>60.549779999999998</v>
      </c>
      <c r="V279" s="21">
        <v>-151.26804000000001</v>
      </c>
      <c r="W279" s="21" t="s">
        <v>60</v>
      </c>
      <c r="X279" s="21" t="s">
        <v>88</v>
      </c>
      <c r="Z279" s="21" t="s">
        <v>100</v>
      </c>
      <c r="AA279" s="20">
        <v>0.3</v>
      </c>
      <c r="AB279" s="20" t="s">
        <v>333</v>
      </c>
      <c r="AK279" s="21" t="s">
        <v>800</v>
      </c>
      <c r="AL279" s="22" t="s">
        <v>805</v>
      </c>
      <c r="AM279" s="22" t="s">
        <v>193</v>
      </c>
      <c r="AN279" s="46">
        <v>365</v>
      </c>
      <c r="AO279" s="21" t="s">
        <v>381</v>
      </c>
      <c r="AP279" s="22"/>
      <c r="AT279" s="21" t="s">
        <v>551</v>
      </c>
      <c r="AU279" s="21" t="s">
        <v>557</v>
      </c>
      <c r="AW279" s="21" t="s">
        <v>564</v>
      </c>
      <c r="AX279" s="21" t="s">
        <v>567</v>
      </c>
      <c r="AY279" s="22"/>
      <c r="AZ279" s="22"/>
      <c r="BA279" s="22"/>
      <c r="BB279" s="22"/>
      <c r="BC279" s="22" t="s">
        <v>806</v>
      </c>
      <c r="BD279" s="22" t="s">
        <v>763</v>
      </c>
      <c r="BE279" s="22"/>
      <c r="BF279" s="21"/>
      <c r="BG279" s="21"/>
      <c r="BH279" s="21"/>
      <c r="BI279" s="21"/>
      <c r="BJ279" s="21"/>
      <c r="BK279" s="21"/>
      <c r="BL279" s="21"/>
      <c r="BM279" s="21"/>
    </row>
    <row r="280" spans="1:65" hidden="1" x14ac:dyDescent="0.25">
      <c r="A280" s="21" t="s">
        <v>38</v>
      </c>
      <c r="B280" s="21" t="s">
        <v>798</v>
      </c>
      <c r="C280" s="21" t="s">
        <v>794</v>
      </c>
      <c r="D280" s="21" t="s">
        <v>795</v>
      </c>
      <c r="E280" s="21" t="s">
        <v>819</v>
      </c>
      <c r="K280" s="20" t="s">
        <v>828</v>
      </c>
      <c r="M280" s="21" t="s">
        <v>50</v>
      </c>
      <c r="N280" s="21" t="str">
        <f>C280&amp;"-"&amp;MONTH(O280)&amp;"/"&amp;DAY(O280)&amp;"/"&amp;YEAR(O280)&amp;"-"&amp;"FC"</f>
        <v>AK551272-004-7/17/2019-FC</v>
      </c>
      <c r="O280" s="24">
        <v>43663</v>
      </c>
      <c r="P280" s="28">
        <v>0.2986111111111111</v>
      </c>
      <c r="Q280" s="40" t="s">
        <v>58</v>
      </c>
      <c r="R280" s="25">
        <v>43663</v>
      </c>
      <c r="T280" s="20" t="s">
        <v>58</v>
      </c>
      <c r="U280" s="21">
        <v>60.549779999999998</v>
      </c>
      <c r="V280" s="21">
        <v>-151.26804000000001</v>
      </c>
      <c r="W280" s="21" t="s">
        <v>60</v>
      </c>
      <c r="X280" s="21" t="s">
        <v>88</v>
      </c>
      <c r="Z280" s="21" t="s">
        <v>100</v>
      </c>
      <c r="AA280" s="20">
        <v>0.3</v>
      </c>
      <c r="AB280" s="20" t="s">
        <v>333</v>
      </c>
      <c r="AK280" s="21" t="s">
        <v>799</v>
      </c>
      <c r="AL280" s="22" t="s">
        <v>804</v>
      </c>
      <c r="AM280" s="22" t="s">
        <v>193</v>
      </c>
      <c r="AN280" s="46">
        <v>346</v>
      </c>
      <c r="AO280" s="21" t="s">
        <v>240</v>
      </c>
      <c r="AP280" s="22"/>
      <c r="AT280" s="21" t="s">
        <v>551</v>
      </c>
      <c r="AU280" s="21" t="s">
        <v>557</v>
      </c>
      <c r="AW280" s="21" t="s">
        <v>564</v>
      </c>
      <c r="AX280" s="21" t="s">
        <v>567</v>
      </c>
      <c r="AY280" s="22"/>
      <c r="AZ280" s="22"/>
      <c r="BA280" s="22"/>
      <c r="BB280" s="22"/>
      <c r="BC280" s="22" t="s">
        <v>806</v>
      </c>
      <c r="BD280" s="22" t="s">
        <v>763</v>
      </c>
      <c r="BE280" s="22"/>
      <c r="BF280" s="21"/>
      <c r="BG280" s="21"/>
      <c r="BH280" s="21"/>
      <c r="BI280" s="21"/>
      <c r="BJ280" s="21"/>
      <c r="BK280" s="21"/>
      <c r="BL280" s="21"/>
      <c r="BM280" s="21"/>
    </row>
    <row r="281" spans="1:65" hidden="1" x14ac:dyDescent="0.25">
      <c r="A281" s="21" t="s">
        <v>38</v>
      </c>
      <c r="B281" s="21" t="s">
        <v>798</v>
      </c>
      <c r="C281" s="21" t="s">
        <v>794</v>
      </c>
      <c r="D281" s="21" t="s">
        <v>795</v>
      </c>
      <c r="E281" s="21" t="s">
        <v>819</v>
      </c>
      <c r="K281" s="20" t="s">
        <v>828</v>
      </c>
      <c r="M281" s="21" t="s">
        <v>50</v>
      </c>
      <c r="N281" s="21" t="str">
        <f>C281&amp;"-"&amp;MONTH(O281)&amp;"/"&amp;DAY(O281)&amp;"/"&amp;YEAR(O281)&amp;"-"&amp;"WATER TEMP"</f>
        <v>AK551272-004-7/17/2019-WATER TEMP</v>
      </c>
      <c r="O281" s="24">
        <v>43663</v>
      </c>
      <c r="P281" s="28">
        <v>0.2986111111111111</v>
      </c>
      <c r="Q281" s="40" t="s">
        <v>58</v>
      </c>
      <c r="R281" s="25">
        <v>43663</v>
      </c>
      <c r="T281" s="20" t="s">
        <v>58</v>
      </c>
      <c r="U281" s="21">
        <v>60.549779999999998</v>
      </c>
      <c r="V281" s="21">
        <v>-151.26804000000001</v>
      </c>
      <c r="W281" s="21" t="s">
        <v>60</v>
      </c>
      <c r="X281" s="21" t="s">
        <v>88</v>
      </c>
      <c r="Z281" s="21" t="s">
        <v>99</v>
      </c>
      <c r="AA281" s="20">
        <v>0.3</v>
      </c>
      <c r="AB281" s="20" t="s">
        <v>333</v>
      </c>
      <c r="AK281" s="21" t="s">
        <v>160</v>
      </c>
      <c r="AL281" s="22"/>
      <c r="AM281" s="22"/>
      <c r="AN281" s="45">
        <v>13.8</v>
      </c>
      <c r="AO281" s="21" t="s">
        <v>198</v>
      </c>
      <c r="AP281" s="22"/>
      <c r="AT281" s="21" t="s">
        <v>551</v>
      </c>
      <c r="AU281" s="21" t="s">
        <v>557</v>
      </c>
      <c r="AW281" s="21" t="s">
        <v>564</v>
      </c>
      <c r="AX281" s="21" t="s">
        <v>568</v>
      </c>
      <c r="AY281" s="22"/>
      <c r="AZ281" s="22"/>
      <c r="BA281" s="22"/>
      <c r="BB281" s="22"/>
      <c r="BC281" s="22" t="s">
        <v>806</v>
      </c>
      <c r="BD281" s="22" t="s">
        <v>763</v>
      </c>
      <c r="BE281" s="22"/>
      <c r="BF281" s="21"/>
      <c r="BG281" s="21"/>
      <c r="BH281" s="21"/>
      <c r="BI281" s="21"/>
      <c r="BJ281" s="21"/>
      <c r="BK281" s="21"/>
      <c r="BL281" s="21"/>
      <c r="BM281" s="21"/>
    </row>
    <row r="282" spans="1:65" hidden="1" x14ac:dyDescent="0.25">
      <c r="A282" s="21" t="s">
        <v>38</v>
      </c>
      <c r="B282" s="21" t="s">
        <v>798</v>
      </c>
      <c r="C282" s="21" t="s">
        <v>794</v>
      </c>
      <c r="D282" s="21" t="s">
        <v>795</v>
      </c>
      <c r="E282" s="21" t="s">
        <v>819</v>
      </c>
      <c r="K282" s="20" t="s">
        <v>828</v>
      </c>
      <c r="M282" s="21" t="s">
        <v>50</v>
      </c>
      <c r="N282" s="21" t="str">
        <f>C282&amp;"-"&amp;MONTH(O282)&amp;"/"&amp;DAY(O282)&amp;"/"&amp;YEAR(O282)&amp;"-"&amp;"ENT"</f>
        <v>AK551272-004-7/23/2019-ENT</v>
      </c>
      <c r="O282" s="24">
        <v>43669</v>
      </c>
      <c r="P282" s="28">
        <v>0.39930555555555558</v>
      </c>
      <c r="Q282" s="40" t="s">
        <v>58</v>
      </c>
      <c r="R282" s="25">
        <v>43669</v>
      </c>
      <c r="T282" s="20" t="s">
        <v>58</v>
      </c>
      <c r="U282" s="21">
        <v>60.549779999999998</v>
      </c>
      <c r="V282" s="21">
        <v>-151.26804000000001</v>
      </c>
      <c r="W282" s="21" t="s">
        <v>60</v>
      </c>
      <c r="X282" s="21" t="s">
        <v>88</v>
      </c>
      <c r="Z282" s="21" t="s">
        <v>100</v>
      </c>
      <c r="AA282" s="20">
        <v>0.3</v>
      </c>
      <c r="AB282" s="20" t="s">
        <v>333</v>
      </c>
      <c r="AK282" s="21" t="s">
        <v>800</v>
      </c>
      <c r="AL282" s="22" t="s">
        <v>805</v>
      </c>
      <c r="AM282" s="22" t="s">
        <v>193</v>
      </c>
      <c r="AN282" s="46">
        <v>72</v>
      </c>
      <c r="AO282" s="21" t="s">
        <v>381</v>
      </c>
      <c r="AP282" s="22"/>
      <c r="AT282" s="21" t="s">
        <v>551</v>
      </c>
      <c r="AU282" s="21" t="s">
        <v>557</v>
      </c>
      <c r="AW282" s="21" t="s">
        <v>564</v>
      </c>
      <c r="AX282" s="21" t="s">
        <v>567</v>
      </c>
      <c r="AY282" s="22"/>
      <c r="AZ282" s="22"/>
      <c r="BA282" s="22"/>
      <c r="BB282" s="22"/>
      <c r="BC282" s="22" t="s">
        <v>806</v>
      </c>
      <c r="BD282" s="22" t="s">
        <v>763</v>
      </c>
      <c r="BE282" s="22"/>
      <c r="BF282" s="21"/>
      <c r="BG282" s="21"/>
      <c r="BH282" s="21"/>
      <c r="BI282" s="21"/>
      <c r="BJ282" s="21"/>
      <c r="BK282" s="21"/>
      <c r="BL282" s="21"/>
      <c r="BM282" s="21"/>
    </row>
    <row r="283" spans="1:65" hidden="1" x14ac:dyDescent="0.25">
      <c r="A283" s="21" t="s">
        <v>38</v>
      </c>
      <c r="B283" s="21" t="s">
        <v>798</v>
      </c>
      <c r="C283" s="21" t="s">
        <v>794</v>
      </c>
      <c r="D283" s="21" t="s">
        <v>795</v>
      </c>
      <c r="E283" s="21" t="s">
        <v>819</v>
      </c>
      <c r="K283" s="20" t="s">
        <v>828</v>
      </c>
      <c r="M283" s="21" t="s">
        <v>50</v>
      </c>
      <c r="N283" s="21" t="str">
        <f>C283&amp;"-"&amp;MONTH(O283)&amp;"/"&amp;DAY(O283)&amp;"/"&amp;YEAR(O283)&amp;"-"&amp;"FC"</f>
        <v>AK551272-004-7/23/2019-FC</v>
      </c>
      <c r="O283" s="24">
        <v>43669</v>
      </c>
      <c r="P283" s="28">
        <v>0.39930555555555558</v>
      </c>
      <c r="Q283" s="40" t="s">
        <v>58</v>
      </c>
      <c r="R283" s="25">
        <v>43669</v>
      </c>
      <c r="T283" s="20" t="s">
        <v>58</v>
      </c>
      <c r="U283" s="21">
        <v>60.549779999999998</v>
      </c>
      <c r="V283" s="21">
        <v>-151.26804000000001</v>
      </c>
      <c r="W283" s="21" t="s">
        <v>60</v>
      </c>
      <c r="X283" s="21" t="s">
        <v>88</v>
      </c>
      <c r="Z283" s="21" t="s">
        <v>100</v>
      </c>
      <c r="AA283" s="20">
        <v>0.3</v>
      </c>
      <c r="AB283" s="20" t="s">
        <v>333</v>
      </c>
      <c r="AK283" s="21" t="s">
        <v>799</v>
      </c>
      <c r="AL283" s="22" t="s">
        <v>804</v>
      </c>
      <c r="AM283" s="22" t="s">
        <v>193</v>
      </c>
      <c r="AN283" s="46">
        <v>83</v>
      </c>
      <c r="AO283" s="21" t="s">
        <v>240</v>
      </c>
      <c r="AP283" s="22"/>
      <c r="AT283" s="21" t="s">
        <v>551</v>
      </c>
      <c r="AU283" s="21" t="s">
        <v>557</v>
      </c>
      <c r="AW283" s="21" t="s">
        <v>564</v>
      </c>
      <c r="AX283" s="21" t="s">
        <v>567</v>
      </c>
      <c r="AY283" s="22"/>
      <c r="AZ283" s="22"/>
      <c r="BA283" s="22"/>
      <c r="BB283" s="22"/>
      <c r="BC283" s="22" t="s">
        <v>806</v>
      </c>
      <c r="BD283" s="22" t="s">
        <v>763</v>
      </c>
      <c r="BE283" s="22"/>
      <c r="BF283" s="21"/>
      <c r="BG283" s="21"/>
      <c r="BH283" s="21"/>
      <c r="BI283" s="21"/>
      <c r="BJ283" s="21"/>
      <c r="BK283" s="21"/>
      <c r="BL283" s="21"/>
      <c r="BM283" s="21"/>
    </row>
    <row r="284" spans="1:65" hidden="1" x14ac:dyDescent="0.25">
      <c r="A284" s="21" t="s">
        <v>38</v>
      </c>
      <c r="B284" s="21" t="s">
        <v>798</v>
      </c>
      <c r="C284" s="21" t="s">
        <v>794</v>
      </c>
      <c r="D284" s="21" t="s">
        <v>795</v>
      </c>
      <c r="E284" s="21" t="s">
        <v>819</v>
      </c>
      <c r="K284" s="20" t="s">
        <v>828</v>
      </c>
      <c r="M284" s="21" t="s">
        <v>50</v>
      </c>
      <c r="N284" s="21" t="str">
        <f>C284&amp;"-"&amp;MONTH(O284)&amp;"/"&amp;DAY(O284)&amp;"/"&amp;YEAR(O284)&amp;"-"&amp;"WATER TEMP"</f>
        <v>AK551272-004-7/23/2019-WATER TEMP</v>
      </c>
      <c r="O284" s="24">
        <v>43669</v>
      </c>
      <c r="P284" s="28">
        <v>0.39930555555555558</v>
      </c>
      <c r="Q284" s="40" t="s">
        <v>58</v>
      </c>
      <c r="R284" s="25">
        <v>43669</v>
      </c>
      <c r="T284" s="20" t="s">
        <v>58</v>
      </c>
      <c r="U284" s="21">
        <v>60.549779999999998</v>
      </c>
      <c r="V284" s="21">
        <v>-151.26804000000001</v>
      </c>
      <c r="W284" s="21" t="s">
        <v>60</v>
      </c>
      <c r="X284" s="21" t="s">
        <v>88</v>
      </c>
      <c r="Z284" s="21" t="s">
        <v>99</v>
      </c>
      <c r="AA284" s="20">
        <v>0.3</v>
      </c>
      <c r="AB284" s="20" t="s">
        <v>333</v>
      </c>
      <c r="AK284" s="21" t="s">
        <v>160</v>
      </c>
      <c r="AL284" s="22"/>
      <c r="AM284" s="22"/>
      <c r="AN284" s="45">
        <v>15.3</v>
      </c>
      <c r="AO284" s="21" t="s">
        <v>198</v>
      </c>
      <c r="AP284" s="22"/>
      <c r="AT284" s="21" t="s">
        <v>551</v>
      </c>
      <c r="AU284" s="21" t="s">
        <v>557</v>
      </c>
      <c r="AW284" s="21" t="s">
        <v>564</v>
      </c>
      <c r="AX284" s="21" t="s">
        <v>568</v>
      </c>
      <c r="AY284" s="22"/>
      <c r="AZ284" s="22"/>
      <c r="BA284" s="22"/>
      <c r="BB284" s="22"/>
      <c r="BC284" s="22" t="s">
        <v>806</v>
      </c>
      <c r="BD284" s="22" t="s">
        <v>763</v>
      </c>
      <c r="BE284" s="22"/>
      <c r="BF284" s="21"/>
      <c r="BG284" s="21"/>
      <c r="BH284" s="21"/>
      <c r="BI284" s="21"/>
      <c r="BJ284" s="21"/>
      <c r="BK284" s="21"/>
      <c r="BL284" s="21"/>
      <c r="BM284" s="21"/>
    </row>
    <row r="285" spans="1:65" hidden="1" x14ac:dyDescent="0.25">
      <c r="A285" s="21" t="s">
        <v>38</v>
      </c>
      <c r="B285" s="21" t="s">
        <v>798</v>
      </c>
      <c r="C285" s="21" t="s">
        <v>794</v>
      </c>
      <c r="D285" s="21" t="s">
        <v>795</v>
      </c>
      <c r="E285" s="21" t="s">
        <v>819</v>
      </c>
      <c r="K285" s="20" t="s">
        <v>828</v>
      </c>
      <c r="M285" s="21" t="s">
        <v>51</v>
      </c>
      <c r="N285" s="21" t="str">
        <f>C285&amp;"-"&amp;MONTH(O285)&amp;"/"&amp;DAY(O285)&amp;"/"&amp;YEAR(O285)&amp;"-"&amp;"AIR TEMP"</f>
        <v>AK551272-004-6/4/2019-AIR TEMP</v>
      </c>
      <c r="O285" s="24">
        <v>43620</v>
      </c>
      <c r="P285" s="28">
        <v>0.27708333333333335</v>
      </c>
      <c r="Q285" s="40" t="s">
        <v>58</v>
      </c>
      <c r="R285" s="25">
        <v>43620</v>
      </c>
      <c r="T285" s="20" t="s">
        <v>58</v>
      </c>
      <c r="U285" s="21">
        <v>60.549779999999998</v>
      </c>
      <c r="V285" s="21">
        <v>-151.26804000000001</v>
      </c>
      <c r="W285" s="21" t="s">
        <v>60</v>
      </c>
      <c r="X285" s="21" t="s">
        <v>88</v>
      </c>
      <c r="Z285" s="21" t="s">
        <v>99</v>
      </c>
      <c r="AK285" s="21" t="s">
        <v>810</v>
      </c>
      <c r="AL285" s="22"/>
      <c r="AM285" s="22"/>
      <c r="AN285" s="45">
        <v>49</v>
      </c>
      <c r="AO285" s="21" t="s">
        <v>252</v>
      </c>
      <c r="AP285" s="22"/>
      <c r="AT285" s="21"/>
      <c r="AU285" s="21"/>
      <c r="AW285" s="21"/>
      <c r="AX285" s="21"/>
      <c r="AY285" s="22"/>
      <c r="AZ285" s="22"/>
      <c r="BA285" s="22"/>
      <c r="BB285" s="22"/>
      <c r="BC285" s="22"/>
      <c r="BD285" s="22"/>
      <c r="BE285" s="22"/>
      <c r="BF285" s="21"/>
      <c r="BG285" s="21"/>
      <c r="BH285" s="21"/>
      <c r="BI285" s="21"/>
      <c r="BJ285" s="21"/>
      <c r="BK285" s="21"/>
      <c r="BL285" s="21"/>
      <c r="BM285" s="21"/>
    </row>
    <row r="286" spans="1:65" hidden="1" x14ac:dyDescent="0.25">
      <c r="A286" s="21" t="s">
        <v>38</v>
      </c>
      <c r="B286" s="21" t="s">
        <v>798</v>
      </c>
      <c r="C286" s="21" t="s">
        <v>796</v>
      </c>
      <c r="D286" s="21" t="s">
        <v>797</v>
      </c>
      <c r="E286" s="21" t="s">
        <v>819</v>
      </c>
      <c r="K286" s="20" t="s">
        <v>828</v>
      </c>
      <c r="M286" s="21" t="s">
        <v>51</v>
      </c>
      <c r="N286" s="21" t="str">
        <f>C286&amp;"-"&amp;MONTH(O286)&amp;"/"&amp;DAY(O286)&amp;"/"&amp;YEAR(O286)&amp;"-"&amp;"WIND-D"</f>
        <v>AK802097-003-7/2/2019-WIND-D</v>
      </c>
      <c r="O286" s="24">
        <v>43648</v>
      </c>
      <c r="P286" s="28">
        <v>0.23819444444444446</v>
      </c>
      <c r="Q286" s="40" t="s">
        <v>58</v>
      </c>
      <c r="R286" s="25">
        <v>43648</v>
      </c>
      <c r="T286" s="20" t="s">
        <v>58</v>
      </c>
      <c r="U286" s="21">
        <v>60.543320000000001</v>
      </c>
      <c r="V286" s="21">
        <v>-151.26532</v>
      </c>
      <c r="W286" s="21" t="s">
        <v>60</v>
      </c>
      <c r="X286" s="21" t="s">
        <v>88</v>
      </c>
      <c r="Z286" s="21" t="s">
        <v>99</v>
      </c>
      <c r="AK286" s="21" t="s">
        <v>813</v>
      </c>
      <c r="AL286" s="22"/>
      <c r="AM286" s="22"/>
      <c r="AN286" s="45">
        <v>45</v>
      </c>
      <c r="AO286" s="21" t="s">
        <v>843</v>
      </c>
      <c r="AP286" s="22"/>
      <c r="AT286" s="21"/>
      <c r="AU286" s="21"/>
      <c r="AW286" s="21"/>
      <c r="AX286" s="21"/>
      <c r="AY286" s="22"/>
      <c r="AZ286" s="22"/>
      <c r="BA286" s="22"/>
      <c r="BB286" s="22"/>
      <c r="BC286" s="22"/>
      <c r="BD286" s="22"/>
      <c r="BE286" s="22"/>
      <c r="BF286" s="21"/>
      <c r="BG286" s="21"/>
      <c r="BH286" s="21"/>
      <c r="BI286" s="21"/>
      <c r="BJ286" s="21"/>
      <c r="BK286" s="21"/>
      <c r="BL286" s="21"/>
      <c r="BM286" s="21"/>
    </row>
    <row r="287" spans="1:65" x14ac:dyDescent="0.25">
      <c r="A287" s="21" t="s">
        <v>38</v>
      </c>
      <c r="B287" s="21" t="s">
        <v>798</v>
      </c>
      <c r="C287" s="21" t="s">
        <v>794</v>
      </c>
      <c r="D287" s="21" t="s">
        <v>795</v>
      </c>
      <c r="E287" s="21" t="s">
        <v>819</v>
      </c>
      <c r="K287" s="20" t="s">
        <v>828</v>
      </c>
      <c r="M287" s="21" t="s">
        <v>51</v>
      </c>
      <c r="N287" s="21" t="str">
        <f>C287&amp;"-"&amp;MONTH(O287)&amp;"/"&amp;DAY(O287)&amp;"/"&amp;YEAR(O287)&amp;"-"&amp;"WIND-V"</f>
        <v>AK551272-004-6/4/2019-WIND-V</v>
      </c>
      <c r="O287" s="24">
        <v>43620</v>
      </c>
      <c r="P287" s="28">
        <v>0.27708333333333302</v>
      </c>
      <c r="Q287" s="40" t="s">
        <v>58</v>
      </c>
      <c r="R287" s="25">
        <v>43620</v>
      </c>
      <c r="T287" s="20" t="s">
        <v>58</v>
      </c>
      <c r="U287" s="21">
        <v>60.549779999999998</v>
      </c>
      <c r="V287" s="21">
        <v>-151.26804000000001</v>
      </c>
      <c r="W287" s="21" t="s">
        <v>60</v>
      </c>
      <c r="X287" s="21" t="s">
        <v>88</v>
      </c>
      <c r="Z287" s="21" t="s">
        <v>99</v>
      </c>
      <c r="AK287" s="21" t="s">
        <v>812</v>
      </c>
      <c r="AL287" s="22"/>
      <c r="AM287" s="22"/>
      <c r="AN287" s="45">
        <v>9</v>
      </c>
      <c r="AO287" s="21" t="s">
        <v>815</v>
      </c>
      <c r="AP287" s="22"/>
      <c r="AT287" s="21"/>
      <c r="AU287" s="21"/>
      <c r="AW287" s="21"/>
      <c r="AX287" s="21"/>
      <c r="AY287" s="22"/>
      <c r="AZ287" s="22"/>
      <c r="BA287" s="22"/>
      <c r="BB287" s="22"/>
      <c r="BC287" s="22"/>
      <c r="BD287" s="22"/>
      <c r="BE287" s="22"/>
      <c r="BF287" s="21"/>
      <c r="BG287" s="21"/>
      <c r="BH287" s="21"/>
      <c r="BI287" s="21"/>
      <c r="BJ287" s="21"/>
      <c r="BK287" s="21"/>
      <c r="BL287" s="21"/>
      <c r="BM287" s="21"/>
    </row>
    <row r="288" spans="1:65" hidden="1" x14ac:dyDescent="0.25">
      <c r="A288" s="21" t="s">
        <v>38</v>
      </c>
      <c r="B288" s="21" t="s">
        <v>798</v>
      </c>
      <c r="C288" s="21" t="s">
        <v>794</v>
      </c>
      <c r="D288" s="21" t="s">
        <v>795</v>
      </c>
      <c r="E288" s="21" t="s">
        <v>819</v>
      </c>
      <c r="K288" s="20" t="s">
        <v>828</v>
      </c>
      <c r="M288" s="21" t="s">
        <v>51</v>
      </c>
      <c r="N288" s="21" t="str">
        <f>C288&amp;"-"&amp;MONTH(O288)&amp;"/"&amp;DAY(O288)&amp;"/"&amp;YEAR(O288)&amp;"-"&amp;"WEATHER"</f>
        <v>AK551272-004-6/4/2019-WEATHER</v>
      </c>
      <c r="O288" s="24">
        <v>43620</v>
      </c>
      <c r="P288" s="28">
        <v>0.27708333333333302</v>
      </c>
      <c r="Q288" s="40" t="s">
        <v>58</v>
      </c>
      <c r="R288" s="25">
        <v>43620</v>
      </c>
      <c r="T288" s="20" t="s">
        <v>58</v>
      </c>
      <c r="U288" s="21">
        <v>60.549779999999998</v>
      </c>
      <c r="V288" s="21">
        <v>-151.26804000000001</v>
      </c>
      <c r="W288" s="21" t="s">
        <v>60</v>
      </c>
      <c r="X288" s="21" t="s">
        <v>88</v>
      </c>
      <c r="Z288" s="21" t="s">
        <v>99</v>
      </c>
      <c r="AK288" s="21" t="s">
        <v>814</v>
      </c>
      <c r="AL288" s="22"/>
      <c r="AM288" s="22"/>
      <c r="AN288" s="45">
        <v>-1</v>
      </c>
      <c r="AO288" s="21" t="s">
        <v>816</v>
      </c>
      <c r="AP288" s="22"/>
      <c r="AT288" s="21"/>
      <c r="AU288" s="21"/>
      <c r="AW288" s="21"/>
      <c r="AX288" s="21"/>
      <c r="AY288" s="22"/>
      <c r="AZ288" s="22"/>
      <c r="BA288" s="22"/>
      <c r="BB288" s="22"/>
      <c r="BC288" s="22"/>
      <c r="BD288" s="22"/>
      <c r="BE288" s="22"/>
      <c r="BF288" s="21"/>
      <c r="BG288" s="21"/>
      <c r="BH288" s="21"/>
      <c r="BI288" s="21"/>
      <c r="BJ288" s="21"/>
      <c r="BK288" s="21"/>
      <c r="BL288" s="21"/>
      <c r="BM288" s="21"/>
    </row>
    <row r="289" spans="1:65" hidden="1" x14ac:dyDescent="0.25">
      <c r="A289" s="21" t="s">
        <v>38</v>
      </c>
      <c r="B289" s="21" t="s">
        <v>798</v>
      </c>
      <c r="C289" s="21" t="s">
        <v>794</v>
      </c>
      <c r="D289" s="21" t="s">
        <v>795</v>
      </c>
      <c r="E289" s="21" t="s">
        <v>819</v>
      </c>
      <c r="K289" s="20" t="s">
        <v>828</v>
      </c>
      <c r="M289" s="21" t="s">
        <v>50</v>
      </c>
      <c r="N289" s="21" t="str">
        <f>C289&amp;"-"&amp;MONTH(O289)&amp;"/"&amp;DAY(O289)&amp;"/"&amp;YEAR(O289)&amp;"-"&amp;"TURBIDITY"</f>
        <v>AK551272-004-6/4/2019-TURBIDITY</v>
      </c>
      <c r="O289" s="24">
        <v>43620</v>
      </c>
      <c r="P289" s="28">
        <v>0.27708333333333302</v>
      </c>
      <c r="Q289" s="40" t="s">
        <v>58</v>
      </c>
      <c r="R289" s="25">
        <v>43620</v>
      </c>
      <c r="T289" s="20" t="s">
        <v>58</v>
      </c>
      <c r="U289" s="21">
        <v>60.549779999999998</v>
      </c>
      <c r="V289" s="21">
        <v>-151.26804000000001</v>
      </c>
      <c r="W289" s="21" t="s">
        <v>60</v>
      </c>
      <c r="X289" s="21" t="s">
        <v>88</v>
      </c>
      <c r="Z289" s="21" t="s">
        <v>99</v>
      </c>
      <c r="AK289" s="21" t="s">
        <v>811</v>
      </c>
      <c r="AL289" s="22"/>
      <c r="AM289" s="22"/>
      <c r="AN289" s="45" t="s">
        <v>817</v>
      </c>
      <c r="AO289" s="21"/>
      <c r="AP289" s="22"/>
      <c r="AT289" s="21"/>
      <c r="AU289" s="21"/>
      <c r="AW289" s="21"/>
      <c r="AX289" s="21"/>
      <c r="AY289" s="22"/>
      <c r="AZ289" s="22"/>
      <c r="BA289" s="22"/>
      <c r="BB289" s="22"/>
      <c r="BC289" s="22"/>
      <c r="BD289" s="22"/>
      <c r="BE289" s="22"/>
      <c r="BF289" s="21"/>
      <c r="BG289" s="21"/>
      <c r="BH289" s="21"/>
      <c r="BI289" s="21"/>
      <c r="BJ289" s="21"/>
      <c r="BK289" s="21"/>
      <c r="BL289" s="21"/>
      <c r="BM289" s="21"/>
    </row>
    <row r="290" spans="1:65" hidden="1" x14ac:dyDescent="0.25">
      <c r="A290" s="21" t="s">
        <v>38</v>
      </c>
      <c r="B290" s="21" t="s">
        <v>798</v>
      </c>
      <c r="C290" s="21" t="s">
        <v>794</v>
      </c>
      <c r="D290" s="21" t="s">
        <v>795</v>
      </c>
      <c r="E290" s="21" t="s">
        <v>819</v>
      </c>
      <c r="K290" s="20" t="s">
        <v>828</v>
      </c>
      <c r="M290" s="21" t="s">
        <v>51</v>
      </c>
      <c r="N290" s="21" t="str">
        <f>C290&amp;"-"&amp;MONTH(O290)&amp;"/"&amp;DAY(O290)&amp;"/"&amp;YEAR(O290)&amp;"-"&amp;"AIR TEMP"</f>
        <v>AK551272-004-6/11/2019-AIR TEMP</v>
      </c>
      <c r="O290" s="24">
        <v>43627</v>
      </c>
      <c r="P290" s="28">
        <v>0.47083333333333338</v>
      </c>
      <c r="Q290" s="40" t="s">
        <v>58</v>
      </c>
      <c r="R290" s="25">
        <v>43627</v>
      </c>
      <c r="T290" s="20" t="s">
        <v>58</v>
      </c>
      <c r="U290" s="21">
        <v>60.549779999999998</v>
      </c>
      <c r="V290" s="21">
        <v>-151.26804000000001</v>
      </c>
      <c r="W290" s="21" t="s">
        <v>60</v>
      </c>
      <c r="X290" s="21" t="s">
        <v>88</v>
      </c>
      <c r="Z290" s="21" t="s">
        <v>99</v>
      </c>
      <c r="AK290" s="21" t="s">
        <v>810</v>
      </c>
      <c r="AL290" s="22"/>
      <c r="AM290" s="22"/>
      <c r="AN290" s="45">
        <v>60</v>
      </c>
      <c r="AO290" s="21" t="s">
        <v>252</v>
      </c>
      <c r="AP290" s="22"/>
      <c r="AT290" s="21"/>
      <c r="AU290" s="21"/>
      <c r="AW290" s="21"/>
      <c r="AX290" s="21"/>
      <c r="AY290" s="22"/>
      <c r="AZ290" s="22"/>
      <c r="BA290" s="22"/>
      <c r="BB290" s="22"/>
      <c r="BC290" s="22"/>
      <c r="BD290" s="22"/>
      <c r="BE290" s="22"/>
      <c r="BF290" s="21"/>
      <c r="BG290" s="21"/>
      <c r="BH290" s="21"/>
      <c r="BI290" s="21"/>
      <c r="BJ290" s="21"/>
      <c r="BK290" s="21"/>
      <c r="BL290" s="21"/>
      <c r="BM290" s="21"/>
    </row>
    <row r="291" spans="1:65" hidden="1" x14ac:dyDescent="0.25">
      <c r="A291" s="21" t="s">
        <v>38</v>
      </c>
      <c r="B291" s="21" t="s">
        <v>798</v>
      </c>
      <c r="C291" s="21" t="s">
        <v>794</v>
      </c>
      <c r="D291" s="21" t="s">
        <v>795</v>
      </c>
      <c r="E291" s="21" t="s">
        <v>819</v>
      </c>
      <c r="K291" s="20" t="s">
        <v>828</v>
      </c>
      <c r="M291" s="21" t="s">
        <v>51</v>
      </c>
      <c r="N291" s="21" t="str">
        <f>C291&amp;"-"&amp;MONTH(O291)&amp;"/"&amp;DAY(O291)&amp;"/"&amp;YEAR(O291)&amp;"-"&amp;"WIND-D"</f>
        <v>AK551272-004-7/2/2019-WIND-D</v>
      </c>
      <c r="O291" s="24">
        <v>43648</v>
      </c>
      <c r="P291" s="28">
        <v>0.26666666666666666</v>
      </c>
      <c r="Q291" s="40" t="s">
        <v>58</v>
      </c>
      <c r="R291" s="25">
        <v>43648</v>
      </c>
      <c r="T291" s="20" t="s">
        <v>58</v>
      </c>
      <c r="U291" s="21">
        <v>60.549779999999998</v>
      </c>
      <c r="V291" s="21">
        <v>-151.26804000000001</v>
      </c>
      <c r="W291" s="21" t="s">
        <v>60</v>
      </c>
      <c r="X291" s="21" t="s">
        <v>88</v>
      </c>
      <c r="Z291" s="21" t="s">
        <v>99</v>
      </c>
      <c r="AK291" s="21" t="s">
        <v>813</v>
      </c>
      <c r="AL291" s="22"/>
      <c r="AM291" s="22"/>
      <c r="AN291" s="45">
        <v>45</v>
      </c>
      <c r="AO291" s="21" t="s">
        <v>843</v>
      </c>
      <c r="AP291" s="22"/>
      <c r="AT291" s="21"/>
      <c r="AU291" s="21"/>
      <c r="AW291" s="21"/>
      <c r="AX291" s="21"/>
      <c r="AY291" s="22"/>
      <c r="AZ291" s="22"/>
      <c r="BA291" s="22"/>
      <c r="BB291" s="22"/>
      <c r="BC291" s="22"/>
      <c r="BD291" s="22"/>
      <c r="BE291" s="22"/>
      <c r="BF291" s="21"/>
      <c r="BG291" s="21"/>
      <c r="BH291" s="21"/>
      <c r="BI291" s="21"/>
      <c r="BJ291" s="21"/>
      <c r="BK291" s="21"/>
      <c r="BL291" s="21"/>
      <c r="BM291" s="21"/>
    </row>
    <row r="292" spans="1:65" x14ac:dyDescent="0.25">
      <c r="A292" s="21" t="s">
        <v>38</v>
      </c>
      <c r="B292" s="21" t="s">
        <v>798</v>
      </c>
      <c r="C292" s="21" t="s">
        <v>794</v>
      </c>
      <c r="D292" s="21" t="s">
        <v>795</v>
      </c>
      <c r="E292" s="21" t="s">
        <v>819</v>
      </c>
      <c r="K292" s="20" t="s">
        <v>828</v>
      </c>
      <c r="M292" s="21" t="s">
        <v>51</v>
      </c>
      <c r="N292" s="21" t="str">
        <f>C292&amp;"-"&amp;MONTH(O292)&amp;"/"&amp;DAY(O292)&amp;"/"&amp;YEAR(O292)&amp;"-"&amp;"WIND-V"</f>
        <v>AK551272-004-6/11/2019-WIND-V</v>
      </c>
      <c r="O292" s="24">
        <v>43627</v>
      </c>
      <c r="P292" s="28">
        <v>0.47083333333333299</v>
      </c>
      <c r="Q292" s="40" t="s">
        <v>58</v>
      </c>
      <c r="R292" s="25">
        <v>43627</v>
      </c>
      <c r="T292" s="20" t="s">
        <v>58</v>
      </c>
      <c r="U292" s="21">
        <v>60.549779999999998</v>
      </c>
      <c r="V292" s="21">
        <v>-151.26804000000001</v>
      </c>
      <c r="W292" s="21" t="s">
        <v>60</v>
      </c>
      <c r="X292" s="21" t="s">
        <v>88</v>
      </c>
      <c r="Z292" s="21" t="s">
        <v>99</v>
      </c>
      <c r="AK292" s="21" t="s">
        <v>812</v>
      </c>
      <c r="AL292" s="22"/>
      <c r="AM292" s="22"/>
      <c r="AN292" s="45">
        <v>9</v>
      </c>
      <c r="AO292" s="21" t="s">
        <v>815</v>
      </c>
      <c r="AP292" s="22"/>
      <c r="AT292" s="21"/>
      <c r="AU292" s="21"/>
      <c r="AW292" s="21"/>
      <c r="AX292" s="21"/>
      <c r="AY292" s="22"/>
      <c r="AZ292" s="22"/>
      <c r="BA292" s="22"/>
      <c r="BB292" s="22"/>
      <c r="BC292" s="22"/>
      <c r="BD292" s="22"/>
      <c r="BE292" s="22"/>
      <c r="BF292" s="21"/>
      <c r="BG292" s="21"/>
      <c r="BH292" s="21"/>
      <c r="BI292" s="21"/>
      <c r="BJ292" s="21"/>
      <c r="BK292" s="21"/>
      <c r="BL292" s="21"/>
      <c r="BM292" s="21"/>
    </row>
    <row r="293" spans="1:65" hidden="1" x14ac:dyDescent="0.25">
      <c r="A293" s="21" t="s">
        <v>38</v>
      </c>
      <c r="B293" s="21" t="s">
        <v>798</v>
      </c>
      <c r="C293" s="21" t="s">
        <v>794</v>
      </c>
      <c r="D293" s="21" t="s">
        <v>795</v>
      </c>
      <c r="E293" s="21" t="s">
        <v>819</v>
      </c>
      <c r="K293" s="20" t="s">
        <v>828</v>
      </c>
      <c r="M293" s="21" t="s">
        <v>51</v>
      </c>
      <c r="N293" s="21" t="str">
        <f>C293&amp;"-"&amp;MONTH(O293)&amp;"/"&amp;DAY(O293)&amp;"/"&amp;YEAR(O293)&amp;"-"&amp;"WEATHER"</f>
        <v>AK551272-004-6/11/2019-WEATHER</v>
      </c>
      <c r="O293" s="24">
        <v>43627</v>
      </c>
      <c r="P293" s="28">
        <v>0.47083333333333299</v>
      </c>
      <c r="Q293" s="40" t="s">
        <v>58</v>
      </c>
      <c r="R293" s="25">
        <v>43627</v>
      </c>
      <c r="T293" s="20" t="s">
        <v>58</v>
      </c>
      <c r="U293" s="21">
        <v>60.549779999999998</v>
      </c>
      <c r="V293" s="21">
        <v>-151.26804000000001</v>
      </c>
      <c r="W293" s="21" t="s">
        <v>60</v>
      </c>
      <c r="X293" s="21" t="s">
        <v>88</v>
      </c>
      <c r="Z293" s="21" t="s">
        <v>99</v>
      </c>
      <c r="AK293" s="21" t="s">
        <v>814</v>
      </c>
      <c r="AL293" s="22"/>
      <c r="AM293" s="22"/>
      <c r="AN293" s="45">
        <v>0</v>
      </c>
      <c r="AO293" s="21" t="s">
        <v>816</v>
      </c>
      <c r="AP293" s="22"/>
      <c r="AT293" s="21"/>
      <c r="AU293" s="21"/>
      <c r="AW293" s="21"/>
      <c r="AX293" s="21"/>
      <c r="AY293" s="22"/>
      <c r="AZ293" s="22"/>
      <c r="BA293" s="22"/>
      <c r="BB293" s="22"/>
      <c r="BC293" s="22"/>
      <c r="BD293" s="22"/>
      <c r="BE293" s="22"/>
      <c r="BF293" s="21"/>
      <c r="BG293" s="21"/>
      <c r="BH293" s="21"/>
      <c r="BI293" s="21"/>
      <c r="BJ293" s="21"/>
      <c r="BK293" s="21"/>
      <c r="BL293" s="21"/>
      <c r="BM293" s="21"/>
    </row>
    <row r="294" spans="1:65" hidden="1" x14ac:dyDescent="0.25">
      <c r="A294" s="21" t="s">
        <v>38</v>
      </c>
      <c r="B294" s="21" t="s">
        <v>798</v>
      </c>
      <c r="C294" s="21" t="s">
        <v>794</v>
      </c>
      <c r="D294" s="21" t="s">
        <v>795</v>
      </c>
      <c r="E294" s="21" t="s">
        <v>819</v>
      </c>
      <c r="K294" s="20" t="s">
        <v>828</v>
      </c>
      <c r="M294" s="21" t="s">
        <v>50</v>
      </c>
      <c r="N294" s="21" t="str">
        <f>C294&amp;"-"&amp;MONTH(O294)&amp;"/"&amp;DAY(O294)&amp;"/"&amp;YEAR(O294)&amp;"-"&amp;"TURBIDITY"</f>
        <v>AK551272-004-6/11/2019-TURBIDITY</v>
      </c>
      <c r="O294" s="24">
        <v>43627</v>
      </c>
      <c r="P294" s="28">
        <v>0.47083333333333299</v>
      </c>
      <c r="Q294" s="40" t="s">
        <v>58</v>
      </c>
      <c r="R294" s="25">
        <v>43627</v>
      </c>
      <c r="T294" s="20" t="s">
        <v>58</v>
      </c>
      <c r="U294" s="21">
        <v>60.549779999999998</v>
      </c>
      <c r="V294" s="21">
        <v>-151.26804000000001</v>
      </c>
      <c r="W294" s="21" t="s">
        <v>60</v>
      </c>
      <c r="X294" s="21" t="s">
        <v>88</v>
      </c>
      <c r="Z294" s="21" t="s">
        <v>99</v>
      </c>
      <c r="AK294" s="21" t="s">
        <v>811</v>
      </c>
      <c r="AL294" s="22"/>
      <c r="AM294" s="22"/>
      <c r="AN294" s="45" t="s">
        <v>817</v>
      </c>
      <c r="AO294" s="21"/>
      <c r="AP294" s="22"/>
      <c r="AT294" s="21"/>
      <c r="AU294" s="21"/>
      <c r="AW294" s="21"/>
      <c r="AX294" s="21"/>
      <c r="AY294" s="22"/>
      <c r="AZ294" s="22"/>
      <c r="BA294" s="22"/>
      <c r="BB294" s="22"/>
      <c r="BC294" s="22"/>
      <c r="BD294" s="22"/>
      <c r="BE294" s="22"/>
      <c r="BF294" s="21"/>
      <c r="BG294" s="21"/>
      <c r="BH294" s="21"/>
      <c r="BI294" s="21"/>
      <c r="BJ294" s="21"/>
      <c r="BK294" s="21"/>
      <c r="BL294" s="21"/>
      <c r="BM294" s="21"/>
    </row>
    <row r="295" spans="1:65" hidden="1" x14ac:dyDescent="0.25">
      <c r="A295" s="21" t="s">
        <v>38</v>
      </c>
      <c r="B295" s="21" t="s">
        <v>798</v>
      </c>
      <c r="C295" s="21" t="s">
        <v>794</v>
      </c>
      <c r="D295" s="21" t="s">
        <v>795</v>
      </c>
      <c r="E295" s="21" t="s">
        <v>819</v>
      </c>
      <c r="K295" s="20" t="s">
        <v>828</v>
      </c>
      <c r="M295" s="21" t="s">
        <v>51</v>
      </c>
      <c r="N295" s="21" t="str">
        <f>C295&amp;"-"&amp;MONTH(O295)&amp;"/"&amp;DAY(O295)&amp;"/"&amp;YEAR(O295)&amp;"-"&amp;"AIR TEMP"</f>
        <v>AK551272-004-6/18/2019-AIR TEMP</v>
      </c>
      <c r="O295" s="24">
        <v>43634</v>
      </c>
      <c r="P295" s="28">
        <v>0.33680555555555558</v>
      </c>
      <c r="Q295" s="40" t="s">
        <v>58</v>
      </c>
      <c r="R295" s="25">
        <v>43634</v>
      </c>
      <c r="T295" s="20" t="s">
        <v>58</v>
      </c>
      <c r="U295" s="21">
        <v>60.549779999999998</v>
      </c>
      <c r="V295" s="21">
        <v>-151.26804000000001</v>
      </c>
      <c r="W295" s="21" t="s">
        <v>60</v>
      </c>
      <c r="X295" s="21" t="s">
        <v>88</v>
      </c>
      <c r="Z295" s="21" t="s">
        <v>99</v>
      </c>
      <c r="AK295" s="21" t="s">
        <v>810</v>
      </c>
      <c r="AL295" s="22"/>
      <c r="AM295" s="22"/>
      <c r="AN295" s="45">
        <v>51</v>
      </c>
      <c r="AO295" s="21" t="s">
        <v>252</v>
      </c>
      <c r="AP295" s="22"/>
      <c r="AT295" s="21"/>
      <c r="AU295" s="21"/>
      <c r="AW295" s="21"/>
      <c r="AX295" s="21"/>
      <c r="AY295" s="22"/>
      <c r="AZ295" s="22"/>
      <c r="BA295" s="22"/>
      <c r="BB295" s="22"/>
      <c r="BC295" s="22"/>
      <c r="BD295" s="22"/>
      <c r="BE295" s="22"/>
      <c r="BF295" s="21"/>
      <c r="BG295" s="21"/>
      <c r="BH295" s="21"/>
      <c r="BI295" s="21"/>
      <c r="BJ295" s="21"/>
      <c r="BK295" s="21"/>
      <c r="BL295" s="21"/>
      <c r="BM295" s="21"/>
    </row>
    <row r="296" spans="1:65" hidden="1" x14ac:dyDescent="0.25">
      <c r="A296" s="21" t="s">
        <v>38</v>
      </c>
      <c r="B296" s="21" t="s">
        <v>798</v>
      </c>
      <c r="C296" s="21" t="s">
        <v>809</v>
      </c>
      <c r="D296" s="21" t="s">
        <v>791</v>
      </c>
      <c r="E296" s="21" t="s">
        <v>819</v>
      </c>
      <c r="K296" s="20" t="s">
        <v>828</v>
      </c>
      <c r="M296" s="21" t="s">
        <v>51</v>
      </c>
      <c r="N296" s="21" t="str">
        <f>C296&amp;"-"&amp;MONTH(O296)&amp;"/"&amp;DAY(O296)&amp;"/"&amp;YEAR(O296)&amp;"-"&amp;"WIND-D"</f>
        <v>AK574820-001-7/2/2019-WIND-D</v>
      </c>
      <c r="O296" s="24">
        <v>43648</v>
      </c>
      <c r="P296" s="28">
        <v>0.25208333333333333</v>
      </c>
      <c r="Q296" s="40" t="s">
        <v>58</v>
      </c>
      <c r="R296" s="25">
        <v>43648</v>
      </c>
      <c r="T296" s="20" t="s">
        <v>58</v>
      </c>
      <c r="U296" s="21">
        <v>60.5259</v>
      </c>
      <c r="V296" s="21">
        <v>-151.20647</v>
      </c>
      <c r="W296" s="21" t="s">
        <v>60</v>
      </c>
      <c r="X296" s="21" t="s">
        <v>88</v>
      </c>
      <c r="Z296" s="21" t="s">
        <v>99</v>
      </c>
      <c r="AK296" s="21" t="s">
        <v>813</v>
      </c>
      <c r="AL296" s="22"/>
      <c r="AM296" s="22"/>
      <c r="AN296" s="45">
        <v>45</v>
      </c>
      <c r="AO296" s="21" t="s">
        <v>843</v>
      </c>
      <c r="AP296" s="22"/>
      <c r="AT296" s="21"/>
      <c r="AU296" s="21"/>
      <c r="AW296" s="21"/>
      <c r="AX296" s="21"/>
      <c r="AY296" s="22"/>
      <c r="AZ296" s="22"/>
      <c r="BA296" s="22"/>
      <c r="BB296" s="22"/>
      <c r="BC296" s="22"/>
      <c r="BD296" s="22"/>
      <c r="BE296" s="22"/>
      <c r="BF296" s="21"/>
      <c r="BG296" s="21"/>
      <c r="BH296" s="21"/>
      <c r="BI296" s="21"/>
      <c r="BJ296" s="21"/>
      <c r="BK296" s="21"/>
      <c r="BL296" s="21"/>
      <c r="BM296" s="21"/>
    </row>
    <row r="297" spans="1:65" x14ac:dyDescent="0.25">
      <c r="A297" s="21" t="s">
        <v>38</v>
      </c>
      <c r="B297" s="21" t="s">
        <v>798</v>
      </c>
      <c r="C297" s="21" t="s">
        <v>794</v>
      </c>
      <c r="D297" s="21" t="s">
        <v>795</v>
      </c>
      <c r="E297" s="21" t="s">
        <v>819</v>
      </c>
      <c r="K297" s="20" t="s">
        <v>828</v>
      </c>
      <c r="M297" s="21" t="s">
        <v>51</v>
      </c>
      <c r="N297" s="21" t="str">
        <f>C297&amp;"-"&amp;MONTH(O297)&amp;"/"&amp;DAY(O297)&amp;"/"&amp;YEAR(O297)&amp;"-"&amp;"WIND-V"</f>
        <v>AK551272-004-6/18/2019-WIND-V</v>
      </c>
      <c r="O297" s="24">
        <v>43634</v>
      </c>
      <c r="P297" s="28">
        <v>0.33680555555555602</v>
      </c>
      <c r="Q297" s="40" t="s">
        <v>58</v>
      </c>
      <c r="R297" s="25">
        <v>43634</v>
      </c>
      <c r="T297" s="20" t="s">
        <v>58</v>
      </c>
      <c r="U297" s="21">
        <v>60.549779999999998</v>
      </c>
      <c r="V297" s="21">
        <v>-151.26804000000001</v>
      </c>
      <c r="W297" s="21" t="s">
        <v>60</v>
      </c>
      <c r="X297" s="21" t="s">
        <v>88</v>
      </c>
      <c r="Z297" s="21" t="s">
        <v>99</v>
      </c>
      <c r="AK297" s="21" t="s">
        <v>812</v>
      </c>
      <c r="AL297" s="22"/>
      <c r="AM297" s="22"/>
      <c r="AN297" s="45">
        <v>13</v>
      </c>
      <c r="AO297" s="21" t="s">
        <v>815</v>
      </c>
      <c r="AP297" s="22"/>
      <c r="AT297" s="21"/>
      <c r="AU297" s="21"/>
      <c r="AW297" s="21"/>
      <c r="AX297" s="21"/>
      <c r="AY297" s="22"/>
      <c r="AZ297" s="22"/>
      <c r="BA297" s="22"/>
      <c r="BB297" s="22"/>
      <c r="BC297" s="22"/>
      <c r="BD297" s="22"/>
      <c r="BE297" s="22"/>
      <c r="BF297" s="21"/>
      <c r="BG297" s="21"/>
      <c r="BH297" s="21"/>
      <c r="BI297" s="21"/>
      <c r="BJ297" s="21"/>
      <c r="BK297" s="21"/>
      <c r="BL297" s="21"/>
      <c r="BM297" s="21"/>
    </row>
    <row r="298" spans="1:65" hidden="1" x14ac:dyDescent="0.25">
      <c r="A298" s="21" t="s">
        <v>38</v>
      </c>
      <c r="B298" s="21" t="s">
        <v>798</v>
      </c>
      <c r="C298" s="21" t="s">
        <v>794</v>
      </c>
      <c r="D298" s="21" t="s">
        <v>795</v>
      </c>
      <c r="E298" s="21" t="s">
        <v>819</v>
      </c>
      <c r="K298" s="20" t="s">
        <v>828</v>
      </c>
      <c r="M298" s="21" t="s">
        <v>51</v>
      </c>
      <c r="N298" s="21" t="str">
        <f>C298&amp;"-"&amp;MONTH(O298)&amp;"/"&amp;DAY(O298)&amp;"/"&amp;YEAR(O298)&amp;"-"&amp;"WEATHER"</f>
        <v>AK551272-004-6/18/2019-WEATHER</v>
      </c>
      <c r="O298" s="24">
        <v>43634</v>
      </c>
      <c r="P298" s="28">
        <v>0.33680555555555602</v>
      </c>
      <c r="Q298" s="40" t="s">
        <v>58</v>
      </c>
      <c r="R298" s="25">
        <v>43634</v>
      </c>
      <c r="T298" s="20" t="s">
        <v>58</v>
      </c>
      <c r="U298" s="21">
        <v>60.549779999999998</v>
      </c>
      <c r="V298" s="21">
        <v>-151.26804000000001</v>
      </c>
      <c r="W298" s="21" t="s">
        <v>60</v>
      </c>
      <c r="X298" s="21" t="s">
        <v>88</v>
      </c>
      <c r="Z298" s="21" t="s">
        <v>99</v>
      </c>
      <c r="AK298" s="21" t="s">
        <v>814</v>
      </c>
      <c r="AL298" s="22"/>
      <c r="AM298" s="22"/>
      <c r="AN298" s="45">
        <v>-1</v>
      </c>
      <c r="AO298" s="21" t="s">
        <v>816</v>
      </c>
      <c r="AP298" s="22"/>
      <c r="AT298" s="21"/>
      <c r="AU298" s="21"/>
      <c r="AW298" s="21"/>
      <c r="AX298" s="21"/>
      <c r="AY298" s="22"/>
      <c r="AZ298" s="22"/>
      <c r="BA298" s="22"/>
      <c r="BB298" s="22"/>
      <c r="BC298" s="22"/>
      <c r="BD298" s="22"/>
      <c r="BE298" s="22"/>
      <c r="BF298" s="21"/>
      <c r="BG298" s="21"/>
      <c r="BH298" s="21"/>
      <c r="BI298" s="21"/>
      <c r="BJ298" s="21"/>
      <c r="BK298" s="21"/>
      <c r="BL298" s="21"/>
      <c r="BM298" s="21"/>
    </row>
    <row r="299" spans="1:65" hidden="1" x14ac:dyDescent="0.25">
      <c r="A299" s="21" t="s">
        <v>38</v>
      </c>
      <c r="B299" s="21" t="s">
        <v>798</v>
      </c>
      <c r="C299" s="21" t="s">
        <v>794</v>
      </c>
      <c r="D299" s="21" t="s">
        <v>795</v>
      </c>
      <c r="E299" s="21" t="s">
        <v>819</v>
      </c>
      <c r="K299" s="20" t="s">
        <v>828</v>
      </c>
      <c r="M299" s="21" t="s">
        <v>50</v>
      </c>
      <c r="N299" s="21" t="str">
        <f>C299&amp;"-"&amp;MONTH(O299)&amp;"/"&amp;DAY(O299)&amp;"/"&amp;YEAR(O299)&amp;"-"&amp;"TURBIDITY"</f>
        <v>AK551272-004-6/18/2019-TURBIDITY</v>
      </c>
      <c r="O299" s="24">
        <v>43634</v>
      </c>
      <c r="P299" s="28">
        <v>0.33680555555555602</v>
      </c>
      <c r="Q299" s="40" t="s">
        <v>58</v>
      </c>
      <c r="R299" s="25">
        <v>43634</v>
      </c>
      <c r="T299" s="20" t="s">
        <v>58</v>
      </c>
      <c r="U299" s="21">
        <v>60.549779999999998</v>
      </c>
      <c r="V299" s="21">
        <v>-151.26804000000001</v>
      </c>
      <c r="W299" s="21" t="s">
        <v>60</v>
      </c>
      <c r="X299" s="21" t="s">
        <v>88</v>
      </c>
      <c r="Z299" s="21" t="s">
        <v>99</v>
      </c>
      <c r="AK299" s="21" t="s">
        <v>811</v>
      </c>
      <c r="AL299" s="22"/>
      <c r="AM299" s="22"/>
      <c r="AN299" s="45" t="s">
        <v>817</v>
      </c>
      <c r="AO299" s="21"/>
      <c r="AP299" s="22"/>
      <c r="AT299" s="21"/>
      <c r="AU299" s="21"/>
      <c r="AW299" s="21"/>
      <c r="AX299" s="21"/>
      <c r="AY299" s="22"/>
      <c r="AZ299" s="22"/>
      <c r="BA299" s="22"/>
      <c r="BB299" s="22"/>
      <c r="BC299" s="22"/>
      <c r="BD299" s="22"/>
      <c r="BE299" s="22"/>
      <c r="BF299" s="21"/>
      <c r="BG299" s="21"/>
      <c r="BH299" s="21"/>
      <c r="BI299" s="21"/>
      <c r="BJ299" s="21"/>
      <c r="BK299" s="21"/>
      <c r="BL299" s="21"/>
      <c r="BM299" s="21"/>
    </row>
    <row r="300" spans="1:65" hidden="1" x14ac:dyDescent="0.25">
      <c r="A300" s="21" t="s">
        <v>38</v>
      </c>
      <c r="B300" s="21" t="s">
        <v>798</v>
      </c>
      <c r="C300" s="21" t="s">
        <v>794</v>
      </c>
      <c r="D300" s="21" t="s">
        <v>795</v>
      </c>
      <c r="E300" s="21" t="s">
        <v>819</v>
      </c>
      <c r="K300" s="20" t="s">
        <v>828</v>
      </c>
      <c r="M300" s="21" t="s">
        <v>51</v>
      </c>
      <c r="N300" s="21" t="str">
        <f>C300&amp;"-"&amp;MONTH(O300)&amp;"/"&amp;DAY(O300)&amp;"/"&amp;YEAR(O300)&amp;"-"&amp;"AIR TEMP"</f>
        <v>AK551272-004-6/25/2019-AIR TEMP</v>
      </c>
      <c r="O300" s="24">
        <v>43641</v>
      </c>
      <c r="P300" s="28">
        <v>0.40972222222222227</v>
      </c>
      <c r="Q300" s="40" t="s">
        <v>58</v>
      </c>
      <c r="R300" s="25">
        <v>43641</v>
      </c>
      <c r="T300" s="20" t="s">
        <v>58</v>
      </c>
      <c r="U300" s="21">
        <v>60.549779999999998</v>
      </c>
      <c r="V300" s="21">
        <v>-151.26804000000001</v>
      </c>
      <c r="W300" s="21" t="s">
        <v>60</v>
      </c>
      <c r="X300" s="21" t="s">
        <v>88</v>
      </c>
      <c r="Z300" s="21" t="s">
        <v>99</v>
      </c>
      <c r="AK300" s="21" t="s">
        <v>810</v>
      </c>
      <c r="AL300" s="22"/>
      <c r="AM300" s="22"/>
      <c r="AN300" s="45">
        <v>52</v>
      </c>
      <c r="AO300" s="21" t="s">
        <v>252</v>
      </c>
      <c r="AP300" s="22"/>
      <c r="AT300" s="21"/>
      <c r="AU300" s="21"/>
      <c r="AW300" s="21"/>
      <c r="AX300" s="21"/>
      <c r="AY300" s="22"/>
      <c r="AZ300" s="22"/>
      <c r="BA300" s="22"/>
      <c r="BB300" s="22"/>
      <c r="BC300" s="22"/>
      <c r="BD300" s="22"/>
      <c r="BE300" s="22"/>
      <c r="BF300" s="21"/>
      <c r="BG300" s="21"/>
      <c r="BH300" s="21"/>
      <c r="BI300" s="21"/>
      <c r="BJ300" s="21"/>
      <c r="BK300" s="21"/>
      <c r="BL300" s="21"/>
      <c r="BM300" s="21"/>
    </row>
    <row r="301" spans="1:65" hidden="1" x14ac:dyDescent="0.25">
      <c r="A301" s="21" t="s">
        <v>38</v>
      </c>
      <c r="B301" s="21" t="s">
        <v>798</v>
      </c>
      <c r="C301" s="21" t="s">
        <v>807</v>
      </c>
      <c r="D301" s="21" t="s">
        <v>788</v>
      </c>
      <c r="E301" s="21" t="s">
        <v>819</v>
      </c>
      <c r="K301" s="20" t="s">
        <v>828</v>
      </c>
      <c r="M301" s="21" t="s">
        <v>51</v>
      </c>
      <c r="N301" s="21" t="str">
        <f>C301&amp;"-"&amp;MONTH(O301)&amp;"/"&amp;DAY(O301)&amp;"/"&amp;YEAR(O301)&amp;"-"&amp;"WIND-D"</f>
        <v>AK164406-7/2/2019-WIND-D</v>
      </c>
      <c r="O301" s="24">
        <v>43648</v>
      </c>
      <c r="P301" s="28">
        <v>0.24652777777777779</v>
      </c>
      <c r="Q301" s="40" t="s">
        <v>58</v>
      </c>
      <c r="R301" s="25">
        <v>43648</v>
      </c>
      <c r="T301" s="20" t="s">
        <v>58</v>
      </c>
      <c r="U301" s="21">
        <v>60.5366</v>
      </c>
      <c r="V301" s="21">
        <v>-151.25399999999999</v>
      </c>
      <c r="W301" s="21" t="s">
        <v>60</v>
      </c>
      <c r="X301" s="21" t="s">
        <v>88</v>
      </c>
      <c r="Z301" s="21" t="s">
        <v>99</v>
      </c>
      <c r="AK301" s="21" t="s">
        <v>813</v>
      </c>
      <c r="AL301" s="22"/>
      <c r="AM301" s="22"/>
      <c r="AN301" s="45"/>
      <c r="AO301" s="21"/>
      <c r="AP301" s="22"/>
      <c r="AT301" s="21"/>
      <c r="AU301" s="21"/>
      <c r="AW301" s="21"/>
      <c r="AX301" s="21"/>
      <c r="AY301" s="22" t="s">
        <v>737</v>
      </c>
      <c r="AZ301" s="22"/>
      <c r="BA301" s="22"/>
      <c r="BB301" s="22"/>
      <c r="BC301" s="22"/>
      <c r="BD301" s="22"/>
      <c r="BE301" s="22"/>
      <c r="BF301" s="21"/>
      <c r="BG301" s="21"/>
      <c r="BH301" s="21"/>
      <c r="BI301" s="21"/>
      <c r="BJ301" s="21"/>
      <c r="BK301" s="21"/>
      <c r="BL301" s="21"/>
      <c r="BM301" s="21"/>
    </row>
    <row r="302" spans="1:65" x14ac:dyDescent="0.25">
      <c r="A302" s="21" t="s">
        <v>38</v>
      </c>
      <c r="B302" s="21" t="s">
        <v>798</v>
      </c>
      <c r="C302" s="21" t="s">
        <v>794</v>
      </c>
      <c r="D302" s="21" t="s">
        <v>795</v>
      </c>
      <c r="E302" s="21" t="s">
        <v>819</v>
      </c>
      <c r="K302" s="20" t="s">
        <v>828</v>
      </c>
      <c r="M302" s="21" t="s">
        <v>51</v>
      </c>
      <c r="N302" s="21" t="str">
        <f>C302&amp;"-"&amp;MONTH(O302)&amp;"/"&amp;DAY(O302)&amp;"/"&amp;YEAR(O302)&amp;"-"&amp;"WIND-V"</f>
        <v>AK551272-004-6/25/2019-WIND-V</v>
      </c>
      <c r="O302" s="24">
        <v>43641</v>
      </c>
      <c r="P302" s="28">
        <v>0.40972222222222199</v>
      </c>
      <c r="Q302" s="40" t="s">
        <v>58</v>
      </c>
      <c r="R302" s="25">
        <v>43641</v>
      </c>
      <c r="T302" s="20" t="s">
        <v>58</v>
      </c>
      <c r="U302" s="21">
        <v>60.549779999999998</v>
      </c>
      <c r="V302" s="21">
        <v>-151.26804000000001</v>
      </c>
      <c r="W302" s="21" t="s">
        <v>60</v>
      </c>
      <c r="X302" s="21" t="s">
        <v>88</v>
      </c>
      <c r="Z302" s="21" t="s">
        <v>99</v>
      </c>
      <c r="AK302" s="21" t="s">
        <v>812</v>
      </c>
      <c r="AL302" s="22"/>
      <c r="AM302" s="22"/>
      <c r="AN302" s="45">
        <v>13</v>
      </c>
      <c r="AO302" s="21" t="s">
        <v>815</v>
      </c>
      <c r="AP302" s="22"/>
      <c r="AT302" s="21"/>
      <c r="AU302" s="21"/>
      <c r="AW302" s="21"/>
      <c r="AX302" s="21"/>
      <c r="AY302" s="22"/>
      <c r="AZ302" s="22"/>
      <c r="BA302" s="22"/>
      <c r="BB302" s="22"/>
      <c r="BC302" s="22"/>
      <c r="BD302" s="22"/>
      <c r="BE302" s="22"/>
      <c r="BF302" s="21"/>
      <c r="BG302" s="21"/>
      <c r="BH302" s="21"/>
      <c r="BI302" s="21"/>
      <c r="BJ302" s="21"/>
      <c r="BK302" s="21"/>
      <c r="BL302" s="21"/>
      <c r="BM302" s="21"/>
    </row>
    <row r="303" spans="1:65" hidden="1" x14ac:dyDescent="0.25">
      <c r="A303" s="21" t="s">
        <v>38</v>
      </c>
      <c r="B303" s="21" t="s">
        <v>798</v>
      </c>
      <c r="C303" s="21" t="s">
        <v>794</v>
      </c>
      <c r="D303" s="21" t="s">
        <v>795</v>
      </c>
      <c r="E303" s="21" t="s">
        <v>819</v>
      </c>
      <c r="K303" s="20" t="s">
        <v>828</v>
      </c>
      <c r="M303" s="21" t="s">
        <v>51</v>
      </c>
      <c r="N303" s="21" t="str">
        <f>C303&amp;"-"&amp;MONTH(O303)&amp;"/"&amp;DAY(O303)&amp;"/"&amp;YEAR(O303)&amp;"-"&amp;"WEATHER"</f>
        <v>AK551272-004-6/25/2019-WEATHER</v>
      </c>
      <c r="O303" s="24">
        <v>43641</v>
      </c>
      <c r="P303" s="28">
        <v>0.40972222222222199</v>
      </c>
      <c r="Q303" s="40" t="s">
        <v>58</v>
      </c>
      <c r="R303" s="25">
        <v>43641</v>
      </c>
      <c r="T303" s="20" t="s">
        <v>58</v>
      </c>
      <c r="U303" s="21">
        <v>60.549779999999998</v>
      </c>
      <c r="V303" s="21">
        <v>-151.26804000000001</v>
      </c>
      <c r="W303" s="21" t="s">
        <v>60</v>
      </c>
      <c r="X303" s="21" t="s">
        <v>88</v>
      </c>
      <c r="Z303" s="21" t="s">
        <v>99</v>
      </c>
      <c r="AK303" s="21" t="s">
        <v>814</v>
      </c>
      <c r="AL303" s="22"/>
      <c r="AM303" s="22"/>
      <c r="AN303" s="45">
        <v>-4</v>
      </c>
      <c r="AO303" s="21" t="s">
        <v>816</v>
      </c>
      <c r="AP303" s="22"/>
      <c r="AT303" s="21"/>
      <c r="AU303" s="21"/>
      <c r="AW303" s="21"/>
      <c r="AX303" s="21"/>
      <c r="AY303" s="22"/>
      <c r="AZ303" s="22"/>
      <c r="BA303" s="22"/>
      <c r="BB303" s="22"/>
      <c r="BC303" s="22"/>
      <c r="BD303" s="22"/>
      <c r="BE303" s="22"/>
      <c r="BF303" s="21"/>
      <c r="BG303" s="21"/>
      <c r="BH303" s="21"/>
      <c r="BI303" s="21"/>
      <c r="BJ303" s="21"/>
      <c r="BK303" s="21"/>
      <c r="BL303" s="21"/>
      <c r="BM303" s="21"/>
    </row>
    <row r="304" spans="1:65" hidden="1" x14ac:dyDescent="0.25">
      <c r="A304" s="21" t="s">
        <v>38</v>
      </c>
      <c r="B304" s="21" t="s">
        <v>798</v>
      </c>
      <c r="C304" s="21" t="s">
        <v>794</v>
      </c>
      <c r="D304" s="21" t="s">
        <v>795</v>
      </c>
      <c r="E304" s="21" t="s">
        <v>819</v>
      </c>
      <c r="K304" s="20" t="s">
        <v>828</v>
      </c>
      <c r="M304" s="21" t="s">
        <v>50</v>
      </c>
      <c r="N304" s="21" t="str">
        <f>C304&amp;"-"&amp;MONTH(O304)&amp;"/"&amp;DAY(O304)&amp;"/"&amp;YEAR(O304)&amp;"-"&amp;"TURBIDITY"</f>
        <v>AK551272-004-6/25/2019-TURBIDITY</v>
      </c>
      <c r="O304" s="24">
        <v>43641</v>
      </c>
      <c r="P304" s="28">
        <v>0.40972222222222199</v>
      </c>
      <c r="Q304" s="40" t="s">
        <v>58</v>
      </c>
      <c r="R304" s="25">
        <v>43641</v>
      </c>
      <c r="T304" s="20" t="s">
        <v>58</v>
      </c>
      <c r="U304" s="21">
        <v>60.549779999999998</v>
      </c>
      <c r="V304" s="21">
        <v>-151.26804000000001</v>
      </c>
      <c r="W304" s="21" t="s">
        <v>60</v>
      </c>
      <c r="X304" s="21" t="s">
        <v>88</v>
      </c>
      <c r="Z304" s="21" t="s">
        <v>99</v>
      </c>
      <c r="AK304" s="21" t="s">
        <v>811</v>
      </c>
      <c r="AL304" s="22"/>
      <c r="AM304" s="22"/>
      <c r="AN304" s="45" t="s">
        <v>817</v>
      </c>
      <c r="AO304" s="21"/>
      <c r="AP304" s="22"/>
      <c r="AT304" s="21"/>
      <c r="AU304" s="21"/>
      <c r="AW304" s="21"/>
      <c r="AX304" s="21"/>
      <c r="AY304" s="22"/>
      <c r="AZ304" s="22"/>
      <c r="BA304" s="22"/>
      <c r="BB304" s="22"/>
      <c r="BC304" s="22"/>
      <c r="BD304" s="22"/>
      <c r="BE304" s="22"/>
      <c r="BF304" s="21"/>
      <c r="BG304" s="21"/>
      <c r="BH304" s="21"/>
      <c r="BI304" s="21"/>
      <c r="BJ304" s="21"/>
      <c r="BK304" s="21"/>
      <c r="BL304" s="21"/>
      <c r="BM304" s="21"/>
    </row>
    <row r="305" spans="1:65" hidden="1" x14ac:dyDescent="0.25">
      <c r="A305" s="21" t="s">
        <v>38</v>
      </c>
      <c r="B305" s="21" t="s">
        <v>798</v>
      </c>
      <c r="C305" s="21" t="s">
        <v>794</v>
      </c>
      <c r="D305" s="21" t="s">
        <v>795</v>
      </c>
      <c r="E305" s="21" t="s">
        <v>819</v>
      </c>
      <c r="K305" s="20" t="s">
        <v>828</v>
      </c>
      <c r="M305" s="21" t="s">
        <v>51</v>
      </c>
      <c r="N305" s="21" t="str">
        <f>C305&amp;"-"&amp;MONTH(O305)&amp;"/"&amp;DAY(O305)&amp;"/"&amp;YEAR(O305)&amp;"-"&amp;"AIR TEMP"</f>
        <v>AK551272-004-7/2/2019-AIR TEMP</v>
      </c>
      <c r="O305" s="24">
        <v>43648</v>
      </c>
      <c r="P305" s="28">
        <v>0.26666666666666666</v>
      </c>
      <c r="Q305" s="40" t="s">
        <v>58</v>
      </c>
      <c r="R305" s="25">
        <v>43648</v>
      </c>
      <c r="T305" s="20" t="s">
        <v>58</v>
      </c>
      <c r="U305" s="21">
        <v>60.549779999999998</v>
      </c>
      <c r="V305" s="21">
        <v>-151.26804000000001</v>
      </c>
      <c r="W305" s="21" t="s">
        <v>60</v>
      </c>
      <c r="X305" s="21" t="s">
        <v>88</v>
      </c>
      <c r="Z305" s="21" t="s">
        <v>99</v>
      </c>
      <c r="AK305" s="21" t="s">
        <v>810</v>
      </c>
      <c r="AL305" s="22"/>
      <c r="AM305" s="22"/>
      <c r="AN305" s="45">
        <v>53</v>
      </c>
      <c r="AO305" s="21" t="s">
        <v>252</v>
      </c>
      <c r="AP305" s="22"/>
      <c r="AT305" s="21"/>
      <c r="AU305" s="21"/>
      <c r="AW305" s="21"/>
      <c r="AX305" s="21"/>
      <c r="AY305" s="22"/>
      <c r="AZ305" s="22"/>
      <c r="BA305" s="22"/>
      <c r="BB305" s="22"/>
      <c r="BC305" s="22"/>
      <c r="BD305" s="22"/>
      <c r="BE305" s="22"/>
      <c r="BF305" s="21"/>
      <c r="BG305" s="21"/>
      <c r="BH305" s="21"/>
      <c r="BI305" s="21"/>
      <c r="BJ305" s="21"/>
      <c r="BK305" s="21"/>
      <c r="BL305" s="21"/>
      <c r="BM305" s="21"/>
    </row>
    <row r="306" spans="1:65" hidden="1" x14ac:dyDescent="0.25">
      <c r="A306" s="21" t="s">
        <v>38</v>
      </c>
      <c r="B306" s="21" t="s">
        <v>798</v>
      </c>
      <c r="C306" s="21" t="s">
        <v>808</v>
      </c>
      <c r="D306" s="21" t="s">
        <v>789</v>
      </c>
      <c r="E306" s="21" t="s">
        <v>819</v>
      </c>
      <c r="K306" s="20" t="s">
        <v>828</v>
      </c>
      <c r="M306" s="21" t="s">
        <v>51</v>
      </c>
      <c r="N306" s="21" t="str">
        <f>C306&amp;"-"&amp;MONTH(O306)&amp;"/"&amp;DAY(O306)&amp;"/"&amp;YEAR(O306)&amp;"-"&amp;"WIND-D"</f>
        <v>AK553928-7/2/2019-WIND-D</v>
      </c>
      <c r="O306" s="24">
        <v>43648</v>
      </c>
      <c r="P306" s="28">
        <v>0.23611111111111113</v>
      </c>
      <c r="Q306" s="40" t="s">
        <v>58</v>
      </c>
      <c r="R306" s="25">
        <v>43648</v>
      </c>
      <c r="T306" s="20" t="s">
        <v>58</v>
      </c>
      <c r="U306" s="21">
        <v>60.5518</v>
      </c>
      <c r="V306" s="21">
        <v>-151.244</v>
      </c>
      <c r="W306" s="21" t="s">
        <v>60</v>
      </c>
      <c r="X306" s="21" t="s">
        <v>88</v>
      </c>
      <c r="Z306" s="21" t="s">
        <v>99</v>
      </c>
      <c r="AK306" s="21" t="s">
        <v>813</v>
      </c>
      <c r="AL306" s="22"/>
      <c r="AM306" s="22"/>
      <c r="AN306" s="45"/>
      <c r="AO306" s="21"/>
      <c r="AP306" s="22"/>
      <c r="AT306" s="21"/>
      <c r="AU306" s="21"/>
      <c r="AW306" s="21"/>
      <c r="AX306" s="21"/>
      <c r="AY306" s="22" t="s">
        <v>737</v>
      </c>
      <c r="AZ306" s="22"/>
      <c r="BA306" s="22"/>
      <c r="BB306" s="22"/>
      <c r="BC306" s="22"/>
      <c r="BD306" s="22"/>
      <c r="BE306" s="22"/>
      <c r="BF306" s="21"/>
      <c r="BG306" s="21"/>
      <c r="BH306" s="21"/>
      <c r="BI306" s="21"/>
      <c r="BJ306" s="21"/>
      <c r="BK306" s="21"/>
      <c r="BL306" s="21"/>
      <c r="BM306" s="21"/>
    </row>
    <row r="307" spans="1:65" x14ac:dyDescent="0.25">
      <c r="A307" s="21" t="s">
        <v>38</v>
      </c>
      <c r="B307" s="21" t="s">
        <v>798</v>
      </c>
      <c r="C307" s="21" t="s">
        <v>794</v>
      </c>
      <c r="D307" s="21" t="s">
        <v>795</v>
      </c>
      <c r="E307" s="21" t="s">
        <v>819</v>
      </c>
      <c r="K307" s="20" t="s">
        <v>828</v>
      </c>
      <c r="M307" s="21" t="s">
        <v>51</v>
      </c>
      <c r="N307" s="21" t="str">
        <f>C307&amp;"-"&amp;MONTH(O307)&amp;"/"&amp;DAY(O307)&amp;"/"&amp;YEAR(O307)&amp;"-"&amp;"WIND-V"</f>
        <v>AK551272-004-7/2/2019-WIND-V</v>
      </c>
      <c r="O307" s="24">
        <v>43648</v>
      </c>
      <c r="P307" s="28">
        <v>0.266666666666667</v>
      </c>
      <c r="Q307" s="40" t="s">
        <v>58</v>
      </c>
      <c r="R307" s="25">
        <v>43648</v>
      </c>
      <c r="T307" s="20" t="s">
        <v>58</v>
      </c>
      <c r="U307" s="21">
        <v>60.549779999999998</v>
      </c>
      <c r="V307" s="21">
        <v>-151.26804000000001</v>
      </c>
      <c r="W307" s="21" t="s">
        <v>60</v>
      </c>
      <c r="X307" s="21" t="s">
        <v>88</v>
      </c>
      <c r="Z307" s="21" t="s">
        <v>99</v>
      </c>
      <c r="AK307" s="21" t="s">
        <v>812</v>
      </c>
      <c r="AL307" s="22"/>
      <c r="AM307" s="22"/>
      <c r="AN307" s="45">
        <v>3</v>
      </c>
      <c r="AO307" s="21" t="s">
        <v>815</v>
      </c>
      <c r="AP307" s="22"/>
      <c r="AT307" s="21"/>
      <c r="AU307" s="21"/>
      <c r="AW307" s="21"/>
      <c r="AX307" s="21"/>
      <c r="AY307" s="22"/>
      <c r="AZ307" s="22"/>
      <c r="BA307" s="22"/>
      <c r="BB307" s="22"/>
      <c r="BC307" s="22"/>
      <c r="BD307" s="22"/>
      <c r="BE307" s="22"/>
      <c r="BF307" s="21"/>
      <c r="BG307" s="21"/>
      <c r="BH307" s="21"/>
      <c r="BI307" s="21"/>
      <c r="BJ307" s="21"/>
      <c r="BK307" s="21"/>
      <c r="BL307" s="21"/>
      <c r="BM307" s="21"/>
    </row>
    <row r="308" spans="1:65" hidden="1" x14ac:dyDescent="0.25">
      <c r="A308" s="21" t="s">
        <v>38</v>
      </c>
      <c r="B308" s="21" t="s">
        <v>798</v>
      </c>
      <c r="C308" s="21" t="s">
        <v>794</v>
      </c>
      <c r="D308" s="21" t="s">
        <v>795</v>
      </c>
      <c r="E308" s="21" t="s">
        <v>819</v>
      </c>
      <c r="K308" s="20" t="s">
        <v>828</v>
      </c>
      <c r="M308" s="21" t="s">
        <v>51</v>
      </c>
      <c r="N308" s="21" t="str">
        <f>C308&amp;"-"&amp;MONTH(O308)&amp;"/"&amp;DAY(O308)&amp;"/"&amp;YEAR(O308)&amp;"-"&amp;"WEATHER"</f>
        <v>AK551272-004-7/2/2019-WEATHER</v>
      </c>
      <c r="O308" s="24">
        <v>43648</v>
      </c>
      <c r="P308" s="28">
        <v>0.266666666666667</v>
      </c>
      <c r="Q308" s="40" t="s">
        <v>58</v>
      </c>
      <c r="R308" s="25">
        <v>43648</v>
      </c>
      <c r="T308" s="20" t="s">
        <v>58</v>
      </c>
      <c r="U308" s="21">
        <v>60.549779999999998</v>
      </c>
      <c r="V308" s="21">
        <v>-151.26804000000001</v>
      </c>
      <c r="W308" s="21" t="s">
        <v>60</v>
      </c>
      <c r="X308" s="21" t="s">
        <v>88</v>
      </c>
      <c r="Z308" s="21" t="s">
        <v>99</v>
      </c>
      <c r="AK308" s="21" t="s">
        <v>814</v>
      </c>
      <c r="AL308" s="22"/>
      <c r="AM308" s="22"/>
      <c r="AN308" s="45">
        <v>-4</v>
      </c>
      <c r="AO308" s="21" t="s">
        <v>816</v>
      </c>
      <c r="AP308" s="22"/>
      <c r="AT308" s="21"/>
      <c r="AU308" s="21"/>
      <c r="AW308" s="21"/>
      <c r="AX308" s="21"/>
      <c r="AY308" s="22"/>
      <c r="AZ308" s="22"/>
      <c r="BA308" s="22"/>
      <c r="BB308" s="22"/>
      <c r="BC308" s="22"/>
      <c r="BD308" s="22"/>
      <c r="BE308" s="22"/>
      <c r="BF308" s="21"/>
      <c r="BG308" s="21"/>
      <c r="BH308" s="21"/>
      <c r="BI308" s="21"/>
      <c r="BJ308" s="21"/>
      <c r="BK308" s="21"/>
      <c r="BL308" s="21"/>
      <c r="BM308" s="21"/>
    </row>
    <row r="309" spans="1:65" hidden="1" x14ac:dyDescent="0.25">
      <c r="A309" s="21" t="s">
        <v>38</v>
      </c>
      <c r="B309" s="21" t="s">
        <v>798</v>
      </c>
      <c r="C309" s="21" t="s">
        <v>794</v>
      </c>
      <c r="D309" s="21" t="s">
        <v>795</v>
      </c>
      <c r="E309" s="21" t="s">
        <v>819</v>
      </c>
      <c r="K309" s="20" t="s">
        <v>828</v>
      </c>
      <c r="M309" s="21" t="s">
        <v>50</v>
      </c>
      <c r="N309" s="21" t="str">
        <f>C309&amp;"-"&amp;MONTH(O309)&amp;"/"&amp;DAY(O309)&amp;"/"&amp;YEAR(O309)&amp;"-"&amp;"TURBIDITY"</f>
        <v>AK551272-004-7/2/2019-TURBIDITY</v>
      </c>
      <c r="O309" s="24">
        <v>43648</v>
      </c>
      <c r="P309" s="28">
        <v>0.266666666666667</v>
      </c>
      <c r="Q309" s="40" t="s">
        <v>58</v>
      </c>
      <c r="R309" s="25">
        <v>43648</v>
      </c>
      <c r="T309" s="20" t="s">
        <v>58</v>
      </c>
      <c r="U309" s="21">
        <v>60.549779999999998</v>
      </c>
      <c r="V309" s="21">
        <v>-151.26804000000001</v>
      </c>
      <c r="W309" s="21" t="s">
        <v>60</v>
      </c>
      <c r="X309" s="21" t="s">
        <v>88</v>
      </c>
      <c r="Z309" s="21" t="s">
        <v>99</v>
      </c>
      <c r="AK309" s="21" t="s">
        <v>811</v>
      </c>
      <c r="AL309" s="22"/>
      <c r="AM309" s="22"/>
      <c r="AN309" s="45" t="s">
        <v>817</v>
      </c>
      <c r="AO309" s="21"/>
      <c r="AP309" s="22"/>
      <c r="AT309" s="21"/>
      <c r="AU309" s="21"/>
      <c r="AW309" s="21"/>
      <c r="AX309" s="21"/>
      <c r="AY309" s="22"/>
      <c r="AZ309" s="22"/>
      <c r="BA309" s="22"/>
      <c r="BB309" s="22"/>
      <c r="BC309" s="22"/>
      <c r="BD309" s="22"/>
      <c r="BE309" s="22"/>
      <c r="BF309" s="21"/>
      <c r="BG309" s="21"/>
      <c r="BH309" s="21"/>
      <c r="BI309" s="21"/>
      <c r="BJ309" s="21"/>
      <c r="BK309" s="21"/>
      <c r="BL309" s="21"/>
      <c r="BM309" s="21"/>
    </row>
    <row r="310" spans="1:65" hidden="1" x14ac:dyDescent="0.25">
      <c r="A310" s="21" t="s">
        <v>38</v>
      </c>
      <c r="B310" s="21" t="s">
        <v>798</v>
      </c>
      <c r="C310" s="21" t="s">
        <v>794</v>
      </c>
      <c r="D310" s="21" t="s">
        <v>795</v>
      </c>
      <c r="E310" s="21" t="s">
        <v>819</v>
      </c>
      <c r="K310" s="20" t="s">
        <v>828</v>
      </c>
      <c r="M310" s="21" t="s">
        <v>50</v>
      </c>
      <c r="N310" s="21" t="str">
        <f>C310&amp;"-"&amp;MONTH(O310)&amp;"/"&amp;DAY(O310)&amp;"/"&amp;YEAR(O310)&amp;"-"&amp;"ENT"</f>
        <v>AK551272-004-7/23/2019-ENT</v>
      </c>
      <c r="O310" s="24">
        <v>43669</v>
      </c>
      <c r="P310" s="28">
        <v>0.39930555555555558</v>
      </c>
      <c r="Q310" s="40" t="s">
        <v>58</v>
      </c>
      <c r="R310" s="25">
        <v>43669</v>
      </c>
      <c r="T310" s="20" t="s">
        <v>58</v>
      </c>
      <c r="U310" s="21">
        <v>60.549779999999998</v>
      </c>
      <c r="V310" s="21">
        <v>-151.26804000000001</v>
      </c>
      <c r="W310" s="21" t="s">
        <v>60</v>
      </c>
      <c r="X310" s="21" t="s">
        <v>88</v>
      </c>
      <c r="Z310" s="21" t="s">
        <v>107</v>
      </c>
      <c r="AA310" s="20">
        <v>0.3</v>
      </c>
      <c r="AB310" s="20" t="s">
        <v>333</v>
      </c>
      <c r="AK310" s="21" t="s">
        <v>800</v>
      </c>
      <c r="AL310" s="22" t="s">
        <v>805</v>
      </c>
      <c r="AM310" s="22" t="s">
        <v>193</v>
      </c>
      <c r="AN310" s="46">
        <v>43</v>
      </c>
      <c r="AO310" s="21" t="s">
        <v>381</v>
      </c>
      <c r="AP310" s="22"/>
      <c r="AT310" s="21" t="s">
        <v>551</v>
      </c>
      <c r="AU310" s="21" t="s">
        <v>557</v>
      </c>
      <c r="AW310" s="21" t="s">
        <v>564</v>
      </c>
      <c r="AX310" s="21" t="s">
        <v>567</v>
      </c>
      <c r="AY310" s="22"/>
      <c r="AZ310" s="22"/>
      <c r="BA310" s="22"/>
      <c r="BB310" s="22"/>
      <c r="BC310" s="22" t="s">
        <v>806</v>
      </c>
      <c r="BD310" s="22" t="s">
        <v>763</v>
      </c>
      <c r="BE310" s="22"/>
      <c r="BF310" s="21"/>
      <c r="BG310" s="21"/>
      <c r="BH310" s="21"/>
      <c r="BI310" s="21"/>
      <c r="BJ310" s="21"/>
      <c r="BK310" s="21"/>
      <c r="BL310" s="21"/>
      <c r="BM310" s="21"/>
    </row>
    <row r="311" spans="1:65" hidden="1" x14ac:dyDescent="0.25">
      <c r="A311" s="21" t="s">
        <v>38</v>
      </c>
      <c r="B311" s="21" t="s">
        <v>798</v>
      </c>
      <c r="C311" s="21" t="s">
        <v>794</v>
      </c>
      <c r="D311" s="21" t="s">
        <v>795</v>
      </c>
      <c r="E311" s="21" t="s">
        <v>819</v>
      </c>
      <c r="K311" s="20" t="s">
        <v>828</v>
      </c>
      <c r="M311" s="21" t="s">
        <v>50</v>
      </c>
      <c r="N311" s="21" t="str">
        <f>C311&amp;"-"&amp;MONTH(O311)&amp;"/"&amp;DAY(O311)&amp;"/"&amp;YEAR(O311)&amp;"-"&amp;"FC"</f>
        <v>AK551272-004-7/23/2019-FC</v>
      </c>
      <c r="O311" s="24">
        <v>43669</v>
      </c>
      <c r="P311" s="28">
        <v>0.39930555555555558</v>
      </c>
      <c r="Q311" s="40" t="s">
        <v>58</v>
      </c>
      <c r="R311" s="25">
        <v>43669</v>
      </c>
      <c r="T311" s="20" t="s">
        <v>58</v>
      </c>
      <c r="U311" s="21">
        <v>60.549779999999998</v>
      </c>
      <c r="V311" s="21">
        <v>-151.26804000000001</v>
      </c>
      <c r="W311" s="21" t="s">
        <v>60</v>
      </c>
      <c r="X311" s="21" t="s">
        <v>88</v>
      </c>
      <c r="Z311" s="21" t="s">
        <v>107</v>
      </c>
      <c r="AA311" s="20">
        <v>0.3</v>
      </c>
      <c r="AB311" s="20" t="s">
        <v>333</v>
      </c>
      <c r="AK311" s="21" t="s">
        <v>799</v>
      </c>
      <c r="AL311" s="22" t="s">
        <v>804</v>
      </c>
      <c r="AM311" s="22" t="s">
        <v>193</v>
      </c>
      <c r="AN311" s="46">
        <v>82</v>
      </c>
      <c r="AO311" s="21" t="s">
        <v>240</v>
      </c>
      <c r="AP311" s="22"/>
      <c r="AT311" s="21" t="s">
        <v>551</v>
      </c>
      <c r="AU311" s="21" t="s">
        <v>557</v>
      </c>
      <c r="AW311" s="21" t="s">
        <v>564</v>
      </c>
      <c r="AX311" s="21" t="s">
        <v>567</v>
      </c>
      <c r="AY311" s="22"/>
      <c r="AZ311" s="22"/>
      <c r="BA311" s="22"/>
      <c r="BB311" s="22"/>
      <c r="BC311" s="22" t="s">
        <v>806</v>
      </c>
      <c r="BD311" s="22" t="s">
        <v>763</v>
      </c>
      <c r="BE311" s="22"/>
      <c r="BF311" s="21"/>
      <c r="BG311" s="21"/>
      <c r="BH311" s="21"/>
      <c r="BI311" s="21"/>
      <c r="BJ311" s="21"/>
      <c r="BK311" s="21"/>
      <c r="BL311" s="21"/>
      <c r="BM311" s="21"/>
    </row>
    <row r="312" spans="1:65" hidden="1" x14ac:dyDescent="0.25">
      <c r="A312" s="21" t="s">
        <v>38</v>
      </c>
      <c r="B312" s="21" t="s">
        <v>798</v>
      </c>
      <c r="C312" s="21" t="s">
        <v>794</v>
      </c>
      <c r="D312" s="21" t="s">
        <v>795</v>
      </c>
      <c r="E312" s="21" t="s">
        <v>819</v>
      </c>
      <c r="K312" s="20" t="s">
        <v>828</v>
      </c>
      <c r="M312" s="21" t="s">
        <v>50</v>
      </c>
      <c r="N312" s="21" t="str">
        <f>C312&amp;"-"&amp;MONTH(O312)&amp;"/"&amp;DAY(O312)&amp;"/"&amp;YEAR(O312)&amp;"-"&amp;"WATER TEMP"</f>
        <v>AK551272-004-7/23/2019-WATER TEMP</v>
      </c>
      <c r="O312" s="24">
        <v>43669</v>
      </c>
      <c r="P312" s="28">
        <v>0.39930555555555558</v>
      </c>
      <c r="Q312" s="40" t="s">
        <v>58</v>
      </c>
      <c r="R312" s="25">
        <v>43669</v>
      </c>
      <c r="T312" s="20" t="s">
        <v>58</v>
      </c>
      <c r="U312" s="21">
        <v>60.549779999999998</v>
      </c>
      <c r="V312" s="21">
        <v>-151.26804000000001</v>
      </c>
      <c r="W312" s="21" t="s">
        <v>60</v>
      </c>
      <c r="X312" s="21" t="s">
        <v>88</v>
      </c>
      <c r="Z312" s="21" t="s">
        <v>99</v>
      </c>
      <c r="AA312" s="20">
        <v>0.3</v>
      </c>
      <c r="AB312" s="20" t="s">
        <v>333</v>
      </c>
      <c r="AK312" s="21" t="s">
        <v>160</v>
      </c>
      <c r="AL312" s="22"/>
      <c r="AM312" s="22"/>
      <c r="AN312" s="45">
        <v>15.3</v>
      </c>
      <c r="AO312" s="21" t="s">
        <v>198</v>
      </c>
      <c r="AP312" s="22"/>
      <c r="AT312" s="21" t="s">
        <v>551</v>
      </c>
      <c r="AU312" s="21" t="s">
        <v>557</v>
      </c>
      <c r="AW312" s="21" t="s">
        <v>564</v>
      </c>
      <c r="AX312" s="21" t="s">
        <v>568</v>
      </c>
      <c r="AY312" s="22"/>
      <c r="AZ312" s="22"/>
      <c r="BA312" s="22"/>
      <c r="BB312" s="22"/>
      <c r="BC312" s="22" t="s">
        <v>806</v>
      </c>
      <c r="BD312" s="22" t="s">
        <v>763</v>
      </c>
      <c r="BE312" s="22"/>
      <c r="BF312" s="21"/>
      <c r="BG312" s="21"/>
      <c r="BH312" s="21"/>
      <c r="BI312" s="21"/>
      <c r="BJ312" s="21"/>
      <c r="BK312" s="21"/>
      <c r="BL312" s="21"/>
      <c r="BM312" s="21"/>
    </row>
    <row r="313" spans="1:65" hidden="1" x14ac:dyDescent="0.25">
      <c r="A313" s="21" t="s">
        <v>38</v>
      </c>
      <c r="B313" s="21" t="s">
        <v>798</v>
      </c>
      <c r="C313" s="21" t="s">
        <v>794</v>
      </c>
      <c r="D313" s="21" t="s">
        <v>795</v>
      </c>
      <c r="E313" s="21" t="s">
        <v>819</v>
      </c>
      <c r="K313" s="20" t="s">
        <v>828</v>
      </c>
      <c r="M313" s="21" t="s">
        <v>50</v>
      </c>
      <c r="N313" s="21" t="str">
        <f>C313&amp;"-"&amp;MONTH(O313)&amp;"/"&amp;DAY(O313)&amp;"/"&amp;YEAR(O313)&amp;"-"&amp;"ENT"</f>
        <v>AK551272-004-8/1/2019-ENT</v>
      </c>
      <c r="O313" s="24">
        <v>43678</v>
      </c>
      <c r="P313" s="28">
        <v>0.31944444444444448</v>
      </c>
      <c r="Q313" s="40" t="s">
        <v>58</v>
      </c>
      <c r="R313" s="25">
        <v>43678</v>
      </c>
      <c r="T313" s="20" t="s">
        <v>58</v>
      </c>
      <c r="U313" s="21">
        <v>60.549779999999998</v>
      </c>
      <c r="V313" s="21">
        <v>-151.26804000000001</v>
      </c>
      <c r="W313" s="21" t="s">
        <v>60</v>
      </c>
      <c r="X313" s="21" t="s">
        <v>88</v>
      </c>
      <c r="Z313" s="21" t="s">
        <v>100</v>
      </c>
      <c r="AA313" s="20">
        <v>0.3</v>
      </c>
      <c r="AB313" s="20" t="s">
        <v>333</v>
      </c>
      <c r="AK313" s="21" t="s">
        <v>800</v>
      </c>
      <c r="AL313" s="22" t="s">
        <v>805</v>
      </c>
      <c r="AM313" s="22" t="s">
        <v>193</v>
      </c>
      <c r="AN313" s="46">
        <v>291</v>
      </c>
      <c r="AO313" s="21" t="s">
        <v>381</v>
      </c>
      <c r="AP313" s="22"/>
      <c r="AT313" s="21" t="s">
        <v>551</v>
      </c>
      <c r="AU313" s="21" t="s">
        <v>557</v>
      </c>
      <c r="AW313" s="21" t="s">
        <v>564</v>
      </c>
      <c r="AX313" s="21" t="s">
        <v>567</v>
      </c>
      <c r="AY313" s="22"/>
      <c r="AZ313" s="22"/>
      <c r="BA313" s="22"/>
      <c r="BB313" s="22"/>
      <c r="BC313" s="22" t="s">
        <v>806</v>
      </c>
      <c r="BD313" s="22" t="s">
        <v>763</v>
      </c>
      <c r="BE313" s="22"/>
      <c r="BF313" s="21"/>
      <c r="BG313" s="21"/>
      <c r="BH313" s="21"/>
      <c r="BI313" s="21"/>
      <c r="BJ313" s="21"/>
      <c r="BK313" s="21"/>
      <c r="BL313" s="21"/>
      <c r="BM313" s="21"/>
    </row>
    <row r="314" spans="1:65" hidden="1" x14ac:dyDescent="0.25">
      <c r="A314" s="21" t="s">
        <v>38</v>
      </c>
      <c r="B314" s="21" t="s">
        <v>798</v>
      </c>
      <c r="C314" s="21" t="s">
        <v>794</v>
      </c>
      <c r="D314" s="21" t="s">
        <v>795</v>
      </c>
      <c r="E314" s="21" t="s">
        <v>819</v>
      </c>
      <c r="K314" s="20" t="s">
        <v>828</v>
      </c>
      <c r="M314" s="21" t="s">
        <v>50</v>
      </c>
      <c r="N314" s="21" t="str">
        <f>C314&amp;"-"&amp;MONTH(O314)&amp;"/"&amp;DAY(O314)&amp;"/"&amp;YEAR(O314)&amp;"-"&amp;"ENT"</f>
        <v>AK551272-004-8/6/2019-ENT</v>
      </c>
      <c r="O314" s="24">
        <v>43683</v>
      </c>
      <c r="P314" s="28">
        <v>0.36458333333333331</v>
      </c>
      <c r="Q314" s="40" t="s">
        <v>58</v>
      </c>
      <c r="R314" s="25">
        <v>43683</v>
      </c>
      <c r="T314" s="20" t="s">
        <v>58</v>
      </c>
      <c r="U314" s="21">
        <v>60.549779999999998</v>
      </c>
      <c r="V314" s="21">
        <v>-151.26804000000001</v>
      </c>
      <c r="W314" s="21" t="s">
        <v>60</v>
      </c>
      <c r="X314" s="21" t="s">
        <v>88</v>
      </c>
      <c r="Z314" s="21" t="s">
        <v>100</v>
      </c>
      <c r="AA314" s="20">
        <v>0.3</v>
      </c>
      <c r="AB314" s="20" t="s">
        <v>333</v>
      </c>
      <c r="AK314" s="21" t="s">
        <v>800</v>
      </c>
      <c r="AL314" s="22" t="s">
        <v>805</v>
      </c>
      <c r="AM314" s="22" t="s">
        <v>193</v>
      </c>
      <c r="AN314" s="46">
        <v>27</v>
      </c>
      <c r="AO314" s="21" t="s">
        <v>381</v>
      </c>
      <c r="AP314" s="22"/>
      <c r="AT314" s="21" t="s">
        <v>551</v>
      </c>
      <c r="AU314" s="21" t="s">
        <v>557</v>
      </c>
      <c r="AW314" s="21" t="s">
        <v>564</v>
      </c>
      <c r="AX314" s="21" t="s">
        <v>567</v>
      </c>
      <c r="AY314" s="22"/>
      <c r="AZ314" s="22"/>
      <c r="BA314" s="22"/>
      <c r="BB314" s="22"/>
      <c r="BC314" s="22" t="s">
        <v>806</v>
      </c>
      <c r="BD314" s="22" t="s">
        <v>763</v>
      </c>
      <c r="BE314" s="22"/>
      <c r="BF314" s="21"/>
      <c r="BG314" s="21"/>
      <c r="BH314" s="21"/>
      <c r="BI314" s="21"/>
      <c r="BJ314" s="21"/>
      <c r="BK314" s="21"/>
      <c r="BL314" s="21"/>
      <c r="BM314" s="21"/>
    </row>
    <row r="315" spans="1:65" hidden="1" x14ac:dyDescent="0.25">
      <c r="A315" s="21" t="s">
        <v>38</v>
      </c>
      <c r="B315" s="21" t="s">
        <v>798</v>
      </c>
      <c r="C315" s="21" t="s">
        <v>794</v>
      </c>
      <c r="D315" s="21" t="s">
        <v>795</v>
      </c>
      <c r="E315" s="21" t="s">
        <v>819</v>
      </c>
      <c r="K315" s="20" t="s">
        <v>828</v>
      </c>
      <c r="M315" s="21" t="s">
        <v>50</v>
      </c>
      <c r="N315" s="21" t="str">
        <f>C315&amp;"-"&amp;MONTH(O315)&amp;"/"&amp;DAY(O315)&amp;"/"&amp;YEAR(O315)&amp;"-"&amp;"FC"</f>
        <v>AK551272-004-8/1/2019-FC</v>
      </c>
      <c r="O315" s="24">
        <v>43678</v>
      </c>
      <c r="P315" s="28">
        <v>0.31944444444444448</v>
      </c>
      <c r="Q315" s="40" t="s">
        <v>58</v>
      </c>
      <c r="R315" s="25">
        <v>43678</v>
      </c>
      <c r="T315" s="20" t="s">
        <v>58</v>
      </c>
      <c r="U315" s="21">
        <v>60.549779999999998</v>
      </c>
      <c r="V315" s="21">
        <v>-151.26804000000001</v>
      </c>
      <c r="W315" s="21" t="s">
        <v>60</v>
      </c>
      <c r="X315" s="21" t="s">
        <v>88</v>
      </c>
      <c r="Z315" s="21" t="s">
        <v>100</v>
      </c>
      <c r="AA315" s="20">
        <v>0.3</v>
      </c>
      <c r="AB315" s="20" t="s">
        <v>333</v>
      </c>
      <c r="AK315" s="21" t="s">
        <v>799</v>
      </c>
      <c r="AL315" s="22" t="s">
        <v>804</v>
      </c>
      <c r="AM315" s="22" t="s">
        <v>193</v>
      </c>
      <c r="AN315" s="46">
        <v>158</v>
      </c>
      <c r="AO315" s="21" t="s">
        <v>240</v>
      </c>
      <c r="AP315" s="22"/>
      <c r="AT315" s="21" t="s">
        <v>551</v>
      </c>
      <c r="AU315" s="21" t="s">
        <v>557</v>
      </c>
      <c r="AW315" s="21" t="s">
        <v>564</v>
      </c>
      <c r="AX315" s="21" t="s">
        <v>567</v>
      </c>
      <c r="AY315" s="22"/>
      <c r="AZ315" s="22"/>
      <c r="BA315" s="22"/>
      <c r="BB315" s="22"/>
      <c r="BC315" s="22" t="s">
        <v>806</v>
      </c>
      <c r="BD315" s="22" t="s">
        <v>763</v>
      </c>
      <c r="BE315" s="22"/>
      <c r="BF315" s="21"/>
      <c r="BG315" s="21"/>
      <c r="BH315" s="21"/>
      <c r="BI315" s="21"/>
      <c r="BJ315" s="21"/>
      <c r="BK315" s="21"/>
      <c r="BL315" s="21"/>
      <c r="BM315" s="21"/>
    </row>
    <row r="316" spans="1:65" hidden="1" x14ac:dyDescent="0.25">
      <c r="A316" s="21" t="s">
        <v>38</v>
      </c>
      <c r="B316" s="21" t="s">
        <v>798</v>
      </c>
      <c r="C316" s="21" t="s">
        <v>794</v>
      </c>
      <c r="D316" s="21" t="s">
        <v>795</v>
      </c>
      <c r="E316" s="21" t="s">
        <v>819</v>
      </c>
      <c r="K316" s="20" t="s">
        <v>828</v>
      </c>
      <c r="M316" s="21" t="s">
        <v>50</v>
      </c>
      <c r="N316" s="21" t="str">
        <f>C316&amp;"-"&amp;MONTH(O316)&amp;"/"&amp;DAY(O316)&amp;"/"&amp;YEAR(O316)&amp;"-"&amp;"FC"</f>
        <v>AK551272-004-8/6/2019-FC</v>
      </c>
      <c r="O316" s="24">
        <v>43683</v>
      </c>
      <c r="P316" s="28">
        <v>0.36458333333333331</v>
      </c>
      <c r="Q316" s="40" t="s">
        <v>58</v>
      </c>
      <c r="R316" s="25">
        <v>43683</v>
      </c>
      <c r="T316" s="20" t="s">
        <v>58</v>
      </c>
      <c r="U316" s="21">
        <v>60.549779999999998</v>
      </c>
      <c r="V316" s="21">
        <v>-151.26804000000001</v>
      </c>
      <c r="W316" s="21" t="s">
        <v>60</v>
      </c>
      <c r="X316" s="21" t="s">
        <v>88</v>
      </c>
      <c r="Z316" s="21" t="s">
        <v>100</v>
      </c>
      <c r="AA316" s="20">
        <v>0.3</v>
      </c>
      <c r="AB316" s="20" t="s">
        <v>333</v>
      </c>
      <c r="AK316" s="21" t="s">
        <v>799</v>
      </c>
      <c r="AL316" s="22" t="s">
        <v>804</v>
      </c>
      <c r="AM316" s="22" t="s">
        <v>193</v>
      </c>
      <c r="AN316" s="46">
        <v>2</v>
      </c>
      <c r="AO316" s="21" t="s">
        <v>240</v>
      </c>
      <c r="AP316" s="22"/>
      <c r="AT316" s="21" t="s">
        <v>551</v>
      </c>
      <c r="AU316" s="21" t="s">
        <v>557</v>
      </c>
      <c r="AW316" s="21" t="s">
        <v>564</v>
      </c>
      <c r="AX316" s="21" t="s">
        <v>567</v>
      </c>
      <c r="AY316" s="22"/>
      <c r="AZ316" s="22"/>
      <c r="BA316" s="22"/>
      <c r="BB316" s="22"/>
      <c r="BC316" s="22" t="s">
        <v>806</v>
      </c>
      <c r="BD316" s="22" t="s">
        <v>763</v>
      </c>
      <c r="BE316" s="22"/>
      <c r="BF316" s="21"/>
      <c r="BG316" s="21"/>
      <c r="BH316" s="21"/>
      <c r="BI316" s="21"/>
      <c r="BJ316" s="21"/>
      <c r="BK316" s="21"/>
      <c r="BL316" s="21"/>
      <c r="BM316" s="21"/>
    </row>
    <row r="317" spans="1:65" hidden="1" x14ac:dyDescent="0.25">
      <c r="A317" s="21" t="s">
        <v>38</v>
      </c>
      <c r="B317" s="21" t="s">
        <v>798</v>
      </c>
      <c r="C317" s="21" t="s">
        <v>794</v>
      </c>
      <c r="D317" s="21" t="s">
        <v>795</v>
      </c>
      <c r="E317" s="21" t="s">
        <v>819</v>
      </c>
      <c r="K317" s="20" t="s">
        <v>828</v>
      </c>
      <c r="M317" s="21" t="s">
        <v>50</v>
      </c>
      <c r="N317" s="21" t="str">
        <f>C317&amp;"-"&amp;MONTH(O317)&amp;"/"&amp;DAY(O317)&amp;"/"&amp;YEAR(O317)&amp;"-"&amp;"WATER TEMP"</f>
        <v>AK551272-004-8/1/2019-WATER TEMP</v>
      </c>
      <c r="O317" s="24">
        <v>43678</v>
      </c>
      <c r="P317" s="28">
        <v>0.31944444444444448</v>
      </c>
      <c r="Q317" s="40" t="s">
        <v>58</v>
      </c>
      <c r="R317" s="25">
        <v>43678</v>
      </c>
      <c r="T317" s="20" t="s">
        <v>58</v>
      </c>
      <c r="U317" s="21">
        <v>60.549779999999998</v>
      </c>
      <c r="V317" s="21">
        <v>-151.26804000000001</v>
      </c>
      <c r="W317" s="21" t="s">
        <v>60</v>
      </c>
      <c r="X317" s="21" t="s">
        <v>88</v>
      </c>
      <c r="Z317" s="21" t="s">
        <v>99</v>
      </c>
      <c r="AA317" s="20">
        <v>0.3</v>
      </c>
      <c r="AB317" s="20" t="s">
        <v>333</v>
      </c>
      <c r="AK317" s="21" t="s">
        <v>160</v>
      </c>
      <c r="AL317" s="22"/>
      <c r="AM317" s="22"/>
      <c r="AN317" s="45">
        <v>14.7</v>
      </c>
      <c r="AO317" s="21" t="s">
        <v>198</v>
      </c>
      <c r="AP317" s="22"/>
      <c r="AT317" s="21" t="s">
        <v>551</v>
      </c>
      <c r="AU317" s="21" t="s">
        <v>557</v>
      </c>
      <c r="AW317" s="21" t="s">
        <v>564</v>
      </c>
      <c r="AX317" s="21" t="s">
        <v>568</v>
      </c>
      <c r="AY317" s="22"/>
      <c r="AZ317" s="22"/>
      <c r="BA317" s="22"/>
      <c r="BB317" s="22"/>
      <c r="BC317" s="22" t="s">
        <v>806</v>
      </c>
      <c r="BD317" s="22" t="s">
        <v>763</v>
      </c>
      <c r="BE317" s="22"/>
      <c r="BF317" s="21"/>
      <c r="BG317" s="21"/>
      <c r="BH317" s="21"/>
      <c r="BI317" s="21"/>
      <c r="BJ317" s="21"/>
      <c r="BK317" s="21"/>
      <c r="BL317" s="21"/>
      <c r="BM317" s="21"/>
    </row>
    <row r="318" spans="1:65" hidden="1" x14ac:dyDescent="0.25">
      <c r="A318" s="21" t="s">
        <v>38</v>
      </c>
      <c r="B318" s="21" t="s">
        <v>798</v>
      </c>
      <c r="C318" s="21" t="s">
        <v>794</v>
      </c>
      <c r="D318" s="21" t="s">
        <v>795</v>
      </c>
      <c r="E318" s="21" t="s">
        <v>819</v>
      </c>
      <c r="K318" s="20" t="s">
        <v>828</v>
      </c>
      <c r="M318" s="21" t="s">
        <v>50</v>
      </c>
      <c r="N318" s="21" t="str">
        <f>C318&amp;"-"&amp;MONTH(O318)&amp;"/"&amp;DAY(O318)&amp;"/"&amp;YEAR(O318)&amp;"-"&amp;"WATER TEMP"</f>
        <v>AK551272-004-8/6/2019-WATER TEMP</v>
      </c>
      <c r="O318" s="24">
        <v>43683</v>
      </c>
      <c r="P318" s="28">
        <v>0.36458333333333331</v>
      </c>
      <c r="Q318" s="40" t="s">
        <v>58</v>
      </c>
      <c r="R318" s="25">
        <v>43683</v>
      </c>
      <c r="T318" s="20" t="s">
        <v>58</v>
      </c>
      <c r="U318" s="21">
        <v>60.549779999999998</v>
      </c>
      <c r="V318" s="21">
        <v>-151.26804000000001</v>
      </c>
      <c r="W318" s="21" t="s">
        <v>60</v>
      </c>
      <c r="X318" s="21" t="s">
        <v>88</v>
      </c>
      <c r="Z318" s="21" t="s">
        <v>99</v>
      </c>
      <c r="AA318" s="20">
        <v>0.3</v>
      </c>
      <c r="AB318" s="20" t="s">
        <v>333</v>
      </c>
      <c r="AK318" s="21" t="s">
        <v>160</v>
      </c>
      <c r="AL318" s="22"/>
      <c r="AM318" s="22"/>
      <c r="AN318" s="45">
        <v>15.9</v>
      </c>
      <c r="AO318" s="21" t="s">
        <v>198</v>
      </c>
      <c r="AP318" s="22"/>
      <c r="AT318" s="21" t="s">
        <v>551</v>
      </c>
      <c r="AU318" s="21" t="s">
        <v>557</v>
      </c>
      <c r="AW318" s="21" t="s">
        <v>564</v>
      </c>
      <c r="AX318" s="21" t="s">
        <v>568</v>
      </c>
      <c r="AY318" s="22"/>
      <c r="AZ318" s="22"/>
      <c r="BA318" s="22"/>
      <c r="BB318" s="22"/>
      <c r="BC318" s="22" t="s">
        <v>806</v>
      </c>
      <c r="BD318" s="22" t="s">
        <v>763</v>
      </c>
      <c r="BE318" s="22"/>
      <c r="BF318" s="21"/>
      <c r="BG318" s="21"/>
      <c r="BH318" s="21"/>
      <c r="BI318" s="21"/>
      <c r="BJ318" s="21"/>
      <c r="BK318" s="21"/>
      <c r="BL318" s="21"/>
      <c r="BM318" s="21"/>
    </row>
    <row r="319" spans="1:65" hidden="1" x14ac:dyDescent="0.25">
      <c r="A319" s="21" t="s">
        <v>38</v>
      </c>
      <c r="B319" s="21" t="s">
        <v>798</v>
      </c>
      <c r="C319" s="21" t="s">
        <v>794</v>
      </c>
      <c r="D319" s="21" t="s">
        <v>795</v>
      </c>
      <c r="E319" s="21" t="s">
        <v>819</v>
      </c>
      <c r="K319" s="20" t="s">
        <v>828</v>
      </c>
      <c r="M319" s="21" t="s">
        <v>50</v>
      </c>
      <c r="N319" s="21" t="str">
        <f>C319&amp;"-"&amp;MONTH(O319)&amp;"/"&amp;DAY(O319)&amp;"/"&amp;YEAR(O319)&amp;"-"&amp;"ENT"</f>
        <v>AK551272-004-8/6/2019-ENT</v>
      </c>
      <c r="O319" s="24">
        <v>43683</v>
      </c>
      <c r="P319" s="28">
        <v>0.36458333333333331</v>
      </c>
      <c r="Q319" s="40" t="s">
        <v>58</v>
      </c>
      <c r="R319" s="25">
        <v>43683</v>
      </c>
      <c r="T319" s="20" t="s">
        <v>58</v>
      </c>
      <c r="U319" s="21">
        <v>60.549779999999998</v>
      </c>
      <c r="V319" s="21">
        <v>-151.26804000000001</v>
      </c>
      <c r="W319" s="21" t="s">
        <v>60</v>
      </c>
      <c r="X319" s="21" t="s">
        <v>88</v>
      </c>
      <c r="Z319" s="21" t="s">
        <v>107</v>
      </c>
      <c r="AA319" s="20">
        <v>0.3</v>
      </c>
      <c r="AB319" s="20" t="s">
        <v>333</v>
      </c>
      <c r="AK319" s="21" t="s">
        <v>800</v>
      </c>
      <c r="AL319" s="22" t="s">
        <v>805</v>
      </c>
      <c r="AM319" s="22" t="s">
        <v>193</v>
      </c>
      <c r="AN319" s="46">
        <v>59</v>
      </c>
      <c r="AO319" s="21" t="s">
        <v>381</v>
      </c>
      <c r="AP319" s="22"/>
      <c r="AT319" s="21" t="s">
        <v>551</v>
      </c>
      <c r="AU319" s="21" t="s">
        <v>557</v>
      </c>
      <c r="AW319" s="21" t="s">
        <v>564</v>
      </c>
      <c r="AX319" s="21" t="s">
        <v>567</v>
      </c>
      <c r="AY319" s="22"/>
      <c r="AZ319" s="22"/>
      <c r="BA319" s="22"/>
      <c r="BB319" s="22"/>
      <c r="BC319" s="22" t="s">
        <v>806</v>
      </c>
      <c r="BD319" s="22" t="s">
        <v>763</v>
      </c>
      <c r="BE319" s="22"/>
      <c r="BF319" s="21"/>
      <c r="BG319" s="21"/>
      <c r="BH319" s="21"/>
      <c r="BI319" s="21"/>
      <c r="BJ319" s="21"/>
      <c r="BK319" s="21"/>
      <c r="BL319" s="21"/>
      <c r="BM319" s="21"/>
    </row>
    <row r="320" spans="1:65" hidden="1" x14ac:dyDescent="0.25">
      <c r="A320" s="21" t="s">
        <v>38</v>
      </c>
      <c r="B320" s="21" t="s">
        <v>798</v>
      </c>
      <c r="C320" s="21" t="s">
        <v>794</v>
      </c>
      <c r="D320" s="21" t="s">
        <v>795</v>
      </c>
      <c r="E320" s="21" t="s">
        <v>819</v>
      </c>
      <c r="K320" s="20" t="s">
        <v>828</v>
      </c>
      <c r="M320" s="21" t="s">
        <v>50</v>
      </c>
      <c r="N320" s="21" t="str">
        <f>C320&amp;"-"&amp;MONTH(O320)&amp;"/"&amp;DAY(O320)&amp;"/"&amp;YEAR(O320)&amp;"-"&amp;"FC"</f>
        <v>AK551272-004-8/6/2019-FC</v>
      </c>
      <c r="O320" s="24">
        <v>43683</v>
      </c>
      <c r="P320" s="28">
        <v>0.36458333333333331</v>
      </c>
      <c r="Q320" s="40" t="s">
        <v>58</v>
      </c>
      <c r="R320" s="25">
        <v>43683</v>
      </c>
      <c r="T320" s="20" t="s">
        <v>58</v>
      </c>
      <c r="U320" s="21">
        <v>60.549779999999998</v>
      </c>
      <c r="V320" s="21">
        <v>-151.26804000000001</v>
      </c>
      <c r="W320" s="21" t="s">
        <v>60</v>
      </c>
      <c r="X320" s="21" t="s">
        <v>88</v>
      </c>
      <c r="Z320" s="21" t="s">
        <v>107</v>
      </c>
      <c r="AA320" s="20">
        <v>0.3</v>
      </c>
      <c r="AB320" s="20" t="s">
        <v>333</v>
      </c>
      <c r="AK320" s="21" t="s">
        <v>799</v>
      </c>
      <c r="AL320" s="22" t="s">
        <v>804</v>
      </c>
      <c r="AM320" s="22" t="s">
        <v>193</v>
      </c>
      <c r="AN320" s="46">
        <v>2</v>
      </c>
      <c r="AO320" s="21" t="s">
        <v>240</v>
      </c>
      <c r="AP320" s="22"/>
      <c r="AT320" s="21" t="s">
        <v>551</v>
      </c>
      <c r="AU320" s="21" t="s">
        <v>557</v>
      </c>
      <c r="AW320" s="21" t="s">
        <v>564</v>
      </c>
      <c r="AX320" s="21" t="s">
        <v>567</v>
      </c>
      <c r="AY320" s="22"/>
      <c r="AZ320" s="22"/>
      <c r="BA320" s="22"/>
      <c r="BB320" s="22"/>
      <c r="BC320" s="22" t="s">
        <v>806</v>
      </c>
      <c r="BD320" s="22" t="s">
        <v>763</v>
      </c>
      <c r="BE320" s="22"/>
      <c r="BF320" s="21"/>
      <c r="BG320" s="21"/>
      <c r="BH320" s="21"/>
      <c r="BI320" s="21"/>
      <c r="BJ320" s="21"/>
      <c r="BK320" s="21"/>
      <c r="BL320" s="21"/>
      <c r="BM320" s="21"/>
    </row>
    <row r="321" spans="1:65" hidden="1" x14ac:dyDescent="0.25">
      <c r="A321" s="21" t="s">
        <v>38</v>
      </c>
      <c r="B321" s="21" t="s">
        <v>798</v>
      </c>
      <c r="C321" s="21" t="s">
        <v>794</v>
      </c>
      <c r="D321" s="21" t="s">
        <v>795</v>
      </c>
      <c r="E321" s="21" t="s">
        <v>819</v>
      </c>
      <c r="K321" s="20" t="s">
        <v>828</v>
      </c>
      <c r="M321" s="21" t="s">
        <v>50</v>
      </c>
      <c r="N321" s="21" t="str">
        <f>C321&amp;"-"&amp;MONTH(O321)&amp;"/"&amp;DAY(O321)&amp;"/"&amp;YEAR(O321)&amp;"-"&amp;"WATER TEMP"</f>
        <v>AK551272-004-8/6/2019-WATER TEMP</v>
      </c>
      <c r="O321" s="24">
        <v>43683</v>
      </c>
      <c r="P321" s="28">
        <v>0.36458333333333331</v>
      </c>
      <c r="Q321" s="40" t="s">
        <v>58</v>
      </c>
      <c r="R321" s="25">
        <v>43683</v>
      </c>
      <c r="T321" s="20" t="s">
        <v>58</v>
      </c>
      <c r="U321" s="21">
        <v>60.549779999999998</v>
      </c>
      <c r="V321" s="21">
        <v>-151.26804000000001</v>
      </c>
      <c r="W321" s="21" t="s">
        <v>60</v>
      </c>
      <c r="X321" s="21" t="s">
        <v>88</v>
      </c>
      <c r="Z321" s="21" t="s">
        <v>99</v>
      </c>
      <c r="AA321" s="20">
        <v>0.3</v>
      </c>
      <c r="AB321" s="20" t="s">
        <v>333</v>
      </c>
      <c r="AK321" s="21" t="s">
        <v>160</v>
      </c>
      <c r="AL321" s="22"/>
      <c r="AM321" s="22"/>
      <c r="AN321" s="45">
        <v>15.9</v>
      </c>
      <c r="AO321" s="21" t="s">
        <v>198</v>
      </c>
      <c r="AP321" s="22"/>
      <c r="AT321" s="21" t="s">
        <v>551</v>
      </c>
      <c r="AU321" s="21" t="s">
        <v>557</v>
      </c>
      <c r="AW321" s="21" t="s">
        <v>564</v>
      </c>
      <c r="AX321" s="21" t="s">
        <v>568</v>
      </c>
      <c r="AY321" s="22"/>
      <c r="AZ321" s="22"/>
      <c r="BA321" s="22"/>
      <c r="BB321" s="22"/>
      <c r="BC321" s="22" t="s">
        <v>806</v>
      </c>
      <c r="BD321" s="22" t="s">
        <v>763</v>
      </c>
      <c r="BE321" s="22"/>
      <c r="BF321" s="21"/>
      <c r="BG321" s="21"/>
      <c r="BH321" s="21"/>
      <c r="BI321" s="21"/>
      <c r="BJ321" s="21"/>
      <c r="BK321" s="21"/>
      <c r="BL321" s="21"/>
      <c r="BM321" s="21"/>
    </row>
    <row r="322" spans="1:65" hidden="1" x14ac:dyDescent="0.25">
      <c r="A322" s="21" t="s">
        <v>38</v>
      </c>
      <c r="B322" s="21" t="s">
        <v>798</v>
      </c>
      <c r="C322" s="21" t="s">
        <v>794</v>
      </c>
      <c r="D322" s="21" t="s">
        <v>795</v>
      </c>
      <c r="E322" s="21" t="s">
        <v>819</v>
      </c>
      <c r="K322" s="20" t="s">
        <v>828</v>
      </c>
      <c r="M322" s="21" t="s">
        <v>50</v>
      </c>
      <c r="N322" s="21" t="str">
        <f>C322&amp;"-"&amp;MONTH(O322)&amp;"/"&amp;DAY(O322)&amp;"/"&amp;YEAR(O322)&amp;"-"&amp;"ENT"</f>
        <v>AK551272-004-8/20/2019-ENT</v>
      </c>
      <c r="O322" s="24">
        <v>43697</v>
      </c>
      <c r="P322" s="28">
        <v>0.36249999999999999</v>
      </c>
      <c r="Q322" s="40" t="s">
        <v>58</v>
      </c>
      <c r="R322" s="25">
        <v>43697</v>
      </c>
      <c r="T322" s="20" t="s">
        <v>58</v>
      </c>
      <c r="U322" s="21">
        <v>60.549779999999998</v>
      </c>
      <c r="V322" s="21">
        <v>-151.26804000000001</v>
      </c>
      <c r="W322" s="21" t="s">
        <v>60</v>
      </c>
      <c r="X322" s="21" t="s">
        <v>88</v>
      </c>
      <c r="Z322" s="21" t="s">
        <v>100</v>
      </c>
      <c r="AA322" s="20">
        <v>0.3</v>
      </c>
      <c r="AB322" s="20" t="s">
        <v>333</v>
      </c>
      <c r="AK322" s="21" t="s">
        <v>800</v>
      </c>
      <c r="AL322" s="22" t="s">
        <v>805</v>
      </c>
      <c r="AM322" s="22" t="s">
        <v>193</v>
      </c>
      <c r="AN322" s="46">
        <v>16</v>
      </c>
      <c r="AO322" s="21" t="s">
        <v>381</v>
      </c>
      <c r="AP322" s="22"/>
      <c r="AT322" s="21" t="s">
        <v>551</v>
      </c>
      <c r="AU322" s="21" t="s">
        <v>557</v>
      </c>
      <c r="AW322" s="21" t="s">
        <v>564</v>
      </c>
      <c r="AX322" s="21" t="s">
        <v>567</v>
      </c>
      <c r="AY322" s="22"/>
      <c r="AZ322" s="22"/>
      <c r="BA322" s="22"/>
      <c r="BB322" s="22"/>
      <c r="BC322" s="22" t="s">
        <v>806</v>
      </c>
      <c r="BD322" s="22" t="s">
        <v>763</v>
      </c>
      <c r="BE322" s="22"/>
      <c r="BF322" s="21"/>
      <c r="BG322" s="21"/>
      <c r="BH322" s="21"/>
      <c r="BI322" s="21"/>
      <c r="BJ322" s="21"/>
      <c r="BK322" s="21"/>
      <c r="BL322" s="21"/>
      <c r="BM322" s="21"/>
    </row>
    <row r="323" spans="1:65" hidden="1" x14ac:dyDescent="0.25">
      <c r="A323" s="21" t="s">
        <v>38</v>
      </c>
      <c r="B323" s="21" t="s">
        <v>798</v>
      </c>
      <c r="C323" s="21" t="s">
        <v>794</v>
      </c>
      <c r="D323" s="21" t="s">
        <v>795</v>
      </c>
      <c r="E323" s="21" t="s">
        <v>819</v>
      </c>
      <c r="K323" s="20" t="s">
        <v>828</v>
      </c>
      <c r="M323" s="21" t="s">
        <v>50</v>
      </c>
      <c r="N323" s="21" t="str">
        <f>C323&amp;"-"&amp;MONTH(O323)&amp;"/"&amp;DAY(O323)&amp;"/"&amp;YEAR(O323)&amp;"-"&amp;"FC"</f>
        <v>AK551272-004-8/20/2019-FC</v>
      </c>
      <c r="O323" s="24">
        <v>43697</v>
      </c>
      <c r="P323" s="28">
        <v>0.36249999999999999</v>
      </c>
      <c r="Q323" s="40" t="s">
        <v>58</v>
      </c>
      <c r="R323" s="25">
        <v>43697</v>
      </c>
      <c r="T323" s="20" t="s">
        <v>58</v>
      </c>
      <c r="U323" s="21">
        <v>60.549779999999998</v>
      </c>
      <c r="V323" s="21">
        <v>-151.26804000000001</v>
      </c>
      <c r="W323" s="21" t="s">
        <v>60</v>
      </c>
      <c r="X323" s="21" t="s">
        <v>88</v>
      </c>
      <c r="Z323" s="21" t="s">
        <v>100</v>
      </c>
      <c r="AA323" s="20">
        <v>0.3</v>
      </c>
      <c r="AB323" s="20" t="s">
        <v>333</v>
      </c>
      <c r="AK323" s="21" t="s">
        <v>799</v>
      </c>
      <c r="AL323" s="22" t="s">
        <v>804</v>
      </c>
      <c r="AM323" s="22" t="s">
        <v>193</v>
      </c>
      <c r="AN323" s="46">
        <v>39</v>
      </c>
      <c r="AO323" s="21" t="s">
        <v>240</v>
      </c>
      <c r="AP323" s="22"/>
      <c r="AT323" s="21" t="s">
        <v>551</v>
      </c>
      <c r="AU323" s="21" t="s">
        <v>557</v>
      </c>
      <c r="AW323" s="21" t="s">
        <v>564</v>
      </c>
      <c r="AX323" s="21" t="s">
        <v>567</v>
      </c>
      <c r="AY323" s="22"/>
      <c r="AZ323" s="22"/>
      <c r="BA323" s="22"/>
      <c r="BB323" s="22"/>
      <c r="BC323" s="22" t="s">
        <v>806</v>
      </c>
      <c r="BD323" s="22" t="s">
        <v>763</v>
      </c>
      <c r="BE323" s="22"/>
      <c r="BF323" s="21"/>
      <c r="BG323" s="21"/>
      <c r="BH323" s="21"/>
      <c r="BI323" s="21"/>
      <c r="BJ323" s="21"/>
      <c r="BK323" s="21"/>
      <c r="BL323" s="21"/>
      <c r="BM323" s="21"/>
    </row>
    <row r="324" spans="1:65" hidden="1" x14ac:dyDescent="0.25">
      <c r="A324" s="21" t="s">
        <v>38</v>
      </c>
      <c r="B324" s="21" t="s">
        <v>798</v>
      </c>
      <c r="C324" s="21" t="s">
        <v>794</v>
      </c>
      <c r="D324" s="21" t="s">
        <v>795</v>
      </c>
      <c r="E324" s="21" t="s">
        <v>819</v>
      </c>
      <c r="K324" s="20" t="s">
        <v>828</v>
      </c>
      <c r="M324" s="21" t="s">
        <v>50</v>
      </c>
      <c r="N324" s="21" t="str">
        <f>C324&amp;"-"&amp;MONTH(O324)&amp;"/"&amp;DAY(O324)&amp;"/"&amp;YEAR(O324)&amp;"-"&amp;"WATER TEMP"</f>
        <v>AK551272-004-8/20/2019-WATER TEMP</v>
      </c>
      <c r="O324" s="24">
        <v>43697</v>
      </c>
      <c r="P324" s="28">
        <v>0.36249999999999999</v>
      </c>
      <c r="Q324" s="40" t="s">
        <v>58</v>
      </c>
      <c r="R324" s="25">
        <v>43697</v>
      </c>
      <c r="T324" s="20" t="s">
        <v>58</v>
      </c>
      <c r="U324" s="21">
        <v>60.549779999999998</v>
      </c>
      <c r="V324" s="21">
        <v>-151.26804000000001</v>
      </c>
      <c r="W324" s="21" t="s">
        <v>60</v>
      </c>
      <c r="X324" s="21" t="s">
        <v>88</v>
      </c>
      <c r="Z324" s="21" t="s">
        <v>99</v>
      </c>
      <c r="AA324" s="20">
        <v>0.3</v>
      </c>
      <c r="AB324" s="20" t="s">
        <v>333</v>
      </c>
      <c r="AK324" s="21" t="s">
        <v>160</v>
      </c>
      <c r="AL324" s="22"/>
      <c r="AM324" s="22"/>
      <c r="AN324" s="54"/>
      <c r="AO324" s="21" t="s">
        <v>198</v>
      </c>
      <c r="AP324" s="22"/>
      <c r="AT324" s="21" t="s">
        <v>551</v>
      </c>
      <c r="AU324" s="21" t="s">
        <v>557</v>
      </c>
      <c r="AW324" s="21" t="s">
        <v>564</v>
      </c>
      <c r="AX324" s="21" t="s">
        <v>568</v>
      </c>
      <c r="AY324" s="22" t="s">
        <v>737</v>
      </c>
      <c r="AZ324" s="22"/>
      <c r="BA324" s="22"/>
      <c r="BB324" s="22"/>
      <c r="BC324" s="22" t="s">
        <v>806</v>
      </c>
      <c r="BD324" s="22" t="s">
        <v>763</v>
      </c>
      <c r="BE324" s="22"/>
      <c r="BF324" s="21"/>
      <c r="BG324" s="21"/>
      <c r="BH324" s="21"/>
      <c r="BI324" s="21"/>
      <c r="BJ324" s="21"/>
      <c r="BK324" s="21"/>
      <c r="BL324" s="21"/>
      <c r="BM324" s="21"/>
    </row>
    <row r="325" spans="1:65" hidden="1" x14ac:dyDescent="0.25">
      <c r="A325" s="21" t="s">
        <v>38</v>
      </c>
      <c r="B325" s="21" t="s">
        <v>798</v>
      </c>
      <c r="C325" s="21" t="s">
        <v>794</v>
      </c>
      <c r="D325" s="21" t="s">
        <v>795</v>
      </c>
      <c r="E325" s="21" t="s">
        <v>819</v>
      </c>
      <c r="K325" s="20" t="s">
        <v>828</v>
      </c>
      <c r="M325" s="21" t="s">
        <v>50</v>
      </c>
      <c r="N325" s="21" t="str">
        <f>C325&amp;"-"&amp;MONTH(O325)&amp;"/"&amp;DAY(O325)&amp;"/"&amp;YEAR(O325)&amp;"-"&amp;"ENT"</f>
        <v>AK551272-004-9/4/2019-ENT</v>
      </c>
      <c r="O325" s="24">
        <v>43712</v>
      </c>
      <c r="P325" s="28">
        <v>0.39930555555555558</v>
      </c>
      <c r="Q325" s="40" t="s">
        <v>58</v>
      </c>
      <c r="R325" s="25">
        <v>43712</v>
      </c>
      <c r="T325" s="20" t="s">
        <v>58</v>
      </c>
      <c r="U325" s="21">
        <v>60.549779999999998</v>
      </c>
      <c r="V325" s="21">
        <v>-151.26804000000001</v>
      </c>
      <c r="W325" s="21" t="s">
        <v>60</v>
      </c>
      <c r="X325" s="21" t="s">
        <v>88</v>
      </c>
      <c r="Z325" s="21" t="s">
        <v>100</v>
      </c>
      <c r="AA325" s="20">
        <v>0.3</v>
      </c>
      <c r="AB325" s="20" t="s">
        <v>333</v>
      </c>
      <c r="AK325" s="21" t="s">
        <v>800</v>
      </c>
      <c r="AL325" s="22" t="s">
        <v>805</v>
      </c>
      <c r="AM325" s="22" t="s">
        <v>193</v>
      </c>
      <c r="AN325" s="46">
        <v>20</v>
      </c>
      <c r="AO325" s="21" t="s">
        <v>381</v>
      </c>
      <c r="AP325" s="22"/>
      <c r="AT325" s="21" t="s">
        <v>551</v>
      </c>
      <c r="AU325" s="21" t="s">
        <v>557</v>
      </c>
      <c r="AW325" s="21" t="s">
        <v>564</v>
      </c>
      <c r="AX325" s="21" t="s">
        <v>567</v>
      </c>
      <c r="AY325" s="22"/>
      <c r="AZ325" s="22"/>
      <c r="BA325" s="22"/>
      <c r="BB325" s="22"/>
      <c r="BC325" s="22" t="s">
        <v>806</v>
      </c>
      <c r="BD325" s="22" t="s">
        <v>763</v>
      </c>
      <c r="BE325" s="22"/>
      <c r="BF325" s="21"/>
      <c r="BG325" s="21"/>
      <c r="BH325" s="21"/>
      <c r="BI325" s="21"/>
      <c r="BJ325" s="21"/>
      <c r="BK325" s="21"/>
      <c r="BL325" s="21"/>
      <c r="BM325" s="21"/>
    </row>
    <row r="326" spans="1:65" hidden="1" x14ac:dyDescent="0.25">
      <c r="A326" s="21" t="s">
        <v>38</v>
      </c>
      <c r="B326" s="21" t="s">
        <v>798</v>
      </c>
      <c r="C326" s="21" t="s">
        <v>794</v>
      </c>
      <c r="D326" s="21" t="s">
        <v>795</v>
      </c>
      <c r="E326" s="21" t="s">
        <v>819</v>
      </c>
      <c r="K326" s="20" t="s">
        <v>828</v>
      </c>
      <c r="M326" s="21" t="s">
        <v>50</v>
      </c>
      <c r="N326" s="21" t="str">
        <f>C326&amp;"-"&amp;MONTH(O326)&amp;"/"&amp;DAY(O326)&amp;"/"&amp;YEAR(O326)&amp;"-"&amp;"FC"</f>
        <v>AK551272-004-9/4/2019-FC</v>
      </c>
      <c r="O326" s="24">
        <v>43712</v>
      </c>
      <c r="P326" s="28">
        <v>0.39930555555555558</v>
      </c>
      <c r="Q326" s="40" t="s">
        <v>58</v>
      </c>
      <c r="R326" s="25">
        <v>43712</v>
      </c>
      <c r="T326" s="20" t="s">
        <v>58</v>
      </c>
      <c r="U326" s="21">
        <v>60.549779999999998</v>
      </c>
      <c r="V326" s="21">
        <v>-151.26804000000001</v>
      </c>
      <c r="W326" s="21" t="s">
        <v>60</v>
      </c>
      <c r="X326" s="21" t="s">
        <v>88</v>
      </c>
      <c r="Z326" s="21" t="s">
        <v>100</v>
      </c>
      <c r="AA326" s="20">
        <v>0.3</v>
      </c>
      <c r="AB326" s="20" t="s">
        <v>333</v>
      </c>
      <c r="AK326" s="21" t="s">
        <v>799</v>
      </c>
      <c r="AL326" s="22" t="s">
        <v>804</v>
      </c>
      <c r="AM326" s="22" t="s">
        <v>193</v>
      </c>
      <c r="AN326" s="46">
        <v>2</v>
      </c>
      <c r="AO326" s="21" t="s">
        <v>240</v>
      </c>
      <c r="AP326" s="22"/>
      <c r="AT326" s="21" t="s">
        <v>551</v>
      </c>
      <c r="AU326" s="21" t="s">
        <v>557</v>
      </c>
      <c r="AW326" s="21" t="s">
        <v>564</v>
      </c>
      <c r="AX326" s="21" t="s">
        <v>567</v>
      </c>
      <c r="AY326" s="22"/>
      <c r="AZ326" s="22"/>
      <c r="BA326" s="22"/>
      <c r="BB326" s="22"/>
      <c r="BC326" s="22" t="s">
        <v>806</v>
      </c>
      <c r="BD326" s="22" t="s">
        <v>763</v>
      </c>
      <c r="BE326" s="22"/>
      <c r="BF326" s="21"/>
      <c r="BG326" s="21"/>
      <c r="BH326" s="21"/>
      <c r="BI326" s="21"/>
      <c r="BJ326" s="21"/>
      <c r="BK326" s="21"/>
      <c r="BL326" s="21"/>
      <c r="BM326" s="21"/>
    </row>
    <row r="327" spans="1:65" hidden="1" x14ac:dyDescent="0.25">
      <c r="A327" s="21" t="s">
        <v>38</v>
      </c>
      <c r="B327" s="21" t="s">
        <v>798</v>
      </c>
      <c r="C327" s="21" t="s">
        <v>794</v>
      </c>
      <c r="D327" s="21" t="s">
        <v>795</v>
      </c>
      <c r="E327" s="21" t="s">
        <v>819</v>
      </c>
      <c r="K327" s="20" t="s">
        <v>828</v>
      </c>
      <c r="M327" s="21" t="s">
        <v>50</v>
      </c>
      <c r="N327" s="21" t="str">
        <f>C327&amp;"-"&amp;MONTH(O327)&amp;"/"&amp;DAY(O327)&amp;"/"&amp;YEAR(O327)&amp;"-"&amp;"WATER TEMP"</f>
        <v>AK551272-004-9/4/2019-WATER TEMP</v>
      </c>
      <c r="O327" s="24">
        <v>43712</v>
      </c>
      <c r="P327" s="28">
        <v>0.39930555555555558</v>
      </c>
      <c r="Q327" s="40" t="s">
        <v>58</v>
      </c>
      <c r="R327" s="25">
        <v>43712</v>
      </c>
      <c r="T327" s="20" t="s">
        <v>58</v>
      </c>
      <c r="U327" s="21">
        <v>60.549779999999998</v>
      </c>
      <c r="V327" s="21">
        <v>-151.26804000000001</v>
      </c>
      <c r="W327" s="21" t="s">
        <v>60</v>
      </c>
      <c r="X327" s="21" t="s">
        <v>88</v>
      </c>
      <c r="Z327" s="21" t="s">
        <v>99</v>
      </c>
      <c r="AA327" s="20">
        <v>0.3</v>
      </c>
      <c r="AB327" s="20" t="s">
        <v>333</v>
      </c>
      <c r="AK327" s="21" t="s">
        <v>160</v>
      </c>
      <c r="AL327" s="22"/>
      <c r="AM327" s="22"/>
      <c r="AN327" s="45">
        <v>13.4</v>
      </c>
      <c r="AO327" s="21" t="s">
        <v>198</v>
      </c>
      <c r="AP327" s="22"/>
      <c r="AT327" s="21" t="s">
        <v>551</v>
      </c>
      <c r="AU327" s="21" t="s">
        <v>557</v>
      </c>
      <c r="AW327" s="21" t="s">
        <v>564</v>
      </c>
      <c r="AX327" s="21" t="s">
        <v>568</v>
      </c>
      <c r="AY327" s="22"/>
      <c r="AZ327" s="22"/>
      <c r="BA327" s="22"/>
      <c r="BB327" s="22"/>
      <c r="BC327" s="22" t="s">
        <v>806</v>
      </c>
      <c r="BD327" s="22" t="s">
        <v>763</v>
      </c>
      <c r="BE327" s="22"/>
      <c r="BF327" s="21"/>
      <c r="BG327" s="21"/>
      <c r="BH327" s="21"/>
      <c r="BI327" s="21"/>
      <c r="BJ327" s="21"/>
      <c r="BK327" s="21"/>
      <c r="BL327" s="21"/>
      <c r="BM327" s="21"/>
    </row>
    <row r="328" spans="1:65" hidden="1" x14ac:dyDescent="0.25">
      <c r="A328" s="21" t="s">
        <v>38</v>
      </c>
      <c r="B328" s="21" t="s">
        <v>798</v>
      </c>
      <c r="C328" s="21" t="s">
        <v>794</v>
      </c>
      <c r="D328" s="21" t="s">
        <v>795</v>
      </c>
      <c r="E328" s="21" t="s">
        <v>819</v>
      </c>
      <c r="K328" s="20" t="s">
        <v>828</v>
      </c>
      <c r="M328" s="21" t="s">
        <v>51</v>
      </c>
      <c r="N328" s="21" t="str">
        <f>C328&amp;"-"&amp;MONTH(O328)&amp;"/"&amp;DAY(O328)&amp;"/"&amp;YEAR(O328)&amp;"-"&amp;"AIR TEMP"</f>
        <v>AK551272-004-7/9/2019-AIR TEMP</v>
      </c>
      <c r="O328" s="24">
        <v>43655</v>
      </c>
      <c r="P328" s="28">
        <v>0.39027777777777778</v>
      </c>
      <c r="Q328" s="40" t="s">
        <v>58</v>
      </c>
      <c r="R328" s="25">
        <v>43655</v>
      </c>
      <c r="T328" s="20" t="s">
        <v>58</v>
      </c>
      <c r="U328" s="21">
        <v>60.549779999999998</v>
      </c>
      <c r="V328" s="21">
        <v>-151.26804000000001</v>
      </c>
      <c r="W328" s="21" t="s">
        <v>60</v>
      </c>
      <c r="X328" s="21" t="s">
        <v>88</v>
      </c>
      <c r="Z328" s="21" t="s">
        <v>99</v>
      </c>
      <c r="AK328" s="21" t="s">
        <v>810</v>
      </c>
      <c r="AL328" s="22"/>
      <c r="AM328" s="22"/>
      <c r="AN328" s="45">
        <v>62</v>
      </c>
      <c r="AO328" s="21" t="s">
        <v>252</v>
      </c>
      <c r="AP328" s="22"/>
      <c r="AT328" s="21"/>
      <c r="AU328" s="21"/>
      <c r="AW328" s="21"/>
      <c r="AX328" s="21"/>
      <c r="AY328" s="22"/>
      <c r="AZ328" s="22"/>
      <c r="BA328" s="22"/>
      <c r="BB328" s="22"/>
      <c r="BC328" s="22"/>
      <c r="BD328" s="22"/>
      <c r="BE328" s="22"/>
      <c r="BF328" s="21"/>
      <c r="BG328" s="21"/>
      <c r="BH328" s="21"/>
      <c r="BI328" s="21"/>
      <c r="BJ328" s="21"/>
      <c r="BK328" s="21"/>
      <c r="BL328" s="21"/>
      <c r="BM328" s="21"/>
    </row>
    <row r="329" spans="1:65" hidden="1" x14ac:dyDescent="0.25">
      <c r="A329" s="21" t="s">
        <v>38</v>
      </c>
      <c r="B329" s="21" t="s">
        <v>798</v>
      </c>
      <c r="C329" s="21" t="s">
        <v>796</v>
      </c>
      <c r="D329" s="21" t="s">
        <v>797</v>
      </c>
      <c r="E329" s="21" t="s">
        <v>819</v>
      </c>
      <c r="K329" s="20" t="s">
        <v>828</v>
      </c>
      <c r="M329" s="21" t="s">
        <v>51</v>
      </c>
      <c r="N329" s="21" t="str">
        <f>C329&amp;"-"&amp;MONTH(O329)&amp;"/"&amp;DAY(O329)&amp;"/"&amp;YEAR(O329)&amp;"-"&amp;"WIND-D"</f>
        <v>AK802097-003-7/9/2019-WIND-D</v>
      </c>
      <c r="O329" s="24">
        <v>43655</v>
      </c>
      <c r="P329" s="28">
        <v>0.36458333333333331</v>
      </c>
      <c r="Q329" s="40" t="s">
        <v>58</v>
      </c>
      <c r="R329" s="25">
        <v>43655</v>
      </c>
      <c r="T329" s="20" t="s">
        <v>58</v>
      </c>
      <c r="U329" s="21">
        <v>60.543320000000001</v>
      </c>
      <c r="V329" s="21">
        <v>-151.26532</v>
      </c>
      <c r="W329" s="21" t="s">
        <v>60</v>
      </c>
      <c r="X329" s="21" t="s">
        <v>88</v>
      </c>
      <c r="Z329" s="21" t="s">
        <v>99</v>
      </c>
      <c r="AK329" s="21" t="s">
        <v>813</v>
      </c>
      <c r="AL329" s="22"/>
      <c r="AM329" s="22"/>
      <c r="AN329" s="45">
        <v>225</v>
      </c>
      <c r="AO329" s="21" t="s">
        <v>843</v>
      </c>
      <c r="AP329" s="22"/>
      <c r="AT329" s="21"/>
      <c r="AU329" s="21"/>
      <c r="AW329" s="21"/>
      <c r="AX329" s="21"/>
      <c r="AY329" s="22"/>
      <c r="AZ329" s="22"/>
      <c r="BA329" s="22"/>
      <c r="BB329" s="22"/>
      <c r="BC329" s="22"/>
      <c r="BD329" s="22"/>
      <c r="BE329" s="22"/>
      <c r="BF329" s="21"/>
      <c r="BG329" s="21"/>
      <c r="BH329" s="21"/>
      <c r="BI329" s="21"/>
      <c r="BJ329" s="21"/>
      <c r="BK329" s="21"/>
      <c r="BL329" s="21"/>
      <c r="BM329" s="21"/>
    </row>
    <row r="330" spans="1:65" x14ac:dyDescent="0.25">
      <c r="A330" s="21" t="s">
        <v>38</v>
      </c>
      <c r="B330" s="21" t="s">
        <v>798</v>
      </c>
      <c r="C330" s="21" t="s">
        <v>794</v>
      </c>
      <c r="D330" s="21" t="s">
        <v>795</v>
      </c>
      <c r="E330" s="21" t="s">
        <v>819</v>
      </c>
      <c r="K330" s="20" t="s">
        <v>828</v>
      </c>
      <c r="M330" s="21" t="s">
        <v>51</v>
      </c>
      <c r="N330" s="21" t="str">
        <f>C330&amp;"-"&amp;MONTH(O330)&amp;"/"&amp;DAY(O330)&amp;"/"&amp;YEAR(O330)&amp;"-"&amp;"WIND-V"</f>
        <v>AK551272-004-7/9/2019-WIND-V</v>
      </c>
      <c r="O330" s="24">
        <v>43655</v>
      </c>
      <c r="P330" s="28">
        <v>0.390277777777778</v>
      </c>
      <c r="Q330" s="40" t="s">
        <v>58</v>
      </c>
      <c r="R330" s="25">
        <v>43655</v>
      </c>
      <c r="T330" s="20" t="s">
        <v>58</v>
      </c>
      <c r="U330" s="21">
        <v>60.549779999999998</v>
      </c>
      <c r="V330" s="21">
        <v>-151.26804000000001</v>
      </c>
      <c r="W330" s="21" t="s">
        <v>60</v>
      </c>
      <c r="X330" s="21" t="s">
        <v>88</v>
      </c>
      <c r="Z330" s="21" t="s">
        <v>99</v>
      </c>
      <c r="AK330" s="21" t="s">
        <v>812</v>
      </c>
      <c r="AL330" s="22"/>
      <c r="AM330" s="22"/>
      <c r="AN330" s="45">
        <v>7</v>
      </c>
      <c r="AO330" s="21" t="s">
        <v>815</v>
      </c>
      <c r="AP330" s="22"/>
      <c r="AT330" s="21"/>
      <c r="AU330" s="21"/>
      <c r="AW330" s="21"/>
      <c r="AX330" s="21"/>
      <c r="AY330" s="22"/>
      <c r="AZ330" s="22"/>
      <c r="BA330" s="22"/>
      <c r="BB330" s="22"/>
      <c r="BC330" s="22"/>
      <c r="BD330" s="22"/>
      <c r="BE330" s="22"/>
      <c r="BF330" s="21"/>
      <c r="BG330" s="21"/>
      <c r="BH330" s="21"/>
      <c r="BI330" s="21"/>
      <c r="BJ330" s="21"/>
      <c r="BK330" s="21"/>
      <c r="BL330" s="21"/>
      <c r="BM330" s="21"/>
    </row>
    <row r="331" spans="1:65" hidden="1" x14ac:dyDescent="0.25">
      <c r="A331" s="21" t="s">
        <v>38</v>
      </c>
      <c r="B331" s="21" t="s">
        <v>798</v>
      </c>
      <c r="C331" s="21" t="s">
        <v>794</v>
      </c>
      <c r="D331" s="21" t="s">
        <v>795</v>
      </c>
      <c r="E331" s="21" t="s">
        <v>819</v>
      </c>
      <c r="K331" s="20" t="s">
        <v>828</v>
      </c>
      <c r="M331" s="21" t="s">
        <v>51</v>
      </c>
      <c r="N331" s="21" t="str">
        <f>C331&amp;"-"&amp;MONTH(O331)&amp;"/"&amp;DAY(O331)&amp;"/"&amp;YEAR(O331)&amp;"-"&amp;"WEATHER"</f>
        <v>AK551272-004-7/9/2019-WEATHER</v>
      </c>
      <c r="O331" s="24">
        <v>43655</v>
      </c>
      <c r="P331" s="28">
        <v>0.390277777777778</v>
      </c>
      <c r="Q331" s="40" t="s">
        <v>58</v>
      </c>
      <c r="R331" s="25">
        <v>43655</v>
      </c>
      <c r="T331" s="20" t="s">
        <v>58</v>
      </c>
      <c r="U331" s="21">
        <v>60.549779999999998</v>
      </c>
      <c r="V331" s="21">
        <v>-151.26804000000001</v>
      </c>
      <c r="W331" s="21" t="s">
        <v>60</v>
      </c>
      <c r="X331" s="21" t="s">
        <v>88</v>
      </c>
      <c r="Z331" s="21" t="s">
        <v>99</v>
      </c>
      <c r="AK331" s="21" t="s">
        <v>814</v>
      </c>
      <c r="AL331" s="22"/>
      <c r="AM331" s="22"/>
      <c r="AN331" s="45">
        <v>-1</v>
      </c>
      <c r="AO331" s="21" t="s">
        <v>816</v>
      </c>
      <c r="AP331" s="22"/>
      <c r="AT331" s="21"/>
      <c r="AU331" s="21"/>
      <c r="AW331" s="21"/>
      <c r="AX331" s="21"/>
      <c r="AY331" s="22"/>
      <c r="AZ331" s="22"/>
      <c r="BA331" s="22"/>
      <c r="BB331" s="22"/>
      <c r="BC331" s="22"/>
      <c r="BD331" s="22"/>
      <c r="BE331" s="22"/>
      <c r="BF331" s="21"/>
      <c r="BG331" s="21"/>
      <c r="BH331" s="21"/>
      <c r="BI331" s="21"/>
      <c r="BJ331" s="21"/>
      <c r="BK331" s="21"/>
      <c r="BL331" s="21"/>
      <c r="BM331" s="21"/>
    </row>
    <row r="332" spans="1:65" hidden="1" x14ac:dyDescent="0.25">
      <c r="A332" s="21" t="s">
        <v>38</v>
      </c>
      <c r="B332" s="21" t="s">
        <v>798</v>
      </c>
      <c r="C332" s="21" t="s">
        <v>794</v>
      </c>
      <c r="D332" s="21" t="s">
        <v>795</v>
      </c>
      <c r="E332" s="21" t="s">
        <v>819</v>
      </c>
      <c r="K332" s="20" t="s">
        <v>828</v>
      </c>
      <c r="M332" s="21" t="s">
        <v>50</v>
      </c>
      <c r="N332" s="21" t="str">
        <f>C332&amp;"-"&amp;MONTH(O332)&amp;"/"&amp;DAY(O332)&amp;"/"&amp;YEAR(O332)&amp;"-"&amp;"TURBIDITY"</f>
        <v>AK551272-004-7/9/2019-TURBIDITY</v>
      </c>
      <c r="O332" s="24">
        <v>43655</v>
      </c>
      <c r="P332" s="28">
        <v>0.390277777777778</v>
      </c>
      <c r="Q332" s="40" t="s">
        <v>58</v>
      </c>
      <c r="R332" s="25">
        <v>43655</v>
      </c>
      <c r="T332" s="20" t="s">
        <v>58</v>
      </c>
      <c r="U332" s="21">
        <v>60.549779999999998</v>
      </c>
      <c r="V332" s="21">
        <v>-151.26804000000001</v>
      </c>
      <c r="W332" s="21" t="s">
        <v>60</v>
      </c>
      <c r="X332" s="21" t="s">
        <v>88</v>
      </c>
      <c r="Z332" s="21" t="s">
        <v>99</v>
      </c>
      <c r="AK332" s="21" t="s">
        <v>811</v>
      </c>
      <c r="AL332" s="22"/>
      <c r="AM332" s="22"/>
      <c r="AN332" s="45" t="s">
        <v>817</v>
      </c>
      <c r="AO332" s="21"/>
      <c r="AP332" s="22"/>
      <c r="AT332" s="21"/>
      <c r="AU332" s="21"/>
      <c r="AW332" s="21"/>
      <c r="AX332" s="21"/>
      <c r="AY332" s="22"/>
      <c r="AZ332" s="22"/>
      <c r="BA332" s="22"/>
      <c r="BB332" s="22"/>
      <c r="BC332" s="22"/>
      <c r="BD332" s="22"/>
      <c r="BE332" s="22"/>
      <c r="BF332" s="21"/>
      <c r="BG332" s="21"/>
      <c r="BH332" s="21"/>
      <c r="BI332" s="21"/>
      <c r="BJ332" s="21"/>
      <c r="BK332" s="21"/>
      <c r="BL332" s="21"/>
      <c r="BM332" s="21"/>
    </row>
    <row r="333" spans="1:65" hidden="1" x14ac:dyDescent="0.25">
      <c r="A333" s="21" t="s">
        <v>38</v>
      </c>
      <c r="B333" s="21" t="s">
        <v>798</v>
      </c>
      <c r="C333" s="21" t="s">
        <v>794</v>
      </c>
      <c r="D333" s="21" t="s">
        <v>795</v>
      </c>
      <c r="E333" s="21" t="s">
        <v>819</v>
      </c>
      <c r="K333" s="20" t="s">
        <v>828</v>
      </c>
      <c r="M333" s="21" t="s">
        <v>51</v>
      </c>
      <c r="N333" s="21" t="str">
        <f>C333&amp;"-"&amp;MONTH(O333)&amp;"/"&amp;DAY(O333)&amp;"/"&amp;YEAR(O333)&amp;"-"&amp;"AIR TEMP"</f>
        <v>AK551272-004-7/17/2019-AIR TEMP</v>
      </c>
      <c r="O333" s="24">
        <v>43663</v>
      </c>
      <c r="P333" s="28">
        <v>0.2986111111111111</v>
      </c>
      <c r="Q333" s="40" t="s">
        <v>58</v>
      </c>
      <c r="R333" s="25">
        <v>43663</v>
      </c>
      <c r="T333" s="20" t="s">
        <v>58</v>
      </c>
      <c r="U333" s="21">
        <v>60.549779999999998</v>
      </c>
      <c r="V333" s="21">
        <v>-151.26804000000001</v>
      </c>
      <c r="W333" s="21" t="s">
        <v>60</v>
      </c>
      <c r="X333" s="21" t="s">
        <v>88</v>
      </c>
      <c r="Z333" s="21" t="s">
        <v>99</v>
      </c>
      <c r="AK333" s="21" t="s">
        <v>810</v>
      </c>
      <c r="AL333" s="22"/>
      <c r="AM333" s="22"/>
      <c r="AN333" s="45">
        <v>52</v>
      </c>
      <c r="AO333" s="21" t="s">
        <v>252</v>
      </c>
      <c r="AP333" s="22"/>
      <c r="AT333" s="21"/>
      <c r="AU333" s="21"/>
      <c r="AW333" s="21"/>
      <c r="AX333" s="21"/>
      <c r="AY333" s="22"/>
      <c r="AZ333" s="22"/>
      <c r="BA333" s="22"/>
      <c r="BB333" s="22"/>
      <c r="BC333" s="22"/>
      <c r="BD333" s="22"/>
      <c r="BE333" s="22"/>
      <c r="BF333" s="21"/>
      <c r="BG333" s="21"/>
      <c r="BH333" s="21"/>
      <c r="BI333" s="21"/>
      <c r="BJ333" s="21"/>
      <c r="BK333" s="21"/>
      <c r="BL333" s="21"/>
      <c r="BM333" s="21"/>
    </row>
    <row r="334" spans="1:65" hidden="1" x14ac:dyDescent="0.25">
      <c r="A334" s="21" t="s">
        <v>38</v>
      </c>
      <c r="B334" s="21" t="s">
        <v>798</v>
      </c>
      <c r="C334" s="21" t="s">
        <v>794</v>
      </c>
      <c r="D334" s="21" t="s">
        <v>795</v>
      </c>
      <c r="E334" s="21" t="s">
        <v>819</v>
      </c>
      <c r="K334" s="20" t="s">
        <v>828</v>
      </c>
      <c r="M334" s="21" t="s">
        <v>51</v>
      </c>
      <c r="N334" s="21" t="str">
        <f>C334&amp;"-"&amp;MONTH(O334)&amp;"/"&amp;DAY(O334)&amp;"/"&amp;YEAR(O334)&amp;"-"&amp;"WIND-D"</f>
        <v>AK551272-004-7/9/2019-WIND-D</v>
      </c>
      <c r="O334" s="24">
        <v>43655</v>
      </c>
      <c r="P334" s="28">
        <v>0.39027777777777778</v>
      </c>
      <c r="Q334" s="40" t="s">
        <v>58</v>
      </c>
      <c r="R334" s="25">
        <v>43655</v>
      </c>
      <c r="T334" s="20" t="s">
        <v>58</v>
      </c>
      <c r="U334" s="21">
        <v>60.549779999999998</v>
      </c>
      <c r="V334" s="21">
        <v>-151.26804000000001</v>
      </c>
      <c r="W334" s="21" t="s">
        <v>60</v>
      </c>
      <c r="X334" s="21" t="s">
        <v>88</v>
      </c>
      <c r="Z334" s="21" t="s">
        <v>99</v>
      </c>
      <c r="AK334" s="21" t="s">
        <v>813</v>
      </c>
      <c r="AL334" s="22"/>
      <c r="AM334" s="22"/>
      <c r="AN334" s="45">
        <v>180</v>
      </c>
      <c r="AO334" s="21" t="s">
        <v>843</v>
      </c>
      <c r="AP334" s="22"/>
      <c r="AT334" s="21"/>
      <c r="AU334" s="21"/>
      <c r="AW334" s="21"/>
      <c r="AX334" s="21"/>
      <c r="AY334" s="22"/>
      <c r="AZ334" s="22"/>
      <c r="BA334" s="22"/>
      <c r="BB334" s="22"/>
      <c r="BC334" s="22"/>
      <c r="BD334" s="22"/>
      <c r="BE334" s="22"/>
      <c r="BF334" s="21"/>
      <c r="BG334" s="21"/>
      <c r="BH334" s="21"/>
      <c r="BI334" s="21"/>
      <c r="BJ334" s="21"/>
      <c r="BK334" s="21"/>
      <c r="BL334" s="21"/>
      <c r="BM334" s="21"/>
    </row>
    <row r="335" spans="1:65" x14ac:dyDescent="0.25">
      <c r="A335" s="21" t="s">
        <v>38</v>
      </c>
      <c r="B335" s="21" t="s">
        <v>798</v>
      </c>
      <c r="C335" s="21" t="s">
        <v>794</v>
      </c>
      <c r="D335" s="21" t="s">
        <v>795</v>
      </c>
      <c r="E335" s="21" t="s">
        <v>819</v>
      </c>
      <c r="K335" s="20" t="s">
        <v>828</v>
      </c>
      <c r="M335" s="21" t="s">
        <v>51</v>
      </c>
      <c r="N335" s="21" t="str">
        <f>C335&amp;"-"&amp;MONTH(O335)&amp;"/"&amp;DAY(O335)&amp;"/"&amp;YEAR(O335)&amp;"-"&amp;"WIND-V"</f>
        <v>AK551272-004-7/17/2019-WIND-V</v>
      </c>
      <c r="O335" s="24">
        <v>43663</v>
      </c>
      <c r="P335" s="28">
        <v>0.29861111111111099</v>
      </c>
      <c r="Q335" s="40" t="s">
        <v>58</v>
      </c>
      <c r="R335" s="25">
        <v>43663</v>
      </c>
      <c r="T335" s="20" t="s">
        <v>58</v>
      </c>
      <c r="U335" s="21">
        <v>60.549779999999998</v>
      </c>
      <c r="V335" s="21">
        <v>-151.26804000000001</v>
      </c>
      <c r="W335" s="21" t="s">
        <v>60</v>
      </c>
      <c r="X335" s="21" t="s">
        <v>88</v>
      </c>
      <c r="Z335" s="21" t="s">
        <v>99</v>
      </c>
      <c r="AK335" s="21" t="s">
        <v>812</v>
      </c>
      <c r="AL335" s="22"/>
      <c r="AM335" s="22"/>
      <c r="AN335" s="45">
        <v>3</v>
      </c>
      <c r="AO335" s="21" t="s">
        <v>815</v>
      </c>
      <c r="AP335" s="22"/>
      <c r="AT335" s="21"/>
      <c r="AU335" s="21"/>
      <c r="AW335" s="21"/>
      <c r="AX335" s="21"/>
      <c r="AY335" s="22"/>
      <c r="AZ335" s="22"/>
      <c r="BA335" s="22"/>
      <c r="BB335" s="22"/>
      <c r="BC335" s="22"/>
      <c r="BD335" s="22"/>
      <c r="BE335" s="22"/>
      <c r="BF335" s="21"/>
      <c r="BG335" s="21"/>
      <c r="BH335" s="21"/>
      <c r="BI335" s="21"/>
      <c r="BJ335" s="21"/>
      <c r="BK335" s="21"/>
      <c r="BL335" s="21"/>
      <c r="BM335" s="21"/>
    </row>
    <row r="336" spans="1:65" hidden="1" x14ac:dyDescent="0.25">
      <c r="A336" s="21" t="s">
        <v>38</v>
      </c>
      <c r="B336" s="21" t="s">
        <v>798</v>
      </c>
      <c r="C336" s="21" t="s">
        <v>794</v>
      </c>
      <c r="D336" s="21" t="s">
        <v>795</v>
      </c>
      <c r="E336" s="21" t="s">
        <v>819</v>
      </c>
      <c r="K336" s="20" t="s">
        <v>828</v>
      </c>
      <c r="M336" s="21" t="s">
        <v>51</v>
      </c>
      <c r="N336" s="21" t="str">
        <f>C336&amp;"-"&amp;MONTH(O336)&amp;"/"&amp;DAY(O336)&amp;"/"&amp;YEAR(O336)&amp;"-"&amp;"WEATHER"</f>
        <v>AK551272-004-7/17/2019-WEATHER</v>
      </c>
      <c r="O336" s="24">
        <v>43663</v>
      </c>
      <c r="P336" s="28">
        <v>0.29861111111111099</v>
      </c>
      <c r="Q336" s="40" t="s">
        <v>58</v>
      </c>
      <c r="R336" s="25">
        <v>43663</v>
      </c>
      <c r="T336" s="20" t="s">
        <v>58</v>
      </c>
      <c r="U336" s="21">
        <v>60.549779999999998</v>
      </c>
      <c r="V336" s="21">
        <v>-151.26804000000001</v>
      </c>
      <c r="W336" s="21" t="s">
        <v>60</v>
      </c>
      <c r="X336" s="21" t="s">
        <v>88</v>
      </c>
      <c r="Z336" s="21" t="s">
        <v>99</v>
      </c>
      <c r="AK336" s="21" t="s">
        <v>814</v>
      </c>
      <c r="AL336" s="22"/>
      <c r="AM336" s="22"/>
      <c r="AN336" s="45">
        <v>0</v>
      </c>
      <c r="AO336" s="21"/>
      <c r="AP336" s="22"/>
      <c r="AT336" s="21"/>
      <c r="AU336" s="21"/>
      <c r="AW336" s="21"/>
      <c r="AX336" s="21"/>
      <c r="AY336" s="22"/>
      <c r="AZ336" s="22"/>
      <c r="BA336" s="22"/>
      <c r="BB336" s="22"/>
      <c r="BC336" s="22"/>
      <c r="BD336" s="22"/>
      <c r="BE336" s="22"/>
      <c r="BF336" s="21"/>
      <c r="BG336" s="21"/>
      <c r="BH336" s="21"/>
      <c r="BI336" s="21"/>
      <c r="BJ336" s="21"/>
      <c r="BK336" s="21"/>
      <c r="BL336" s="21"/>
      <c r="BM336" s="21"/>
    </row>
    <row r="337" spans="1:65" hidden="1" x14ac:dyDescent="0.25">
      <c r="A337" s="21" t="s">
        <v>38</v>
      </c>
      <c r="B337" s="21" t="s">
        <v>798</v>
      </c>
      <c r="C337" s="21" t="s">
        <v>794</v>
      </c>
      <c r="D337" s="21" t="s">
        <v>795</v>
      </c>
      <c r="E337" s="21" t="s">
        <v>819</v>
      </c>
      <c r="K337" s="20" t="s">
        <v>828</v>
      </c>
      <c r="M337" s="21" t="s">
        <v>50</v>
      </c>
      <c r="N337" s="21" t="str">
        <f>C337&amp;"-"&amp;MONTH(O337)&amp;"/"&amp;DAY(O337)&amp;"/"&amp;YEAR(O337)&amp;"-"&amp;"TURBIDITY"</f>
        <v>AK551272-004-7/17/2019-TURBIDITY</v>
      </c>
      <c r="O337" s="24">
        <v>43663</v>
      </c>
      <c r="P337" s="28">
        <v>0.29861111111111099</v>
      </c>
      <c r="Q337" s="40" t="s">
        <v>58</v>
      </c>
      <c r="R337" s="25">
        <v>43663</v>
      </c>
      <c r="T337" s="20" t="s">
        <v>58</v>
      </c>
      <c r="U337" s="21">
        <v>60.549779999999998</v>
      </c>
      <c r="V337" s="21">
        <v>-151.26804000000001</v>
      </c>
      <c r="W337" s="21" t="s">
        <v>60</v>
      </c>
      <c r="X337" s="21" t="s">
        <v>88</v>
      </c>
      <c r="Z337" s="21" t="s">
        <v>99</v>
      </c>
      <c r="AK337" s="21" t="s">
        <v>811</v>
      </c>
      <c r="AL337" s="22"/>
      <c r="AM337" s="22"/>
      <c r="AN337" s="45" t="s">
        <v>817</v>
      </c>
      <c r="AO337" s="21"/>
      <c r="AP337" s="22"/>
      <c r="AT337" s="21"/>
      <c r="AU337" s="21"/>
      <c r="AW337" s="21"/>
      <c r="AX337" s="21"/>
      <c r="AY337" s="22"/>
      <c r="AZ337" s="22"/>
      <c r="BA337" s="22"/>
      <c r="BB337" s="22"/>
      <c r="BC337" s="22"/>
      <c r="BD337" s="22"/>
      <c r="BE337" s="22"/>
      <c r="BF337" s="21"/>
      <c r="BG337" s="21"/>
      <c r="BH337" s="21"/>
      <c r="BI337" s="21"/>
      <c r="BJ337" s="21"/>
      <c r="BK337" s="21"/>
      <c r="BL337" s="21"/>
      <c r="BM337" s="21"/>
    </row>
    <row r="338" spans="1:65" hidden="1" x14ac:dyDescent="0.25">
      <c r="A338" s="21" t="s">
        <v>38</v>
      </c>
      <c r="B338" s="21" t="s">
        <v>798</v>
      </c>
      <c r="C338" s="21" t="s">
        <v>794</v>
      </c>
      <c r="D338" s="21" t="s">
        <v>795</v>
      </c>
      <c r="E338" s="21" t="s">
        <v>819</v>
      </c>
      <c r="K338" s="20" t="s">
        <v>828</v>
      </c>
      <c r="M338" s="21" t="s">
        <v>51</v>
      </c>
      <c r="N338" s="21" t="str">
        <f>C338&amp;"-"&amp;MONTH(O338)&amp;"/"&amp;DAY(O338)&amp;"/"&amp;YEAR(O338)&amp;"-"&amp;"AIR TEMP"</f>
        <v>AK551272-004-7/23/2019-AIR TEMP</v>
      </c>
      <c r="O338" s="24">
        <v>43669</v>
      </c>
      <c r="P338" s="28">
        <v>0.39930555555555558</v>
      </c>
      <c r="Q338" s="40" t="s">
        <v>58</v>
      </c>
      <c r="R338" s="25">
        <v>43669</v>
      </c>
      <c r="T338" s="20" t="s">
        <v>58</v>
      </c>
      <c r="U338" s="21">
        <v>60.549779999999998</v>
      </c>
      <c r="V338" s="21">
        <v>-151.26804000000001</v>
      </c>
      <c r="W338" s="21" t="s">
        <v>60</v>
      </c>
      <c r="X338" s="21" t="s">
        <v>88</v>
      </c>
      <c r="Z338" s="21" t="s">
        <v>99</v>
      </c>
      <c r="AK338" s="21" t="s">
        <v>810</v>
      </c>
      <c r="AL338" s="22"/>
      <c r="AM338" s="22"/>
      <c r="AN338" s="45">
        <v>59</v>
      </c>
      <c r="AO338" s="21" t="s">
        <v>252</v>
      </c>
      <c r="AP338" s="22"/>
      <c r="AT338" s="21"/>
      <c r="AU338" s="21"/>
      <c r="AW338" s="21"/>
      <c r="AX338" s="21"/>
      <c r="AY338" s="22"/>
      <c r="AZ338" s="22"/>
      <c r="BA338" s="22"/>
      <c r="BB338" s="22"/>
      <c r="BC338" s="22"/>
      <c r="BD338" s="22"/>
      <c r="BE338" s="22"/>
      <c r="BF338" s="21"/>
      <c r="BG338" s="21"/>
      <c r="BH338" s="21"/>
      <c r="BI338" s="21"/>
      <c r="BJ338" s="21"/>
      <c r="BK338" s="21"/>
      <c r="BL338" s="21"/>
      <c r="BM338" s="21"/>
    </row>
    <row r="339" spans="1:65" hidden="1" x14ac:dyDescent="0.25">
      <c r="A339" s="21" t="s">
        <v>38</v>
      </c>
      <c r="B339" s="21" t="s">
        <v>798</v>
      </c>
      <c r="C339" s="21" t="s">
        <v>809</v>
      </c>
      <c r="D339" s="21" t="s">
        <v>791</v>
      </c>
      <c r="E339" s="21" t="s">
        <v>819</v>
      </c>
      <c r="K339" s="20" t="s">
        <v>828</v>
      </c>
      <c r="M339" s="21" t="s">
        <v>51</v>
      </c>
      <c r="N339" s="21" t="str">
        <f>C339&amp;"-"&amp;MONTH(O339)&amp;"/"&amp;DAY(O339)&amp;"/"&amp;YEAR(O339)&amp;"-"&amp;"WIND-D"</f>
        <v>AK574820-001-7/9/2019-WIND-D</v>
      </c>
      <c r="O339" s="24">
        <v>43655</v>
      </c>
      <c r="P339" s="28">
        <v>0.37847222222222227</v>
      </c>
      <c r="Q339" s="40" t="s">
        <v>58</v>
      </c>
      <c r="R339" s="25">
        <v>43655</v>
      </c>
      <c r="T339" s="20" t="s">
        <v>58</v>
      </c>
      <c r="U339" s="21">
        <v>60.5259</v>
      </c>
      <c r="V339" s="21">
        <v>-151.20647</v>
      </c>
      <c r="W339" s="21" t="s">
        <v>60</v>
      </c>
      <c r="X339" s="21" t="s">
        <v>88</v>
      </c>
      <c r="Z339" s="21" t="s">
        <v>99</v>
      </c>
      <c r="AK339" s="21" t="s">
        <v>813</v>
      </c>
      <c r="AL339" s="22"/>
      <c r="AM339" s="22"/>
      <c r="AN339" s="45">
        <v>180</v>
      </c>
      <c r="AO339" s="21" t="s">
        <v>843</v>
      </c>
      <c r="AP339" s="22"/>
      <c r="AT339" s="21"/>
      <c r="AU339" s="21"/>
      <c r="AW339" s="21"/>
      <c r="AX339" s="21"/>
      <c r="AY339" s="22"/>
      <c r="AZ339" s="22"/>
      <c r="BA339" s="22"/>
      <c r="BB339" s="22"/>
      <c r="BC339" s="22"/>
      <c r="BD339" s="22"/>
      <c r="BE339" s="22"/>
      <c r="BF339" s="21"/>
      <c r="BG339" s="21"/>
      <c r="BH339" s="21"/>
      <c r="BI339" s="21"/>
      <c r="BJ339" s="21"/>
      <c r="BK339" s="21"/>
      <c r="BL339" s="21"/>
      <c r="BM339" s="21"/>
    </row>
    <row r="340" spans="1:65" x14ac:dyDescent="0.25">
      <c r="A340" s="21" t="s">
        <v>38</v>
      </c>
      <c r="B340" s="21" t="s">
        <v>798</v>
      </c>
      <c r="C340" s="21" t="s">
        <v>794</v>
      </c>
      <c r="D340" s="21" t="s">
        <v>795</v>
      </c>
      <c r="E340" s="21" t="s">
        <v>819</v>
      </c>
      <c r="K340" s="20" t="s">
        <v>828</v>
      </c>
      <c r="M340" s="21" t="s">
        <v>51</v>
      </c>
      <c r="N340" s="21" t="str">
        <f>C340&amp;"-"&amp;MONTH(O340)&amp;"/"&amp;DAY(O340)&amp;"/"&amp;YEAR(O340)&amp;"-"&amp;"WIND-V"</f>
        <v>AK551272-004-7/23/2019-WIND-V</v>
      </c>
      <c r="O340" s="24">
        <v>43669</v>
      </c>
      <c r="P340" s="28">
        <v>0.39930555555555602</v>
      </c>
      <c r="Q340" s="40" t="s">
        <v>58</v>
      </c>
      <c r="R340" s="25">
        <v>43669</v>
      </c>
      <c r="T340" s="20" t="s">
        <v>58</v>
      </c>
      <c r="U340" s="21">
        <v>60.549779999999998</v>
      </c>
      <c r="V340" s="21">
        <v>-151.26804000000001</v>
      </c>
      <c r="W340" s="21" t="s">
        <v>60</v>
      </c>
      <c r="X340" s="21" t="s">
        <v>88</v>
      </c>
      <c r="Z340" s="21" t="s">
        <v>99</v>
      </c>
      <c r="AK340" s="21" t="s">
        <v>812</v>
      </c>
      <c r="AL340" s="22"/>
      <c r="AM340" s="22"/>
      <c r="AN340" s="45">
        <v>13</v>
      </c>
      <c r="AO340" s="21" t="s">
        <v>815</v>
      </c>
      <c r="AP340" s="22"/>
      <c r="AT340" s="21"/>
      <c r="AU340" s="21"/>
      <c r="AW340" s="21"/>
      <c r="AX340" s="21"/>
      <c r="AY340" s="22"/>
      <c r="AZ340" s="22"/>
      <c r="BA340" s="22"/>
      <c r="BB340" s="22"/>
      <c r="BC340" s="22"/>
      <c r="BD340" s="22"/>
      <c r="BE340" s="22"/>
      <c r="BF340" s="21"/>
      <c r="BG340" s="21"/>
      <c r="BH340" s="21"/>
      <c r="BI340" s="21"/>
      <c r="BJ340" s="21"/>
      <c r="BK340" s="21"/>
      <c r="BL340" s="21"/>
      <c r="BM340" s="21"/>
    </row>
    <row r="341" spans="1:65" hidden="1" x14ac:dyDescent="0.25">
      <c r="A341" s="21" t="s">
        <v>38</v>
      </c>
      <c r="B341" s="21" t="s">
        <v>798</v>
      </c>
      <c r="C341" s="21" t="s">
        <v>794</v>
      </c>
      <c r="D341" s="21" t="s">
        <v>795</v>
      </c>
      <c r="E341" s="21" t="s">
        <v>819</v>
      </c>
      <c r="K341" s="20" t="s">
        <v>828</v>
      </c>
      <c r="M341" s="21" t="s">
        <v>51</v>
      </c>
      <c r="N341" s="21" t="str">
        <f>C341&amp;"-"&amp;MONTH(O341)&amp;"/"&amp;DAY(O341)&amp;"/"&amp;YEAR(O341)&amp;"-"&amp;"WEATHER"</f>
        <v>AK551272-004-7/23/2019-WEATHER</v>
      </c>
      <c r="O341" s="24">
        <v>43669</v>
      </c>
      <c r="P341" s="28">
        <v>0.39930555555555602</v>
      </c>
      <c r="Q341" s="40" t="s">
        <v>58</v>
      </c>
      <c r="R341" s="25">
        <v>43669</v>
      </c>
      <c r="T341" s="20" t="s">
        <v>58</v>
      </c>
      <c r="U341" s="21">
        <v>60.549779999999998</v>
      </c>
      <c r="V341" s="21">
        <v>-151.26804000000001</v>
      </c>
      <c r="W341" s="21" t="s">
        <v>60</v>
      </c>
      <c r="X341" s="21" t="s">
        <v>88</v>
      </c>
      <c r="Z341" s="21" t="s">
        <v>99</v>
      </c>
      <c r="AK341" s="21" t="s">
        <v>814</v>
      </c>
      <c r="AL341" s="22"/>
      <c r="AM341" s="22"/>
      <c r="AN341" s="45">
        <v>-1</v>
      </c>
      <c r="AO341" s="21" t="s">
        <v>816</v>
      </c>
      <c r="AP341" s="22"/>
      <c r="AT341" s="21"/>
      <c r="AU341" s="21"/>
      <c r="AW341" s="21"/>
      <c r="AX341" s="21"/>
      <c r="AY341" s="22"/>
      <c r="AZ341" s="22"/>
      <c r="BA341" s="22"/>
      <c r="BB341" s="22"/>
      <c r="BC341" s="22"/>
      <c r="BD341" s="22"/>
      <c r="BE341" s="22"/>
      <c r="BF341" s="21"/>
      <c r="BG341" s="21"/>
      <c r="BH341" s="21"/>
      <c r="BI341" s="21"/>
      <c r="BJ341" s="21"/>
      <c r="BK341" s="21"/>
      <c r="BL341" s="21"/>
      <c r="BM341" s="21"/>
    </row>
    <row r="342" spans="1:65" hidden="1" x14ac:dyDescent="0.25">
      <c r="A342" s="21" t="s">
        <v>38</v>
      </c>
      <c r="B342" s="21" t="s">
        <v>798</v>
      </c>
      <c r="C342" s="21" t="s">
        <v>794</v>
      </c>
      <c r="D342" s="21" t="s">
        <v>795</v>
      </c>
      <c r="E342" s="21" t="s">
        <v>819</v>
      </c>
      <c r="K342" s="20" t="s">
        <v>828</v>
      </c>
      <c r="M342" s="21" t="s">
        <v>50</v>
      </c>
      <c r="N342" s="21" t="str">
        <f>C342&amp;"-"&amp;MONTH(O342)&amp;"/"&amp;DAY(O342)&amp;"/"&amp;YEAR(O342)&amp;"-"&amp;"TURBIDITY"</f>
        <v>AK551272-004-7/23/2019-TURBIDITY</v>
      </c>
      <c r="O342" s="24">
        <v>43669</v>
      </c>
      <c r="P342" s="28">
        <v>0.39930555555555602</v>
      </c>
      <c r="Q342" s="40" t="s">
        <v>58</v>
      </c>
      <c r="R342" s="25">
        <v>43669</v>
      </c>
      <c r="T342" s="20" t="s">
        <v>58</v>
      </c>
      <c r="U342" s="21">
        <v>60.549779999999998</v>
      </c>
      <c r="V342" s="21">
        <v>-151.26804000000001</v>
      </c>
      <c r="W342" s="21" t="s">
        <v>60</v>
      </c>
      <c r="X342" s="21" t="s">
        <v>88</v>
      </c>
      <c r="Z342" s="21" t="s">
        <v>99</v>
      </c>
      <c r="AK342" s="21" t="s">
        <v>811</v>
      </c>
      <c r="AL342" s="22"/>
      <c r="AM342" s="22"/>
      <c r="AN342" s="45" t="s">
        <v>817</v>
      </c>
      <c r="AO342" s="21"/>
      <c r="AP342" s="22"/>
      <c r="AT342" s="21"/>
      <c r="AU342" s="21"/>
      <c r="AW342" s="21"/>
      <c r="AX342" s="21"/>
      <c r="AY342" s="22"/>
      <c r="AZ342" s="22"/>
      <c r="BA342" s="22"/>
      <c r="BB342" s="22"/>
      <c r="BC342" s="22"/>
      <c r="BD342" s="22"/>
      <c r="BE342" s="22"/>
      <c r="BF342" s="21"/>
      <c r="BG342" s="21"/>
      <c r="BH342" s="21"/>
      <c r="BI342" s="21"/>
      <c r="BJ342" s="21"/>
      <c r="BK342" s="21"/>
      <c r="BL342" s="21"/>
      <c r="BM342" s="21"/>
    </row>
    <row r="343" spans="1:65" hidden="1" x14ac:dyDescent="0.25">
      <c r="A343" s="21" t="s">
        <v>38</v>
      </c>
      <c r="B343" s="21" t="s">
        <v>798</v>
      </c>
      <c r="C343" s="21" t="s">
        <v>794</v>
      </c>
      <c r="D343" s="21" t="s">
        <v>795</v>
      </c>
      <c r="E343" s="21" t="s">
        <v>819</v>
      </c>
      <c r="K343" s="20" t="s">
        <v>828</v>
      </c>
      <c r="M343" s="21" t="s">
        <v>51</v>
      </c>
      <c r="N343" s="21" t="str">
        <f>C343&amp;"-"&amp;MONTH(O343)&amp;"/"&amp;DAY(O343)&amp;"/"&amp;YEAR(O343)&amp;"-"&amp;"AIR TEMP"</f>
        <v>AK551272-004-8/1/2019-AIR TEMP</v>
      </c>
      <c r="O343" s="24">
        <v>43678</v>
      </c>
      <c r="P343" s="28">
        <v>0.31944444444444448</v>
      </c>
      <c r="Q343" s="40" t="s">
        <v>58</v>
      </c>
      <c r="R343" s="25">
        <v>43678</v>
      </c>
      <c r="T343" s="20" t="s">
        <v>58</v>
      </c>
      <c r="U343" s="21">
        <v>60.549779999999998</v>
      </c>
      <c r="V343" s="21">
        <v>-151.26804000000001</v>
      </c>
      <c r="W343" s="21" t="s">
        <v>60</v>
      </c>
      <c r="X343" s="21" t="s">
        <v>88</v>
      </c>
      <c r="Z343" s="21" t="s">
        <v>99</v>
      </c>
      <c r="AK343" s="21" t="s">
        <v>810</v>
      </c>
      <c r="AL343" s="22"/>
      <c r="AM343" s="22"/>
      <c r="AN343" s="45">
        <v>54</v>
      </c>
      <c r="AO343" s="21" t="s">
        <v>252</v>
      </c>
      <c r="AP343" s="22"/>
      <c r="AT343" s="21"/>
      <c r="AU343" s="21"/>
      <c r="AW343" s="21"/>
      <c r="AX343" s="21"/>
      <c r="AY343" s="22"/>
      <c r="AZ343" s="22"/>
      <c r="BA343" s="22"/>
      <c r="BB343" s="22"/>
      <c r="BC343" s="22"/>
      <c r="BD343" s="22"/>
      <c r="BE343" s="22"/>
      <c r="BF343" s="21"/>
      <c r="BG343" s="21"/>
      <c r="BH343" s="21"/>
      <c r="BI343" s="21"/>
      <c r="BJ343" s="21"/>
      <c r="BK343" s="21"/>
      <c r="BL343" s="21"/>
      <c r="BM343" s="21"/>
    </row>
    <row r="344" spans="1:65" hidden="1" x14ac:dyDescent="0.25">
      <c r="A344" s="21" t="s">
        <v>38</v>
      </c>
      <c r="B344" s="21" t="s">
        <v>798</v>
      </c>
      <c r="C344" s="21" t="s">
        <v>807</v>
      </c>
      <c r="D344" s="21" t="s">
        <v>788</v>
      </c>
      <c r="E344" s="21" t="s">
        <v>819</v>
      </c>
      <c r="K344" s="20" t="s">
        <v>828</v>
      </c>
      <c r="M344" s="21" t="s">
        <v>51</v>
      </c>
      <c r="N344" s="21" t="str">
        <f>C344&amp;"-"&amp;MONTH(O344)&amp;"/"&amp;DAY(O344)&amp;"/"&amp;YEAR(O344)&amp;"-"&amp;"WIND-D"</f>
        <v>AK164406-7/9/2019-WIND-D</v>
      </c>
      <c r="O344" s="24">
        <v>43655</v>
      </c>
      <c r="P344" s="28">
        <v>0.38263888888888892</v>
      </c>
      <c r="Q344" s="40" t="s">
        <v>58</v>
      </c>
      <c r="R344" s="25">
        <v>43655</v>
      </c>
      <c r="T344" s="20" t="s">
        <v>58</v>
      </c>
      <c r="U344" s="21">
        <v>60.5366</v>
      </c>
      <c r="V344" s="21">
        <v>-151.25399999999999</v>
      </c>
      <c r="W344" s="21" t="s">
        <v>60</v>
      </c>
      <c r="X344" s="21" t="s">
        <v>88</v>
      </c>
      <c r="Z344" s="21" t="s">
        <v>99</v>
      </c>
      <c r="AK344" s="21" t="s">
        <v>813</v>
      </c>
      <c r="AL344" s="22"/>
      <c r="AM344" s="22"/>
      <c r="AN344" s="45">
        <v>270</v>
      </c>
      <c r="AO344" s="21" t="s">
        <v>843</v>
      </c>
      <c r="AP344" s="22"/>
      <c r="AT344" s="21"/>
      <c r="AU344" s="21"/>
      <c r="AW344" s="21"/>
      <c r="AX344" s="21"/>
      <c r="AY344" s="22"/>
      <c r="AZ344" s="22"/>
      <c r="BA344" s="22"/>
      <c r="BB344" s="22"/>
      <c r="BC344" s="22"/>
      <c r="BD344" s="22"/>
      <c r="BE344" s="22"/>
      <c r="BF344" s="21"/>
      <c r="BG344" s="21"/>
      <c r="BH344" s="21"/>
      <c r="BI344" s="21"/>
      <c r="BJ344" s="21"/>
      <c r="BK344" s="21"/>
      <c r="BL344" s="21"/>
      <c r="BM344" s="21"/>
    </row>
    <row r="345" spans="1:65" x14ac:dyDescent="0.25">
      <c r="A345" s="21" t="s">
        <v>38</v>
      </c>
      <c r="B345" s="21" t="s">
        <v>798</v>
      </c>
      <c r="C345" s="21" t="s">
        <v>794</v>
      </c>
      <c r="D345" s="21" t="s">
        <v>795</v>
      </c>
      <c r="E345" s="21" t="s">
        <v>819</v>
      </c>
      <c r="K345" s="20" t="s">
        <v>828</v>
      </c>
      <c r="M345" s="21" t="s">
        <v>51</v>
      </c>
      <c r="N345" s="21" t="str">
        <f>C345&amp;"-"&amp;MONTH(O345)&amp;"/"&amp;DAY(O345)&amp;"/"&amp;YEAR(O345)&amp;"-"&amp;"WIND-V"</f>
        <v>AK551272-004-8/1/2019-WIND-V</v>
      </c>
      <c r="O345" s="24">
        <v>43678</v>
      </c>
      <c r="P345" s="28">
        <v>0.31944444444444398</v>
      </c>
      <c r="Q345" s="40" t="s">
        <v>58</v>
      </c>
      <c r="R345" s="25">
        <v>43678</v>
      </c>
      <c r="T345" s="20" t="s">
        <v>58</v>
      </c>
      <c r="U345" s="21">
        <v>60.549779999999998</v>
      </c>
      <c r="V345" s="21">
        <v>-151.26804000000001</v>
      </c>
      <c r="W345" s="21" t="s">
        <v>60</v>
      </c>
      <c r="X345" s="21" t="s">
        <v>88</v>
      </c>
      <c r="Z345" s="21" t="s">
        <v>99</v>
      </c>
      <c r="AK345" s="21" t="s">
        <v>812</v>
      </c>
      <c r="AL345" s="22"/>
      <c r="AM345" s="22"/>
      <c r="AN345" s="45">
        <v>6</v>
      </c>
      <c r="AO345" s="21" t="s">
        <v>815</v>
      </c>
      <c r="AP345" s="22"/>
      <c r="AT345" s="21"/>
      <c r="AU345" s="21"/>
      <c r="AW345" s="21"/>
      <c r="AX345" s="21"/>
      <c r="AY345" s="22"/>
      <c r="AZ345" s="22"/>
      <c r="BA345" s="22"/>
      <c r="BB345" s="22"/>
      <c r="BC345" s="22"/>
      <c r="BD345" s="22"/>
      <c r="BE345" s="22"/>
      <c r="BF345" s="21"/>
      <c r="BG345" s="21"/>
      <c r="BH345" s="21"/>
      <c r="BI345" s="21"/>
      <c r="BJ345" s="21"/>
      <c r="BK345" s="21"/>
      <c r="BL345" s="21"/>
      <c r="BM345" s="21"/>
    </row>
    <row r="346" spans="1:65" hidden="1" x14ac:dyDescent="0.25">
      <c r="A346" s="21" t="s">
        <v>38</v>
      </c>
      <c r="B346" s="21" t="s">
        <v>798</v>
      </c>
      <c r="C346" s="21" t="s">
        <v>794</v>
      </c>
      <c r="D346" s="21" t="s">
        <v>795</v>
      </c>
      <c r="E346" s="21" t="s">
        <v>819</v>
      </c>
      <c r="K346" s="20" t="s">
        <v>828</v>
      </c>
      <c r="M346" s="21" t="s">
        <v>51</v>
      </c>
      <c r="N346" s="21" t="str">
        <f>C346&amp;"-"&amp;MONTH(O346)&amp;"/"&amp;DAY(O346)&amp;"/"&amp;YEAR(O346)&amp;"-"&amp;"WEATHER"</f>
        <v>AK551272-004-8/1/2019-WEATHER</v>
      </c>
      <c r="O346" s="24">
        <v>43678</v>
      </c>
      <c r="P346" s="28">
        <v>0.31944444444444398</v>
      </c>
      <c r="Q346" s="40" t="s">
        <v>58</v>
      </c>
      <c r="R346" s="25">
        <v>43678</v>
      </c>
      <c r="T346" s="20" t="s">
        <v>58</v>
      </c>
      <c r="U346" s="21">
        <v>60.549779999999998</v>
      </c>
      <c r="V346" s="21">
        <v>-151.26804000000001</v>
      </c>
      <c r="W346" s="21" t="s">
        <v>60</v>
      </c>
      <c r="X346" s="21" t="s">
        <v>88</v>
      </c>
      <c r="Z346" s="21" t="s">
        <v>99</v>
      </c>
      <c r="AK346" s="21" t="s">
        <v>814</v>
      </c>
      <c r="AL346" s="22"/>
      <c r="AM346" s="22"/>
      <c r="AN346" s="45">
        <v>-1</v>
      </c>
      <c r="AO346" s="21" t="s">
        <v>816</v>
      </c>
      <c r="AP346" s="22"/>
      <c r="AT346" s="21"/>
      <c r="AU346" s="21"/>
      <c r="AW346" s="21"/>
      <c r="AX346" s="21"/>
      <c r="AY346" s="22"/>
      <c r="AZ346" s="22"/>
      <c r="BA346" s="22"/>
      <c r="BB346" s="22"/>
      <c r="BC346" s="22"/>
      <c r="BD346" s="22"/>
      <c r="BE346" s="22"/>
      <c r="BF346" s="21"/>
      <c r="BG346" s="21"/>
      <c r="BH346" s="21"/>
      <c r="BI346" s="21"/>
      <c r="BJ346" s="21"/>
      <c r="BK346" s="21"/>
      <c r="BL346" s="21"/>
      <c r="BM346" s="21"/>
    </row>
    <row r="347" spans="1:65" hidden="1" x14ac:dyDescent="0.25">
      <c r="A347" s="21" t="s">
        <v>38</v>
      </c>
      <c r="B347" s="21" t="s">
        <v>798</v>
      </c>
      <c r="C347" s="21" t="s">
        <v>794</v>
      </c>
      <c r="D347" s="21" t="s">
        <v>795</v>
      </c>
      <c r="E347" s="21" t="s">
        <v>819</v>
      </c>
      <c r="K347" s="20" t="s">
        <v>828</v>
      </c>
      <c r="M347" s="21" t="s">
        <v>50</v>
      </c>
      <c r="N347" s="21" t="str">
        <f>C347&amp;"-"&amp;MONTH(O347)&amp;"/"&amp;DAY(O347)&amp;"/"&amp;YEAR(O347)&amp;"-"&amp;"TURBIDITY"</f>
        <v>AK551272-004-8/1/2019-TURBIDITY</v>
      </c>
      <c r="O347" s="24">
        <v>43678</v>
      </c>
      <c r="P347" s="28">
        <v>0.31944444444444398</v>
      </c>
      <c r="Q347" s="40" t="s">
        <v>58</v>
      </c>
      <c r="R347" s="25">
        <v>43678</v>
      </c>
      <c r="T347" s="20" t="s">
        <v>58</v>
      </c>
      <c r="U347" s="21">
        <v>60.549779999999998</v>
      </c>
      <c r="V347" s="21">
        <v>-151.26804000000001</v>
      </c>
      <c r="W347" s="21" t="s">
        <v>60</v>
      </c>
      <c r="X347" s="21" t="s">
        <v>88</v>
      </c>
      <c r="Z347" s="21" t="s">
        <v>99</v>
      </c>
      <c r="AK347" s="21" t="s">
        <v>811</v>
      </c>
      <c r="AL347" s="22"/>
      <c r="AM347" s="22"/>
      <c r="AN347" s="45" t="s">
        <v>817</v>
      </c>
      <c r="AO347" s="21"/>
      <c r="AP347" s="22"/>
      <c r="AT347" s="21"/>
      <c r="AU347" s="21"/>
      <c r="AW347" s="21"/>
      <c r="AX347" s="21"/>
      <c r="AY347" s="22"/>
      <c r="AZ347" s="22"/>
      <c r="BA347" s="22"/>
      <c r="BB347" s="22"/>
      <c r="BC347" s="22"/>
      <c r="BD347" s="22"/>
      <c r="BE347" s="22"/>
      <c r="BF347" s="21"/>
      <c r="BG347" s="21"/>
      <c r="BH347" s="21"/>
      <c r="BI347" s="21"/>
      <c r="BJ347" s="21"/>
      <c r="BK347" s="21"/>
      <c r="BL347" s="21"/>
      <c r="BM347" s="21"/>
    </row>
    <row r="348" spans="1:65" hidden="1" x14ac:dyDescent="0.25">
      <c r="A348" s="21" t="s">
        <v>38</v>
      </c>
      <c r="B348" s="21" t="s">
        <v>798</v>
      </c>
      <c r="C348" s="21" t="s">
        <v>794</v>
      </c>
      <c r="D348" s="21" t="s">
        <v>795</v>
      </c>
      <c r="E348" s="21" t="s">
        <v>819</v>
      </c>
      <c r="K348" s="20" t="s">
        <v>828</v>
      </c>
      <c r="M348" s="21" t="s">
        <v>51</v>
      </c>
      <c r="N348" s="21" t="str">
        <f>C348&amp;"-"&amp;MONTH(O348)&amp;"/"&amp;DAY(O348)&amp;"/"&amp;YEAR(O348)&amp;"-"&amp;"AIR TEMP"</f>
        <v>AK551272-004-8/6/2019-AIR TEMP</v>
      </c>
      <c r="O348" s="24">
        <v>43683</v>
      </c>
      <c r="P348" s="28">
        <v>0.36458333333333331</v>
      </c>
      <c r="Q348" s="40" t="s">
        <v>58</v>
      </c>
      <c r="R348" s="25">
        <v>43683</v>
      </c>
      <c r="T348" s="20" t="s">
        <v>58</v>
      </c>
      <c r="U348" s="21">
        <v>60.549779999999998</v>
      </c>
      <c r="V348" s="21">
        <v>-151.26804000000001</v>
      </c>
      <c r="W348" s="21" t="s">
        <v>60</v>
      </c>
      <c r="X348" s="21" t="s">
        <v>88</v>
      </c>
      <c r="Z348" s="21" t="s">
        <v>99</v>
      </c>
      <c r="AK348" s="21" t="s">
        <v>810</v>
      </c>
      <c r="AL348" s="22"/>
      <c r="AM348" s="22"/>
      <c r="AN348" s="45">
        <v>63</v>
      </c>
      <c r="AO348" s="21" t="s">
        <v>252</v>
      </c>
      <c r="AP348" s="22"/>
      <c r="AT348" s="21"/>
      <c r="AU348" s="21"/>
      <c r="AW348" s="21"/>
      <c r="AX348" s="21"/>
      <c r="AY348" s="22"/>
      <c r="AZ348" s="22"/>
      <c r="BA348" s="22"/>
      <c r="BB348" s="22"/>
      <c r="BC348" s="22"/>
      <c r="BD348" s="22"/>
      <c r="BE348" s="22"/>
      <c r="BF348" s="21"/>
      <c r="BG348" s="21"/>
      <c r="BH348" s="21"/>
      <c r="BI348" s="21"/>
      <c r="BJ348" s="21"/>
      <c r="BK348" s="21"/>
      <c r="BL348" s="21"/>
      <c r="BM348" s="21"/>
    </row>
    <row r="349" spans="1:65" hidden="1" x14ac:dyDescent="0.25">
      <c r="A349" s="21" t="s">
        <v>38</v>
      </c>
      <c r="B349" s="21" t="s">
        <v>798</v>
      </c>
      <c r="C349" s="21" t="s">
        <v>808</v>
      </c>
      <c r="D349" s="21" t="s">
        <v>789</v>
      </c>
      <c r="E349" s="21" t="s">
        <v>819</v>
      </c>
      <c r="K349" s="20" t="s">
        <v>828</v>
      </c>
      <c r="M349" s="21" t="s">
        <v>51</v>
      </c>
      <c r="N349" s="21" t="str">
        <f>C349&amp;"-"&amp;MONTH(O349)&amp;"/"&amp;DAY(O349)&amp;"/"&amp;YEAR(O349)&amp;"-"&amp;"WIND-D"</f>
        <v>AK553928-7/9/2019-WIND-D</v>
      </c>
      <c r="O349" s="24">
        <v>43655</v>
      </c>
      <c r="P349" s="28">
        <v>0.37152777777777773</v>
      </c>
      <c r="Q349" s="40" t="s">
        <v>58</v>
      </c>
      <c r="R349" s="25">
        <v>43655</v>
      </c>
      <c r="T349" s="20" t="s">
        <v>58</v>
      </c>
      <c r="U349" s="21">
        <v>60.5518</v>
      </c>
      <c r="V349" s="21">
        <v>-151.244</v>
      </c>
      <c r="W349" s="21" t="s">
        <v>60</v>
      </c>
      <c r="X349" s="21" t="s">
        <v>88</v>
      </c>
      <c r="Z349" s="21" t="s">
        <v>99</v>
      </c>
      <c r="AK349" s="21" t="s">
        <v>813</v>
      </c>
      <c r="AL349" s="22"/>
      <c r="AM349" s="22"/>
      <c r="AN349" s="45">
        <v>270</v>
      </c>
      <c r="AO349" s="21" t="s">
        <v>843</v>
      </c>
      <c r="AP349" s="22"/>
      <c r="AT349" s="21"/>
      <c r="AU349" s="21"/>
      <c r="AW349" s="21"/>
      <c r="AX349" s="21"/>
      <c r="AY349" s="22"/>
      <c r="AZ349" s="22"/>
      <c r="BA349" s="22"/>
      <c r="BB349" s="22"/>
      <c r="BC349" s="22"/>
      <c r="BD349" s="22"/>
      <c r="BE349" s="22"/>
      <c r="BF349" s="21"/>
      <c r="BG349" s="21"/>
      <c r="BH349" s="21"/>
      <c r="BI349" s="21"/>
      <c r="BJ349" s="21"/>
      <c r="BK349" s="21"/>
      <c r="BL349" s="21"/>
      <c r="BM349" s="21"/>
    </row>
    <row r="350" spans="1:65" x14ac:dyDescent="0.25">
      <c r="A350" s="21" t="s">
        <v>38</v>
      </c>
      <c r="B350" s="21" t="s">
        <v>798</v>
      </c>
      <c r="C350" s="21" t="s">
        <v>794</v>
      </c>
      <c r="D350" s="21" t="s">
        <v>795</v>
      </c>
      <c r="E350" s="21" t="s">
        <v>819</v>
      </c>
      <c r="K350" s="20" t="s">
        <v>828</v>
      </c>
      <c r="M350" s="21" t="s">
        <v>51</v>
      </c>
      <c r="N350" s="21" t="str">
        <f>C350&amp;"-"&amp;MONTH(O350)&amp;"/"&amp;DAY(O350)&amp;"/"&amp;YEAR(O350)&amp;"-"&amp;"WIND-V"</f>
        <v>AK551272-004-8/6/2019-WIND-V</v>
      </c>
      <c r="O350" s="24">
        <v>43683</v>
      </c>
      <c r="P350" s="28">
        <v>0.36458333333333298</v>
      </c>
      <c r="Q350" s="40" t="s">
        <v>58</v>
      </c>
      <c r="R350" s="25">
        <v>43683</v>
      </c>
      <c r="T350" s="20" t="s">
        <v>58</v>
      </c>
      <c r="U350" s="21">
        <v>60.549779999999998</v>
      </c>
      <c r="V350" s="21">
        <v>-151.26804000000001</v>
      </c>
      <c r="W350" s="21" t="s">
        <v>60</v>
      </c>
      <c r="X350" s="21" t="s">
        <v>88</v>
      </c>
      <c r="Z350" s="21" t="s">
        <v>99</v>
      </c>
      <c r="AK350" s="21" t="s">
        <v>812</v>
      </c>
      <c r="AL350" s="22"/>
      <c r="AM350" s="22"/>
      <c r="AN350" s="45">
        <v>12</v>
      </c>
      <c r="AO350" s="21" t="s">
        <v>815</v>
      </c>
      <c r="AP350" s="22"/>
      <c r="AT350" s="21"/>
      <c r="AU350" s="21"/>
      <c r="AW350" s="21"/>
      <c r="AX350" s="21"/>
      <c r="AY350" s="22"/>
      <c r="AZ350" s="22"/>
      <c r="BA350" s="22"/>
      <c r="BB350" s="22"/>
      <c r="BC350" s="22"/>
      <c r="BD350" s="22"/>
      <c r="BE350" s="22"/>
      <c r="BF350" s="21"/>
      <c r="BG350" s="21"/>
      <c r="BH350" s="21"/>
      <c r="BI350" s="21"/>
      <c r="BJ350" s="21"/>
      <c r="BK350" s="21"/>
      <c r="BL350" s="21"/>
      <c r="BM350" s="21"/>
    </row>
    <row r="351" spans="1:65" hidden="1" x14ac:dyDescent="0.25">
      <c r="A351" s="21" t="s">
        <v>38</v>
      </c>
      <c r="B351" s="21" t="s">
        <v>798</v>
      </c>
      <c r="C351" s="21" t="s">
        <v>794</v>
      </c>
      <c r="D351" s="21" t="s">
        <v>795</v>
      </c>
      <c r="E351" s="21" t="s">
        <v>819</v>
      </c>
      <c r="K351" s="20" t="s">
        <v>828</v>
      </c>
      <c r="M351" s="21" t="s">
        <v>51</v>
      </c>
      <c r="N351" s="21" t="str">
        <f>C351&amp;"-"&amp;MONTH(O351)&amp;"/"&amp;DAY(O351)&amp;"/"&amp;YEAR(O351)&amp;"-"&amp;"WEATHER"</f>
        <v>AK551272-004-8/6/2019-WEATHER</v>
      </c>
      <c r="O351" s="24">
        <v>43683</v>
      </c>
      <c r="P351" s="28">
        <v>0.36458333333333298</v>
      </c>
      <c r="Q351" s="40" t="s">
        <v>58</v>
      </c>
      <c r="R351" s="25">
        <v>43683</v>
      </c>
      <c r="T351" s="20" t="s">
        <v>58</v>
      </c>
      <c r="U351" s="21">
        <v>60.549779999999998</v>
      </c>
      <c r="V351" s="21">
        <v>-151.26804000000001</v>
      </c>
      <c r="W351" s="21" t="s">
        <v>60</v>
      </c>
      <c r="X351" s="21" t="s">
        <v>88</v>
      </c>
      <c r="Z351" s="21" t="s">
        <v>99</v>
      </c>
      <c r="AK351" s="21" t="s">
        <v>814</v>
      </c>
      <c r="AL351" s="22"/>
      <c r="AM351" s="22"/>
      <c r="AN351" s="45">
        <v>0</v>
      </c>
      <c r="AO351" s="21" t="s">
        <v>816</v>
      </c>
      <c r="AP351" s="22"/>
      <c r="AT351" s="21"/>
      <c r="AU351" s="21"/>
      <c r="AW351" s="21"/>
      <c r="AX351" s="21"/>
      <c r="AY351" s="22"/>
      <c r="AZ351" s="22"/>
      <c r="BA351" s="22"/>
      <c r="BB351" s="22"/>
      <c r="BC351" s="22"/>
      <c r="BD351" s="22"/>
      <c r="BE351" s="22"/>
      <c r="BF351" s="21"/>
      <c r="BG351" s="21"/>
      <c r="BH351" s="21"/>
      <c r="BI351" s="21"/>
      <c r="BJ351" s="21"/>
      <c r="BK351" s="21"/>
      <c r="BL351" s="21"/>
      <c r="BM351" s="21"/>
    </row>
    <row r="352" spans="1:65" hidden="1" x14ac:dyDescent="0.25">
      <c r="A352" s="21" t="s">
        <v>38</v>
      </c>
      <c r="B352" s="21" t="s">
        <v>798</v>
      </c>
      <c r="C352" s="21" t="s">
        <v>794</v>
      </c>
      <c r="D352" s="21" t="s">
        <v>795</v>
      </c>
      <c r="E352" s="21" t="s">
        <v>819</v>
      </c>
      <c r="K352" s="20" t="s">
        <v>828</v>
      </c>
      <c r="M352" s="21" t="s">
        <v>50</v>
      </c>
      <c r="N352" s="21" t="str">
        <f>C352&amp;"-"&amp;MONTH(O352)&amp;"/"&amp;DAY(O352)&amp;"/"&amp;YEAR(O352)&amp;"-"&amp;"TURBIDITY"</f>
        <v>AK551272-004-8/6/2019-TURBIDITY</v>
      </c>
      <c r="O352" s="24">
        <v>43683</v>
      </c>
      <c r="P352" s="28">
        <v>0.36458333333333298</v>
      </c>
      <c r="Q352" s="40" t="s">
        <v>58</v>
      </c>
      <c r="R352" s="25">
        <v>43683</v>
      </c>
      <c r="T352" s="20" t="s">
        <v>58</v>
      </c>
      <c r="U352" s="21">
        <v>60.549779999999998</v>
      </c>
      <c r="V352" s="21">
        <v>-151.26804000000001</v>
      </c>
      <c r="W352" s="21" t="s">
        <v>60</v>
      </c>
      <c r="X352" s="21" t="s">
        <v>88</v>
      </c>
      <c r="Z352" s="21" t="s">
        <v>99</v>
      </c>
      <c r="AK352" s="21" t="s">
        <v>811</v>
      </c>
      <c r="AL352" s="22"/>
      <c r="AM352" s="22"/>
      <c r="AN352" s="45" t="s">
        <v>817</v>
      </c>
      <c r="AO352" s="21"/>
      <c r="AP352" s="22"/>
      <c r="AT352" s="21"/>
      <c r="AU352" s="21"/>
      <c r="AW352" s="21"/>
      <c r="AX352" s="21"/>
      <c r="AY352" s="22"/>
      <c r="AZ352" s="22"/>
      <c r="BA352" s="22"/>
      <c r="BB352" s="22"/>
      <c r="BC352" s="22"/>
      <c r="BD352" s="22"/>
      <c r="BE352" s="22"/>
      <c r="BF352" s="21"/>
      <c r="BG352" s="21"/>
      <c r="BH352" s="21"/>
      <c r="BI352" s="21"/>
      <c r="BJ352" s="21"/>
      <c r="BK352" s="21"/>
      <c r="BL352" s="21"/>
      <c r="BM352" s="21"/>
    </row>
    <row r="353" spans="1:65" hidden="1" x14ac:dyDescent="0.25">
      <c r="A353" s="21" t="s">
        <v>38</v>
      </c>
      <c r="B353" s="21" t="s">
        <v>798</v>
      </c>
      <c r="C353" s="21" t="s">
        <v>794</v>
      </c>
      <c r="D353" s="21" t="s">
        <v>795</v>
      </c>
      <c r="E353" s="21" t="s">
        <v>819</v>
      </c>
      <c r="K353" s="20" t="s">
        <v>828</v>
      </c>
      <c r="M353" s="21" t="s">
        <v>50</v>
      </c>
      <c r="N353" s="21" t="str">
        <f>C353&amp;"-"&amp;MONTH(O353)&amp;"/"&amp;DAY(O353)&amp;"/"&amp;YEAR(O353)&amp;"-"&amp;"ENT"</f>
        <v>AK551272-004-9/4/2019-ENT</v>
      </c>
      <c r="O353" s="24">
        <v>43712</v>
      </c>
      <c r="P353" s="28">
        <v>0.39930555555555558</v>
      </c>
      <c r="Q353" s="40" t="s">
        <v>58</v>
      </c>
      <c r="R353" s="25">
        <v>43712</v>
      </c>
      <c r="T353" s="20" t="s">
        <v>58</v>
      </c>
      <c r="U353" s="21">
        <v>60.549779999999998</v>
      </c>
      <c r="V353" s="21">
        <v>-151.26804000000001</v>
      </c>
      <c r="W353" s="21" t="s">
        <v>60</v>
      </c>
      <c r="X353" s="21" t="s">
        <v>88</v>
      </c>
      <c r="Z353" s="21" t="s">
        <v>107</v>
      </c>
      <c r="AA353" s="20">
        <v>0.3</v>
      </c>
      <c r="AB353" s="20" t="s">
        <v>333</v>
      </c>
      <c r="AK353" s="21" t="s">
        <v>800</v>
      </c>
      <c r="AL353" s="22" t="s">
        <v>805</v>
      </c>
      <c r="AM353" s="22" t="s">
        <v>193</v>
      </c>
      <c r="AN353" s="46">
        <v>18</v>
      </c>
      <c r="AO353" s="21" t="s">
        <v>381</v>
      </c>
      <c r="AP353" s="22"/>
      <c r="AT353" s="21" t="s">
        <v>551</v>
      </c>
      <c r="AU353" s="21" t="s">
        <v>557</v>
      </c>
      <c r="AW353" s="21" t="s">
        <v>564</v>
      </c>
      <c r="AX353" s="21" t="s">
        <v>567</v>
      </c>
      <c r="AY353" s="22"/>
      <c r="AZ353" s="22"/>
      <c r="BA353" s="22"/>
      <c r="BB353" s="22"/>
      <c r="BC353" s="22" t="s">
        <v>806</v>
      </c>
      <c r="BD353" s="22" t="s">
        <v>763</v>
      </c>
      <c r="BE353" s="22"/>
      <c r="BF353" s="21"/>
      <c r="BG353" s="21"/>
      <c r="BH353" s="21"/>
      <c r="BI353" s="21"/>
      <c r="BJ353" s="21"/>
      <c r="BK353" s="21"/>
      <c r="BL353" s="21"/>
      <c r="BM353" s="21"/>
    </row>
    <row r="354" spans="1:65" hidden="1" x14ac:dyDescent="0.25">
      <c r="A354" s="21" t="s">
        <v>38</v>
      </c>
      <c r="B354" s="21" t="s">
        <v>798</v>
      </c>
      <c r="C354" s="21" t="s">
        <v>796</v>
      </c>
      <c r="D354" s="21" t="s">
        <v>797</v>
      </c>
      <c r="E354" s="21" t="s">
        <v>819</v>
      </c>
      <c r="K354" s="20" t="s">
        <v>828</v>
      </c>
      <c r="M354" s="21" t="s">
        <v>50</v>
      </c>
      <c r="N354" s="21" t="str">
        <f>C354&amp;"-"&amp;MONTH(O354)&amp;"/"&amp;DAY(O354)&amp;"/"&amp;YEAR(O354)&amp;"-"&amp;"ENT"</f>
        <v>AK802097-003-5/21/2019-ENT</v>
      </c>
      <c r="O354" s="24">
        <v>43606</v>
      </c>
      <c r="P354" s="28">
        <v>0.31111111111111112</v>
      </c>
      <c r="Q354" s="40" t="s">
        <v>58</v>
      </c>
      <c r="R354" s="25">
        <v>43606</v>
      </c>
      <c r="T354" s="20" t="s">
        <v>58</v>
      </c>
      <c r="U354" s="21">
        <v>60.543320000000001</v>
      </c>
      <c r="V354" s="21">
        <v>-151.26532</v>
      </c>
      <c r="W354" s="21" t="s">
        <v>60</v>
      </c>
      <c r="X354" s="21" t="s">
        <v>88</v>
      </c>
      <c r="Z354" s="21" t="s">
        <v>100</v>
      </c>
      <c r="AA354" s="20">
        <v>0.3</v>
      </c>
      <c r="AB354" s="20" t="s">
        <v>333</v>
      </c>
      <c r="AK354" s="21" t="s">
        <v>800</v>
      </c>
      <c r="AL354" s="22" t="s">
        <v>805</v>
      </c>
      <c r="AM354" s="22" t="s">
        <v>193</v>
      </c>
      <c r="AN354" s="45">
        <v>5</v>
      </c>
      <c r="AO354" s="21" t="s">
        <v>381</v>
      </c>
      <c r="AP354" s="22"/>
      <c r="AT354" s="21" t="s">
        <v>551</v>
      </c>
      <c r="AU354" s="21" t="s">
        <v>557</v>
      </c>
      <c r="AW354" s="21" t="s">
        <v>564</v>
      </c>
      <c r="AX354" s="21" t="s">
        <v>567</v>
      </c>
      <c r="AY354" s="22"/>
      <c r="AZ354" s="22"/>
      <c r="BA354" s="22"/>
      <c r="BB354" s="22"/>
      <c r="BC354" s="22" t="s">
        <v>806</v>
      </c>
      <c r="BD354" s="22" t="s">
        <v>763</v>
      </c>
      <c r="BE354" s="22"/>
      <c r="BF354" s="21"/>
      <c r="BG354" s="21"/>
      <c r="BH354" s="21"/>
      <c r="BI354" s="21"/>
      <c r="BJ354" s="21"/>
      <c r="BK354" s="21"/>
      <c r="BL354" s="21"/>
      <c r="BM354" s="21"/>
    </row>
    <row r="355" spans="1:65" hidden="1" x14ac:dyDescent="0.25">
      <c r="A355" s="21" t="s">
        <v>38</v>
      </c>
      <c r="B355" s="21" t="s">
        <v>798</v>
      </c>
      <c r="C355" s="21" t="s">
        <v>794</v>
      </c>
      <c r="D355" s="21" t="s">
        <v>795</v>
      </c>
      <c r="E355" s="21" t="s">
        <v>819</v>
      </c>
      <c r="K355" s="20" t="s">
        <v>828</v>
      </c>
      <c r="M355" s="21" t="s">
        <v>50</v>
      </c>
      <c r="N355" s="21" t="str">
        <f>C355&amp;"-"&amp;MONTH(O355)&amp;"/"&amp;DAY(O355)&amp;"/"&amp;YEAR(O355)&amp;"-"&amp;"FC"</f>
        <v>AK551272-004-9/4/2019-FC</v>
      </c>
      <c r="O355" s="24">
        <v>43712</v>
      </c>
      <c r="P355" s="28">
        <v>0.39930555555555558</v>
      </c>
      <c r="Q355" s="40" t="s">
        <v>58</v>
      </c>
      <c r="R355" s="25">
        <v>43712</v>
      </c>
      <c r="T355" s="20" t="s">
        <v>58</v>
      </c>
      <c r="U355" s="21">
        <v>60.549779999999998</v>
      </c>
      <c r="V355" s="21">
        <v>-151.26804000000001</v>
      </c>
      <c r="W355" s="21" t="s">
        <v>60</v>
      </c>
      <c r="X355" s="21" t="s">
        <v>88</v>
      </c>
      <c r="Z355" s="21" t="s">
        <v>107</v>
      </c>
      <c r="AA355" s="20">
        <v>0.3</v>
      </c>
      <c r="AB355" s="20" t="s">
        <v>333</v>
      </c>
      <c r="AK355" s="21" t="s">
        <v>799</v>
      </c>
      <c r="AL355" s="22" t="s">
        <v>804</v>
      </c>
      <c r="AM355" s="22" t="s">
        <v>193</v>
      </c>
      <c r="AN355" s="46">
        <v>2</v>
      </c>
      <c r="AO355" s="21" t="s">
        <v>240</v>
      </c>
      <c r="AP355" s="22"/>
      <c r="AT355" s="21" t="s">
        <v>551</v>
      </c>
      <c r="AU355" s="21" t="s">
        <v>557</v>
      </c>
      <c r="AW355" s="21" t="s">
        <v>564</v>
      </c>
      <c r="AX355" s="21" t="s">
        <v>567</v>
      </c>
      <c r="AY355" s="22"/>
      <c r="AZ355" s="22"/>
      <c r="BA355" s="22"/>
      <c r="BB355" s="22"/>
      <c r="BC355" s="22" t="s">
        <v>806</v>
      </c>
      <c r="BD355" s="22" t="s">
        <v>763</v>
      </c>
      <c r="BE355" s="22"/>
      <c r="BF355" s="21"/>
      <c r="BG355" s="21"/>
      <c r="BH355" s="21"/>
      <c r="BI355" s="21"/>
      <c r="BJ355" s="21"/>
      <c r="BK355" s="21"/>
      <c r="BL355" s="21"/>
      <c r="BM355" s="21"/>
    </row>
    <row r="356" spans="1:65" hidden="1" x14ac:dyDescent="0.25">
      <c r="A356" s="21" t="s">
        <v>38</v>
      </c>
      <c r="B356" s="21" t="s">
        <v>798</v>
      </c>
      <c r="C356" s="21" t="s">
        <v>796</v>
      </c>
      <c r="D356" s="21" t="s">
        <v>797</v>
      </c>
      <c r="E356" s="21" t="s">
        <v>819</v>
      </c>
      <c r="K356" s="20" t="s">
        <v>828</v>
      </c>
      <c r="M356" s="21" t="s">
        <v>50</v>
      </c>
      <c r="N356" s="21" t="str">
        <f>C356&amp;"-"&amp;MONTH(O356)&amp;"/"&amp;DAY(O356)&amp;"/"&amp;YEAR(O356)&amp;"-"&amp;"FC"</f>
        <v>AK802097-003-5/21/2019-FC</v>
      </c>
      <c r="O356" s="24">
        <v>43606</v>
      </c>
      <c r="P356" s="28">
        <v>0.31111111111111112</v>
      </c>
      <c r="Q356" s="40" t="s">
        <v>58</v>
      </c>
      <c r="R356" s="25">
        <v>43606</v>
      </c>
      <c r="T356" s="20" t="s">
        <v>58</v>
      </c>
      <c r="U356" s="21">
        <v>60.543320000000001</v>
      </c>
      <c r="V356" s="21">
        <v>-151.26532</v>
      </c>
      <c r="W356" s="21" t="s">
        <v>60</v>
      </c>
      <c r="X356" s="21" t="s">
        <v>88</v>
      </c>
      <c r="Z356" s="21" t="s">
        <v>100</v>
      </c>
      <c r="AA356" s="20">
        <v>0.3</v>
      </c>
      <c r="AB356" s="20" t="s">
        <v>333</v>
      </c>
      <c r="AK356" s="21" t="s">
        <v>799</v>
      </c>
      <c r="AL356" s="22" t="s">
        <v>804</v>
      </c>
      <c r="AM356" s="22" t="s">
        <v>193</v>
      </c>
      <c r="AN356" s="45">
        <v>8</v>
      </c>
      <c r="AO356" s="21" t="s">
        <v>240</v>
      </c>
      <c r="AP356" s="22"/>
      <c r="AT356" s="21" t="s">
        <v>551</v>
      </c>
      <c r="AU356" s="21" t="s">
        <v>557</v>
      </c>
      <c r="AW356" s="21" t="s">
        <v>564</v>
      </c>
      <c r="AX356" s="21" t="s">
        <v>567</v>
      </c>
      <c r="AY356" s="22"/>
      <c r="AZ356" s="22"/>
      <c r="BA356" s="22"/>
      <c r="BB356" s="22"/>
      <c r="BC356" s="22" t="s">
        <v>806</v>
      </c>
      <c r="BD356" s="22" t="s">
        <v>763</v>
      </c>
      <c r="BE356" s="22"/>
      <c r="BF356" s="21"/>
      <c r="BG356" s="21"/>
      <c r="BH356" s="21"/>
      <c r="BI356" s="21"/>
      <c r="BJ356" s="21"/>
      <c r="BK356" s="21"/>
      <c r="BL356" s="21"/>
      <c r="BM356" s="21"/>
    </row>
    <row r="357" spans="1:65" hidden="1" x14ac:dyDescent="0.25">
      <c r="A357" s="21" t="s">
        <v>38</v>
      </c>
      <c r="B357" s="21" t="s">
        <v>798</v>
      </c>
      <c r="C357" s="21" t="s">
        <v>794</v>
      </c>
      <c r="D357" s="21" t="s">
        <v>795</v>
      </c>
      <c r="E357" s="21" t="s">
        <v>819</v>
      </c>
      <c r="K357" s="20" t="s">
        <v>828</v>
      </c>
      <c r="M357" s="21" t="s">
        <v>50</v>
      </c>
      <c r="N357" s="21" t="str">
        <f>C357&amp;"-"&amp;MONTH(O357)&amp;"/"&amp;DAY(O357)&amp;"/"&amp;YEAR(O357)&amp;"-"&amp;"WATER TEMP"</f>
        <v>AK551272-004-9/4/2019-WATER TEMP</v>
      </c>
      <c r="O357" s="24">
        <v>43712</v>
      </c>
      <c r="P357" s="28">
        <v>0.39930555555555558</v>
      </c>
      <c r="Q357" s="40" t="s">
        <v>58</v>
      </c>
      <c r="R357" s="25">
        <v>43712</v>
      </c>
      <c r="T357" s="20" t="s">
        <v>58</v>
      </c>
      <c r="U357" s="21">
        <v>60.549779999999998</v>
      </c>
      <c r="V357" s="21">
        <v>-151.26804000000001</v>
      </c>
      <c r="W357" s="21" t="s">
        <v>60</v>
      </c>
      <c r="X357" s="21" t="s">
        <v>88</v>
      </c>
      <c r="Z357" s="21" t="s">
        <v>99</v>
      </c>
      <c r="AA357" s="20">
        <v>0.3</v>
      </c>
      <c r="AB357" s="20" t="s">
        <v>333</v>
      </c>
      <c r="AK357" s="21" t="s">
        <v>160</v>
      </c>
      <c r="AL357" s="22"/>
      <c r="AM357" s="22"/>
      <c r="AN357" s="45">
        <v>13.4</v>
      </c>
      <c r="AO357" s="21" t="s">
        <v>198</v>
      </c>
      <c r="AP357" s="22"/>
      <c r="AT357" s="21" t="s">
        <v>551</v>
      </c>
      <c r="AU357" s="21" t="s">
        <v>557</v>
      </c>
      <c r="AW357" s="21" t="s">
        <v>564</v>
      </c>
      <c r="AX357" s="21" t="s">
        <v>568</v>
      </c>
      <c r="AY357" s="22"/>
      <c r="AZ357" s="22"/>
      <c r="BA357" s="22"/>
      <c r="BB357" s="22"/>
      <c r="BC357" s="22" t="s">
        <v>806</v>
      </c>
      <c r="BD357" s="22" t="s">
        <v>763</v>
      </c>
      <c r="BE357" s="22"/>
      <c r="BF357" s="21"/>
      <c r="BG357" s="21"/>
      <c r="BH357" s="21"/>
      <c r="BI357" s="21"/>
      <c r="BJ357" s="21"/>
      <c r="BK357" s="21"/>
      <c r="BL357" s="21"/>
      <c r="BM357" s="21"/>
    </row>
    <row r="358" spans="1:65" hidden="1" x14ac:dyDescent="0.25">
      <c r="A358" s="21" t="s">
        <v>38</v>
      </c>
      <c r="B358" s="21" t="s">
        <v>798</v>
      </c>
      <c r="C358" s="21" t="s">
        <v>796</v>
      </c>
      <c r="D358" s="21" t="s">
        <v>797</v>
      </c>
      <c r="E358" s="21" t="s">
        <v>819</v>
      </c>
      <c r="K358" s="20" t="s">
        <v>828</v>
      </c>
      <c r="M358" s="21" t="s">
        <v>50</v>
      </c>
      <c r="N358" s="21" t="str">
        <f>C358&amp;"-"&amp;MONTH(O358)&amp;"/"&amp;DAY(O358)&amp;"/"&amp;YEAR(O358)&amp;"-"&amp;"WATER TEMP"</f>
        <v>AK802097-003-5/21/2019-WATER TEMP</v>
      </c>
      <c r="O358" s="24">
        <v>43606</v>
      </c>
      <c r="P358" s="28">
        <v>0.31111111111111112</v>
      </c>
      <c r="Q358" s="40" t="s">
        <v>58</v>
      </c>
      <c r="R358" s="25">
        <v>43606</v>
      </c>
      <c r="T358" s="20" t="s">
        <v>58</v>
      </c>
      <c r="U358" s="21">
        <v>60.543320000000001</v>
      </c>
      <c r="V358" s="21">
        <v>-151.26532</v>
      </c>
      <c r="W358" s="21" t="s">
        <v>60</v>
      </c>
      <c r="X358" s="21" t="s">
        <v>88</v>
      </c>
      <c r="Z358" s="21" t="s">
        <v>99</v>
      </c>
      <c r="AA358" s="20">
        <v>0.3</v>
      </c>
      <c r="AB358" s="20" t="s">
        <v>333</v>
      </c>
      <c r="AK358" s="21" t="s">
        <v>160</v>
      </c>
      <c r="AL358" s="22"/>
      <c r="AM358" s="22"/>
      <c r="AN358" s="45">
        <v>8.3000000000000007</v>
      </c>
      <c r="AO358" s="21" t="s">
        <v>198</v>
      </c>
      <c r="AP358" s="22"/>
      <c r="AT358" s="21" t="s">
        <v>551</v>
      </c>
      <c r="AU358" s="21" t="s">
        <v>557</v>
      </c>
      <c r="AW358" s="21" t="s">
        <v>564</v>
      </c>
      <c r="AX358" s="21" t="s">
        <v>568</v>
      </c>
      <c r="AY358" s="22"/>
      <c r="AZ358" s="22"/>
      <c r="BA358" s="22"/>
      <c r="BB358" s="22"/>
      <c r="BC358" s="22" t="s">
        <v>806</v>
      </c>
      <c r="BD358" s="22" t="s">
        <v>763</v>
      </c>
      <c r="BE358" s="22"/>
      <c r="BF358" s="21"/>
      <c r="BG358" s="21"/>
      <c r="BH358" s="21"/>
      <c r="BI358" s="21"/>
      <c r="BJ358" s="21"/>
      <c r="BK358" s="21"/>
      <c r="BL358" s="21"/>
      <c r="BM358" s="21"/>
    </row>
    <row r="359" spans="1:65" hidden="1" x14ac:dyDescent="0.25">
      <c r="A359" s="21" t="s">
        <v>38</v>
      </c>
      <c r="B359" s="21" t="s">
        <v>798</v>
      </c>
      <c r="C359" s="21" t="s">
        <v>796</v>
      </c>
      <c r="D359" s="21" t="s">
        <v>797</v>
      </c>
      <c r="E359" s="21" t="s">
        <v>819</v>
      </c>
      <c r="K359" s="20" t="s">
        <v>828</v>
      </c>
      <c r="M359" s="21" t="s">
        <v>50</v>
      </c>
      <c r="N359" s="21" t="str">
        <f>C359&amp;"-"&amp;MONTH(O359)&amp;"/"&amp;DAY(O359)&amp;"/"&amp;YEAR(O359)&amp;"-"&amp;"ENT"</f>
        <v>AK802097-003-5/21/2019-ENT</v>
      </c>
      <c r="O359" s="24">
        <v>43606</v>
      </c>
      <c r="P359" s="28">
        <v>0.31111111111111112</v>
      </c>
      <c r="Q359" s="40" t="s">
        <v>58</v>
      </c>
      <c r="R359" s="25">
        <v>43606</v>
      </c>
      <c r="T359" s="20" t="s">
        <v>58</v>
      </c>
      <c r="U359" s="21">
        <v>60.543320000000001</v>
      </c>
      <c r="V359" s="21">
        <v>-151.26532</v>
      </c>
      <c r="W359" s="21" t="s">
        <v>60</v>
      </c>
      <c r="X359" s="21" t="s">
        <v>88</v>
      </c>
      <c r="Z359" s="21" t="s">
        <v>106</v>
      </c>
      <c r="AA359" s="20">
        <v>0.3</v>
      </c>
      <c r="AB359" s="20" t="s">
        <v>333</v>
      </c>
      <c r="AK359" s="21" t="s">
        <v>800</v>
      </c>
      <c r="AL359" s="22" t="s">
        <v>805</v>
      </c>
      <c r="AM359" s="22" t="s">
        <v>193</v>
      </c>
      <c r="AN359" s="45">
        <v>4</v>
      </c>
      <c r="AO359" s="21" t="s">
        <v>381</v>
      </c>
      <c r="AP359" s="22"/>
      <c r="AT359" s="21" t="s">
        <v>551</v>
      </c>
      <c r="AU359" s="21" t="s">
        <v>557</v>
      </c>
      <c r="AW359" s="21" t="s">
        <v>564</v>
      </c>
      <c r="AX359" s="21" t="s">
        <v>567</v>
      </c>
      <c r="AY359" s="22"/>
      <c r="AZ359" s="22"/>
      <c r="BA359" s="22"/>
      <c r="BB359" s="22"/>
      <c r="BC359" s="22" t="s">
        <v>806</v>
      </c>
      <c r="BD359" s="22" t="s">
        <v>763</v>
      </c>
      <c r="BE359" s="22"/>
      <c r="BF359" s="21"/>
      <c r="BG359" s="21"/>
      <c r="BH359" s="21"/>
      <c r="BI359" s="21"/>
      <c r="BJ359" s="21"/>
      <c r="BK359" s="21"/>
      <c r="BL359" s="21"/>
      <c r="BM359" s="21"/>
    </row>
    <row r="360" spans="1:65" hidden="1" x14ac:dyDescent="0.25">
      <c r="A360" s="21" t="s">
        <v>38</v>
      </c>
      <c r="B360" s="21" t="s">
        <v>798</v>
      </c>
      <c r="C360" s="21" t="s">
        <v>796</v>
      </c>
      <c r="D360" s="21" t="s">
        <v>797</v>
      </c>
      <c r="E360" s="21" t="s">
        <v>819</v>
      </c>
      <c r="K360" s="20" t="s">
        <v>828</v>
      </c>
      <c r="M360" s="21" t="s">
        <v>50</v>
      </c>
      <c r="N360" s="21" t="str">
        <f>C360&amp;"-"&amp;MONTH(O360)&amp;"/"&amp;DAY(O360)&amp;"/"&amp;YEAR(O360)&amp;"-"&amp;"FC"</f>
        <v>AK802097-003-5/21/2019-FC</v>
      </c>
      <c r="O360" s="24">
        <v>43606</v>
      </c>
      <c r="P360" s="28">
        <v>0.31111111111111112</v>
      </c>
      <c r="Q360" s="40" t="s">
        <v>58</v>
      </c>
      <c r="R360" s="25">
        <v>43606</v>
      </c>
      <c r="T360" s="20" t="s">
        <v>58</v>
      </c>
      <c r="U360" s="21">
        <v>60.543320000000001</v>
      </c>
      <c r="V360" s="21">
        <v>-151.26532</v>
      </c>
      <c r="W360" s="21" t="s">
        <v>60</v>
      </c>
      <c r="X360" s="21" t="s">
        <v>88</v>
      </c>
      <c r="Z360" s="21" t="s">
        <v>106</v>
      </c>
      <c r="AA360" s="20">
        <v>0.3</v>
      </c>
      <c r="AB360" s="20" t="s">
        <v>333</v>
      </c>
      <c r="AK360" s="21" t="s">
        <v>799</v>
      </c>
      <c r="AL360" s="22" t="s">
        <v>804</v>
      </c>
      <c r="AM360" s="22" t="s">
        <v>193</v>
      </c>
      <c r="AN360" s="45">
        <v>5</v>
      </c>
      <c r="AO360" s="21" t="s">
        <v>240</v>
      </c>
      <c r="AP360" s="22"/>
      <c r="AT360" s="21" t="s">
        <v>551</v>
      </c>
      <c r="AU360" s="21" t="s">
        <v>557</v>
      </c>
      <c r="AW360" s="21" t="s">
        <v>564</v>
      </c>
      <c r="AX360" s="21" t="s">
        <v>567</v>
      </c>
      <c r="AY360" s="22"/>
      <c r="AZ360" s="22"/>
      <c r="BA360" s="22"/>
      <c r="BB360" s="22"/>
      <c r="BC360" s="22" t="s">
        <v>806</v>
      </c>
      <c r="BD360" s="22" t="s">
        <v>763</v>
      </c>
      <c r="BE360" s="22"/>
      <c r="BF360" s="21"/>
      <c r="BG360" s="21"/>
      <c r="BH360" s="21"/>
      <c r="BI360" s="21"/>
      <c r="BJ360" s="21"/>
      <c r="BK360" s="21"/>
      <c r="BL360" s="21"/>
      <c r="BM360" s="21"/>
    </row>
    <row r="361" spans="1:65" hidden="1" x14ac:dyDescent="0.25">
      <c r="A361" s="21" t="s">
        <v>38</v>
      </c>
      <c r="B361" s="21" t="s">
        <v>798</v>
      </c>
      <c r="C361" s="21" t="s">
        <v>796</v>
      </c>
      <c r="D361" s="21" t="s">
        <v>797</v>
      </c>
      <c r="E361" s="21" t="s">
        <v>819</v>
      </c>
      <c r="K361" s="20" t="s">
        <v>828</v>
      </c>
      <c r="M361" s="21" t="s">
        <v>50</v>
      </c>
      <c r="N361" s="21" t="str">
        <f>C361&amp;"-"&amp;MONTH(O361)&amp;"/"&amp;DAY(O361)&amp;"/"&amp;YEAR(O361)&amp;"-"&amp;"WATER TEMP"</f>
        <v>AK802097-003-5/21/2019-WATER TEMP</v>
      </c>
      <c r="O361" s="24">
        <v>43606</v>
      </c>
      <c r="P361" s="28">
        <v>0.31111111111111112</v>
      </c>
      <c r="Q361" s="40" t="s">
        <v>58</v>
      </c>
      <c r="R361" s="25">
        <v>43606</v>
      </c>
      <c r="T361" s="20" t="s">
        <v>58</v>
      </c>
      <c r="U361" s="21">
        <v>60.543320000000001</v>
      </c>
      <c r="V361" s="21">
        <v>-151.26532</v>
      </c>
      <c r="W361" s="21" t="s">
        <v>60</v>
      </c>
      <c r="X361" s="21" t="s">
        <v>88</v>
      </c>
      <c r="Z361" s="21" t="s">
        <v>99</v>
      </c>
      <c r="AA361" s="20">
        <v>0.3</v>
      </c>
      <c r="AB361" s="20" t="s">
        <v>333</v>
      </c>
      <c r="AK361" s="21" t="s">
        <v>160</v>
      </c>
      <c r="AL361" s="22"/>
      <c r="AM361" s="22"/>
      <c r="AN361" s="45">
        <v>8.3000000000000007</v>
      </c>
      <c r="AO361" s="21" t="s">
        <v>198</v>
      </c>
      <c r="AP361" s="22"/>
      <c r="AT361" s="21" t="s">
        <v>551</v>
      </c>
      <c r="AU361" s="21" t="s">
        <v>557</v>
      </c>
      <c r="AW361" s="21" t="s">
        <v>564</v>
      </c>
      <c r="AX361" s="21" t="s">
        <v>568</v>
      </c>
      <c r="AY361" s="22"/>
      <c r="AZ361" s="22"/>
      <c r="BA361" s="22"/>
      <c r="BB361" s="22"/>
      <c r="BC361" s="22" t="s">
        <v>806</v>
      </c>
      <c r="BD361" s="22" t="s">
        <v>763</v>
      </c>
      <c r="BE361" s="22"/>
      <c r="BF361" s="21"/>
      <c r="BG361" s="21"/>
      <c r="BH361" s="21"/>
      <c r="BI361" s="21"/>
      <c r="BJ361" s="21"/>
      <c r="BK361" s="21"/>
      <c r="BL361" s="21"/>
      <c r="BM361" s="21"/>
    </row>
    <row r="362" spans="1:65" hidden="1" x14ac:dyDescent="0.25">
      <c r="A362" s="21" t="s">
        <v>38</v>
      </c>
      <c r="B362" s="21" t="s">
        <v>798</v>
      </c>
      <c r="C362" s="21" t="s">
        <v>796</v>
      </c>
      <c r="D362" s="21" t="s">
        <v>797</v>
      </c>
      <c r="E362" s="21" t="s">
        <v>819</v>
      </c>
      <c r="K362" s="20" t="s">
        <v>828</v>
      </c>
      <c r="M362" s="21" t="s">
        <v>50</v>
      </c>
      <c r="N362" s="21" t="str">
        <f>C362&amp;"-"&amp;MONTH(O362)&amp;"/"&amp;DAY(O362)&amp;"/"&amp;YEAR(O362)&amp;"-"&amp;"ENT"</f>
        <v>AK802097-003-5/29/2019-ENT</v>
      </c>
      <c r="O362" s="24">
        <v>43614</v>
      </c>
      <c r="P362" s="28">
        <v>0.23472222222222219</v>
      </c>
      <c r="Q362" s="40" t="s">
        <v>58</v>
      </c>
      <c r="R362" s="25">
        <v>43614</v>
      </c>
      <c r="T362" s="20" t="s">
        <v>58</v>
      </c>
      <c r="U362" s="21">
        <v>60.543320000000001</v>
      </c>
      <c r="V362" s="21">
        <v>-151.26532</v>
      </c>
      <c r="W362" s="21" t="s">
        <v>60</v>
      </c>
      <c r="X362" s="21" t="s">
        <v>88</v>
      </c>
      <c r="Z362" s="21" t="s">
        <v>100</v>
      </c>
      <c r="AA362" s="20">
        <v>0.3</v>
      </c>
      <c r="AB362" s="20" t="s">
        <v>333</v>
      </c>
      <c r="AK362" s="21" t="s">
        <v>800</v>
      </c>
      <c r="AL362" s="22" t="s">
        <v>805</v>
      </c>
      <c r="AM362" s="22" t="s">
        <v>193</v>
      </c>
      <c r="AN362" s="45">
        <v>6</v>
      </c>
      <c r="AO362" s="21" t="s">
        <v>381</v>
      </c>
      <c r="AP362" s="22"/>
      <c r="AT362" s="21" t="s">
        <v>551</v>
      </c>
      <c r="AU362" s="21" t="s">
        <v>557</v>
      </c>
      <c r="AW362" s="21" t="s">
        <v>564</v>
      </c>
      <c r="AX362" s="21" t="s">
        <v>567</v>
      </c>
      <c r="AY362" s="22"/>
      <c r="AZ362" s="22"/>
      <c r="BA362" s="22"/>
      <c r="BB362" s="22"/>
      <c r="BC362" s="22" t="s">
        <v>806</v>
      </c>
      <c r="BD362" s="22" t="s">
        <v>763</v>
      </c>
      <c r="BE362" s="22"/>
      <c r="BF362" s="21"/>
      <c r="BG362" s="21"/>
      <c r="BH362" s="21"/>
      <c r="BI362" s="21"/>
      <c r="BJ362" s="21"/>
      <c r="BK362" s="21"/>
      <c r="BL362" s="21"/>
      <c r="BM362" s="21"/>
    </row>
    <row r="363" spans="1:65" hidden="1" x14ac:dyDescent="0.25">
      <c r="A363" s="21" t="s">
        <v>38</v>
      </c>
      <c r="B363" s="21" t="s">
        <v>798</v>
      </c>
      <c r="C363" s="21" t="s">
        <v>796</v>
      </c>
      <c r="D363" s="21" t="s">
        <v>797</v>
      </c>
      <c r="E363" s="21" t="s">
        <v>819</v>
      </c>
      <c r="K363" s="20" t="s">
        <v>828</v>
      </c>
      <c r="M363" s="21" t="s">
        <v>50</v>
      </c>
      <c r="N363" s="21" t="str">
        <f>C363&amp;"-"&amp;MONTH(O363)&amp;"/"&amp;DAY(O363)&amp;"/"&amp;YEAR(O363)&amp;"-"&amp;"FC"</f>
        <v>AK802097-003-5/29/2019-FC</v>
      </c>
      <c r="O363" s="24">
        <v>43614</v>
      </c>
      <c r="P363" s="28">
        <v>0.23472222222222219</v>
      </c>
      <c r="Q363" s="40" t="s">
        <v>58</v>
      </c>
      <c r="R363" s="25">
        <v>43614</v>
      </c>
      <c r="T363" s="20" t="s">
        <v>58</v>
      </c>
      <c r="U363" s="21">
        <v>60.543320000000001</v>
      </c>
      <c r="V363" s="21">
        <v>-151.26532</v>
      </c>
      <c r="W363" s="21" t="s">
        <v>60</v>
      </c>
      <c r="X363" s="21" t="s">
        <v>88</v>
      </c>
      <c r="Z363" s="21" t="s">
        <v>100</v>
      </c>
      <c r="AA363" s="20">
        <v>0.3</v>
      </c>
      <c r="AB363" s="20" t="s">
        <v>333</v>
      </c>
      <c r="AK363" s="21" t="s">
        <v>799</v>
      </c>
      <c r="AL363" s="22" t="s">
        <v>804</v>
      </c>
      <c r="AM363" s="22" t="s">
        <v>193</v>
      </c>
      <c r="AN363" s="45">
        <v>25</v>
      </c>
      <c r="AO363" s="21" t="s">
        <v>240</v>
      </c>
      <c r="AP363" s="22"/>
      <c r="AT363" s="21" t="s">
        <v>551</v>
      </c>
      <c r="AU363" s="21" t="s">
        <v>557</v>
      </c>
      <c r="AW363" s="21" t="s">
        <v>564</v>
      </c>
      <c r="AX363" s="21" t="s">
        <v>567</v>
      </c>
      <c r="AY363" s="22"/>
      <c r="AZ363" s="22"/>
      <c r="BA363" s="22"/>
      <c r="BB363" s="22"/>
      <c r="BC363" s="22" t="s">
        <v>806</v>
      </c>
      <c r="BD363" s="22" t="s">
        <v>763</v>
      </c>
      <c r="BE363" s="22"/>
      <c r="BF363" s="21"/>
      <c r="BG363" s="21"/>
      <c r="BH363" s="21"/>
      <c r="BI363" s="21"/>
      <c r="BJ363" s="21"/>
      <c r="BK363" s="21"/>
      <c r="BL363" s="21"/>
      <c r="BM363" s="21"/>
    </row>
    <row r="364" spans="1:65" hidden="1" x14ac:dyDescent="0.25">
      <c r="A364" s="21" t="s">
        <v>38</v>
      </c>
      <c r="B364" s="21" t="s">
        <v>798</v>
      </c>
      <c r="C364" s="21" t="s">
        <v>796</v>
      </c>
      <c r="D364" s="21" t="s">
        <v>797</v>
      </c>
      <c r="E364" s="21" t="s">
        <v>819</v>
      </c>
      <c r="K364" s="20" t="s">
        <v>828</v>
      </c>
      <c r="M364" s="21" t="s">
        <v>50</v>
      </c>
      <c r="N364" s="21" t="str">
        <f>C364&amp;"-"&amp;MONTH(O364)&amp;"/"&amp;DAY(O364)&amp;"/"&amp;YEAR(O364)&amp;"-"&amp;"WATER TEMP"</f>
        <v>AK802097-003-5/29/2019-WATER TEMP</v>
      </c>
      <c r="O364" s="24">
        <v>43614</v>
      </c>
      <c r="P364" s="28">
        <v>0.23472222222222219</v>
      </c>
      <c r="Q364" s="40" t="s">
        <v>58</v>
      </c>
      <c r="R364" s="25">
        <v>43614</v>
      </c>
      <c r="T364" s="20" t="s">
        <v>58</v>
      </c>
      <c r="U364" s="21">
        <v>60.543320000000001</v>
      </c>
      <c r="V364" s="21">
        <v>-151.26532</v>
      </c>
      <c r="W364" s="21" t="s">
        <v>60</v>
      </c>
      <c r="X364" s="21" t="s">
        <v>88</v>
      </c>
      <c r="Z364" s="21" t="s">
        <v>99</v>
      </c>
      <c r="AA364" s="20">
        <v>0.3</v>
      </c>
      <c r="AB364" s="20" t="s">
        <v>333</v>
      </c>
      <c r="AK364" s="21" t="s">
        <v>160</v>
      </c>
      <c r="AL364" s="22"/>
      <c r="AM364" s="22"/>
      <c r="AN364" s="45">
        <v>9.1999999999999993</v>
      </c>
      <c r="AO364" s="21" t="s">
        <v>198</v>
      </c>
      <c r="AP364" s="22"/>
      <c r="AT364" s="21" t="s">
        <v>551</v>
      </c>
      <c r="AU364" s="21" t="s">
        <v>557</v>
      </c>
      <c r="AW364" s="21" t="s">
        <v>564</v>
      </c>
      <c r="AX364" s="21" t="s">
        <v>568</v>
      </c>
      <c r="AY364" s="22"/>
      <c r="AZ364" s="22"/>
      <c r="BA364" s="22"/>
      <c r="BB364" s="22"/>
      <c r="BC364" s="22" t="s">
        <v>806</v>
      </c>
      <c r="BD364" s="22" t="s">
        <v>763</v>
      </c>
      <c r="BE364" s="22"/>
      <c r="BF364" s="21"/>
      <c r="BG364" s="21"/>
      <c r="BH364" s="21"/>
      <c r="BI364" s="21"/>
      <c r="BJ364" s="21"/>
      <c r="BK364" s="21"/>
      <c r="BL364" s="21"/>
      <c r="BM364" s="21"/>
    </row>
    <row r="365" spans="1:65" hidden="1" x14ac:dyDescent="0.25">
      <c r="A365" s="21" t="s">
        <v>38</v>
      </c>
      <c r="B365" s="21" t="s">
        <v>798</v>
      </c>
      <c r="C365" s="21" t="s">
        <v>796</v>
      </c>
      <c r="D365" s="21" t="s">
        <v>797</v>
      </c>
      <c r="E365" s="21" t="s">
        <v>819</v>
      </c>
      <c r="K365" s="20" t="s">
        <v>828</v>
      </c>
      <c r="M365" s="21" t="s">
        <v>50</v>
      </c>
      <c r="N365" s="21" t="str">
        <f>C365&amp;"-"&amp;MONTH(O365)&amp;"/"&amp;DAY(O365)&amp;"/"&amp;YEAR(O365)&amp;"-"&amp;"ENT"</f>
        <v>AK802097-003-6/4/2019-ENT</v>
      </c>
      <c r="O365" s="24">
        <v>43620</v>
      </c>
      <c r="P365" s="28">
        <v>0.3</v>
      </c>
      <c r="Q365" s="40" t="s">
        <v>58</v>
      </c>
      <c r="R365" s="25">
        <v>43620</v>
      </c>
      <c r="T365" s="20" t="s">
        <v>58</v>
      </c>
      <c r="U365" s="21">
        <v>60.543320000000001</v>
      </c>
      <c r="V365" s="21">
        <v>-151.26532</v>
      </c>
      <c r="W365" s="21" t="s">
        <v>60</v>
      </c>
      <c r="X365" s="21" t="s">
        <v>88</v>
      </c>
      <c r="Z365" s="21" t="s">
        <v>100</v>
      </c>
      <c r="AA365" s="20">
        <v>0.3</v>
      </c>
      <c r="AB365" s="20" t="s">
        <v>333</v>
      </c>
      <c r="AK365" s="21" t="s">
        <v>800</v>
      </c>
      <c r="AL365" s="22" t="s">
        <v>805</v>
      </c>
      <c r="AM365" s="22" t="s">
        <v>193</v>
      </c>
      <c r="AN365" s="45">
        <v>2</v>
      </c>
      <c r="AO365" s="21" t="s">
        <v>381</v>
      </c>
      <c r="AP365" s="22"/>
      <c r="AT365" s="21" t="s">
        <v>551</v>
      </c>
      <c r="AU365" s="21" t="s">
        <v>557</v>
      </c>
      <c r="AW365" s="21" t="s">
        <v>564</v>
      </c>
      <c r="AX365" s="21" t="s">
        <v>567</v>
      </c>
      <c r="AY365" s="22"/>
      <c r="AZ365" s="22"/>
      <c r="BA365" s="22"/>
      <c r="BB365" s="22"/>
      <c r="BC365" s="22" t="s">
        <v>806</v>
      </c>
      <c r="BD365" s="22" t="s">
        <v>763</v>
      </c>
      <c r="BE365" s="22"/>
      <c r="BF365" s="21"/>
      <c r="BG365" s="21"/>
      <c r="BH365" s="21"/>
      <c r="BI365" s="21"/>
      <c r="BJ365" s="21"/>
      <c r="BK365" s="21"/>
      <c r="BL365" s="21"/>
      <c r="BM365" s="21"/>
    </row>
    <row r="366" spans="1:65" hidden="1" x14ac:dyDescent="0.25">
      <c r="A366" s="21" t="s">
        <v>38</v>
      </c>
      <c r="B366" s="21" t="s">
        <v>798</v>
      </c>
      <c r="C366" s="21" t="s">
        <v>796</v>
      </c>
      <c r="D366" s="21" t="s">
        <v>797</v>
      </c>
      <c r="E366" s="21" t="s">
        <v>819</v>
      </c>
      <c r="K366" s="20" t="s">
        <v>828</v>
      </c>
      <c r="M366" s="21" t="s">
        <v>50</v>
      </c>
      <c r="N366" s="21" t="str">
        <f>C366&amp;"-"&amp;MONTH(O366)&amp;"/"&amp;DAY(O366)&amp;"/"&amp;YEAR(O366)&amp;"-"&amp;"FC"</f>
        <v>AK802097-003-6/4/2019-FC</v>
      </c>
      <c r="O366" s="24">
        <v>43620</v>
      </c>
      <c r="P366" s="28">
        <v>0.3</v>
      </c>
      <c r="Q366" s="40" t="s">
        <v>58</v>
      </c>
      <c r="R366" s="25">
        <v>43620</v>
      </c>
      <c r="T366" s="20" t="s">
        <v>58</v>
      </c>
      <c r="U366" s="21">
        <v>60.543320000000001</v>
      </c>
      <c r="V366" s="21">
        <v>-151.26532</v>
      </c>
      <c r="W366" s="21" t="s">
        <v>60</v>
      </c>
      <c r="X366" s="21" t="s">
        <v>88</v>
      </c>
      <c r="Z366" s="21" t="s">
        <v>100</v>
      </c>
      <c r="AA366" s="20">
        <v>0.3</v>
      </c>
      <c r="AB366" s="20" t="s">
        <v>333</v>
      </c>
      <c r="AK366" s="21" t="s">
        <v>799</v>
      </c>
      <c r="AL366" s="22" t="s">
        <v>804</v>
      </c>
      <c r="AM366" s="22" t="s">
        <v>193</v>
      </c>
      <c r="AN366" s="45">
        <v>9</v>
      </c>
      <c r="AO366" s="21" t="s">
        <v>240</v>
      </c>
      <c r="AP366" s="22"/>
      <c r="AT366" s="21" t="s">
        <v>551</v>
      </c>
      <c r="AU366" s="21" t="s">
        <v>557</v>
      </c>
      <c r="AW366" s="21" t="s">
        <v>564</v>
      </c>
      <c r="AX366" s="21" t="s">
        <v>567</v>
      </c>
      <c r="AY366" s="22"/>
      <c r="AZ366" s="22"/>
      <c r="BA366" s="22"/>
      <c r="BB366" s="22"/>
      <c r="BC366" s="22" t="s">
        <v>806</v>
      </c>
      <c r="BD366" s="22" t="s">
        <v>763</v>
      </c>
      <c r="BE366" s="22"/>
      <c r="BF366" s="21"/>
      <c r="BG366" s="21"/>
      <c r="BH366" s="21"/>
      <c r="BI366" s="21"/>
      <c r="BJ366" s="21"/>
      <c r="BK366" s="21"/>
      <c r="BL366" s="21"/>
      <c r="BM366" s="21"/>
    </row>
    <row r="367" spans="1:65" hidden="1" x14ac:dyDescent="0.25">
      <c r="A367" s="21" t="s">
        <v>38</v>
      </c>
      <c r="B367" s="21" t="s">
        <v>798</v>
      </c>
      <c r="C367" s="21" t="s">
        <v>796</v>
      </c>
      <c r="D367" s="21" t="s">
        <v>797</v>
      </c>
      <c r="E367" s="21" t="s">
        <v>819</v>
      </c>
      <c r="K367" s="20" t="s">
        <v>828</v>
      </c>
      <c r="M367" s="21" t="s">
        <v>50</v>
      </c>
      <c r="N367" s="21" t="str">
        <f>C367&amp;"-"&amp;MONTH(O367)&amp;"/"&amp;DAY(O367)&amp;"/"&amp;YEAR(O367)&amp;"-"&amp;"WATER TEMP"</f>
        <v>AK802097-003-6/4/2019-WATER TEMP</v>
      </c>
      <c r="O367" s="24">
        <v>43620</v>
      </c>
      <c r="P367" s="28">
        <v>0.3</v>
      </c>
      <c r="Q367" s="40" t="s">
        <v>58</v>
      </c>
      <c r="R367" s="25">
        <v>43620</v>
      </c>
      <c r="T367" s="20" t="s">
        <v>58</v>
      </c>
      <c r="U367" s="21">
        <v>60.543320000000001</v>
      </c>
      <c r="V367" s="21">
        <v>-151.26532</v>
      </c>
      <c r="W367" s="21" t="s">
        <v>60</v>
      </c>
      <c r="X367" s="21" t="s">
        <v>88</v>
      </c>
      <c r="Z367" s="21" t="s">
        <v>99</v>
      </c>
      <c r="AA367" s="20">
        <v>0.3</v>
      </c>
      <c r="AB367" s="20" t="s">
        <v>333</v>
      </c>
      <c r="AK367" s="21" t="s">
        <v>160</v>
      </c>
      <c r="AL367" s="22"/>
      <c r="AM367" s="22"/>
      <c r="AN367" s="45">
        <v>10.3</v>
      </c>
      <c r="AO367" s="21" t="s">
        <v>198</v>
      </c>
      <c r="AP367" s="22"/>
      <c r="AT367" s="21" t="s">
        <v>551</v>
      </c>
      <c r="AU367" s="21" t="s">
        <v>557</v>
      </c>
      <c r="AW367" s="21" t="s">
        <v>564</v>
      </c>
      <c r="AX367" s="21" t="s">
        <v>568</v>
      </c>
      <c r="AY367" s="22"/>
      <c r="AZ367" s="22"/>
      <c r="BA367" s="22"/>
      <c r="BB367" s="22"/>
      <c r="BC367" s="22" t="s">
        <v>806</v>
      </c>
      <c r="BD367" s="22" t="s">
        <v>763</v>
      </c>
      <c r="BE367" s="22"/>
      <c r="BF367" s="21"/>
      <c r="BG367" s="21"/>
      <c r="BH367" s="21"/>
      <c r="BI367" s="21"/>
      <c r="BJ367" s="21"/>
      <c r="BK367" s="21"/>
      <c r="BL367" s="21"/>
      <c r="BM367" s="21"/>
    </row>
    <row r="368" spans="1:65" hidden="1" x14ac:dyDescent="0.25">
      <c r="A368" s="21" t="s">
        <v>38</v>
      </c>
      <c r="B368" s="21" t="s">
        <v>798</v>
      </c>
      <c r="C368" s="21" t="s">
        <v>796</v>
      </c>
      <c r="D368" s="21" t="s">
        <v>797</v>
      </c>
      <c r="E368" s="21" t="s">
        <v>819</v>
      </c>
      <c r="K368" s="20" t="s">
        <v>828</v>
      </c>
      <c r="M368" s="21" t="s">
        <v>50</v>
      </c>
      <c r="N368" s="21" t="str">
        <f>C368&amp;"-"&amp;MONTH(O368)&amp;"/"&amp;DAY(O368)&amp;"/"&amp;YEAR(O368)&amp;"-"&amp;"ENT"</f>
        <v>AK802097-003-6/4/2019-ENT</v>
      </c>
      <c r="O368" s="24">
        <v>43620</v>
      </c>
      <c r="P368" s="28">
        <v>0.3</v>
      </c>
      <c r="Q368" s="40" t="s">
        <v>58</v>
      </c>
      <c r="R368" s="25">
        <v>43620</v>
      </c>
      <c r="T368" s="20" t="s">
        <v>58</v>
      </c>
      <c r="U368" s="21">
        <v>60.543320000000001</v>
      </c>
      <c r="V368" s="21">
        <v>-151.26532</v>
      </c>
      <c r="W368" s="21" t="s">
        <v>60</v>
      </c>
      <c r="X368" s="21" t="s">
        <v>88</v>
      </c>
      <c r="Z368" s="21" t="s">
        <v>106</v>
      </c>
      <c r="AA368" s="20">
        <v>0.3</v>
      </c>
      <c r="AB368" s="20" t="s">
        <v>333</v>
      </c>
      <c r="AK368" s="21" t="s">
        <v>800</v>
      </c>
      <c r="AL368" s="22" t="s">
        <v>805</v>
      </c>
      <c r="AM368" s="22" t="s">
        <v>193</v>
      </c>
      <c r="AN368" s="45">
        <v>10</v>
      </c>
      <c r="AO368" s="21" t="s">
        <v>381</v>
      </c>
      <c r="AP368" s="22"/>
      <c r="AT368" s="21" t="s">
        <v>551</v>
      </c>
      <c r="AU368" s="21" t="s">
        <v>557</v>
      </c>
      <c r="AW368" s="21" t="s">
        <v>564</v>
      </c>
      <c r="AX368" s="21" t="s">
        <v>567</v>
      </c>
      <c r="AY368" s="22"/>
      <c r="AZ368" s="22"/>
      <c r="BA368" s="22"/>
      <c r="BB368" s="22"/>
      <c r="BC368" s="22" t="s">
        <v>806</v>
      </c>
      <c r="BD368" s="22" t="s">
        <v>763</v>
      </c>
      <c r="BE368" s="22"/>
      <c r="BF368" s="21"/>
      <c r="BG368" s="21"/>
      <c r="BH368" s="21"/>
      <c r="BI368" s="21"/>
      <c r="BJ368" s="21"/>
      <c r="BK368" s="21"/>
      <c r="BL368" s="21"/>
      <c r="BM368" s="21"/>
    </row>
    <row r="369" spans="1:67" hidden="1" x14ac:dyDescent="0.25">
      <c r="A369" s="21" t="s">
        <v>38</v>
      </c>
      <c r="B369" s="21" t="s">
        <v>798</v>
      </c>
      <c r="C369" s="21" t="s">
        <v>796</v>
      </c>
      <c r="D369" s="21" t="s">
        <v>797</v>
      </c>
      <c r="E369" s="21" t="s">
        <v>819</v>
      </c>
      <c r="K369" s="20" t="s">
        <v>828</v>
      </c>
      <c r="M369" s="21" t="s">
        <v>50</v>
      </c>
      <c r="N369" s="21" t="str">
        <f>C369&amp;"-"&amp;MONTH(O369)&amp;"/"&amp;DAY(O369)&amp;"/"&amp;YEAR(O369)&amp;"-"&amp;"FC"</f>
        <v>AK802097-003-6/4/2019-FC</v>
      </c>
      <c r="O369" s="24">
        <v>43620</v>
      </c>
      <c r="P369" s="28">
        <v>0.3</v>
      </c>
      <c r="Q369" s="40" t="s">
        <v>58</v>
      </c>
      <c r="R369" s="25">
        <v>43620</v>
      </c>
      <c r="T369" s="20" t="s">
        <v>58</v>
      </c>
      <c r="U369" s="21">
        <v>60.543320000000001</v>
      </c>
      <c r="V369" s="21">
        <v>-151.26532</v>
      </c>
      <c r="W369" s="21" t="s">
        <v>60</v>
      </c>
      <c r="X369" s="21" t="s">
        <v>88</v>
      </c>
      <c r="Z369" s="21" t="s">
        <v>106</v>
      </c>
      <c r="AA369" s="20">
        <v>0.3</v>
      </c>
      <c r="AB369" s="20" t="s">
        <v>333</v>
      </c>
      <c r="AK369" s="21" t="s">
        <v>799</v>
      </c>
      <c r="AL369" s="22" t="s">
        <v>804</v>
      </c>
      <c r="AM369" s="22" t="s">
        <v>193</v>
      </c>
      <c r="AN369" s="45">
        <v>6</v>
      </c>
      <c r="AO369" s="21" t="s">
        <v>240</v>
      </c>
      <c r="AP369" s="22"/>
      <c r="AT369" s="21" t="s">
        <v>551</v>
      </c>
      <c r="AU369" s="21" t="s">
        <v>557</v>
      </c>
      <c r="AW369" s="21" t="s">
        <v>564</v>
      </c>
      <c r="AX369" s="21" t="s">
        <v>567</v>
      </c>
      <c r="AY369" s="22"/>
      <c r="AZ369" s="22"/>
      <c r="BA369" s="22"/>
      <c r="BB369" s="22"/>
      <c r="BC369" s="22" t="s">
        <v>806</v>
      </c>
      <c r="BD369" s="22" t="s">
        <v>763</v>
      </c>
      <c r="BE369" s="22"/>
      <c r="BF369" s="21"/>
      <c r="BG369" s="21"/>
      <c r="BH369" s="21"/>
      <c r="BI369" s="21"/>
      <c r="BJ369" s="21"/>
      <c r="BK369" s="21"/>
      <c r="BL369" s="21"/>
      <c r="BM369" s="21"/>
    </row>
    <row r="370" spans="1:67" hidden="1" x14ac:dyDescent="0.25">
      <c r="A370" s="21" t="s">
        <v>38</v>
      </c>
      <c r="B370" s="21" t="s">
        <v>798</v>
      </c>
      <c r="C370" s="21" t="s">
        <v>796</v>
      </c>
      <c r="D370" s="21" t="s">
        <v>797</v>
      </c>
      <c r="E370" s="21" t="s">
        <v>819</v>
      </c>
      <c r="K370" s="20" t="s">
        <v>828</v>
      </c>
      <c r="M370" s="21" t="s">
        <v>50</v>
      </c>
      <c r="N370" s="21" t="str">
        <f>C370&amp;"-"&amp;MONTH(O370)&amp;"/"&amp;DAY(O370)&amp;"/"&amp;YEAR(O370)&amp;"-"&amp;"WATER TEMP"</f>
        <v>AK802097-003-6/4/2019-WATER TEMP</v>
      </c>
      <c r="O370" s="24">
        <v>43620</v>
      </c>
      <c r="P370" s="28">
        <v>0.3</v>
      </c>
      <c r="Q370" s="40" t="s">
        <v>58</v>
      </c>
      <c r="R370" s="25">
        <v>43620</v>
      </c>
      <c r="T370" s="20" t="s">
        <v>58</v>
      </c>
      <c r="U370" s="21">
        <v>60.543320000000001</v>
      </c>
      <c r="V370" s="21">
        <v>-151.26532</v>
      </c>
      <c r="W370" s="21" t="s">
        <v>60</v>
      </c>
      <c r="X370" s="21" t="s">
        <v>88</v>
      </c>
      <c r="Z370" s="21" t="s">
        <v>99</v>
      </c>
      <c r="AA370" s="20">
        <v>0.3</v>
      </c>
      <c r="AB370" s="20" t="s">
        <v>333</v>
      </c>
      <c r="AK370" s="21" t="s">
        <v>160</v>
      </c>
      <c r="AL370" s="22"/>
      <c r="AM370" s="22"/>
      <c r="AN370" s="45">
        <v>10.3</v>
      </c>
      <c r="AO370" s="21" t="s">
        <v>198</v>
      </c>
      <c r="AP370" s="22"/>
      <c r="AT370" s="21" t="s">
        <v>551</v>
      </c>
      <c r="AU370" s="21" t="s">
        <v>557</v>
      </c>
      <c r="AW370" s="21" t="s">
        <v>564</v>
      </c>
      <c r="AX370" s="21" t="s">
        <v>568</v>
      </c>
      <c r="AY370" s="22"/>
      <c r="AZ370" s="22"/>
      <c r="BA370" s="22"/>
      <c r="BB370" s="22"/>
      <c r="BC370" s="22" t="s">
        <v>806</v>
      </c>
      <c r="BD370" s="22" t="s">
        <v>763</v>
      </c>
      <c r="BE370" s="22"/>
      <c r="BF370" s="21"/>
      <c r="BG370" s="21"/>
      <c r="BH370" s="21"/>
      <c r="BI370" s="21"/>
      <c r="BJ370" s="21"/>
      <c r="BK370" s="21"/>
      <c r="BL370" s="21"/>
      <c r="BM370" s="21"/>
    </row>
    <row r="371" spans="1:67" hidden="1" x14ac:dyDescent="0.25">
      <c r="A371" s="21" t="s">
        <v>38</v>
      </c>
      <c r="B371" s="21" t="s">
        <v>798</v>
      </c>
      <c r="C371" s="21" t="s">
        <v>794</v>
      </c>
      <c r="D371" s="21" t="s">
        <v>795</v>
      </c>
      <c r="E371" s="21" t="s">
        <v>819</v>
      </c>
      <c r="K371" s="20" t="s">
        <v>828</v>
      </c>
      <c r="M371" s="21" t="s">
        <v>51</v>
      </c>
      <c r="N371" s="21" t="str">
        <f>C371&amp;"-"&amp;MONTH(O371)&amp;"/"&amp;DAY(O371)&amp;"/"&amp;YEAR(O371)&amp;"-"&amp;"AIR TEMP"</f>
        <v>AK551272-004-8/20/2019-AIR TEMP</v>
      </c>
      <c r="O371" s="24">
        <v>43697</v>
      </c>
      <c r="Q371" s="40" t="s">
        <v>58</v>
      </c>
      <c r="R371" s="25">
        <v>43697</v>
      </c>
      <c r="T371" s="20" t="s">
        <v>58</v>
      </c>
      <c r="U371" s="21">
        <v>60.549779999999998</v>
      </c>
      <c r="V371" s="21">
        <v>-151.26804000000001</v>
      </c>
      <c r="W371" s="21" t="s">
        <v>60</v>
      </c>
      <c r="X371" s="21" t="s">
        <v>88</v>
      </c>
      <c r="Z371" s="21" t="s">
        <v>99</v>
      </c>
      <c r="AK371" s="21" t="s">
        <v>810</v>
      </c>
      <c r="AL371" s="22"/>
      <c r="AM371" s="22"/>
      <c r="AN371" s="54"/>
      <c r="AO371" s="21"/>
      <c r="AP371" s="22"/>
      <c r="AT371" s="21"/>
      <c r="AU371" s="21"/>
      <c r="AW371" s="21"/>
      <c r="AX371" s="21"/>
      <c r="AY371" s="22" t="s">
        <v>737</v>
      </c>
      <c r="AZ371" s="22"/>
      <c r="BA371" s="22"/>
      <c r="BB371" s="22"/>
      <c r="BC371" s="22"/>
      <c r="BD371" s="22"/>
      <c r="BE371" s="22"/>
      <c r="BF371" s="21"/>
      <c r="BG371" s="21"/>
      <c r="BH371" s="21"/>
      <c r="BI371" s="21"/>
      <c r="BJ371" s="21"/>
      <c r="BK371" s="21"/>
      <c r="BL371" s="21"/>
      <c r="BM371" s="21"/>
      <c r="BO371" s="56"/>
    </row>
    <row r="372" spans="1:67" hidden="1" x14ac:dyDescent="0.25">
      <c r="A372" s="21" t="s">
        <v>38</v>
      </c>
      <c r="B372" s="21" t="s">
        <v>798</v>
      </c>
      <c r="C372" s="21" t="s">
        <v>796</v>
      </c>
      <c r="D372" s="21" t="s">
        <v>797</v>
      </c>
      <c r="E372" s="21" t="s">
        <v>819</v>
      </c>
      <c r="K372" s="20" t="s">
        <v>828</v>
      </c>
      <c r="M372" s="21" t="s">
        <v>51</v>
      </c>
      <c r="N372" s="21" t="str">
        <f>C372&amp;"-"&amp;MONTH(O372)&amp;"/"&amp;DAY(O372)&amp;"/"&amp;YEAR(O372)&amp;"-"&amp;"WIND-D"</f>
        <v>AK802097-003-7/17/2019-WIND-D</v>
      </c>
      <c r="O372" s="24">
        <v>43663</v>
      </c>
      <c r="P372" s="28">
        <v>0.32291666666666669</v>
      </c>
      <c r="Q372" s="40" t="s">
        <v>58</v>
      </c>
      <c r="R372" s="25">
        <v>43663</v>
      </c>
      <c r="T372" s="20" t="s">
        <v>58</v>
      </c>
      <c r="U372" s="21">
        <v>60.543320000000001</v>
      </c>
      <c r="V372" s="21">
        <v>-151.26532</v>
      </c>
      <c r="W372" s="21" t="s">
        <v>60</v>
      </c>
      <c r="X372" s="21" t="s">
        <v>88</v>
      </c>
      <c r="Z372" s="21" t="s">
        <v>99</v>
      </c>
      <c r="AK372" s="21" t="s">
        <v>813</v>
      </c>
      <c r="AL372" s="22"/>
      <c r="AM372" s="22"/>
      <c r="AN372" s="45">
        <v>225</v>
      </c>
      <c r="AO372" s="21" t="s">
        <v>843</v>
      </c>
      <c r="AP372" s="22"/>
      <c r="AT372" s="21"/>
      <c r="AU372" s="21"/>
      <c r="AW372" s="21"/>
      <c r="AX372" s="21"/>
      <c r="AY372" s="22"/>
      <c r="AZ372" s="22"/>
      <c r="BA372" s="22"/>
      <c r="BB372" s="22"/>
      <c r="BC372" s="22"/>
      <c r="BD372" s="22"/>
      <c r="BE372" s="22"/>
      <c r="BF372" s="21"/>
      <c r="BG372" s="21"/>
      <c r="BH372" s="21"/>
      <c r="BI372" s="21"/>
      <c r="BJ372" s="21"/>
      <c r="BK372" s="21"/>
      <c r="BL372" s="21"/>
      <c r="BM372" s="21"/>
    </row>
    <row r="373" spans="1:67" x14ac:dyDescent="0.25">
      <c r="A373" s="21" t="s">
        <v>38</v>
      </c>
      <c r="B373" s="21" t="s">
        <v>798</v>
      </c>
      <c r="C373" s="21" t="s">
        <v>794</v>
      </c>
      <c r="D373" s="21" t="s">
        <v>795</v>
      </c>
      <c r="E373" s="21" t="s">
        <v>819</v>
      </c>
      <c r="K373" s="20" t="s">
        <v>828</v>
      </c>
      <c r="M373" s="21" t="s">
        <v>51</v>
      </c>
      <c r="N373" s="21" t="str">
        <f>C373&amp;"-"&amp;MONTH(O373)&amp;"/"&amp;DAY(O373)&amp;"/"&amp;YEAR(O373)&amp;"-"&amp;"WIND-V"</f>
        <v>AK551272-004-8/20/2019-WIND-V</v>
      </c>
      <c r="O373" s="24">
        <v>43697</v>
      </c>
      <c r="Q373" s="40" t="s">
        <v>58</v>
      </c>
      <c r="R373" s="25">
        <v>43697</v>
      </c>
      <c r="T373" s="20" t="s">
        <v>58</v>
      </c>
      <c r="U373" s="21">
        <v>60.549779999999998</v>
      </c>
      <c r="V373" s="21">
        <v>-151.26804000000001</v>
      </c>
      <c r="W373" s="21" t="s">
        <v>60</v>
      </c>
      <c r="X373" s="21" t="s">
        <v>88</v>
      </c>
      <c r="Z373" s="21" t="s">
        <v>99</v>
      </c>
      <c r="AK373" s="21" t="s">
        <v>812</v>
      </c>
      <c r="AL373" s="22"/>
      <c r="AM373" s="22"/>
      <c r="AN373" s="45"/>
      <c r="AO373" s="21"/>
      <c r="AP373" s="22"/>
      <c r="AT373" s="21"/>
      <c r="AU373" s="21"/>
      <c r="AW373" s="21"/>
      <c r="AX373" s="21"/>
      <c r="AY373" s="22" t="s">
        <v>737</v>
      </c>
      <c r="AZ373" s="22"/>
      <c r="BA373" s="22"/>
      <c r="BB373" s="22"/>
      <c r="BC373" s="22"/>
      <c r="BD373" s="22"/>
      <c r="BE373" s="22"/>
      <c r="BF373" s="21"/>
      <c r="BG373" s="21"/>
      <c r="BH373" s="21"/>
      <c r="BI373" s="21"/>
      <c r="BJ373" s="21"/>
      <c r="BK373" s="21"/>
      <c r="BL373" s="21"/>
      <c r="BM373" s="21"/>
    </row>
    <row r="374" spans="1:67" hidden="1" x14ac:dyDescent="0.25">
      <c r="A374" s="21" t="s">
        <v>38</v>
      </c>
      <c r="B374" s="21" t="s">
        <v>798</v>
      </c>
      <c r="C374" s="21" t="s">
        <v>794</v>
      </c>
      <c r="D374" s="21" t="s">
        <v>795</v>
      </c>
      <c r="E374" s="21" t="s">
        <v>819</v>
      </c>
      <c r="K374" s="20" t="s">
        <v>828</v>
      </c>
      <c r="M374" s="21" t="s">
        <v>51</v>
      </c>
      <c r="N374" s="21" t="str">
        <f>C374&amp;"-"&amp;MONTH(O374)&amp;"/"&amp;DAY(O374)&amp;"/"&amp;YEAR(O374)&amp;"-"&amp;"WEATHER"</f>
        <v>AK551272-004-8/20/2019-WEATHER</v>
      </c>
      <c r="O374" s="24">
        <v>43697</v>
      </c>
      <c r="Q374" s="40" t="s">
        <v>58</v>
      </c>
      <c r="R374" s="25">
        <v>43697</v>
      </c>
      <c r="T374" s="20" t="s">
        <v>58</v>
      </c>
      <c r="U374" s="21">
        <v>60.549779999999998</v>
      </c>
      <c r="V374" s="21">
        <v>-151.26804000000001</v>
      </c>
      <c r="W374" s="21" t="s">
        <v>60</v>
      </c>
      <c r="X374" s="21" t="s">
        <v>88</v>
      </c>
      <c r="Z374" s="21" t="s">
        <v>99</v>
      </c>
      <c r="AK374" s="21" t="s">
        <v>814</v>
      </c>
      <c r="AL374" s="22"/>
      <c r="AM374" s="22"/>
      <c r="AN374" s="45"/>
      <c r="AO374" s="21"/>
      <c r="AP374" s="22"/>
      <c r="AT374" s="21"/>
      <c r="AU374" s="21"/>
      <c r="AW374" s="21"/>
      <c r="AX374" s="21"/>
      <c r="AY374" s="22" t="s">
        <v>737</v>
      </c>
      <c r="AZ374" s="22"/>
      <c r="BA374" s="22"/>
      <c r="BB374" s="22"/>
      <c r="BC374" s="22"/>
      <c r="BD374" s="22"/>
      <c r="BE374" s="22"/>
      <c r="BF374" s="21"/>
      <c r="BG374" s="21"/>
      <c r="BH374" s="21"/>
      <c r="BI374" s="21"/>
      <c r="BJ374" s="21"/>
      <c r="BK374" s="21"/>
      <c r="BL374" s="21"/>
      <c r="BM374" s="21"/>
    </row>
    <row r="375" spans="1:67" hidden="1" x14ac:dyDescent="0.25">
      <c r="A375" s="21" t="s">
        <v>38</v>
      </c>
      <c r="B375" s="21" t="s">
        <v>798</v>
      </c>
      <c r="C375" s="21" t="s">
        <v>794</v>
      </c>
      <c r="D375" s="21" t="s">
        <v>795</v>
      </c>
      <c r="E375" s="21" t="s">
        <v>819</v>
      </c>
      <c r="K375" s="20" t="s">
        <v>828</v>
      </c>
      <c r="M375" s="21" t="s">
        <v>50</v>
      </c>
      <c r="N375" s="21" t="str">
        <f>C375&amp;"-"&amp;MONTH(O375)&amp;"/"&amp;DAY(O375)&amp;"/"&amp;YEAR(O375)&amp;"-"&amp;"TURBIDITY"</f>
        <v>AK551272-004-8/20/2019-TURBIDITY</v>
      </c>
      <c r="O375" s="24">
        <v>43697</v>
      </c>
      <c r="Q375" s="40" t="s">
        <v>58</v>
      </c>
      <c r="R375" s="25">
        <v>43697</v>
      </c>
      <c r="T375" s="20" t="s">
        <v>58</v>
      </c>
      <c r="U375" s="21">
        <v>60.549779999999998</v>
      </c>
      <c r="V375" s="21">
        <v>-151.26804000000001</v>
      </c>
      <c r="W375" s="21" t="s">
        <v>60</v>
      </c>
      <c r="X375" s="21" t="s">
        <v>88</v>
      </c>
      <c r="Z375" s="21" t="s">
        <v>99</v>
      </c>
      <c r="AK375" s="21" t="s">
        <v>811</v>
      </c>
      <c r="AL375" s="22"/>
      <c r="AM375" s="22"/>
      <c r="AN375" s="54"/>
      <c r="AO375" s="21"/>
      <c r="AP375" s="22"/>
      <c r="AT375" s="21"/>
      <c r="AU375" s="21"/>
      <c r="AW375" s="21"/>
      <c r="AX375" s="21"/>
      <c r="AY375" s="22" t="s">
        <v>737</v>
      </c>
      <c r="AZ375" s="22"/>
      <c r="BA375" s="22"/>
      <c r="BB375" s="22"/>
      <c r="BC375" s="22"/>
      <c r="BD375" s="22"/>
      <c r="BE375" s="22"/>
      <c r="BF375" s="21"/>
      <c r="BG375" s="21"/>
      <c r="BH375" s="21"/>
      <c r="BI375" s="21"/>
      <c r="BJ375" s="21"/>
      <c r="BK375" s="21"/>
      <c r="BL375" s="21"/>
      <c r="BM375" s="21"/>
    </row>
    <row r="376" spans="1:67" hidden="1" x14ac:dyDescent="0.25">
      <c r="A376" s="21" t="s">
        <v>38</v>
      </c>
      <c r="B376" s="21" t="s">
        <v>798</v>
      </c>
      <c r="C376" s="21" t="s">
        <v>794</v>
      </c>
      <c r="D376" s="21" t="s">
        <v>795</v>
      </c>
      <c r="E376" s="21" t="s">
        <v>819</v>
      </c>
      <c r="K376" s="20" t="s">
        <v>828</v>
      </c>
      <c r="M376" s="21" t="s">
        <v>51</v>
      </c>
      <c r="N376" s="21" t="str">
        <f>C376&amp;"-"&amp;MONTH(O376)&amp;"/"&amp;DAY(O376)&amp;"/"&amp;YEAR(O376)&amp;"-"&amp;"AIR TEMP"</f>
        <v>AK551272-004-9/4/2019-AIR TEMP</v>
      </c>
      <c r="O376" s="24">
        <v>43712</v>
      </c>
      <c r="P376" s="28">
        <v>0.39930555555555558</v>
      </c>
      <c r="Q376" s="40" t="s">
        <v>58</v>
      </c>
      <c r="R376" s="25">
        <v>43712</v>
      </c>
      <c r="T376" s="20" t="s">
        <v>58</v>
      </c>
      <c r="U376" s="21">
        <v>60.549779999999998</v>
      </c>
      <c r="V376" s="21">
        <v>-151.26804000000001</v>
      </c>
      <c r="W376" s="21" t="s">
        <v>60</v>
      </c>
      <c r="X376" s="21" t="s">
        <v>88</v>
      </c>
      <c r="Z376" s="21" t="s">
        <v>99</v>
      </c>
      <c r="AK376" s="21" t="s">
        <v>810</v>
      </c>
      <c r="AL376" s="22"/>
      <c r="AM376" s="22"/>
      <c r="AN376" s="54"/>
      <c r="AO376" s="21"/>
      <c r="AP376" s="22"/>
      <c r="AT376" s="21"/>
      <c r="AU376" s="21"/>
      <c r="AW376" s="21"/>
      <c r="AX376" s="21"/>
      <c r="AY376" s="22" t="s">
        <v>737</v>
      </c>
      <c r="AZ376" s="22"/>
      <c r="BA376" s="22"/>
      <c r="BB376" s="22"/>
      <c r="BC376" s="22"/>
      <c r="BD376" s="22"/>
      <c r="BE376" s="22"/>
      <c r="BF376" s="21"/>
      <c r="BG376" s="21"/>
      <c r="BH376" s="21"/>
      <c r="BI376" s="21"/>
      <c r="BJ376" s="21"/>
      <c r="BK376" s="21"/>
      <c r="BL376" s="21"/>
      <c r="BM376" s="21"/>
      <c r="BO376" s="56"/>
    </row>
    <row r="377" spans="1:67" hidden="1" x14ac:dyDescent="0.25">
      <c r="A377" s="21" t="s">
        <v>38</v>
      </c>
      <c r="B377" s="21" t="s">
        <v>798</v>
      </c>
      <c r="C377" s="21" t="s">
        <v>794</v>
      </c>
      <c r="D377" s="21" t="s">
        <v>795</v>
      </c>
      <c r="E377" s="21" t="s">
        <v>819</v>
      </c>
      <c r="K377" s="20" t="s">
        <v>828</v>
      </c>
      <c r="M377" s="21" t="s">
        <v>51</v>
      </c>
      <c r="N377" s="21" t="str">
        <f>C377&amp;"-"&amp;MONTH(O377)&amp;"/"&amp;DAY(O377)&amp;"/"&amp;YEAR(O377)&amp;"-"&amp;"WIND-D"</f>
        <v>AK551272-004-7/17/2019-WIND-D</v>
      </c>
      <c r="O377" s="24">
        <v>43663</v>
      </c>
      <c r="P377" s="28">
        <v>0.2986111111111111</v>
      </c>
      <c r="Q377" s="40" t="s">
        <v>58</v>
      </c>
      <c r="R377" s="25">
        <v>43663</v>
      </c>
      <c r="T377" s="20" t="s">
        <v>58</v>
      </c>
      <c r="U377" s="21">
        <v>60.549779999999998</v>
      </c>
      <c r="V377" s="21">
        <v>-151.26804000000001</v>
      </c>
      <c r="W377" s="21" t="s">
        <v>60</v>
      </c>
      <c r="X377" s="21" t="s">
        <v>88</v>
      </c>
      <c r="Z377" s="21" t="s">
        <v>99</v>
      </c>
      <c r="AK377" s="21" t="s">
        <v>813</v>
      </c>
      <c r="AL377" s="22"/>
      <c r="AM377" s="22"/>
      <c r="AN377" s="45">
        <v>225</v>
      </c>
      <c r="AO377" s="21" t="s">
        <v>843</v>
      </c>
      <c r="AP377" s="22"/>
      <c r="AT377" s="21"/>
      <c r="AU377" s="21"/>
      <c r="AW377" s="21"/>
      <c r="AX377" s="21"/>
      <c r="AY377" s="22"/>
      <c r="AZ377" s="22"/>
      <c r="BA377" s="22"/>
      <c r="BB377" s="22"/>
      <c r="BC377" s="22"/>
      <c r="BD377" s="22"/>
      <c r="BE377" s="22"/>
      <c r="BF377" s="21"/>
      <c r="BG377" s="21"/>
      <c r="BH377" s="21"/>
      <c r="BI377" s="21"/>
      <c r="BJ377" s="21"/>
      <c r="BK377" s="21"/>
      <c r="BL377" s="21"/>
      <c r="BM377" s="21"/>
    </row>
    <row r="378" spans="1:67" x14ac:dyDescent="0.25">
      <c r="A378" s="21" t="s">
        <v>38</v>
      </c>
      <c r="B378" s="21" t="s">
        <v>798</v>
      </c>
      <c r="C378" s="21" t="s">
        <v>794</v>
      </c>
      <c r="D378" s="21" t="s">
        <v>795</v>
      </c>
      <c r="E378" s="21" t="s">
        <v>819</v>
      </c>
      <c r="K378" s="20" t="s">
        <v>828</v>
      </c>
      <c r="M378" s="21" t="s">
        <v>51</v>
      </c>
      <c r="N378" s="21" t="str">
        <f>C378&amp;"-"&amp;MONTH(O378)&amp;"/"&amp;DAY(O378)&amp;"/"&amp;YEAR(O378)&amp;"-"&amp;"WIND-V"</f>
        <v>AK551272-004-9/4/2019-WIND-V</v>
      </c>
      <c r="O378" s="24">
        <v>43712</v>
      </c>
      <c r="P378" s="28">
        <v>0.39930555555555602</v>
      </c>
      <c r="Q378" s="40" t="s">
        <v>58</v>
      </c>
      <c r="R378" s="25">
        <v>43712</v>
      </c>
      <c r="T378" s="20" t="s">
        <v>58</v>
      </c>
      <c r="U378" s="21">
        <v>60.549779999999998</v>
      </c>
      <c r="V378" s="21">
        <v>-151.26804000000001</v>
      </c>
      <c r="W378" s="21" t="s">
        <v>60</v>
      </c>
      <c r="X378" s="21" t="s">
        <v>88</v>
      </c>
      <c r="Z378" s="21" t="s">
        <v>99</v>
      </c>
      <c r="AK378" s="21" t="s">
        <v>812</v>
      </c>
      <c r="AL378" s="22"/>
      <c r="AM378" s="22"/>
      <c r="AN378" s="45"/>
      <c r="AO378" s="21"/>
      <c r="AP378" s="22"/>
      <c r="AT378" s="21"/>
      <c r="AU378" s="21"/>
      <c r="AW378" s="21"/>
      <c r="AX378" s="21"/>
      <c r="AY378" s="22" t="s">
        <v>737</v>
      </c>
      <c r="AZ378" s="22"/>
      <c r="BA378" s="22"/>
      <c r="BB378" s="22"/>
      <c r="BC378" s="22"/>
      <c r="BD378" s="22"/>
      <c r="BE378" s="22"/>
      <c r="BF378" s="21"/>
      <c r="BG378" s="21"/>
      <c r="BH378" s="21"/>
      <c r="BI378" s="21"/>
      <c r="BJ378" s="21"/>
      <c r="BK378" s="21"/>
      <c r="BL378" s="21"/>
      <c r="BM378" s="21"/>
    </row>
    <row r="379" spans="1:67" hidden="1" x14ac:dyDescent="0.25">
      <c r="A379" s="21" t="s">
        <v>38</v>
      </c>
      <c r="B379" s="21" t="s">
        <v>798</v>
      </c>
      <c r="C379" s="21" t="s">
        <v>794</v>
      </c>
      <c r="D379" s="21" t="s">
        <v>795</v>
      </c>
      <c r="E379" s="21" t="s">
        <v>819</v>
      </c>
      <c r="K379" s="20" t="s">
        <v>828</v>
      </c>
      <c r="M379" s="21" t="s">
        <v>51</v>
      </c>
      <c r="N379" s="21" t="str">
        <f>C379&amp;"-"&amp;MONTH(O379)&amp;"/"&amp;DAY(O379)&amp;"/"&amp;YEAR(O379)&amp;"-"&amp;"WEATHER"</f>
        <v>AK551272-004-9/4/2019-WEATHER</v>
      </c>
      <c r="O379" s="24">
        <v>43712</v>
      </c>
      <c r="P379" s="28">
        <v>0.39930555555555602</v>
      </c>
      <c r="Q379" s="40" t="s">
        <v>58</v>
      </c>
      <c r="R379" s="25">
        <v>43712</v>
      </c>
      <c r="T379" s="20" t="s">
        <v>58</v>
      </c>
      <c r="U379" s="21">
        <v>60.549779999999998</v>
      </c>
      <c r="V379" s="21">
        <v>-151.26804000000001</v>
      </c>
      <c r="W379" s="21" t="s">
        <v>60</v>
      </c>
      <c r="X379" s="21" t="s">
        <v>88</v>
      </c>
      <c r="Z379" s="21" t="s">
        <v>99</v>
      </c>
      <c r="AK379" s="21" t="s">
        <v>814</v>
      </c>
      <c r="AL379" s="22"/>
      <c r="AM379" s="22"/>
      <c r="AN379" s="45">
        <v>-4</v>
      </c>
      <c r="AO379" s="21" t="s">
        <v>816</v>
      </c>
      <c r="AP379" s="22"/>
      <c r="AT379" s="21"/>
      <c r="AU379" s="21"/>
      <c r="AW379" s="21"/>
      <c r="AX379" s="21"/>
      <c r="AY379" s="22"/>
      <c r="AZ379" s="22"/>
      <c r="BA379" s="22"/>
      <c r="BB379" s="22"/>
      <c r="BC379" s="22"/>
      <c r="BD379" s="22"/>
      <c r="BE379" s="22"/>
      <c r="BF379" s="21"/>
      <c r="BG379" s="21"/>
      <c r="BH379" s="21"/>
      <c r="BI379" s="21"/>
      <c r="BJ379" s="21"/>
      <c r="BK379" s="21"/>
      <c r="BL379" s="21"/>
      <c r="BM379" s="21"/>
    </row>
    <row r="380" spans="1:67" hidden="1" x14ac:dyDescent="0.25">
      <c r="A380" s="21" t="s">
        <v>38</v>
      </c>
      <c r="B380" s="21" t="s">
        <v>798</v>
      </c>
      <c r="C380" s="21" t="s">
        <v>794</v>
      </c>
      <c r="D380" s="21" t="s">
        <v>795</v>
      </c>
      <c r="E380" s="21" t="s">
        <v>819</v>
      </c>
      <c r="K380" s="20" t="s">
        <v>828</v>
      </c>
      <c r="M380" s="21" t="s">
        <v>50</v>
      </c>
      <c r="N380" s="21" t="str">
        <f>C380&amp;"-"&amp;MONTH(O380)&amp;"/"&amp;DAY(O380)&amp;"/"&amp;YEAR(O380)&amp;"-"&amp;"TURBIDITY"</f>
        <v>AK551272-004-9/4/2019-TURBIDITY</v>
      </c>
      <c r="O380" s="24">
        <v>43712</v>
      </c>
      <c r="P380" s="28">
        <v>0.39930555555555602</v>
      </c>
      <c r="Q380" s="40" t="s">
        <v>58</v>
      </c>
      <c r="R380" s="25">
        <v>43712</v>
      </c>
      <c r="T380" s="20" t="s">
        <v>58</v>
      </c>
      <c r="U380" s="21">
        <v>60.549779999999998</v>
      </c>
      <c r="V380" s="21">
        <v>-151.26804000000001</v>
      </c>
      <c r="W380" s="21" t="s">
        <v>60</v>
      </c>
      <c r="X380" s="21" t="s">
        <v>88</v>
      </c>
      <c r="Z380" s="21" t="s">
        <v>99</v>
      </c>
      <c r="AK380" s="21" t="s">
        <v>811</v>
      </c>
      <c r="AL380" s="22"/>
      <c r="AM380" s="22"/>
      <c r="AN380" s="45" t="s">
        <v>817</v>
      </c>
      <c r="AO380" s="21"/>
      <c r="AP380" s="22"/>
      <c r="AT380" s="21"/>
      <c r="AU380" s="21"/>
      <c r="AW380" s="21"/>
      <c r="AX380" s="21"/>
      <c r="AY380" s="22"/>
      <c r="AZ380" s="22"/>
      <c r="BA380" s="22"/>
      <c r="BB380" s="22"/>
      <c r="BC380" s="22"/>
      <c r="BD380" s="22"/>
      <c r="BE380" s="22"/>
      <c r="BF380" s="21"/>
      <c r="BG380" s="21"/>
      <c r="BH380" s="21"/>
      <c r="BI380" s="21"/>
      <c r="BJ380" s="21"/>
      <c r="BK380" s="21"/>
      <c r="BL380" s="21"/>
      <c r="BM380" s="21"/>
    </row>
    <row r="381" spans="1:67" hidden="1" x14ac:dyDescent="0.25">
      <c r="A381" s="21" t="s">
        <v>38</v>
      </c>
      <c r="B381" s="21" t="s">
        <v>798</v>
      </c>
      <c r="C381" s="21" t="s">
        <v>796</v>
      </c>
      <c r="D381" s="21" t="s">
        <v>797</v>
      </c>
      <c r="E381" s="21" t="s">
        <v>819</v>
      </c>
      <c r="K381" s="20" t="s">
        <v>828</v>
      </c>
      <c r="M381" s="21" t="s">
        <v>51</v>
      </c>
      <c r="N381" s="21" t="str">
        <f>C381&amp;"-"&amp;MONTH(O381)&amp;"/"&amp;DAY(O381)&amp;"/"&amp;YEAR(O381)&amp;"-"&amp;"AIR TEMP"</f>
        <v>AK802097-003-5/21/2019-AIR TEMP</v>
      </c>
      <c r="O381" s="24">
        <v>43606</v>
      </c>
      <c r="P381" s="28">
        <v>0.31111111111111112</v>
      </c>
      <c r="Q381" s="40" t="s">
        <v>58</v>
      </c>
      <c r="R381" s="25">
        <v>43606</v>
      </c>
      <c r="T381" s="20" t="s">
        <v>58</v>
      </c>
      <c r="U381" s="21">
        <v>60.543320000000001</v>
      </c>
      <c r="V381" s="21">
        <v>-151.26532</v>
      </c>
      <c r="W381" s="21" t="s">
        <v>60</v>
      </c>
      <c r="X381" s="21" t="s">
        <v>88</v>
      </c>
      <c r="Z381" s="21" t="s">
        <v>99</v>
      </c>
      <c r="AK381" s="21" t="s">
        <v>810</v>
      </c>
      <c r="AL381" s="22"/>
      <c r="AM381" s="22"/>
      <c r="AN381" s="45">
        <v>45</v>
      </c>
      <c r="AO381" s="21" t="s">
        <v>252</v>
      </c>
      <c r="AP381" s="22"/>
      <c r="AT381" s="21" t="s">
        <v>551</v>
      </c>
      <c r="AU381" s="21" t="s">
        <v>557</v>
      </c>
      <c r="AW381" s="21" t="s">
        <v>564</v>
      </c>
      <c r="AX381" s="21" t="s">
        <v>568</v>
      </c>
      <c r="AY381" s="22"/>
      <c r="AZ381" s="22"/>
      <c r="BA381" s="22"/>
      <c r="BB381" s="22"/>
      <c r="BC381" s="22"/>
      <c r="BD381" s="22"/>
      <c r="BE381" s="22"/>
      <c r="BF381" s="21"/>
      <c r="BG381" s="21"/>
      <c r="BH381" s="21"/>
      <c r="BI381" s="21"/>
      <c r="BJ381" s="21"/>
      <c r="BK381" s="21"/>
      <c r="BL381" s="21"/>
      <c r="BM381" s="21"/>
    </row>
    <row r="382" spans="1:67" hidden="1" x14ac:dyDescent="0.25">
      <c r="A382" s="21" t="s">
        <v>38</v>
      </c>
      <c r="B382" s="21" t="s">
        <v>798</v>
      </c>
      <c r="C382" s="21" t="s">
        <v>809</v>
      </c>
      <c r="D382" s="21" t="s">
        <v>791</v>
      </c>
      <c r="E382" s="21" t="s">
        <v>819</v>
      </c>
      <c r="K382" s="20" t="s">
        <v>828</v>
      </c>
      <c r="M382" s="21" t="s">
        <v>51</v>
      </c>
      <c r="N382" s="21" t="str">
        <f>C382&amp;"-"&amp;MONTH(O382)&amp;"/"&amp;DAY(O382)&amp;"/"&amp;YEAR(O382)&amp;"-"&amp;"WIND-D"</f>
        <v>AK574820-001-7/17/2019-WIND-D</v>
      </c>
      <c r="O382" s="24">
        <v>43663</v>
      </c>
      <c r="P382" s="28">
        <v>0.33680555555555558</v>
      </c>
      <c r="Q382" s="40" t="s">
        <v>58</v>
      </c>
      <c r="R382" s="25">
        <v>43663</v>
      </c>
      <c r="T382" s="20" t="s">
        <v>58</v>
      </c>
      <c r="U382" s="21">
        <v>60.5259</v>
      </c>
      <c r="V382" s="21">
        <v>-151.20647</v>
      </c>
      <c r="W382" s="21" t="s">
        <v>60</v>
      </c>
      <c r="X382" s="21" t="s">
        <v>88</v>
      </c>
      <c r="Z382" s="21" t="s">
        <v>99</v>
      </c>
      <c r="AK382" s="21" t="s">
        <v>813</v>
      </c>
      <c r="AL382" s="22"/>
      <c r="AM382" s="22"/>
      <c r="AN382" s="45">
        <v>180</v>
      </c>
      <c r="AO382" s="21" t="s">
        <v>843</v>
      </c>
      <c r="AP382" s="22"/>
      <c r="AT382" s="21"/>
      <c r="AU382" s="21"/>
      <c r="AW382" s="21"/>
      <c r="AX382" s="21"/>
      <c r="AY382" s="22"/>
      <c r="AZ382" s="22"/>
      <c r="BA382" s="22"/>
      <c r="BB382" s="22"/>
      <c r="BC382" s="22"/>
      <c r="BD382" s="22"/>
      <c r="BE382" s="22"/>
      <c r="BF382" s="21"/>
      <c r="BG382" s="21"/>
      <c r="BH382" s="21"/>
      <c r="BI382" s="21"/>
      <c r="BJ382" s="21"/>
      <c r="BK382" s="21"/>
      <c r="BL382" s="21"/>
      <c r="BM382" s="21"/>
    </row>
    <row r="383" spans="1:67" x14ac:dyDescent="0.25">
      <c r="A383" s="21" t="s">
        <v>38</v>
      </c>
      <c r="B383" s="21" t="s">
        <v>798</v>
      </c>
      <c r="C383" s="21" t="s">
        <v>796</v>
      </c>
      <c r="D383" s="21" t="s">
        <v>797</v>
      </c>
      <c r="E383" s="21" t="s">
        <v>819</v>
      </c>
      <c r="K383" s="20" t="s">
        <v>828</v>
      </c>
      <c r="M383" s="21" t="s">
        <v>51</v>
      </c>
      <c r="N383" s="21" t="str">
        <f>C383&amp;"-"&amp;MONTH(O383)&amp;"/"&amp;DAY(O383)&amp;"/"&amp;YEAR(O383)&amp;"-"&amp;"WIND-V"</f>
        <v>AK802097-003-5/21/2019-WIND-V</v>
      </c>
      <c r="O383" s="24">
        <v>43606</v>
      </c>
      <c r="P383" s="28">
        <v>0.31111111111111112</v>
      </c>
      <c r="Q383" s="40" t="s">
        <v>58</v>
      </c>
      <c r="R383" s="25">
        <v>43606</v>
      </c>
      <c r="T383" s="20" t="s">
        <v>58</v>
      </c>
      <c r="U383" s="21">
        <v>60.543320000000001</v>
      </c>
      <c r="V383" s="21">
        <v>-151.26532</v>
      </c>
      <c r="W383" s="21" t="s">
        <v>60</v>
      </c>
      <c r="X383" s="21" t="s">
        <v>88</v>
      </c>
      <c r="Z383" s="21" t="s">
        <v>99</v>
      </c>
      <c r="AK383" s="21" t="s">
        <v>812</v>
      </c>
      <c r="AL383" s="22"/>
      <c r="AM383" s="22"/>
      <c r="AN383" s="45">
        <v>14</v>
      </c>
      <c r="AO383" s="21" t="s">
        <v>815</v>
      </c>
      <c r="AP383" s="22"/>
      <c r="AT383" s="21"/>
      <c r="AU383" s="21"/>
      <c r="AW383" s="21"/>
      <c r="AX383" s="21"/>
      <c r="AY383" s="22"/>
      <c r="AZ383" s="22"/>
      <c r="BA383" s="22"/>
      <c r="BB383" s="22"/>
      <c r="BC383" s="22"/>
      <c r="BD383" s="22"/>
      <c r="BE383" s="22"/>
      <c r="BF383" s="21"/>
      <c r="BG383" s="21"/>
      <c r="BH383" s="21"/>
      <c r="BI383" s="21"/>
      <c r="BJ383" s="21"/>
      <c r="BK383" s="21"/>
      <c r="BL383" s="21"/>
      <c r="BM383" s="21"/>
    </row>
    <row r="384" spans="1:67" hidden="1" x14ac:dyDescent="0.25">
      <c r="A384" s="21" t="s">
        <v>38</v>
      </c>
      <c r="B384" s="21" t="s">
        <v>798</v>
      </c>
      <c r="C384" s="21" t="s">
        <v>796</v>
      </c>
      <c r="D384" s="21" t="s">
        <v>797</v>
      </c>
      <c r="E384" s="21" t="s">
        <v>819</v>
      </c>
      <c r="K384" s="20" t="s">
        <v>828</v>
      </c>
      <c r="M384" s="21" t="s">
        <v>51</v>
      </c>
      <c r="N384" s="21" t="str">
        <f>C384&amp;"-"&amp;MONTH(O384)&amp;"/"&amp;DAY(O384)&amp;"/"&amp;YEAR(O384)&amp;"-"&amp;"WEATHER"</f>
        <v>AK802097-003-5/21/2019-WEATHER</v>
      </c>
      <c r="O384" s="24">
        <v>43606</v>
      </c>
      <c r="P384" s="28">
        <v>0.31111111111111112</v>
      </c>
      <c r="Q384" s="40" t="s">
        <v>58</v>
      </c>
      <c r="R384" s="25">
        <v>43606</v>
      </c>
      <c r="T384" s="20" t="s">
        <v>58</v>
      </c>
      <c r="U384" s="21">
        <v>60.543320000000001</v>
      </c>
      <c r="V384" s="21">
        <v>-151.26532</v>
      </c>
      <c r="W384" s="21" t="s">
        <v>60</v>
      </c>
      <c r="X384" s="21" t="s">
        <v>88</v>
      </c>
      <c r="Z384" s="21" t="s">
        <v>99</v>
      </c>
      <c r="AK384" s="21" t="s">
        <v>814</v>
      </c>
      <c r="AL384" s="22"/>
      <c r="AM384" s="22"/>
      <c r="AN384" s="45">
        <v>-1</v>
      </c>
      <c r="AO384" s="21" t="s">
        <v>816</v>
      </c>
      <c r="AP384" s="22"/>
      <c r="AT384" s="21"/>
      <c r="AU384" s="21"/>
      <c r="AW384" s="21"/>
      <c r="AX384" s="21"/>
      <c r="AY384" s="22"/>
      <c r="AZ384" s="22"/>
      <c r="BA384" s="22"/>
      <c r="BB384" s="22"/>
      <c r="BC384" s="22"/>
      <c r="BD384" s="22"/>
      <c r="BE384" s="22"/>
      <c r="BF384" s="21"/>
      <c r="BG384" s="21"/>
      <c r="BH384" s="21"/>
      <c r="BI384" s="21"/>
      <c r="BJ384" s="21"/>
      <c r="BK384" s="21"/>
      <c r="BL384" s="21"/>
      <c r="BM384" s="21"/>
    </row>
    <row r="385" spans="1:65" hidden="1" x14ac:dyDescent="0.25">
      <c r="A385" s="21" t="s">
        <v>38</v>
      </c>
      <c r="B385" s="21" t="s">
        <v>798</v>
      </c>
      <c r="C385" s="21" t="s">
        <v>796</v>
      </c>
      <c r="D385" s="21" t="s">
        <v>797</v>
      </c>
      <c r="E385" s="21" t="s">
        <v>819</v>
      </c>
      <c r="K385" s="20" t="s">
        <v>828</v>
      </c>
      <c r="M385" s="21" t="s">
        <v>50</v>
      </c>
      <c r="N385" s="21" t="str">
        <f>C385&amp;"-"&amp;MONTH(O385)&amp;"/"&amp;DAY(O385)&amp;"/"&amp;YEAR(O385)&amp;"-"&amp;"TURBIDITY"</f>
        <v>AK802097-003-5/21/2019-TURBIDITY</v>
      </c>
      <c r="O385" s="24">
        <v>43606</v>
      </c>
      <c r="P385" s="28">
        <v>0.31111111111111112</v>
      </c>
      <c r="Q385" s="40" t="s">
        <v>58</v>
      </c>
      <c r="R385" s="25">
        <v>43606</v>
      </c>
      <c r="T385" s="20" t="s">
        <v>58</v>
      </c>
      <c r="U385" s="21">
        <v>60.543320000000001</v>
      </c>
      <c r="V385" s="21">
        <v>-151.26532</v>
      </c>
      <c r="W385" s="21" t="s">
        <v>60</v>
      </c>
      <c r="X385" s="21" t="s">
        <v>88</v>
      </c>
      <c r="Z385" s="21" t="s">
        <v>99</v>
      </c>
      <c r="AK385" s="21" t="s">
        <v>811</v>
      </c>
      <c r="AL385" s="22"/>
      <c r="AM385" s="22"/>
      <c r="AN385" s="45" t="s">
        <v>817</v>
      </c>
      <c r="AO385" s="21"/>
      <c r="AP385" s="22"/>
      <c r="AT385" s="21"/>
      <c r="AU385" s="21"/>
      <c r="AW385" s="21"/>
      <c r="AX385" s="21"/>
      <c r="AY385" s="22"/>
      <c r="AZ385" s="22"/>
      <c r="BA385" s="22"/>
      <c r="BB385" s="22"/>
      <c r="BC385" s="22"/>
      <c r="BD385" s="22"/>
      <c r="BE385" s="22"/>
      <c r="BF385" s="21"/>
      <c r="BG385" s="21"/>
      <c r="BH385" s="21"/>
      <c r="BI385" s="21"/>
      <c r="BJ385" s="21"/>
      <c r="BK385" s="21"/>
      <c r="BL385" s="21"/>
      <c r="BM385" s="21"/>
    </row>
    <row r="386" spans="1:65" hidden="1" x14ac:dyDescent="0.25">
      <c r="A386" s="21" t="s">
        <v>38</v>
      </c>
      <c r="B386" s="21" t="s">
        <v>798</v>
      </c>
      <c r="C386" s="21" t="s">
        <v>796</v>
      </c>
      <c r="D386" s="21" t="s">
        <v>797</v>
      </c>
      <c r="E386" s="21" t="s">
        <v>819</v>
      </c>
      <c r="K386" s="20" t="s">
        <v>828</v>
      </c>
      <c r="M386" s="21" t="s">
        <v>51</v>
      </c>
      <c r="N386" s="21" t="str">
        <f>C386&amp;"-"&amp;MONTH(O386)&amp;"/"&amp;DAY(O386)&amp;"/"&amp;YEAR(O386)&amp;"-"&amp;"AIR TEMP"</f>
        <v>AK802097-003-5/29/2019-AIR TEMP</v>
      </c>
      <c r="O386" s="24">
        <v>43614</v>
      </c>
      <c r="P386" s="28">
        <v>0.23472222222222219</v>
      </c>
      <c r="Q386" s="40" t="s">
        <v>58</v>
      </c>
      <c r="R386" s="25">
        <v>43614</v>
      </c>
      <c r="T386" s="20" t="s">
        <v>58</v>
      </c>
      <c r="U386" s="21">
        <v>60.543320000000001</v>
      </c>
      <c r="V386" s="21">
        <v>-151.26532</v>
      </c>
      <c r="W386" s="21" t="s">
        <v>60</v>
      </c>
      <c r="X386" s="21" t="s">
        <v>88</v>
      </c>
      <c r="Z386" s="21" t="s">
        <v>99</v>
      </c>
      <c r="AK386" s="21" t="s">
        <v>810</v>
      </c>
      <c r="AL386" s="22"/>
      <c r="AM386" s="22"/>
      <c r="AN386" s="45">
        <v>45</v>
      </c>
      <c r="AO386" s="21" t="s">
        <v>252</v>
      </c>
      <c r="AP386" s="22"/>
      <c r="AT386" s="21"/>
      <c r="AU386" s="21"/>
      <c r="AW386" s="21"/>
      <c r="AX386" s="21"/>
      <c r="AY386" s="22"/>
      <c r="AZ386" s="22"/>
      <c r="BA386" s="22"/>
      <c r="BB386" s="22"/>
      <c r="BC386" s="22"/>
      <c r="BD386" s="22"/>
      <c r="BE386" s="22"/>
      <c r="BF386" s="21"/>
      <c r="BG386" s="21"/>
      <c r="BH386" s="21"/>
      <c r="BI386" s="21"/>
      <c r="BJ386" s="21"/>
      <c r="BK386" s="21"/>
      <c r="BL386" s="21"/>
      <c r="BM386" s="21"/>
    </row>
    <row r="387" spans="1:65" hidden="1" x14ac:dyDescent="0.25">
      <c r="A387" s="21" t="s">
        <v>38</v>
      </c>
      <c r="B387" s="21" t="s">
        <v>798</v>
      </c>
      <c r="C387" s="21" t="s">
        <v>807</v>
      </c>
      <c r="D387" s="21" t="s">
        <v>788</v>
      </c>
      <c r="E387" s="21" t="s">
        <v>819</v>
      </c>
      <c r="K387" s="20" t="s">
        <v>828</v>
      </c>
      <c r="M387" s="21" t="s">
        <v>51</v>
      </c>
      <c r="N387" s="21" t="str">
        <f>C387&amp;"-"&amp;MONTH(O387)&amp;"/"&amp;DAY(O387)&amp;"/"&amp;YEAR(O387)&amp;"-"&amp;"WIND-D"</f>
        <v>AK164406-7/17/2019-WIND-D</v>
      </c>
      <c r="O387" s="24">
        <v>43663</v>
      </c>
      <c r="P387" s="28">
        <v>0.3263888888888889</v>
      </c>
      <c r="Q387" s="40" t="s">
        <v>58</v>
      </c>
      <c r="R387" s="25">
        <v>43663</v>
      </c>
      <c r="T387" s="20" t="s">
        <v>58</v>
      </c>
      <c r="U387" s="21">
        <v>60.5366</v>
      </c>
      <c r="V387" s="21">
        <v>-151.25399999999999</v>
      </c>
      <c r="W387" s="21" t="s">
        <v>60</v>
      </c>
      <c r="X387" s="21" t="s">
        <v>88</v>
      </c>
      <c r="Z387" s="21" t="s">
        <v>99</v>
      </c>
      <c r="AK387" s="21" t="s">
        <v>813</v>
      </c>
      <c r="AL387" s="22"/>
      <c r="AM387" s="22"/>
      <c r="AN387" s="45">
        <v>90</v>
      </c>
      <c r="AO387" s="21" t="s">
        <v>843</v>
      </c>
      <c r="AP387" s="22"/>
      <c r="AT387" s="21"/>
      <c r="AU387" s="21"/>
      <c r="AW387" s="21"/>
      <c r="AX387" s="21"/>
      <c r="AY387" s="22"/>
      <c r="AZ387" s="22"/>
      <c r="BA387" s="22"/>
      <c r="BB387" s="22"/>
      <c r="BC387" s="22"/>
      <c r="BD387" s="22"/>
      <c r="BE387" s="22"/>
      <c r="BF387" s="21"/>
      <c r="BG387" s="21"/>
      <c r="BH387" s="21"/>
      <c r="BI387" s="21"/>
      <c r="BJ387" s="21"/>
      <c r="BK387" s="21"/>
      <c r="BL387" s="21"/>
      <c r="BM387" s="21"/>
    </row>
    <row r="388" spans="1:65" x14ac:dyDescent="0.25">
      <c r="A388" s="21" t="s">
        <v>38</v>
      </c>
      <c r="B388" s="21" t="s">
        <v>798</v>
      </c>
      <c r="C388" s="21" t="s">
        <v>796</v>
      </c>
      <c r="D388" s="21" t="s">
        <v>797</v>
      </c>
      <c r="E388" s="21" t="s">
        <v>819</v>
      </c>
      <c r="K388" s="20" t="s">
        <v>828</v>
      </c>
      <c r="M388" s="21" t="s">
        <v>51</v>
      </c>
      <c r="N388" s="21" t="str">
        <f>C388&amp;"-"&amp;MONTH(O388)&amp;"/"&amp;DAY(O388)&amp;"/"&amp;YEAR(O388)&amp;"-"&amp;"WIND-V"</f>
        <v>AK802097-003-5/29/2019-WIND-V</v>
      </c>
      <c r="O388" s="24">
        <v>43614</v>
      </c>
      <c r="P388" s="28">
        <v>0.23472222222222219</v>
      </c>
      <c r="Q388" s="40" t="s">
        <v>58</v>
      </c>
      <c r="R388" s="25">
        <v>43614</v>
      </c>
      <c r="T388" s="20" t="s">
        <v>58</v>
      </c>
      <c r="U388" s="21">
        <v>60.543320000000001</v>
      </c>
      <c r="V388" s="21">
        <v>-151.26532</v>
      </c>
      <c r="W388" s="21" t="s">
        <v>60</v>
      </c>
      <c r="X388" s="21" t="s">
        <v>88</v>
      </c>
      <c r="Z388" s="21" t="s">
        <v>99</v>
      </c>
      <c r="AK388" s="21" t="s">
        <v>812</v>
      </c>
      <c r="AL388" s="22"/>
      <c r="AM388" s="22"/>
      <c r="AN388" s="45">
        <v>5</v>
      </c>
      <c r="AO388" s="21" t="s">
        <v>815</v>
      </c>
      <c r="AP388" s="22"/>
      <c r="AT388" s="21"/>
      <c r="AU388" s="21"/>
      <c r="AW388" s="21"/>
      <c r="AX388" s="21"/>
      <c r="AY388" s="22"/>
      <c r="AZ388" s="22"/>
      <c r="BA388" s="22"/>
      <c r="BB388" s="22"/>
      <c r="BC388" s="22"/>
      <c r="BD388" s="22"/>
      <c r="BE388" s="22"/>
      <c r="BF388" s="21"/>
      <c r="BG388" s="21"/>
      <c r="BH388" s="21"/>
      <c r="BI388" s="21"/>
      <c r="BJ388" s="21"/>
      <c r="BK388" s="21"/>
      <c r="BL388" s="21"/>
      <c r="BM388" s="21"/>
    </row>
    <row r="389" spans="1:65" hidden="1" x14ac:dyDescent="0.25">
      <c r="A389" s="21" t="s">
        <v>38</v>
      </c>
      <c r="B389" s="21" t="s">
        <v>798</v>
      </c>
      <c r="C389" s="21" t="s">
        <v>796</v>
      </c>
      <c r="D389" s="21" t="s">
        <v>797</v>
      </c>
      <c r="E389" s="21" t="s">
        <v>819</v>
      </c>
      <c r="K389" s="20" t="s">
        <v>828</v>
      </c>
      <c r="M389" s="21" t="s">
        <v>51</v>
      </c>
      <c r="N389" s="21" t="str">
        <f>C389&amp;"-"&amp;MONTH(O389)&amp;"/"&amp;DAY(O389)&amp;"/"&amp;YEAR(O389)&amp;"-"&amp;"WEATHER"</f>
        <v>AK802097-003-5/29/2019-WEATHER</v>
      </c>
      <c r="O389" s="24">
        <v>43614</v>
      </c>
      <c r="P389" s="28">
        <v>0.23472222222222219</v>
      </c>
      <c r="Q389" s="40" t="s">
        <v>58</v>
      </c>
      <c r="R389" s="25">
        <v>43614</v>
      </c>
      <c r="T389" s="20" t="s">
        <v>58</v>
      </c>
      <c r="U389" s="21">
        <v>60.543320000000001</v>
      </c>
      <c r="V389" s="21">
        <v>-151.26532</v>
      </c>
      <c r="W389" s="21" t="s">
        <v>60</v>
      </c>
      <c r="X389" s="21" t="s">
        <v>88</v>
      </c>
      <c r="Z389" s="21" t="s">
        <v>99</v>
      </c>
      <c r="AK389" s="21" t="s">
        <v>814</v>
      </c>
      <c r="AL389" s="22"/>
      <c r="AM389" s="22"/>
      <c r="AN389" s="45">
        <v>-1</v>
      </c>
      <c r="AO389" s="21" t="s">
        <v>816</v>
      </c>
      <c r="AP389" s="22"/>
      <c r="AT389" s="21"/>
      <c r="AU389" s="21"/>
      <c r="AW389" s="21"/>
      <c r="AX389" s="21"/>
      <c r="AY389" s="22"/>
      <c r="AZ389" s="22"/>
      <c r="BA389" s="22"/>
      <c r="BB389" s="22"/>
      <c r="BC389" s="22"/>
      <c r="BD389" s="22"/>
      <c r="BE389" s="22"/>
      <c r="BF389" s="21"/>
      <c r="BG389" s="21"/>
      <c r="BH389" s="21"/>
      <c r="BI389" s="21"/>
      <c r="BJ389" s="21"/>
      <c r="BK389" s="21"/>
      <c r="BL389" s="21"/>
      <c r="BM389" s="21"/>
    </row>
    <row r="390" spans="1:65" hidden="1" x14ac:dyDescent="0.25">
      <c r="A390" s="21" t="s">
        <v>38</v>
      </c>
      <c r="B390" s="21" t="s">
        <v>798</v>
      </c>
      <c r="C390" s="21" t="s">
        <v>796</v>
      </c>
      <c r="D390" s="21" t="s">
        <v>797</v>
      </c>
      <c r="E390" s="21" t="s">
        <v>819</v>
      </c>
      <c r="K390" s="20" t="s">
        <v>828</v>
      </c>
      <c r="M390" s="21" t="s">
        <v>50</v>
      </c>
      <c r="N390" s="21" t="str">
        <f>C390&amp;"-"&amp;MONTH(O390)&amp;"/"&amp;DAY(O390)&amp;"/"&amp;YEAR(O390)&amp;"-"&amp;"TURBIDITY"</f>
        <v>AK802097-003-5/29/2019-TURBIDITY</v>
      </c>
      <c r="O390" s="24">
        <v>43614</v>
      </c>
      <c r="P390" s="28">
        <v>0.23472222222222219</v>
      </c>
      <c r="Q390" s="40" t="s">
        <v>58</v>
      </c>
      <c r="R390" s="25">
        <v>43614</v>
      </c>
      <c r="T390" s="20" t="s">
        <v>58</v>
      </c>
      <c r="U390" s="21">
        <v>60.543320000000001</v>
      </c>
      <c r="V390" s="21">
        <v>-151.26532</v>
      </c>
      <c r="W390" s="21" t="s">
        <v>60</v>
      </c>
      <c r="X390" s="21" t="s">
        <v>88</v>
      </c>
      <c r="Z390" s="21" t="s">
        <v>99</v>
      </c>
      <c r="AK390" s="21" t="s">
        <v>811</v>
      </c>
      <c r="AL390" s="22"/>
      <c r="AM390" s="22"/>
      <c r="AN390" s="45" t="s">
        <v>817</v>
      </c>
      <c r="AO390" s="21"/>
      <c r="AP390" s="22"/>
      <c r="AT390" s="21"/>
      <c r="AU390" s="21"/>
      <c r="AW390" s="21"/>
      <c r="AX390" s="21"/>
      <c r="AY390" s="22"/>
      <c r="AZ390" s="22"/>
      <c r="BA390" s="22"/>
      <c r="BB390" s="22"/>
      <c r="BC390" s="22"/>
      <c r="BD390" s="22"/>
      <c r="BE390" s="22"/>
      <c r="BF390" s="21"/>
      <c r="BG390" s="21"/>
      <c r="BH390" s="21"/>
      <c r="BI390" s="21"/>
      <c r="BJ390" s="21"/>
      <c r="BK390" s="21"/>
      <c r="BL390" s="21"/>
      <c r="BM390" s="21"/>
    </row>
    <row r="391" spans="1:65" hidden="1" x14ac:dyDescent="0.25">
      <c r="A391" s="21" t="s">
        <v>38</v>
      </c>
      <c r="B391" s="21" t="s">
        <v>798</v>
      </c>
      <c r="C391" s="21" t="s">
        <v>796</v>
      </c>
      <c r="D391" s="21" t="s">
        <v>797</v>
      </c>
      <c r="E391" s="21" t="s">
        <v>819</v>
      </c>
      <c r="K391" s="20" t="s">
        <v>828</v>
      </c>
      <c r="M391" s="21" t="s">
        <v>51</v>
      </c>
      <c r="N391" s="21" t="str">
        <f>C391&amp;"-"&amp;MONTH(O391)&amp;"/"&amp;DAY(O391)&amp;"/"&amp;YEAR(O391)&amp;"-"&amp;"AIR TEMP"</f>
        <v>AK802097-003-6/4/2019-AIR TEMP</v>
      </c>
      <c r="O391" s="24">
        <v>43620</v>
      </c>
      <c r="P391" s="28">
        <v>0.3</v>
      </c>
      <c r="Q391" s="40" t="s">
        <v>58</v>
      </c>
      <c r="R391" s="25">
        <v>43620</v>
      </c>
      <c r="T391" s="20" t="s">
        <v>58</v>
      </c>
      <c r="U391" s="21">
        <v>60.543320000000001</v>
      </c>
      <c r="V391" s="21">
        <v>-151.26532</v>
      </c>
      <c r="W391" s="21" t="s">
        <v>60</v>
      </c>
      <c r="X391" s="21" t="s">
        <v>88</v>
      </c>
      <c r="Z391" s="21" t="s">
        <v>99</v>
      </c>
      <c r="AK391" s="21" t="s">
        <v>810</v>
      </c>
      <c r="AL391" s="22"/>
      <c r="AM391" s="22"/>
      <c r="AN391" s="45">
        <v>49</v>
      </c>
      <c r="AO391" s="21" t="s">
        <v>252</v>
      </c>
      <c r="AP391" s="22"/>
      <c r="AT391" s="21"/>
      <c r="AU391" s="21"/>
      <c r="AW391" s="21"/>
      <c r="AX391" s="21"/>
      <c r="AY391" s="22"/>
      <c r="AZ391" s="22"/>
      <c r="BA391" s="22"/>
      <c r="BB391" s="22"/>
      <c r="BC391" s="22"/>
      <c r="BD391" s="22"/>
      <c r="BE391" s="22"/>
      <c r="BF391" s="21"/>
      <c r="BG391" s="21"/>
      <c r="BH391" s="21"/>
      <c r="BI391" s="21"/>
      <c r="BJ391" s="21"/>
      <c r="BK391" s="21"/>
      <c r="BL391" s="21"/>
      <c r="BM391" s="21"/>
    </row>
    <row r="392" spans="1:65" hidden="1" x14ac:dyDescent="0.25">
      <c r="A392" s="21" t="s">
        <v>38</v>
      </c>
      <c r="B392" s="21" t="s">
        <v>798</v>
      </c>
      <c r="C392" s="21" t="s">
        <v>808</v>
      </c>
      <c r="D392" s="21" t="s">
        <v>789</v>
      </c>
      <c r="E392" s="21" t="s">
        <v>819</v>
      </c>
      <c r="K392" s="20" t="s">
        <v>828</v>
      </c>
      <c r="M392" s="21" t="s">
        <v>51</v>
      </c>
      <c r="N392" s="21" t="str">
        <f>C392&amp;"-"&amp;MONTH(O392)&amp;"/"&amp;DAY(O392)&amp;"/"&amp;YEAR(O392)&amp;"-"&amp;"WIND-D"</f>
        <v>AK553928-7/17/2019-WIND-D</v>
      </c>
      <c r="O392" s="24">
        <v>43663</v>
      </c>
      <c r="P392" s="28">
        <v>0.31597222222222221</v>
      </c>
      <c r="Q392" s="40" t="s">
        <v>58</v>
      </c>
      <c r="R392" s="25">
        <v>43663</v>
      </c>
      <c r="T392" s="20" t="s">
        <v>58</v>
      </c>
      <c r="U392" s="21">
        <v>60.5518</v>
      </c>
      <c r="V392" s="21">
        <v>-151.244</v>
      </c>
      <c r="W392" s="21" t="s">
        <v>60</v>
      </c>
      <c r="X392" s="21" t="s">
        <v>88</v>
      </c>
      <c r="Z392" s="21" t="s">
        <v>99</v>
      </c>
      <c r="AK392" s="21" t="s">
        <v>813</v>
      </c>
      <c r="AL392" s="22"/>
      <c r="AM392" s="22"/>
      <c r="AN392" s="45">
        <v>90</v>
      </c>
      <c r="AO392" s="21" t="s">
        <v>843</v>
      </c>
      <c r="AP392" s="22"/>
      <c r="AT392" s="21"/>
      <c r="AU392" s="21"/>
      <c r="AW392" s="21"/>
      <c r="AX392" s="21"/>
      <c r="AY392" s="22"/>
      <c r="AZ392" s="22"/>
      <c r="BA392" s="22"/>
      <c r="BB392" s="22"/>
      <c r="BC392" s="22"/>
      <c r="BD392" s="22"/>
      <c r="BE392" s="22"/>
      <c r="BF392" s="21"/>
      <c r="BG392" s="21"/>
      <c r="BH392" s="21"/>
      <c r="BI392" s="21"/>
      <c r="BJ392" s="21"/>
      <c r="BK392" s="21"/>
      <c r="BL392" s="21"/>
      <c r="BM392" s="21"/>
    </row>
    <row r="393" spans="1:65" x14ac:dyDescent="0.25">
      <c r="A393" s="21" t="s">
        <v>38</v>
      </c>
      <c r="B393" s="21" t="s">
        <v>798</v>
      </c>
      <c r="C393" s="21" t="s">
        <v>796</v>
      </c>
      <c r="D393" s="21" t="s">
        <v>797</v>
      </c>
      <c r="E393" s="21" t="s">
        <v>819</v>
      </c>
      <c r="K393" s="20" t="s">
        <v>828</v>
      </c>
      <c r="M393" s="21" t="s">
        <v>51</v>
      </c>
      <c r="N393" s="21" t="str">
        <f>C393&amp;"-"&amp;MONTH(O393)&amp;"/"&amp;DAY(O393)&amp;"/"&amp;YEAR(O393)&amp;"-"&amp;"WIND-V"</f>
        <v>AK802097-003-6/4/2019-WIND-V</v>
      </c>
      <c r="O393" s="24">
        <v>43620</v>
      </c>
      <c r="P393" s="28">
        <v>0.3</v>
      </c>
      <c r="Q393" s="40" t="s">
        <v>58</v>
      </c>
      <c r="R393" s="25">
        <v>43620</v>
      </c>
      <c r="T393" s="20" t="s">
        <v>58</v>
      </c>
      <c r="U393" s="21">
        <v>60.543320000000001</v>
      </c>
      <c r="V393" s="21">
        <v>-151.26532</v>
      </c>
      <c r="W393" s="21" t="s">
        <v>60</v>
      </c>
      <c r="X393" s="21" t="s">
        <v>88</v>
      </c>
      <c r="Z393" s="21" t="s">
        <v>99</v>
      </c>
      <c r="AK393" s="21" t="s">
        <v>812</v>
      </c>
      <c r="AL393" s="22"/>
      <c r="AM393" s="22"/>
      <c r="AN393" s="45">
        <v>9</v>
      </c>
      <c r="AO393" s="21" t="s">
        <v>815</v>
      </c>
      <c r="AP393" s="22"/>
      <c r="AT393" s="21"/>
      <c r="AU393" s="21"/>
      <c r="AW393" s="21"/>
      <c r="AX393" s="21"/>
      <c r="AY393" s="22"/>
      <c r="AZ393" s="22"/>
      <c r="BA393" s="22"/>
      <c r="BB393" s="22"/>
      <c r="BC393" s="22"/>
      <c r="BD393" s="22"/>
      <c r="BE393" s="22"/>
      <c r="BF393" s="21"/>
      <c r="BG393" s="21"/>
      <c r="BH393" s="21"/>
      <c r="BI393" s="21"/>
      <c r="BJ393" s="21"/>
      <c r="BK393" s="21"/>
      <c r="BL393" s="21"/>
      <c r="BM393" s="21"/>
    </row>
    <row r="394" spans="1:65" hidden="1" x14ac:dyDescent="0.25">
      <c r="A394" s="21" t="s">
        <v>38</v>
      </c>
      <c r="B394" s="21" t="s">
        <v>798</v>
      </c>
      <c r="C394" s="21" t="s">
        <v>796</v>
      </c>
      <c r="D394" s="21" t="s">
        <v>797</v>
      </c>
      <c r="E394" s="21" t="s">
        <v>819</v>
      </c>
      <c r="K394" s="20" t="s">
        <v>828</v>
      </c>
      <c r="M394" s="21" t="s">
        <v>51</v>
      </c>
      <c r="N394" s="21" t="str">
        <f>C394&amp;"-"&amp;MONTH(O394)&amp;"/"&amp;DAY(O394)&amp;"/"&amp;YEAR(O394)&amp;"-"&amp;"WEATHER"</f>
        <v>AK802097-003-6/4/2019-WEATHER</v>
      </c>
      <c r="O394" s="24">
        <v>43620</v>
      </c>
      <c r="P394" s="28">
        <v>0.3</v>
      </c>
      <c r="Q394" s="40" t="s">
        <v>58</v>
      </c>
      <c r="R394" s="25">
        <v>43620</v>
      </c>
      <c r="T394" s="20" t="s">
        <v>58</v>
      </c>
      <c r="U394" s="21">
        <v>60.543320000000001</v>
      </c>
      <c r="V394" s="21">
        <v>-151.26532</v>
      </c>
      <c r="W394" s="21" t="s">
        <v>60</v>
      </c>
      <c r="X394" s="21" t="s">
        <v>88</v>
      </c>
      <c r="Z394" s="21" t="s">
        <v>99</v>
      </c>
      <c r="AK394" s="21" t="s">
        <v>814</v>
      </c>
      <c r="AL394" s="22"/>
      <c r="AM394" s="22"/>
      <c r="AN394" s="45">
        <v>-1</v>
      </c>
      <c r="AO394" s="21" t="s">
        <v>816</v>
      </c>
      <c r="AP394" s="22"/>
      <c r="AT394" s="21"/>
      <c r="AU394" s="21"/>
      <c r="AW394" s="21"/>
      <c r="AX394" s="21"/>
      <c r="AY394" s="22"/>
      <c r="AZ394" s="22"/>
      <c r="BA394" s="22"/>
      <c r="BB394" s="22"/>
      <c r="BC394" s="22"/>
      <c r="BD394" s="22"/>
      <c r="BE394" s="22"/>
      <c r="BF394" s="21"/>
      <c r="BG394" s="21"/>
      <c r="BH394" s="21"/>
      <c r="BI394" s="21"/>
      <c r="BJ394" s="21"/>
      <c r="BK394" s="21"/>
      <c r="BL394" s="21"/>
      <c r="BM394" s="21"/>
    </row>
    <row r="395" spans="1:65" hidden="1" x14ac:dyDescent="0.25">
      <c r="A395" s="21" t="s">
        <v>38</v>
      </c>
      <c r="B395" s="21" t="s">
        <v>798</v>
      </c>
      <c r="C395" s="21" t="s">
        <v>796</v>
      </c>
      <c r="D395" s="21" t="s">
        <v>797</v>
      </c>
      <c r="E395" s="21" t="s">
        <v>819</v>
      </c>
      <c r="K395" s="20" t="s">
        <v>828</v>
      </c>
      <c r="M395" s="21" t="s">
        <v>50</v>
      </c>
      <c r="N395" s="21" t="str">
        <f>C395&amp;"-"&amp;MONTH(O395)&amp;"/"&amp;DAY(O395)&amp;"/"&amp;YEAR(O395)&amp;"-"&amp;"TURBIDITY"</f>
        <v>AK802097-003-6/4/2019-TURBIDITY</v>
      </c>
      <c r="O395" s="24">
        <v>43620</v>
      </c>
      <c r="P395" s="28">
        <v>0.3</v>
      </c>
      <c r="Q395" s="40" t="s">
        <v>58</v>
      </c>
      <c r="R395" s="25">
        <v>43620</v>
      </c>
      <c r="T395" s="20" t="s">
        <v>58</v>
      </c>
      <c r="U395" s="21">
        <v>60.543320000000001</v>
      </c>
      <c r="V395" s="21">
        <v>-151.26532</v>
      </c>
      <c r="W395" s="21" t="s">
        <v>60</v>
      </c>
      <c r="X395" s="21" t="s">
        <v>88</v>
      </c>
      <c r="Z395" s="21" t="s">
        <v>99</v>
      </c>
      <c r="AK395" s="21" t="s">
        <v>811</v>
      </c>
      <c r="AL395" s="22"/>
      <c r="AM395" s="22"/>
      <c r="AN395" s="45" t="s">
        <v>817</v>
      </c>
      <c r="AO395" s="21"/>
      <c r="AP395" s="22"/>
      <c r="AT395" s="21"/>
      <c r="AU395" s="21"/>
      <c r="AW395" s="21"/>
      <c r="AX395" s="21"/>
      <c r="AY395" s="22"/>
      <c r="AZ395" s="22"/>
      <c r="BA395" s="22"/>
      <c r="BB395" s="22"/>
      <c r="BC395" s="22"/>
      <c r="BD395" s="22"/>
      <c r="BE395" s="22"/>
      <c r="BF395" s="21"/>
      <c r="BG395" s="21"/>
      <c r="BH395" s="21"/>
      <c r="BI395" s="21"/>
      <c r="BJ395" s="21"/>
      <c r="BK395" s="21"/>
      <c r="BL395" s="21"/>
      <c r="BM395" s="21"/>
    </row>
    <row r="396" spans="1:65" hidden="1" x14ac:dyDescent="0.25">
      <c r="A396" s="21" t="s">
        <v>38</v>
      </c>
      <c r="B396" s="21" t="s">
        <v>798</v>
      </c>
      <c r="C396" s="21" t="s">
        <v>796</v>
      </c>
      <c r="D396" s="21" t="s">
        <v>797</v>
      </c>
      <c r="E396" s="21" t="s">
        <v>819</v>
      </c>
      <c r="K396" s="20" t="s">
        <v>828</v>
      </c>
      <c r="M396" s="21" t="s">
        <v>50</v>
      </c>
      <c r="N396" s="21" t="str">
        <f>C396&amp;"-"&amp;MONTH(O396)&amp;"/"&amp;DAY(O396)&amp;"/"&amp;YEAR(O396)&amp;"-"&amp;"ENT"</f>
        <v>AK802097-003-6/11/2019-ENT</v>
      </c>
      <c r="O396" s="24">
        <v>43627</v>
      </c>
      <c r="P396" s="28">
        <v>0.44861111111111113</v>
      </c>
      <c r="Q396" s="40" t="s">
        <v>58</v>
      </c>
      <c r="R396" s="25">
        <v>43627</v>
      </c>
      <c r="T396" s="20" t="s">
        <v>58</v>
      </c>
      <c r="U396" s="21">
        <v>60.543320000000001</v>
      </c>
      <c r="V396" s="21">
        <v>-151.26532</v>
      </c>
      <c r="W396" s="21" t="s">
        <v>60</v>
      </c>
      <c r="X396" s="21" t="s">
        <v>88</v>
      </c>
      <c r="Z396" s="21" t="s">
        <v>100</v>
      </c>
      <c r="AA396" s="20">
        <v>0.3</v>
      </c>
      <c r="AB396" s="20" t="s">
        <v>333</v>
      </c>
      <c r="AK396" s="21" t="s">
        <v>800</v>
      </c>
      <c r="AL396" s="22" t="s">
        <v>805</v>
      </c>
      <c r="AM396" s="22" t="s">
        <v>193</v>
      </c>
      <c r="AN396" s="45">
        <v>7</v>
      </c>
      <c r="AO396" s="21" t="s">
        <v>381</v>
      </c>
      <c r="AP396" s="22"/>
      <c r="AT396" s="21" t="s">
        <v>551</v>
      </c>
      <c r="AU396" s="21" t="s">
        <v>557</v>
      </c>
      <c r="AW396" s="21" t="s">
        <v>564</v>
      </c>
      <c r="AX396" s="21" t="s">
        <v>567</v>
      </c>
      <c r="AY396" s="22"/>
      <c r="AZ396" s="22"/>
      <c r="BA396" s="22"/>
      <c r="BB396" s="22"/>
      <c r="BC396" s="22" t="s">
        <v>806</v>
      </c>
      <c r="BD396" s="22" t="s">
        <v>763</v>
      </c>
      <c r="BE396" s="22"/>
      <c r="BF396" s="21"/>
      <c r="BG396" s="21"/>
      <c r="BH396" s="21"/>
      <c r="BI396" s="21"/>
      <c r="BJ396" s="21"/>
      <c r="BK396" s="21"/>
      <c r="BL396" s="21"/>
      <c r="BM396" s="21"/>
    </row>
    <row r="397" spans="1:65" hidden="1" x14ac:dyDescent="0.25">
      <c r="A397" s="21" t="s">
        <v>38</v>
      </c>
      <c r="B397" s="21" t="s">
        <v>798</v>
      </c>
      <c r="C397" s="21" t="s">
        <v>796</v>
      </c>
      <c r="D397" s="21" t="s">
        <v>797</v>
      </c>
      <c r="E397" s="21" t="s">
        <v>819</v>
      </c>
      <c r="K397" s="20" t="s">
        <v>828</v>
      </c>
      <c r="M397" s="21" t="s">
        <v>50</v>
      </c>
      <c r="N397" s="21" t="str">
        <f>C397&amp;"-"&amp;MONTH(O397)&amp;"/"&amp;DAY(O397)&amp;"/"&amp;YEAR(O397)&amp;"-"&amp;"FC"</f>
        <v>AK802097-003-6/11/2019-FC</v>
      </c>
      <c r="O397" s="24">
        <v>43627</v>
      </c>
      <c r="P397" s="28">
        <v>0.44861111111111113</v>
      </c>
      <c r="Q397" s="40" t="s">
        <v>58</v>
      </c>
      <c r="R397" s="25">
        <v>43627</v>
      </c>
      <c r="T397" s="20" t="s">
        <v>58</v>
      </c>
      <c r="U397" s="21">
        <v>60.543320000000001</v>
      </c>
      <c r="V397" s="21">
        <v>-151.26532</v>
      </c>
      <c r="W397" s="21" t="s">
        <v>60</v>
      </c>
      <c r="X397" s="21" t="s">
        <v>88</v>
      </c>
      <c r="Z397" s="21" t="s">
        <v>100</v>
      </c>
      <c r="AA397" s="20">
        <v>0.3</v>
      </c>
      <c r="AB397" s="20" t="s">
        <v>333</v>
      </c>
      <c r="AK397" s="21" t="s">
        <v>799</v>
      </c>
      <c r="AL397" s="22" t="s">
        <v>804</v>
      </c>
      <c r="AM397" s="22" t="s">
        <v>193</v>
      </c>
      <c r="AN397" s="45">
        <v>5</v>
      </c>
      <c r="AO397" s="21" t="s">
        <v>240</v>
      </c>
      <c r="AP397" s="22"/>
      <c r="AT397" s="21" t="s">
        <v>551</v>
      </c>
      <c r="AU397" s="21" t="s">
        <v>557</v>
      </c>
      <c r="AW397" s="21" t="s">
        <v>564</v>
      </c>
      <c r="AX397" s="21" t="s">
        <v>567</v>
      </c>
      <c r="AY397" s="22"/>
      <c r="AZ397" s="22"/>
      <c r="BA397" s="22"/>
      <c r="BB397" s="22"/>
      <c r="BC397" s="22" t="s">
        <v>806</v>
      </c>
      <c r="BD397" s="22" t="s">
        <v>763</v>
      </c>
      <c r="BE397" s="22"/>
      <c r="BF397" s="21"/>
      <c r="BG397" s="21"/>
      <c r="BH397" s="21"/>
      <c r="BI397" s="21"/>
      <c r="BJ397" s="21"/>
      <c r="BK397" s="21"/>
      <c r="BL397" s="21"/>
      <c r="BM397" s="21"/>
    </row>
    <row r="398" spans="1:65" hidden="1" x14ac:dyDescent="0.25">
      <c r="A398" s="21" t="s">
        <v>38</v>
      </c>
      <c r="B398" s="21" t="s">
        <v>798</v>
      </c>
      <c r="C398" s="21" t="s">
        <v>796</v>
      </c>
      <c r="D398" s="21" t="s">
        <v>797</v>
      </c>
      <c r="E398" s="21" t="s">
        <v>819</v>
      </c>
      <c r="K398" s="20" t="s">
        <v>828</v>
      </c>
      <c r="M398" s="21" t="s">
        <v>50</v>
      </c>
      <c r="N398" s="21" t="str">
        <f>C398&amp;"-"&amp;MONTH(O398)&amp;"/"&amp;DAY(O398)&amp;"/"&amp;YEAR(O398)&amp;"-"&amp;"WATER TEMP"</f>
        <v>AK802097-003-6/11/2019-WATER TEMP</v>
      </c>
      <c r="O398" s="24">
        <v>43627</v>
      </c>
      <c r="P398" s="28">
        <v>0.44861111111111113</v>
      </c>
      <c r="Q398" s="40" t="s">
        <v>58</v>
      </c>
      <c r="R398" s="25">
        <v>43627</v>
      </c>
      <c r="T398" s="20" t="s">
        <v>58</v>
      </c>
      <c r="U398" s="21">
        <v>60.543320000000001</v>
      </c>
      <c r="V398" s="21">
        <v>-151.26532</v>
      </c>
      <c r="W398" s="21" t="s">
        <v>60</v>
      </c>
      <c r="X398" s="21" t="s">
        <v>88</v>
      </c>
      <c r="Z398" s="21" t="s">
        <v>99</v>
      </c>
      <c r="AA398" s="20">
        <v>0.3</v>
      </c>
      <c r="AB398" s="20" t="s">
        <v>333</v>
      </c>
      <c r="AK398" s="21" t="s">
        <v>160</v>
      </c>
      <c r="AL398" s="22"/>
      <c r="AM398" s="22"/>
      <c r="AN398" s="45">
        <v>13.1</v>
      </c>
      <c r="AO398" s="21" t="s">
        <v>198</v>
      </c>
      <c r="AP398" s="22"/>
      <c r="AT398" s="21" t="s">
        <v>551</v>
      </c>
      <c r="AU398" s="21" t="s">
        <v>557</v>
      </c>
      <c r="AW398" s="21" t="s">
        <v>564</v>
      </c>
      <c r="AX398" s="21" t="s">
        <v>568</v>
      </c>
      <c r="AY398" s="22"/>
      <c r="AZ398" s="22"/>
      <c r="BA398" s="22"/>
      <c r="BB398" s="22"/>
      <c r="BC398" s="22" t="s">
        <v>806</v>
      </c>
      <c r="BD398" s="22" t="s">
        <v>763</v>
      </c>
      <c r="BE398" s="22"/>
      <c r="BF398" s="21"/>
      <c r="BG398" s="21"/>
      <c r="BH398" s="21"/>
      <c r="BI398" s="21"/>
      <c r="BJ398" s="21"/>
      <c r="BK398" s="21"/>
      <c r="BL398" s="21"/>
      <c r="BM398" s="21"/>
    </row>
    <row r="399" spans="1:65" hidden="1" x14ac:dyDescent="0.25">
      <c r="A399" s="21" t="s">
        <v>38</v>
      </c>
      <c r="B399" s="21" t="s">
        <v>798</v>
      </c>
      <c r="C399" s="21" t="s">
        <v>796</v>
      </c>
      <c r="D399" s="21" t="s">
        <v>797</v>
      </c>
      <c r="E399" s="21" t="s">
        <v>819</v>
      </c>
      <c r="K399" s="20" t="s">
        <v>828</v>
      </c>
      <c r="M399" s="21" t="s">
        <v>50</v>
      </c>
      <c r="N399" s="21" t="str">
        <f>C399&amp;"-"&amp;MONTH(O399)&amp;"/"&amp;DAY(O399)&amp;"/"&amp;YEAR(O399)&amp;"-"&amp;"ENT"</f>
        <v>AK802097-003-6/18/2019-ENT</v>
      </c>
      <c r="O399" s="24">
        <v>43634</v>
      </c>
      <c r="P399" s="28">
        <v>0.3611111111111111</v>
      </c>
      <c r="Q399" s="40" t="s">
        <v>58</v>
      </c>
      <c r="R399" s="25">
        <v>43634</v>
      </c>
      <c r="T399" s="20" t="s">
        <v>58</v>
      </c>
      <c r="U399" s="21">
        <v>60.543320000000001</v>
      </c>
      <c r="V399" s="21">
        <v>-151.26532</v>
      </c>
      <c r="W399" s="21" t="s">
        <v>60</v>
      </c>
      <c r="X399" s="21" t="s">
        <v>88</v>
      </c>
      <c r="Z399" s="21" t="s">
        <v>100</v>
      </c>
      <c r="AA399" s="20">
        <v>0.3</v>
      </c>
      <c r="AB399" s="20" t="s">
        <v>333</v>
      </c>
      <c r="AK399" s="21" t="s">
        <v>800</v>
      </c>
      <c r="AL399" s="22" t="s">
        <v>805</v>
      </c>
      <c r="AM399" s="22" t="s">
        <v>193</v>
      </c>
      <c r="AN399" s="45">
        <v>50</v>
      </c>
      <c r="AO399" s="21" t="s">
        <v>381</v>
      </c>
      <c r="AP399" s="22"/>
      <c r="AT399" s="21" t="s">
        <v>551</v>
      </c>
      <c r="AU399" s="21" t="s">
        <v>557</v>
      </c>
      <c r="AW399" s="21" t="s">
        <v>564</v>
      </c>
      <c r="AX399" s="21" t="s">
        <v>567</v>
      </c>
      <c r="AY399" s="22"/>
      <c r="AZ399" s="22"/>
      <c r="BA399" s="22"/>
      <c r="BB399" s="22"/>
      <c r="BC399" s="22" t="s">
        <v>806</v>
      </c>
      <c r="BD399" s="22" t="s">
        <v>763</v>
      </c>
      <c r="BE399" s="22"/>
      <c r="BF399" s="21"/>
      <c r="BG399" s="21"/>
      <c r="BH399" s="21"/>
      <c r="BI399" s="21"/>
      <c r="BJ399" s="21"/>
      <c r="BK399" s="21"/>
      <c r="BL399" s="21"/>
      <c r="BM399" s="21"/>
    </row>
    <row r="400" spans="1:65" hidden="1" x14ac:dyDescent="0.25">
      <c r="A400" s="21" t="s">
        <v>38</v>
      </c>
      <c r="B400" s="21" t="s">
        <v>798</v>
      </c>
      <c r="C400" s="21" t="s">
        <v>796</v>
      </c>
      <c r="D400" s="21" t="s">
        <v>797</v>
      </c>
      <c r="E400" s="21" t="s">
        <v>819</v>
      </c>
      <c r="K400" s="20" t="s">
        <v>828</v>
      </c>
      <c r="M400" s="21" t="s">
        <v>50</v>
      </c>
      <c r="N400" s="21" t="str">
        <f>C400&amp;"-"&amp;MONTH(O400)&amp;"/"&amp;DAY(O400)&amp;"/"&amp;YEAR(O400)&amp;"-"&amp;"ENT"</f>
        <v>AK802097-003-6/18/2019-ENT</v>
      </c>
      <c r="O400" s="24">
        <v>43634</v>
      </c>
      <c r="P400" s="28">
        <v>0.3611111111111111</v>
      </c>
      <c r="Q400" s="40" t="s">
        <v>58</v>
      </c>
      <c r="R400" s="25">
        <v>43634</v>
      </c>
      <c r="T400" s="20" t="s">
        <v>58</v>
      </c>
      <c r="U400" s="21">
        <v>60.543320000000001</v>
      </c>
      <c r="V400" s="21">
        <v>-151.26532</v>
      </c>
      <c r="W400" s="21" t="s">
        <v>60</v>
      </c>
      <c r="X400" s="21" t="s">
        <v>88</v>
      </c>
      <c r="Z400" s="21" t="s">
        <v>106</v>
      </c>
      <c r="AA400" s="20">
        <v>0.3</v>
      </c>
      <c r="AB400" s="20" t="s">
        <v>333</v>
      </c>
      <c r="AK400" s="21" t="s">
        <v>800</v>
      </c>
      <c r="AL400" s="22" t="s">
        <v>805</v>
      </c>
      <c r="AM400" s="22" t="s">
        <v>193</v>
      </c>
      <c r="AN400" s="45">
        <v>36</v>
      </c>
      <c r="AO400" s="21" t="s">
        <v>381</v>
      </c>
      <c r="AP400" s="22"/>
      <c r="AT400" s="21" t="s">
        <v>551</v>
      </c>
      <c r="AU400" s="21" t="s">
        <v>557</v>
      </c>
      <c r="AW400" s="21" t="s">
        <v>564</v>
      </c>
      <c r="AX400" s="21" t="s">
        <v>567</v>
      </c>
      <c r="AY400" s="22"/>
      <c r="AZ400" s="22"/>
      <c r="BA400" s="22"/>
      <c r="BB400" s="22"/>
      <c r="BC400" s="22" t="s">
        <v>806</v>
      </c>
      <c r="BD400" s="22" t="s">
        <v>763</v>
      </c>
      <c r="BE400" s="22"/>
      <c r="BF400" s="21"/>
      <c r="BG400" s="21"/>
      <c r="BH400" s="21"/>
      <c r="BI400" s="21"/>
      <c r="BJ400" s="21"/>
      <c r="BK400" s="21"/>
      <c r="BL400" s="21"/>
      <c r="BM400" s="21"/>
    </row>
    <row r="401" spans="1:65" hidden="1" x14ac:dyDescent="0.25">
      <c r="A401" s="21" t="s">
        <v>38</v>
      </c>
      <c r="B401" s="21" t="s">
        <v>798</v>
      </c>
      <c r="C401" s="21" t="s">
        <v>796</v>
      </c>
      <c r="D401" s="21" t="s">
        <v>797</v>
      </c>
      <c r="E401" s="21" t="s">
        <v>819</v>
      </c>
      <c r="K401" s="20" t="s">
        <v>828</v>
      </c>
      <c r="M401" s="21" t="s">
        <v>50</v>
      </c>
      <c r="N401" s="21" t="str">
        <f>C401&amp;"-"&amp;MONTH(O401)&amp;"/"&amp;DAY(O401)&amp;"/"&amp;YEAR(O401)&amp;"-"&amp;"FC"</f>
        <v>AK802097-003-6/18/2019-FC</v>
      </c>
      <c r="O401" s="24">
        <v>43634</v>
      </c>
      <c r="P401" s="28">
        <v>0.3611111111111111</v>
      </c>
      <c r="Q401" s="40" t="s">
        <v>58</v>
      </c>
      <c r="R401" s="25">
        <v>43634</v>
      </c>
      <c r="T401" s="20" t="s">
        <v>58</v>
      </c>
      <c r="U401" s="21">
        <v>60.543320000000001</v>
      </c>
      <c r="V401" s="21">
        <v>-151.26532</v>
      </c>
      <c r="W401" s="21" t="s">
        <v>60</v>
      </c>
      <c r="X401" s="21" t="s">
        <v>88</v>
      </c>
      <c r="Z401" s="21" t="s">
        <v>100</v>
      </c>
      <c r="AA401" s="20">
        <v>0.3</v>
      </c>
      <c r="AB401" s="20" t="s">
        <v>333</v>
      </c>
      <c r="AK401" s="21" t="s">
        <v>799</v>
      </c>
      <c r="AL401" s="22" t="s">
        <v>804</v>
      </c>
      <c r="AM401" s="22" t="s">
        <v>193</v>
      </c>
      <c r="AN401" s="45">
        <v>84</v>
      </c>
      <c r="AO401" s="21" t="s">
        <v>240</v>
      </c>
      <c r="AP401" s="22"/>
      <c r="AT401" s="21" t="s">
        <v>551</v>
      </c>
      <c r="AU401" s="21" t="s">
        <v>557</v>
      </c>
      <c r="AW401" s="21" t="s">
        <v>564</v>
      </c>
      <c r="AX401" s="21" t="s">
        <v>567</v>
      </c>
      <c r="AY401" s="22"/>
      <c r="AZ401" s="22"/>
      <c r="BA401" s="22"/>
      <c r="BB401" s="22"/>
      <c r="BC401" s="22" t="s">
        <v>806</v>
      </c>
      <c r="BD401" s="22" t="s">
        <v>763</v>
      </c>
      <c r="BE401" s="22"/>
      <c r="BF401" s="21"/>
      <c r="BG401" s="21"/>
      <c r="BH401" s="21"/>
      <c r="BI401" s="21"/>
      <c r="BJ401" s="21"/>
      <c r="BK401" s="21"/>
      <c r="BL401" s="21"/>
      <c r="BM401" s="21"/>
    </row>
    <row r="402" spans="1:65" hidden="1" x14ac:dyDescent="0.25">
      <c r="A402" s="21" t="s">
        <v>38</v>
      </c>
      <c r="B402" s="21" t="s">
        <v>798</v>
      </c>
      <c r="C402" s="21" t="s">
        <v>796</v>
      </c>
      <c r="D402" s="21" t="s">
        <v>797</v>
      </c>
      <c r="E402" s="21" t="s">
        <v>819</v>
      </c>
      <c r="K402" s="20" t="s">
        <v>828</v>
      </c>
      <c r="M402" s="21" t="s">
        <v>50</v>
      </c>
      <c r="N402" s="21" t="str">
        <f>C402&amp;"-"&amp;MONTH(O402)&amp;"/"&amp;DAY(O402)&amp;"/"&amp;YEAR(O402)&amp;"-"&amp;"FC"</f>
        <v>AK802097-003-6/18/2019-FC</v>
      </c>
      <c r="O402" s="24">
        <v>43634</v>
      </c>
      <c r="P402" s="28">
        <v>0.3611111111111111</v>
      </c>
      <c r="Q402" s="40" t="s">
        <v>58</v>
      </c>
      <c r="R402" s="25">
        <v>43634</v>
      </c>
      <c r="T402" s="20" t="s">
        <v>58</v>
      </c>
      <c r="U402" s="21">
        <v>60.543320000000001</v>
      </c>
      <c r="V402" s="21">
        <v>-151.26532</v>
      </c>
      <c r="W402" s="21" t="s">
        <v>60</v>
      </c>
      <c r="X402" s="21" t="s">
        <v>88</v>
      </c>
      <c r="Z402" s="21" t="s">
        <v>106</v>
      </c>
      <c r="AA402" s="20">
        <v>0.3</v>
      </c>
      <c r="AB402" s="20" t="s">
        <v>333</v>
      </c>
      <c r="AK402" s="21" t="s">
        <v>799</v>
      </c>
      <c r="AL402" s="22" t="s">
        <v>804</v>
      </c>
      <c r="AM402" s="22" t="s">
        <v>193</v>
      </c>
      <c r="AN402" s="45">
        <v>76</v>
      </c>
      <c r="AO402" s="21" t="s">
        <v>240</v>
      </c>
      <c r="AP402" s="22"/>
      <c r="AT402" s="21" t="s">
        <v>551</v>
      </c>
      <c r="AU402" s="21" t="s">
        <v>557</v>
      </c>
      <c r="AW402" s="21" t="s">
        <v>564</v>
      </c>
      <c r="AX402" s="21" t="s">
        <v>567</v>
      </c>
      <c r="AY402" s="22"/>
      <c r="AZ402" s="22"/>
      <c r="BA402" s="22"/>
      <c r="BB402" s="22"/>
      <c r="BC402" s="22" t="s">
        <v>806</v>
      </c>
      <c r="BD402" s="22" t="s">
        <v>763</v>
      </c>
      <c r="BE402" s="22"/>
      <c r="BF402" s="21"/>
      <c r="BG402" s="21"/>
      <c r="BH402" s="21"/>
      <c r="BI402" s="21"/>
      <c r="BJ402" s="21"/>
      <c r="BK402" s="21"/>
      <c r="BL402" s="21"/>
      <c r="BM402" s="21"/>
    </row>
    <row r="403" spans="1:65" hidden="1" x14ac:dyDescent="0.25">
      <c r="A403" s="21" t="s">
        <v>38</v>
      </c>
      <c r="B403" s="21" t="s">
        <v>798</v>
      </c>
      <c r="C403" s="21" t="s">
        <v>796</v>
      </c>
      <c r="D403" s="21" t="s">
        <v>797</v>
      </c>
      <c r="E403" s="21" t="s">
        <v>819</v>
      </c>
      <c r="K403" s="20" t="s">
        <v>828</v>
      </c>
      <c r="M403" s="21" t="s">
        <v>50</v>
      </c>
      <c r="N403" s="21" t="str">
        <f>C403&amp;"-"&amp;MONTH(O403)&amp;"/"&amp;DAY(O403)&amp;"/"&amp;YEAR(O403)&amp;"-"&amp;"WATER TEMP"</f>
        <v>AK802097-003-6/18/2019-WATER TEMP</v>
      </c>
      <c r="O403" s="24">
        <v>43634</v>
      </c>
      <c r="P403" s="28">
        <v>0.3611111111111111</v>
      </c>
      <c r="Q403" s="40" t="s">
        <v>58</v>
      </c>
      <c r="R403" s="25">
        <v>43634</v>
      </c>
      <c r="T403" s="20" t="s">
        <v>58</v>
      </c>
      <c r="U403" s="21">
        <v>60.543320000000001</v>
      </c>
      <c r="V403" s="21">
        <v>-151.26532</v>
      </c>
      <c r="W403" s="21" t="s">
        <v>60</v>
      </c>
      <c r="X403" s="21" t="s">
        <v>88</v>
      </c>
      <c r="Z403" s="21" t="s">
        <v>99</v>
      </c>
      <c r="AA403" s="20">
        <v>0.3</v>
      </c>
      <c r="AB403" s="20" t="s">
        <v>333</v>
      </c>
      <c r="AK403" s="21" t="s">
        <v>160</v>
      </c>
      <c r="AL403" s="22"/>
      <c r="AM403" s="22"/>
      <c r="AN403" s="45">
        <v>11.6</v>
      </c>
      <c r="AO403" s="21" t="s">
        <v>198</v>
      </c>
      <c r="AP403" s="22"/>
      <c r="AT403" s="21" t="s">
        <v>551</v>
      </c>
      <c r="AU403" s="21" t="s">
        <v>557</v>
      </c>
      <c r="AW403" s="21" t="s">
        <v>564</v>
      </c>
      <c r="AX403" s="21" t="s">
        <v>568</v>
      </c>
      <c r="AY403" s="22"/>
      <c r="AZ403" s="22"/>
      <c r="BA403" s="22"/>
      <c r="BB403" s="22"/>
      <c r="BC403" s="22" t="s">
        <v>806</v>
      </c>
      <c r="BD403" s="22" t="s">
        <v>763</v>
      </c>
      <c r="BE403" s="22"/>
      <c r="BF403" s="21"/>
      <c r="BG403" s="21"/>
      <c r="BH403" s="21"/>
      <c r="BI403" s="21"/>
      <c r="BJ403" s="21"/>
      <c r="BK403" s="21"/>
      <c r="BL403" s="21"/>
      <c r="BM403" s="21"/>
    </row>
    <row r="404" spans="1:65" hidden="1" x14ac:dyDescent="0.25">
      <c r="A404" s="21" t="s">
        <v>38</v>
      </c>
      <c r="B404" s="21" t="s">
        <v>798</v>
      </c>
      <c r="C404" s="21" t="s">
        <v>796</v>
      </c>
      <c r="D404" s="21" t="s">
        <v>797</v>
      </c>
      <c r="E404" s="21" t="s">
        <v>819</v>
      </c>
      <c r="K404" s="20" t="s">
        <v>828</v>
      </c>
      <c r="M404" s="21" t="s">
        <v>50</v>
      </c>
      <c r="N404" s="21" t="str">
        <f>C404&amp;"-"&amp;MONTH(O404)&amp;"/"&amp;DAY(O404)&amp;"/"&amp;YEAR(O404)&amp;"-"&amp;"WATER TEMP"</f>
        <v>AK802097-003-6/18/2019-WATER TEMP</v>
      </c>
      <c r="O404" s="24">
        <v>43634</v>
      </c>
      <c r="P404" s="28">
        <v>0.3611111111111111</v>
      </c>
      <c r="Q404" s="40" t="s">
        <v>58</v>
      </c>
      <c r="R404" s="25">
        <v>43634</v>
      </c>
      <c r="T404" s="20" t="s">
        <v>58</v>
      </c>
      <c r="U404" s="21">
        <v>60.543320000000001</v>
      </c>
      <c r="V404" s="21">
        <v>-151.26532</v>
      </c>
      <c r="W404" s="21" t="s">
        <v>60</v>
      </c>
      <c r="X404" s="21" t="s">
        <v>88</v>
      </c>
      <c r="Z404" s="21" t="s">
        <v>99</v>
      </c>
      <c r="AA404" s="20">
        <v>0.3</v>
      </c>
      <c r="AB404" s="20" t="s">
        <v>333</v>
      </c>
      <c r="AK404" s="21" t="s">
        <v>160</v>
      </c>
      <c r="AL404" s="22"/>
      <c r="AM404" s="22"/>
      <c r="AN404" s="45">
        <v>11.6</v>
      </c>
      <c r="AO404" s="21" t="s">
        <v>198</v>
      </c>
      <c r="AP404" s="22"/>
      <c r="AT404" s="21" t="s">
        <v>551</v>
      </c>
      <c r="AU404" s="21" t="s">
        <v>557</v>
      </c>
      <c r="AW404" s="21" t="s">
        <v>564</v>
      </c>
      <c r="AX404" s="21" t="s">
        <v>568</v>
      </c>
      <c r="AY404" s="22"/>
      <c r="AZ404" s="22"/>
      <c r="BA404" s="22"/>
      <c r="BB404" s="22"/>
      <c r="BC404" s="22" t="s">
        <v>806</v>
      </c>
      <c r="BD404" s="22" t="s">
        <v>763</v>
      </c>
      <c r="BE404" s="22"/>
      <c r="BF404" s="21"/>
      <c r="BG404" s="21"/>
      <c r="BH404" s="21"/>
      <c r="BI404" s="21"/>
      <c r="BJ404" s="21"/>
      <c r="BK404" s="21"/>
      <c r="BL404" s="21"/>
      <c r="BM404" s="21"/>
    </row>
    <row r="405" spans="1:65" hidden="1" x14ac:dyDescent="0.25">
      <c r="A405" s="21" t="s">
        <v>38</v>
      </c>
      <c r="B405" s="21" t="s">
        <v>798</v>
      </c>
      <c r="C405" s="21" t="s">
        <v>796</v>
      </c>
      <c r="D405" s="21" t="s">
        <v>797</v>
      </c>
      <c r="E405" s="21" t="s">
        <v>819</v>
      </c>
      <c r="K405" s="20" t="s">
        <v>828</v>
      </c>
      <c r="M405" s="21" t="s">
        <v>50</v>
      </c>
      <c r="N405" s="21" t="str">
        <f>C405&amp;"-"&amp;MONTH(O405)&amp;"/"&amp;DAY(O405)&amp;"/"&amp;YEAR(O405)&amp;"-"&amp;"ENT"</f>
        <v>AK802097-003-6/25/2019-ENT</v>
      </c>
      <c r="O405" s="24">
        <v>43641</v>
      </c>
      <c r="P405" s="28">
        <v>0.37847222222222227</v>
      </c>
      <c r="Q405" s="40" t="s">
        <v>58</v>
      </c>
      <c r="R405" s="25">
        <v>43641</v>
      </c>
      <c r="T405" s="20" t="s">
        <v>58</v>
      </c>
      <c r="U405" s="21">
        <v>60.543320000000001</v>
      </c>
      <c r="V405" s="21">
        <v>-151.26532</v>
      </c>
      <c r="W405" s="21" t="s">
        <v>60</v>
      </c>
      <c r="X405" s="21" t="s">
        <v>88</v>
      </c>
      <c r="Z405" s="21" t="s">
        <v>100</v>
      </c>
      <c r="AA405" s="20">
        <v>0.3</v>
      </c>
      <c r="AB405" s="20" t="s">
        <v>333</v>
      </c>
      <c r="AK405" s="21" t="s">
        <v>800</v>
      </c>
      <c r="AL405" s="22" t="s">
        <v>805</v>
      </c>
      <c r="AM405" s="22" t="s">
        <v>193</v>
      </c>
      <c r="AN405" s="45">
        <v>71</v>
      </c>
      <c r="AO405" s="21" t="s">
        <v>381</v>
      </c>
      <c r="AP405" s="22"/>
      <c r="AT405" s="21" t="s">
        <v>551</v>
      </c>
      <c r="AU405" s="21" t="s">
        <v>557</v>
      </c>
      <c r="AW405" s="21" t="s">
        <v>564</v>
      </c>
      <c r="AX405" s="21" t="s">
        <v>567</v>
      </c>
      <c r="AY405" s="22"/>
      <c r="AZ405" s="22"/>
      <c r="BA405" s="22"/>
      <c r="BB405" s="22"/>
      <c r="BC405" s="22" t="s">
        <v>806</v>
      </c>
      <c r="BD405" s="22" t="s">
        <v>763</v>
      </c>
      <c r="BE405" s="22"/>
      <c r="BF405" s="21"/>
      <c r="BG405" s="21"/>
      <c r="BH405" s="21"/>
      <c r="BI405" s="21"/>
      <c r="BJ405" s="21"/>
      <c r="BK405" s="21"/>
      <c r="BL405" s="21"/>
      <c r="BM405" s="21"/>
    </row>
    <row r="406" spans="1:65" hidden="1" x14ac:dyDescent="0.25">
      <c r="A406" s="21" t="s">
        <v>38</v>
      </c>
      <c r="B406" s="21" t="s">
        <v>798</v>
      </c>
      <c r="C406" s="21" t="s">
        <v>796</v>
      </c>
      <c r="D406" s="21" t="s">
        <v>797</v>
      </c>
      <c r="E406" s="21" t="s">
        <v>819</v>
      </c>
      <c r="K406" s="20" t="s">
        <v>828</v>
      </c>
      <c r="M406" s="21" t="s">
        <v>50</v>
      </c>
      <c r="N406" s="21" t="str">
        <f>C406&amp;"-"&amp;MONTH(O406)&amp;"/"&amp;DAY(O406)&amp;"/"&amp;YEAR(O406)&amp;"-"&amp;"FC"</f>
        <v>AK802097-003-6/25/2019-FC</v>
      </c>
      <c r="O406" s="24">
        <v>43641</v>
      </c>
      <c r="P406" s="28">
        <v>0.37847222222222227</v>
      </c>
      <c r="Q406" s="40" t="s">
        <v>58</v>
      </c>
      <c r="R406" s="25">
        <v>43641</v>
      </c>
      <c r="T406" s="20" t="s">
        <v>58</v>
      </c>
      <c r="U406" s="21">
        <v>60.543320000000001</v>
      </c>
      <c r="V406" s="21">
        <v>-151.26532</v>
      </c>
      <c r="W406" s="21" t="s">
        <v>60</v>
      </c>
      <c r="X406" s="21" t="s">
        <v>88</v>
      </c>
      <c r="Z406" s="21" t="s">
        <v>100</v>
      </c>
      <c r="AA406" s="20">
        <v>0.3</v>
      </c>
      <c r="AB406" s="20" t="s">
        <v>333</v>
      </c>
      <c r="AK406" s="21" t="s">
        <v>799</v>
      </c>
      <c r="AL406" s="22" t="s">
        <v>804</v>
      </c>
      <c r="AM406" s="22" t="s">
        <v>193</v>
      </c>
      <c r="AN406" s="45">
        <v>26</v>
      </c>
      <c r="AO406" s="21" t="s">
        <v>240</v>
      </c>
      <c r="AP406" s="22"/>
      <c r="AT406" s="21" t="s">
        <v>551</v>
      </c>
      <c r="AU406" s="21" t="s">
        <v>557</v>
      </c>
      <c r="AW406" s="21" t="s">
        <v>564</v>
      </c>
      <c r="AX406" s="21" t="s">
        <v>567</v>
      </c>
      <c r="AY406" s="22"/>
      <c r="AZ406" s="22"/>
      <c r="BA406" s="22"/>
      <c r="BB406" s="22"/>
      <c r="BC406" s="22" t="s">
        <v>806</v>
      </c>
      <c r="BD406" s="22" t="s">
        <v>763</v>
      </c>
      <c r="BE406" s="22"/>
      <c r="BF406" s="21"/>
      <c r="BG406" s="21"/>
      <c r="BH406" s="21"/>
      <c r="BI406" s="21"/>
      <c r="BJ406" s="21"/>
      <c r="BK406" s="21"/>
      <c r="BL406" s="21"/>
      <c r="BM406" s="21"/>
    </row>
    <row r="407" spans="1:65" hidden="1" x14ac:dyDescent="0.25">
      <c r="A407" s="21" t="s">
        <v>38</v>
      </c>
      <c r="B407" s="21" t="s">
        <v>798</v>
      </c>
      <c r="C407" s="21" t="s">
        <v>796</v>
      </c>
      <c r="D407" s="21" t="s">
        <v>797</v>
      </c>
      <c r="E407" s="21" t="s">
        <v>819</v>
      </c>
      <c r="K407" s="20" t="s">
        <v>828</v>
      </c>
      <c r="M407" s="21" t="s">
        <v>50</v>
      </c>
      <c r="N407" s="21" t="str">
        <f>C407&amp;"-"&amp;MONTH(O407)&amp;"/"&amp;DAY(O407)&amp;"/"&amp;YEAR(O407)&amp;"-"&amp;"WATER TEMP"</f>
        <v>AK802097-003-6/25/2019-WATER TEMP</v>
      </c>
      <c r="O407" s="24">
        <v>43641</v>
      </c>
      <c r="P407" s="28">
        <v>0.37847222222222227</v>
      </c>
      <c r="Q407" s="40" t="s">
        <v>58</v>
      </c>
      <c r="R407" s="25">
        <v>43641</v>
      </c>
      <c r="T407" s="20" t="s">
        <v>58</v>
      </c>
      <c r="U407" s="21">
        <v>60.543320000000001</v>
      </c>
      <c r="V407" s="21">
        <v>-151.26532</v>
      </c>
      <c r="W407" s="21" t="s">
        <v>60</v>
      </c>
      <c r="X407" s="21" t="s">
        <v>88</v>
      </c>
      <c r="Z407" s="21" t="s">
        <v>99</v>
      </c>
      <c r="AA407" s="20">
        <v>0.3</v>
      </c>
      <c r="AB407" s="20" t="s">
        <v>333</v>
      </c>
      <c r="AK407" s="21" t="s">
        <v>160</v>
      </c>
      <c r="AL407" s="22"/>
      <c r="AM407" s="22"/>
      <c r="AN407" s="45">
        <v>14.8</v>
      </c>
      <c r="AO407" s="21" t="s">
        <v>198</v>
      </c>
      <c r="AP407" s="22"/>
      <c r="AT407" s="21" t="s">
        <v>551</v>
      </c>
      <c r="AU407" s="21" t="s">
        <v>557</v>
      </c>
      <c r="AW407" s="21" t="s">
        <v>564</v>
      </c>
      <c r="AX407" s="21" t="s">
        <v>568</v>
      </c>
      <c r="AY407" s="22"/>
      <c r="AZ407" s="22"/>
      <c r="BA407" s="22"/>
      <c r="BB407" s="22"/>
      <c r="BC407" s="22" t="s">
        <v>806</v>
      </c>
      <c r="BD407" s="22" t="s">
        <v>763</v>
      </c>
      <c r="BE407" s="22"/>
      <c r="BF407" s="21"/>
      <c r="BG407" s="21"/>
      <c r="BH407" s="21"/>
      <c r="BI407" s="21"/>
      <c r="BJ407" s="21"/>
      <c r="BK407" s="21"/>
      <c r="BL407" s="21"/>
      <c r="BM407" s="21"/>
    </row>
    <row r="408" spans="1:65" hidden="1" x14ac:dyDescent="0.25">
      <c r="A408" s="21" t="s">
        <v>38</v>
      </c>
      <c r="B408" s="21" t="s">
        <v>798</v>
      </c>
      <c r="C408" s="21" t="s">
        <v>796</v>
      </c>
      <c r="D408" s="21" t="s">
        <v>797</v>
      </c>
      <c r="E408" s="21" t="s">
        <v>819</v>
      </c>
      <c r="K408" s="20" t="s">
        <v>828</v>
      </c>
      <c r="M408" s="21" t="s">
        <v>50</v>
      </c>
      <c r="N408" s="21" t="str">
        <f>C408&amp;"-"&amp;MONTH(O408)&amp;"/"&amp;DAY(O408)&amp;"/"&amp;YEAR(O408)&amp;"-"&amp;"ENT"</f>
        <v>AK802097-003-7/2/2019-ENT</v>
      </c>
      <c r="O408" s="24">
        <v>43648</v>
      </c>
      <c r="P408" s="28">
        <v>0.23958333333333334</v>
      </c>
      <c r="Q408" s="40" t="s">
        <v>58</v>
      </c>
      <c r="R408" s="25">
        <v>43648</v>
      </c>
      <c r="T408" s="20" t="s">
        <v>58</v>
      </c>
      <c r="U408" s="21">
        <v>60.543320000000001</v>
      </c>
      <c r="V408" s="21">
        <v>-151.26532</v>
      </c>
      <c r="W408" s="21" t="s">
        <v>60</v>
      </c>
      <c r="X408" s="21" t="s">
        <v>88</v>
      </c>
      <c r="Z408" s="21" t="s">
        <v>100</v>
      </c>
      <c r="AA408" s="20">
        <v>0.3</v>
      </c>
      <c r="AB408" s="20" t="s">
        <v>333</v>
      </c>
      <c r="AK408" s="21" t="s">
        <v>800</v>
      </c>
      <c r="AL408" s="22" t="s">
        <v>805</v>
      </c>
      <c r="AM408" s="22" t="s">
        <v>193</v>
      </c>
      <c r="AN408" s="45">
        <v>231</v>
      </c>
      <c r="AO408" s="21" t="s">
        <v>381</v>
      </c>
      <c r="AP408" s="22"/>
      <c r="AT408" s="21" t="s">
        <v>551</v>
      </c>
      <c r="AU408" s="21" t="s">
        <v>557</v>
      </c>
      <c r="AW408" s="21" t="s">
        <v>564</v>
      </c>
      <c r="AX408" s="21" t="s">
        <v>567</v>
      </c>
      <c r="AY408" s="22"/>
      <c r="AZ408" s="22"/>
      <c r="BA408" s="22"/>
      <c r="BB408" s="22"/>
      <c r="BC408" s="22" t="s">
        <v>806</v>
      </c>
      <c r="BD408" s="22" t="s">
        <v>763</v>
      </c>
      <c r="BE408" s="22"/>
      <c r="BF408" s="21"/>
      <c r="BG408" s="21"/>
      <c r="BH408" s="21"/>
      <c r="BI408" s="21"/>
      <c r="BJ408" s="21"/>
      <c r="BK408" s="21"/>
      <c r="BL408" s="21"/>
      <c r="BM408" s="21"/>
    </row>
    <row r="409" spans="1:65" hidden="1" x14ac:dyDescent="0.25">
      <c r="A409" s="21" t="s">
        <v>38</v>
      </c>
      <c r="B409" s="21" t="s">
        <v>798</v>
      </c>
      <c r="C409" s="21" t="s">
        <v>796</v>
      </c>
      <c r="D409" s="21" t="s">
        <v>797</v>
      </c>
      <c r="E409" s="21" t="s">
        <v>819</v>
      </c>
      <c r="K409" s="20" t="s">
        <v>828</v>
      </c>
      <c r="M409" s="21" t="s">
        <v>50</v>
      </c>
      <c r="N409" s="21" t="str">
        <f>C409&amp;"-"&amp;MONTH(O409)&amp;"/"&amp;DAY(O409)&amp;"/"&amp;YEAR(O409)&amp;"-"&amp;"FC"</f>
        <v>AK802097-003-7/2/2019-FC</v>
      </c>
      <c r="O409" s="24">
        <v>43648</v>
      </c>
      <c r="P409" s="28">
        <v>0.23958333333333334</v>
      </c>
      <c r="Q409" s="40" t="s">
        <v>58</v>
      </c>
      <c r="R409" s="25">
        <v>43648</v>
      </c>
      <c r="T409" s="20" t="s">
        <v>58</v>
      </c>
      <c r="U409" s="21">
        <v>60.543320000000001</v>
      </c>
      <c r="V409" s="21">
        <v>-151.26532</v>
      </c>
      <c r="W409" s="21" t="s">
        <v>60</v>
      </c>
      <c r="X409" s="21" t="s">
        <v>88</v>
      </c>
      <c r="Z409" s="21" t="s">
        <v>100</v>
      </c>
      <c r="AA409" s="20">
        <v>0.3</v>
      </c>
      <c r="AB409" s="20" t="s">
        <v>333</v>
      </c>
      <c r="AK409" s="21" t="s">
        <v>799</v>
      </c>
      <c r="AL409" s="22" t="s">
        <v>804</v>
      </c>
      <c r="AM409" s="22" t="s">
        <v>193</v>
      </c>
      <c r="AN409" s="45">
        <v>141</v>
      </c>
      <c r="AO409" s="21" t="s">
        <v>240</v>
      </c>
      <c r="AP409" s="22"/>
      <c r="AT409" s="21" t="s">
        <v>551</v>
      </c>
      <c r="AU409" s="21" t="s">
        <v>557</v>
      </c>
      <c r="AW409" s="21" t="s">
        <v>564</v>
      </c>
      <c r="AX409" s="21" t="s">
        <v>567</v>
      </c>
      <c r="AY409" s="22"/>
      <c r="AZ409" s="22"/>
      <c r="BA409" s="22"/>
      <c r="BB409" s="22"/>
      <c r="BC409" s="22" t="s">
        <v>806</v>
      </c>
      <c r="BD409" s="22" t="s">
        <v>763</v>
      </c>
      <c r="BE409" s="22"/>
      <c r="BF409" s="21"/>
      <c r="BG409" s="21"/>
      <c r="BH409" s="21"/>
      <c r="BI409" s="21"/>
      <c r="BJ409" s="21"/>
      <c r="BK409" s="21"/>
      <c r="BL409" s="21"/>
      <c r="BM409" s="21"/>
    </row>
    <row r="410" spans="1:65" hidden="1" x14ac:dyDescent="0.25">
      <c r="A410" s="21" t="s">
        <v>38</v>
      </c>
      <c r="B410" s="21" t="s">
        <v>798</v>
      </c>
      <c r="C410" s="21" t="s">
        <v>796</v>
      </c>
      <c r="D410" s="21" t="s">
        <v>797</v>
      </c>
      <c r="E410" s="21" t="s">
        <v>819</v>
      </c>
      <c r="K410" s="20" t="s">
        <v>828</v>
      </c>
      <c r="M410" s="21" t="s">
        <v>50</v>
      </c>
      <c r="N410" s="21" t="str">
        <f>C410&amp;"-"&amp;MONTH(O410)&amp;"/"&amp;DAY(O410)&amp;"/"&amp;YEAR(O410)&amp;"-"&amp;"WATER TEMP"</f>
        <v>AK802097-003-7/2/2019-WATER TEMP</v>
      </c>
      <c r="O410" s="24">
        <v>43648</v>
      </c>
      <c r="P410" s="28">
        <v>0.23958333333333334</v>
      </c>
      <c r="Q410" s="40" t="s">
        <v>58</v>
      </c>
      <c r="R410" s="25">
        <v>43648</v>
      </c>
      <c r="T410" s="20" t="s">
        <v>58</v>
      </c>
      <c r="U410" s="21">
        <v>60.543320000000001</v>
      </c>
      <c r="V410" s="21">
        <v>-151.26532</v>
      </c>
      <c r="W410" s="21" t="s">
        <v>60</v>
      </c>
      <c r="X410" s="21" t="s">
        <v>88</v>
      </c>
      <c r="Z410" s="21" t="s">
        <v>99</v>
      </c>
      <c r="AA410" s="20">
        <v>0.3</v>
      </c>
      <c r="AB410" s="20" t="s">
        <v>333</v>
      </c>
      <c r="AK410" s="21" t="s">
        <v>160</v>
      </c>
      <c r="AL410" s="22"/>
      <c r="AM410" s="22"/>
      <c r="AN410" s="45">
        <v>15</v>
      </c>
      <c r="AO410" s="21" t="s">
        <v>198</v>
      </c>
      <c r="AP410" s="22"/>
      <c r="AT410" s="21" t="s">
        <v>551</v>
      </c>
      <c r="AU410" s="21" t="s">
        <v>557</v>
      </c>
      <c r="AW410" s="21" t="s">
        <v>564</v>
      </c>
      <c r="AX410" s="21" t="s">
        <v>568</v>
      </c>
      <c r="AY410" s="22"/>
      <c r="AZ410" s="22"/>
      <c r="BA410" s="22"/>
      <c r="BB410" s="22"/>
      <c r="BC410" s="22" t="s">
        <v>806</v>
      </c>
      <c r="BD410" s="22" t="s">
        <v>763</v>
      </c>
      <c r="BE410" s="22"/>
      <c r="BF410" s="21"/>
      <c r="BG410" s="21"/>
      <c r="BH410" s="21"/>
      <c r="BI410" s="21"/>
      <c r="BJ410" s="21"/>
      <c r="BK410" s="21"/>
      <c r="BL410" s="21"/>
      <c r="BM410" s="21"/>
    </row>
    <row r="411" spans="1:65" hidden="1" x14ac:dyDescent="0.25">
      <c r="A411" s="21" t="s">
        <v>38</v>
      </c>
      <c r="B411" s="21" t="s">
        <v>798</v>
      </c>
      <c r="C411" s="21" t="s">
        <v>796</v>
      </c>
      <c r="D411" s="21" t="s">
        <v>797</v>
      </c>
      <c r="E411" s="21" t="s">
        <v>819</v>
      </c>
      <c r="K411" s="20" t="s">
        <v>828</v>
      </c>
      <c r="M411" s="21" t="s">
        <v>50</v>
      </c>
      <c r="N411" s="21" t="str">
        <f>C411&amp;"-"&amp;MONTH(O411)&amp;"/"&amp;DAY(O411)&amp;"/"&amp;YEAR(O411)&amp;"-"&amp;"ENT"</f>
        <v>AK802097-003-7/2/2019-ENT</v>
      </c>
      <c r="O411" s="24">
        <v>43648</v>
      </c>
      <c r="P411" s="28">
        <v>0.23958333333333334</v>
      </c>
      <c r="Q411" s="40" t="s">
        <v>58</v>
      </c>
      <c r="R411" s="25">
        <v>43648</v>
      </c>
      <c r="T411" s="20" t="s">
        <v>58</v>
      </c>
      <c r="U411" s="21">
        <v>60.543320000000001</v>
      </c>
      <c r="V411" s="21">
        <v>-151.26532</v>
      </c>
      <c r="W411" s="21" t="s">
        <v>60</v>
      </c>
      <c r="X411" s="21" t="s">
        <v>88</v>
      </c>
      <c r="Z411" s="21" t="s">
        <v>106</v>
      </c>
      <c r="AA411" s="20">
        <v>0.3</v>
      </c>
      <c r="AB411" s="20" t="s">
        <v>333</v>
      </c>
      <c r="AK411" s="21" t="s">
        <v>800</v>
      </c>
      <c r="AL411" s="22" t="s">
        <v>805</v>
      </c>
      <c r="AM411" s="22" t="s">
        <v>193</v>
      </c>
      <c r="AN411" s="45">
        <v>411</v>
      </c>
      <c r="AO411" s="21" t="s">
        <v>381</v>
      </c>
      <c r="AP411" s="22"/>
      <c r="AT411" s="21" t="s">
        <v>551</v>
      </c>
      <c r="AU411" s="21" t="s">
        <v>557</v>
      </c>
      <c r="AW411" s="21" t="s">
        <v>564</v>
      </c>
      <c r="AX411" s="21" t="s">
        <v>567</v>
      </c>
      <c r="AY411" s="22"/>
      <c r="AZ411" s="22"/>
      <c r="BA411" s="22"/>
      <c r="BB411" s="22"/>
      <c r="BC411" s="22" t="s">
        <v>806</v>
      </c>
      <c r="BD411" s="22" t="s">
        <v>763</v>
      </c>
      <c r="BE411" s="22"/>
      <c r="BF411" s="21"/>
      <c r="BG411" s="21"/>
      <c r="BH411" s="21"/>
      <c r="BI411" s="21"/>
      <c r="BJ411" s="21"/>
      <c r="BK411" s="21"/>
      <c r="BL411" s="21"/>
      <c r="BM411" s="21"/>
    </row>
    <row r="412" spans="1:65" hidden="1" x14ac:dyDescent="0.25">
      <c r="A412" s="21" t="s">
        <v>38</v>
      </c>
      <c r="B412" s="21" t="s">
        <v>798</v>
      </c>
      <c r="C412" s="21" t="s">
        <v>796</v>
      </c>
      <c r="D412" s="21" t="s">
        <v>797</v>
      </c>
      <c r="E412" s="21" t="s">
        <v>819</v>
      </c>
      <c r="K412" s="20" t="s">
        <v>828</v>
      </c>
      <c r="M412" s="21" t="s">
        <v>50</v>
      </c>
      <c r="N412" s="21" t="str">
        <f>C412&amp;"-"&amp;MONTH(O412)&amp;"/"&amp;DAY(O412)&amp;"/"&amp;YEAR(O412)&amp;"-"&amp;"FC"</f>
        <v>AK802097-003-7/2/2019-FC</v>
      </c>
      <c r="O412" s="24">
        <v>43648</v>
      </c>
      <c r="P412" s="28">
        <v>0.23958333333333334</v>
      </c>
      <c r="Q412" s="40" t="s">
        <v>58</v>
      </c>
      <c r="R412" s="25">
        <v>43648</v>
      </c>
      <c r="T412" s="20" t="s">
        <v>58</v>
      </c>
      <c r="U412" s="21">
        <v>60.543320000000001</v>
      </c>
      <c r="V412" s="21">
        <v>-151.26532</v>
      </c>
      <c r="W412" s="21" t="s">
        <v>60</v>
      </c>
      <c r="X412" s="21" t="s">
        <v>88</v>
      </c>
      <c r="Z412" s="21" t="s">
        <v>106</v>
      </c>
      <c r="AA412" s="20">
        <v>0.3</v>
      </c>
      <c r="AB412" s="20" t="s">
        <v>333</v>
      </c>
      <c r="AK412" s="21" t="s">
        <v>799</v>
      </c>
      <c r="AL412" s="22" t="s">
        <v>804</v>
      </c>
      <c r="AM412" s="22" t="s">
        <v>193</v>
      </c>
      <c r="AN412" s="45">
        <v>93</v>
      </c>
      <c r="AO412" s="21" t="s">
        <v>240</v>
      </c>
      <c r="AP412" s="22"/>
      <c r="AT412" s="21" t="s">
        <v>551</v>
      </c>
      <c r="AU412" s="21" t="s">
        <v>557</v>
      </c>
      <c r="AW412" s="21" t="s">
        <v>564</v>
      </c>
      <c r="AX412" s="21" t="s">
        <v>567</v>
      </c>
      <c r="AY412" s="22"/>
      <c r="AZ412" s="22"/>
      <c r="BA412" s="22"/>
      <c r="BB412" s="22"/>
      <c r="BC412" s="22" t="s">
        <v>806</v>
      </c>
      <c r="BD412" s="22" t="s">
        <v>763</v>
      </c>
      <c r="BE412" s="22"/>
      <c r="BF412" s="21"/>
      <c r="BG412" s="21"/>
      <c r="BH412" s="21"/>
      <c r="BI412" s="21"/>
      <c r="BJ412" s="21"/>
      <c r="BK412" s="21"/>
      <c r="BL412" s="21"/>
      <c r="BM412" s="21"/>
    </row>
    <row r="413" spans="1:65" hidden="1" x14ac:dyDescent="0.25">
      <c r="A413" s="21" t="s">
        <v>38</v>
      </c>
      <c r="B413" s="21" t="s">
        <v>798</v>
      </c>
      <c r="C413" s="21" t="s">
        <v>796</v>
      </c>
      <c r="D413" s="21" t="s">
        <v>797</v>
      </c>
      <c r="E413" s="21" t="s">
        <v>819</v>
      </c>
      <c r="K413" s="20" t="s">
        <v>828</v>
      </c>
      <c r="M413" s="21" t="s">
        <v>50</v>
      </c>
      <c r="N413" s="21" t="str">
        <f>C413&amp;"-"&amp;MONTH(O413)&amp;"/"&amp;DAY(O413)&amp;"/"&amp;YEAR(O413)&amp;"-"&amp;"WATER TEMP"</f>
        <v>AK802097-003-7/2/2019-WATER TEMP</v>
      </c>
      <c r="O413" s="24">
        <v>43648</v>
      </c>
      <c r="P413" s="28">
        <v>0.23958333333333334</v>
      </c>
      <c r="Q413" s="40" t="s">
        <v>58</v>
      </c>
      <c r="R413" s="25">
        <v>43648</v>
      </c>
      <c r="T413" s="20" t="s">
        <v>58</v>
      </c>
      <c r="U413" s="21">
        <v>60.543320000000001</v>
      </c>
      <c r="V413" s="21">
        <v>-151.26532</v>
      </c>
      <c r="W413" s="21" t="s">
        <v>60</v>
      </c>
      <c r="X413" s="21" t="s">
        <v>88</v>
      </c>
      <c r="Z413" s="21" t="s">
        <v>99</v>
      </c>
      <c r="AA413" s="20">
        <v>0.3</v>
      </c>
      <c r="AB413" s="20" t="s">
        <v>333</v>
      </c>
      <c r="AK413" s="21" t="s">
        <v>160</v>
      </c>
      <c r="AL413" s="22"/>
      <c r="AM413" s="22"/>
      <c r="AN413" s="45">
        <v>15</v>
      </c>
      <c r="AO413" s="21" t="s">
        <v>198</v>
      </c>
      <c r="AP413" s="22"/>
      <c r="AT413" s="21" t="s">
        <v>551</v>
      </c>
      <c r="AU413" s="21" t="s">
        <v>557</v>
      </c>
      <c r="AW413" s="21" t="s">
        <v>564</v>
      </c>
      <c r="AX413" s="21" t="s">
        <v>568</v>
      </c>
      <c r="AY413" s="22"/>
      <c r="AZ413" s="22"/>
      <c r="BA413" s="22"/>
      <c r="BB413" s="22"/>
      <c r="BC413" s="22" t="s">
        <v>806</v>
      </c>
      <c r="BD413" s="22" t="s">
        <v>763</v>
      </c>
      <c r="BE413" s="22"/>
      <c r="BF413" s="21"/>
      <c r="BG413" s="21"/>
      <c r="BH413" s="21"/>
      <c r="BI413" s="21"/>
      <c r="BJ413" s="21"/>
      <c r="BK413" s="21"/>
      <c r="BL413" s="21"/>
      <c r="BM413" s="21"/>
    </row>
    <row r="414" spans="1:65" hidden="1" x14ac:dyDescent="0.25">
      <c r="A414" s="21" t="s">
        <v>38</v>
      </c>
      <c r="B414" s="21" t="s">
        <v>798</v>
      </c>
      <c r="C414" s="21" t="s">
        <v>796</v>
      </c>
      <c r="D414" s="21" t="s">
        <v>797</v>
      </c>
      <c r="E414" s="21" t="s">
        <v>819</v>
      </c>
      <c r="K414" s="20" t="s">
        <v>828</v>
      </c>
      <c r="M414" s="21" t="s">
        <v>51</v>
      </c>
      <c r="N414" s="21" t="str">
        <f>C414&amp;"-"&amp;MONTH(O414)&amp;"/"&amp;DAY(O414)&amp;"/"&amp;YEAR(O414)&amp;"-"&amp;"AIR TEMP"</f>
        <v>AK802097-003-6/11/2019-AIR TEMP</v>
      </c>
      <c r="O414" s="24">
        <v>43627</v>
      </c>
      <c r="P414" s="28">
        <v>0.44861111111111113</v>
      </c>
      <c r="Q414" s="40" t="s">
        <v>58</v>
      </c>
      <c r="R414" s="25">
        <v>43627</v>
      </c>
      <c r="T414" s="20" t="s">
        <v>58</v>
      </c>
      <c r="U414" s="21">
        <v>60.543320000000001</v>
      </c>
      <c r="V414" s="21">
        <v>-151.26532</v>
      </c>
      <c r="W414" s="21" t="s">
        <v>60</v>
      </c>
      <c r="X414" s="21" t="s">
        <v>88</v>
      </c>
      <c r="Z414" s="21" t="s">
        <v>99</v>
      </c>
      <c r="AK414" s="21" t="s">
        <v>810</v>
      </c>
      <c r="AL414" s="22"/>
      <c r="AM414" s="22"/>
      <c r="AN414" s="45">
        <v>59</v>
      </c>
      <c r="AO414" s="21" t="s">
        <v>252</v>
      </c>
      <c r="AP414" s="22"/>
      <c r="AT414" s="21"/>
      <c r="AU414" s="21"/>
      <c r="AW414" s="21"/>
      <c r="AX414" s="21"/>
      <c r="AY414" s="22"/>
      <c r="AZ414" s="22"/>
      <c r="BA414" s="22"/>
      <c r="BB414" s="22"/>
      <c r="BC414" s="22"/>
      <c r="BD414" s="22"/>
      <c r="BE414" s="22"/>
      <c r="BF414" s="21"/>
      <c r="BG414" s="21"/>
      <c r="BH414" s="21"/>
      <c r="BI414" s="21"/>
      <c r="BJ414" s="21"/>
      <c r="BK414" s="21"/>
      <c r="BL414" s="21"/>
      <c r="BM414" s="21"/>
    </row>
    <row r="415" spans="1:65" hidden="1" x14ac:dyDescent="0.25">
      <c r="A415" s="21" t="s">
        <v>38</v>
      </c>
      <c r="B415" s="21" t="s">
        <v>798</v>
      </c>
      <c r="C415" s="21" t="s">
        <v>796</v>
      </c>
      <c r="D415" s="21" t="s">
        <v>797</v>
      </c>
      <c r="E415" s="21" t="s">
        <v>819</v>
      </c>
      <c r="K415" s="20" t="s">
        <v>828</v>
      </c>
      <c r="M415" s="21" t="s">
        <v>51</v>
      </c>
      <c r="N415" s="21" t="str">
        <f>C415&amp;"-"&amp;MONTH(O415)&amp;"/"&amp;DAY(O415)&amp;"/"&amp;YEAR(O415)&amp;"-"&amp;"WIND-D"</f>
        <v>AK802097-003-7/23/2019-WIND-D</v>
      </c>
      <c r="O415" s="24">
        <v>43669</v>
      </c>
      <c r="P415" s="28">
        <v>0.4236111111111111</v>
      </c>
      <c r="Q415" s="40" t="s">
        <v>58</v>
      </c>
      <c r="R415" s="25">
        <v>43669</v>
      </c>
      <c r="T415" s="20" t="s">
        <v>58</v>
      </c>
      <c r="U415" s="21">
        <v>60.543320000000001</v>
      </c>
      <c r="V415" s="21">
        <v>-151.26532</v>
      </c>
      <c r="W415" s="21" t="s">
        <v>60</v>
      </c>
      <c r="X415" s="21" t="s">
        <v>88</v>
      </c>
      <c r="Z415" s="21" t="s">
        <v>99</v>
      </c>
      <c r="AK415" s="21" t="s">
        <v>813</v>
      </c>
      <c r="AL415" s="22"/>
      <c r="AM415" s="22"/>
      <c r="AN415" s="45">
        <v>225</v>
      </c>
      <c r="AO415" s="21" t="s">
        <v>843</v>
      </c>
      <c r="AP415" s="22"/>
      <c r="AT415" s="21"/>
      <c r="AU415" s="21"/>
      <c r="AW415" s="21"/>
      <c r="AX415" s="21"/>
      <c r="AY415" s="22"/>
      <c r="AZ415" s="22"/>
      <c r="BA415" s="22"/>
      <c r="BB415" s="22"/>
      <c r="BC415" s="22"/>
      <c r="BD415" s="22"/>
      <c r="BE415" s="22"/>
      <c r="BF415" s="21"/>
      <c r="BG415" s="21"/>
      <c r="BH415" s="21"/>
      <c r="BI415" s="21"/>
      <c r="BJ415" s="21"/>
      <c r="BK415" s="21"/>
      <c r="BL415" s="21"/>
      <c r="BM415" s="21"/>
    </row>
    <row r="416" spans="1:65" x14ac:dyDescent="0.25">
      <c r="A416" s="21" t="s">
        <v>38</v>
      </c>
      <c r="B416" s="21" t="s">
        <v>798</v>
      </c>
      <c r="C416" s="21" t="s">
        <v>796</v>
      </c>
      <c r="D416" s="21" t="s">
        <v>797</v>
      </c>
      <c r="E416" s="21" t="s">
        <v>819</v>
      </c>
      <c r="K416" s="20" t="s">
        <v>828</v>
      </c>
      <c r="M416" s="21" t="s">
        <v>51</v>
      </c>
      <c r="N416" s="21" t="str">
        <f>C416&amp;"-"&amp;MONTH(O416)&amp;"/"&amp;DAY(O416)&amp;"/"&amp;YEAR(O416)&amp;"-"&amp;"WIND-V"</f>
        <v>AK802097-003-6/11/2019-WIND-V</v>
      </c>
      <c r="O416" s="24">
        <v>43627</v>
      </c>
      <c r="P416" s="28">
        <v>0.44861111111111102</v>
      </c>
      <c r="Q416" s="40" t="s">
        <v>58</v>
      </c>
      <c r="R416" s="25">
        <v>43627</v>
      </c>
      <c r="T416" s="20" t="s">
        <v>58</v>
      </c>
      <c r="U416" s="21">
        <v>60.543320000000001</v>
      </c>
      <c r="V416" s="21">
        <v>-151.26532</v>
      </c>
      <c r="W416" s="21" t="s">
        <v>60</v>
      </c>
      <c r="X416" s="21" t="s">
        <v>88</v>
      </c>
      <c r="Z416" s="21" t="s">
        <v>99</v>
      </c>
      <c r="AK416" s="21" t="s">
        <v>812</v>
      </c>
      <c r="AL416" s="22"/>
      <c r="AM416" s="22"/>
      <c r="AN416" s="45">
        <v>11</v>
      </c>
      <c r="AO416" s="21" t="s">
        <v>815</v>
      </c>
      <c r="AP416" s="22"/>
      <c r="AT416" s="21"/>
      <c r="AU416" s="21"/>
      <c r="AW416" s="21"/>
      <c r="AX416" s="21"/>
      <c r="AY416" s="22"/>
      <c r="AZ416" s="22"/>
      <c r="BA416" s="22"/>
      <c r="BB416" s="22"/>
      <c r="BC416" s="22"/>
      <c r="BD416" s="22"/>
      <c r="BE416" s="22"/>
      <c r="BF416" s="21"/>
      <c r="BG416" s="21"/>
      <c r="BH416" s="21"/>
      <c r="BI416" s="21"/>
      <c r="BJ416" s="21"/>
      <c r="BK416" s="21"/>
      <c r="BL416" s="21"/>
      <c r="BM416" s="21"/>
    </row>
    <row r="417" spans="1:65" hidden="1" x14ac:dyDescent="0.25">
      <c r="A417" s="21" t="s">
        <v>38</v>
      </c>
      <c r="B417" s="21" t="s">
        <v>798</v>
      </c>
      <c r="C417" s="21" t="s">
        <v>796</v>
      </c>
      <c r="D417" s="21" t="s">
        <v>797</v>
      </c>
      <c r="E417" s="21" t="s">
        <v>819</v>
      </c>
      <c r="K417" s="20" t="s">
        <v>828</v>
      </c>
      <c r="M417" s="21" t="s">
        <v>51</v>
      </c>
      <c r="N417" s="21" t="str">
        <f>C417&amp;"-"&amp;MONTH(O417)&amp;"/"&amp;DAY(O417)&amp;"/"&amp;YEAR(O417)&amp;"-"&amp;"WEATHER"</f>
        <v>AK802097-003-6/11/2019-WEATHER</v>
      </c>
      <c r="O417" s="24">
        <v>43627</v>
      </c>
      <c r="P417" s="28">
        <v>0.44861111111111102</v>
      </c>
      <c r="Q417" s="40" t="s">
        <v>58</v>
      </c>
      <c r="R417" s="25">
        <v>43627</v>
      </c>
      <c r="T417" s="20" t="s">
        <v>58</v>
      </c>
      <c r="U417" s="21">
        <v>60.543320000000001</v>
      </c>
      <c r="V417" s="21">
        <v>-151.26532</v>
      </c>
      <c r="W417" s="21" t="s">
        <v>60</v>
      </c>
      <c r="X417" s="21" t="s">
        <v>88</v>
      </c>
      <c r="Z417" s="21" t="s">
        <v>99</v>
      </c>
      <c r="AK417" s="21" t="s">
        <v>814</v>
      </c>
      <c r="AL417" s="22"/>
      <c r="AM417" s="22"/>
      <c r="AN417" s="45">
        <v>0</v>
      </c>
      <c r="AO417" s="21" t="s">
        <v>816</v>
      </c>
      <c r="AP417" s="22"/>
      <c r="AT417" s="21"/>
      <c r="AU417" s="21"/>
      <c r="AW417" s="21"/>
      <c r="AX417" s="21"/>
      <c r="AY417" s="22"/>
      <c r="AZ417" s="22"/>
      <c r="BA417" s="22"/>
      <c r="BB417" s="22"/>
      <c r="BC417" s="22"/>
      <c r="BD417" s="22"/>
      <c r="BE417" s="22"/>
      <c r="BF417" s="21"/>
      <c r="BG417" s="21"/>
      <c r="BH417" s="21"/>
      <c r="BI417" s="21"/>
      <c r="BJ417" s="21"/>
      <c r="BK417" s="21"/>
      <c r="BL417" s="21"/>
      <c r="BM417" s="21"/>
    </row>
    <row r="418" spans="1:65" hidden="1" x14ac:dyDescent="0.25">
      <c r="A418" s="21" t="s">
        <v>38</v>
      </c>
      <c r="B418" s="21" t="s">
        <v>798</v>
      </c>
      <c r="C418" s="21" t="s">
        <v>796</v>
      </c>
      <c r="D418" s="21" t="s">
        <v>797</v>
      </c>
      <c r="E418" s="21" t="s">
        <v>819</v>
      </c>
      <c r="K418" s="20" t="s">
        <v>828</v>
      </c>
      <c r="M418" s="21" t="s">
        <v>50</v>
      </c>
      <c r="N418" s="21" t="str">
        <f>C418&amp;"-"&amp;MONTH(O418)&amp;"/"&amp;DAY(O418)&amp;"/"&amp;YEAR(O418)&amp;"-"&amp;"TURBIDITY"</f>
        <v>AK802097-003-6/11/2019-TURBIDITY</v>
      </c>
      <c r="O418" s="24">
        <v>43627</v>
      </c>
      <c r="P418" s="28">
        <v>0.44861111111111102</v>
      </c>
      <c r="Q418" s="40" t="s">
        <v>58</v>
      </c>
      <c r="R418" s="25">
        <v>43627</v>
      </c>
      <c r="T418" s="20" t="s">
        <v>58</v>
      </c>
      <c r="U418" s="21">
        <v>60.543320000000001</v>
      </c>
      <c r="V418" s="21">
        <v>-151.26532</v>
      </c>
      <c r="W418" s="21" t="s">
        <v>60</v>
      </c>
      <c r="X418" s="21" t="s">
        <v>88</v>
      </c>
      <c r="Z418" s="21" t="s">
        <v>99</v>
      </c>
      <c r="AK418" s="21" t="s">
        <v>811</v>
      </c>
      <c r="AL418" s="22"/>
      <c r="AM418" s="22"/>
      <c r="AN418" s="45" t="s">
        <v>817</v>
      </c>
      <c r="AO418" s="21"/>
      <c r="AP418" s="22"/>
      <c r="AT418" s="21"/>
      <c r="AU418" s="21"/>
      <c r="AW418" s="21"/>
      <c r="AX418" s="21"/>
      <c r="AY418" s="22"/>
      <c r="AZ418" s="22"/>
      <c r="BA418" s="22"/>
      <c r="BB418" s="22"/>
      <c r="BC418" s="22"/>
      <c r="BD418" s="22"/>
      <c r="BE418" s="22"/>
      <c r="BF418" s="21"/>
      <c r="BG418" s="21"/>
      <c r="BH418" s="21"/>
      <c r="BI418" s="21"/>
      <c r="BJ418" s="21"/>
      <c r="BK418" s="21"/>
      <c r="BL418" s="21"/>
      <c r="BM418" s="21"/>
    </row>
    <row r="419" spans="1:65" hidden="1" x14ac:dyDescent="0.25">
      <c r="A419" s="21" t="s">
        <v>38</v>
      </c>
      <c r="B419" s="21" t="s">
        <v>798</v>
      </c>
      <c r="C419" s="21" t="s">
        <v>796</v>
      </c>
      <c r="D419" s="21" t="s">
        <v>797</v>
      </c>
      <c r="E419" s="21" t="s">
        <v>819</v>
      </c>
      <c r="K419" s="20" t="s">
        <v>828</v>
      </c>
      <c r="M419" s="21" t="s">
        <v>51</v>
      </c>
      <c r="N419" s="21" t="str">
        <f>C419&amp;"-"&amp;MONTH(O419)&amp;"/"&amp;DAY(O419)&amp;"/"&amp;YEAR(O419)&amp;"-"&amp;"AIR TEMP"</f>
        <v>AK802097-003-6/18/2019-AIR TEMP</v>
      </c>
      <c r="O419" s="24">
        <v>43634</v>
      </c>
      <c r="P419" s="28">
        <v>0.3611111111111111</v>
      </c>
      <c r="Q419" s="40" t="s">
        <v>58</v>
      </c>
      <c r="R419" s="25">
        <v>43634</v>
      </c>
      <c r="T419" s="20" t="s">
        <v>58</v>
      </c>
      <c r="U419" s="21">
        <v>60.543320000000001</v>
      </c>
      <c r="V419" s="21">
        <v>-151.26532</v>
      </c>
      <c r="W419" s="21" t="s">
        <v>60</v>
      </c>
      <c r="X419" s="21" t="s">
        <v>88</v>
      </c>
      <c r="Z419" s="21" t="s">
        <v>99</v>
      </c>
      <c r="AK419" s="21" t="s">
        <v>810</v>
      </c>
      <c r="AL419" s="22"/>
      <c r="AM419" s="22"/>
      <c r="AN419" s="45">
        <v>53</v>
      </c>
      <c r="AO419" s="21" t="s">
        <v>252</v>
      </c>
      <c r="AP419" s="22"/>
      <c r="AT419" s="21"/>
      <c r="AU419" s="21"/>
      <c r="AW419" s="21"/>
      <c r="AX419" s="21"/>
      <c r="AY419" s="22"/>
      <c r="AZ419" s="22"/>
      <c r="BA419" s="22"/>
      <c r="BB419" s="22"/>
      <c r="BC419" s="22"/>
      <c r="BD419" s="22"/>
      <c r="BE419" s="22"/>
      <c r="BF419" s="21"/>
      <c r="BG419" s="21"/>
      <c r="BH419" s="21"/>
      <c r="BI419" s="21"/>
      <c r="BJ419" s="21"/>
      <c r="BK419" s="21"/>
      <c r="BL419" s="21"/>
      <c r="BM419" s="21"/>
    </row>
    <row r="420" spans="1:65" hidden="1" x14ac:dyDescent="0.25">
      <c r="A420" s="21" t="s">
        <v>38</v>
      </c>
      <c r="B420" s="21" t="s">
        <v>798</v>
      </c>
      <c r="C420" s="21" t="s">
        <v>794</v>
      </c>
      <c r="D420" s="21" t="s">
        <v>795</v>
      </c>
      <c r="E420" s="21" t="s">
        <v>819</v>
      </c>
      <c r="K420" s="20" t="s">
        <v>828</v>
      </c>
      <c r="M420" s="21" t="s">
        <v>51</v>
      </c>
      <c r="N420" s="21" t="str">
        <f>C420&amp;"-"&amp;MONTH(O420)&amp;"/"&amp;DAY(O420)&amp;"/"&amp;YEAR(O420)&amp;"-"&amp;"WIND-D"</f>
        <v>AK551272-004-7/23/2019-WIND-D</v>
      </c>
      <c r="O420" s="24">
        <v>43669</v>
      </c>
      <c r="P420" s="28">
        <v>0.39930555555555558</v>
      </c>
      <c r="Q420" s="40" t="s">
        <v>58</v>
      </c>
      <c r="R420" s="25">
        <v>43669</v>
      </c>
      <c r="T420" s="20" t="s">
        <v>58</v>
      </c>
      <c r="U420" s="21">
        <v>60.549779999999998</v>
      </c>
      <c r="V420" s="21">
        <v>-151.26804000000001</v>
      </c>
      <c r="W420" s="21" t="s">
        <v>60</v>
      </c>
      <c r="X420" s="21" t="s">
        <v>88</v>
      </c>
      <c r="Z420" s="21" t="s">
        <v>99</v>
      </c>
      <c r="AK420" s="21" t="s">
        <v>813</v>
      </c>
      <c r="AL420" s="22"/>
      <c r="AM420" s="22"/>
      <c r="AN420" s="45">
        <v>225</v>
      </c>
      <c r="AO420" s="21" t="s">
        <v>843</v>
      </c>
      <c r="AP420" s="22"/>
      <c r="AT420" s="21"/>
      <c r="AU420" s="21"/>
      <c r="AW420" s="21"/>
      <c r="AX420" s="21"/>
      <c r="AY420" s="22"/>
      <c r="AZ420" s="22"/>
      <c r="BA420" s="22"/>
      <c r="BB420" s="22"/>
      <c r="BC420" s="22"/>
      <c r="BD420" s="22"/>
      <c r="BE420" s="22"/>
      <c r="BF420" s="21"/>
      <c r="BG420" s="21"/>
      <c r="BH420" s="21"/>
      <c r="BI420" s="21"/>
      <c r="BJ420" s="21"/>
      <c r="BK420" s="21"/>
      <c r="BL420" s="21"/>
      <c r="BM420" s="21"/>
    </row>
    <row r="421" spans="1:65" x14ac:dyDescent="0.25">
      <c r="A421" s="21" t="s">
        <v>38</v>
      </c>
      <c r="B421" s="21" t="s">
        <v>798</v>
      </c>
      <c r="C421" s="21" t="s">
        <v>796</v>
      </c>
      <c r="D421" s="21" t="s">
        <v>797</v>
      </c>
      <c r="E421" s="21" t="s">
        <v>819</v>
      </c>
      <c r="K421" s="20" t="s">
        <v>828</v>
      </c>
      <c r="M421" s="21" t="s">
        <v>51</v>
      </c>
      <c r="N421" s="21" t="str">
        <f>C421&amp;"-"&amp;MONTH(O421)&amp;"/"&amp;DAY(O421)&amp;"/"&amp;YEAR(O421)&amp;"-"&amp;"WIND-V"</f>
        <v>AK802097-003-6/18/2019-WIND-V</v>
      </c>
      <c r="O421" s="24">
        <v>43634</v>
      </c>
      <c r="P421" s="28">
        <v>0.36111111111111099</v>
      </c>
      <c r="Q421" s="40" t="s">
        <v>58</v>
      </c>
      <c r="R421" s="25">
        <v>43634</v>
      </c>
      <c r="T421" s="20" t="s">
        <v>58</v>
      </c>
      <c r="U421" s="21">
        <v>60.543320000000001</v>
      </c>
      <c r="V421" s="21">
        <v>-151.26532</v>
      </c>
      <c r="W421" s="21" t="s">
        <v>60</v>
      </c>
      <c r="X421" s="21" t="s">
        <v>88</v>
      </c>
      <c r="Z421" s="21" t="s">
        <v>99</v>
      </c>
      <c r="AK421" s="21" t="s">
        <v>812</v>
      </c>
      <c r="AL421" s="22"/>
      <c r="AM421" s="22"/>
      <c r="AN421" s="45">
        <v>14</v>
      </c>
      <c r="AO421" s="21" t="s">
        <v>815</v>
      </c>
      <c r="AP421" s="22"/>
      <c r="AT421" s="21"/>
      <c r="AU421" s="21"/>
      <c r="AW421" s="21"/>
      <c r="AX421" s="21"/>
      <c r="AY421" s="22"/>
      <c r="AZ421" s="22"/>
      <c r="BA421" s="22"/>
      <c r="BB421" s="22"/>
      <c r="BC421" s="22"/>
      <c r="BD421" s="22"/>
      <c r="BE421" s="22"/>
      <c r="BF421" s="21"/>
      <c r="BG421" s="21"/>
      <c r="BH421" s="21"/>
      <c r="BI421" s="21"/>
      <c r="BJ421" s="21"/>
      <c r="BK421" s="21"/>
      <c r="BL421" s="21"/>
      <c r="BM421" s="21"/>
    </row>
    <row r="422" spans="1:65" hidden="1" x14ac:dyDescent="0.25">
      <c r="A422" s="21" t="s">
        <v>38</v>
      </c>
      <c r="B422" s="21" t="s">
        <v>798</v>
      </c>
      <c r="C422" s="21" t="s">
        <v>796</v>
      </c>
      <c r="D422" s="21" t="s">
        <v>797</v>
      </c>
      <c r="E422" s="21" t="s">
        <v>819</v>
      </c>
      <c r="K422" s="20" t="s">
        <v>828</v>
      </c>
      <c r="M422" s="21" t="s">
        <v>51</v>
      </c>
      <c r="N422" s="21" t="str">
        <f>C422&amp;"-"&amp;MONTH(O422)&amp;"/"&amp;DAY(O422)&amp;"/"&amp;YEAR(O422)&amp;"-"&amp;"WEATHER"</f>
        <v>AK802097-003-6/18/2019-WEATHER</v>
      </c>
      <c r="O422" s="24">
        <v>43634</v>
      </c>
      <c r="P422" s="28">
        <v>0.36111111111111099</v>
      </c>
      <c r="Q422" s="40" t="s">
        <v>58</v>
      </c>
      <c r="R422" s="25">
        <v>43634</v>
      </c>
      <c r="T422" s="20" t="s">
        <v>58</v>
      </c>
      <c r="U422" s="21">
        <v>60.543320000000001</v>
      </c>
      <c r="V422" s="21">
        <v>-151.26532</v>
      </c>
      <c r="W422" s="21" t="s">
        <v>60</v>
      </c>
      <c r="X422" s="21" t="s">
        <v>88</v>
      </c>
      <c r="Z422" s="21" t="s">
        <v>99</v>
      </c>
      <c r="AK422" s="21" t="s">
        <v>814</v>
      </c>
      <c r="AL422" s="22"/>
      <c r="AM422" s="22"/>
      <c r="AN422" s="45">
        <v>-1</v>
      </c>
      <c r="AO422" s="21" t="s">
        <v>816</v>
      </c>
      <c r="AP422" s="22"/>
      <c r="AT422" s="21"/>
      <c r="AU422" s="21"/>
      <c r="AW422" s="21"/>
      <c r="AX422" s="21"/>
      <c r="AY422" s="22"/>
      <c r="AZ422" s="22"/>
      <c r="BA422" s="22"/>
      <c r="BB422" s="22"/>
      <c r="BC422" s="22"/>
      <c r="BD422" s="22"/>
      <c r="BE422" s="22"/>
      <c r="BF422" s="21"/>
      <c r="BG422" s="21"/>
      <c r="BH422" s="21"/>
      <c r="BI422" s="21"/>
      <c r="BJ422" s="21"/>
      <c r="BK422" s="21"/>
      <c r="BL422" s="21"/>
      <c r="BM422" s="21"/>
    </row>
    <row r="423" spans="1:65" hidden="1" x14ac:dyDescent="0.25">
      <c r="A423" s="21" t="s">
        <v>38</v>
      </c>
      <c r="B423" s="21" t="s">
        <v>798</v>
      </c>
      <c r="C423" s="21" t="s">
        <v>796</v>
      </c>
      <c r="D423" s="21" t="s">
        <v>797</v>
      </c>
      <c r="E423" s="21" t="s">
        <v>819</v>
      </c>
      <c r="K423" s="20" t="s">
        <v>828</v>
      </c>
      <c r="M423" s="21" t="s">
        <v>50</v>
      </c>
      <c r="N423" s="21" t="str">
        <f>C423&amp;"-"&amp;MONTH(O423)&amp;"/"&amp;DAY(O423)&amp;"/"&amp;YEAR(O423)&amp;"-"&amp;"TURBIDITY"</f>
        <v>AK802097-003-6/18/2019-TURBIDITY</v>
      </c>
      <c r="O423" s="24">
        <v>43634</v>
      </c>
      <c r="P423" s="28">
        <v>0.36111111111111099</v>
      </c>
      <c r="Q423" s="40" t="s">
        <v>58</v>
      </c>
      <c r="R423" s="25">
        <v>43634</v>
      </c>
      <c r="T423" s="20" t="s">
        <v>58</v>
      </c>
      <c r="U423" s="21">
        <v>60.543320000000001</v>
      </c>
      <c r="V423" s="21">
        <v>-151.26532</v>
      </c>
      <c r="W423" s="21" t="s">
        <v>60</v>
      </c>
      <c r="X423" s="21" t="s">
        <v>88</v>
      </c>
      <c r="Z423" s="21" t="s">
        <v>99</v>
      </c>
      <c r="AK423" s="21" t="s">
        <v>811</v>
      </c>
      <c r="AL423" s="22"/>
      <c r="AM423" s="22"/>
      <c r="AN423" s="45" t="s">
        <v>817</v>
      </c>
      <c r="AO423" s="21"/>
      <c r="AP423" s="22"/>
      <c r="AT423" s="21"/>
      <c r="AU423" s="21"/>
      <c r="AW423" s="21"/>
      <c r="AX423" s="21"/>
      <c r="AY423" s="22"/>
      <c r="AZ423" s="22"/>
      <c r="BA423" s="22"/>
      <c r="BB423" s="22"/>
      <c r="BC423" s="22"/>
      <c r="BD423" s="22"/>
      <c r="BE423" s="22"/>
      <c r="BF423" s="21"/>
      <c r="BG423" s="21"/>
      <c r="BH423" s="21"/>
      <c r="BI423" s="21"/>
      <c r="BJ423" s="21"/>
      <c r="BK423" s="21"/>
      <c r="BL423" s="21"/>
      <c r="BM423" s="21"/>
    </row>
    <row r="424" spans="1:65" hidden="1" x14ac:dyDescent="0.25">
      <c r="A424" s="21" t="s">
        <v>38</v>
      </c>
      <c r="B424" s="21" t="s">
        <v>798</v>
      </c>
      <c r="C424" s="21" t="s">
        <v>796</v>
      </c>
      <c r="D424" s="21" t="s">
        <v>797</v>
      </c>
      <c r="E424" s="21" t="s">
        <v>819</v>
      </c>
      <c r="K424" s="20" t="s">
        <v>828</v>
      </c>
      <c r="M424" s="21" t="s">
        <v>51</v>
      </c>
      <c r="N424" s="21" t="str">
        <f>C424&amp;"-"&amp;MONTH(O424)&amp;"/"&amp;DAY(O424)&amp;"/"&amp;YEAR(O424)&amp;"-"&amp;"AIR TEMP"</f>
        <v>AK802097-003-6/25/2019-AIR TEMP</v>
      </c>
      <c r="O424" s="24">
        <v>43641</v>
      </c>
      <c r="P424" s="28">
        <v>0.37847222222222227</v>
      </c>
      <c r="Q424" s="40" t="s">
        <v>58</v>
      </c>
      <c r="R424" s="25">
        <v>43641</v>
      </c>
      <c r="T424" s="20" t="s">
        <v>58</v>
      </c>
      <c r="U424" s="21">
        <v>60.543320000000001</v>
      </c>
      <c r="V424" s="21">
        <v>-151.26532</v>
      </c>
      <c r="W424" s="21" t="s">
        <v>60</v>
      </c>
      <c r="X424" s="21" t="s">
        <v>88</v>
      </c>
      <c r="Z424" s="21" t="s">
        <v>99</v>
      </c>
      <c r="AK424" s="21" t="s">
        <v>810</v>
      </c>
      <c r="AL424" s="22"/>
      <c r="AM424" s="22"/>
      <c r="AN424" s="45">
        <v>51</v>
      </c>
      <c r="AO424" s="21" t="s">
        <v>252</v>
      </c>
      <c r="AP424" s="22"/>
      <c r="AT424" s="21"/>
      <c r="AU424" s="21"/>
      <c r="AW424" s="21"/>
      <c r="AX424" s="21"/>
      <c r="AY424" s="22"/>
      <c r="AZ424" s="22"/>
      <c r="BA424" s="22"/>
      <c r="BB424" s="22"/>
      <c r="BC424" s="22"/>
      <c r="BD424" s="22"/>
      <c r="BE424" s="22"/>
      <c r="BF424" s="21"/>
      <c r="BG424" s="21"/>
      <c r="BH424" s="21"/>
      <c r="BI424" s="21"/>
      <c r="BJ424" s="21"/>
      <c r="BK424" s="21"/>
      <c r="BL424" s="21"/>
      <c r="BM424" s="21"/>
    </row>
    <row r="425" spans="1:65" hidden="1" x14ac:dyDescent="0.25">
      <c r="A425" s="21" t="s">
        <v>38</v>
      </c>
      <c r="B425" s="21" t="s">
        <v>798</v>
      </c>
      <c r="C425" s="21" t="s">
        <v>809</v>
      </c>
      <c r="D425" s="21" t="s">
        <v>791</v>
      </c>
      <c r="E425" s="21" t="s">
        <v>819</v>
      </c>
      <c r="K425" s="20" t="s">
        <v>828</v>
      </c>
      <c r="M425" s="21" t="s">
        <v>51</v>
      </c>
      <c r="N425" s="21" t="str">
        <f>C425&amp;"-"&amp;MONTH(O425)&amp;"/"&amp;DAY(O425)&amp;"/"&amp;YEAR(O425)&amp;"-"&amp;"WIND-D"</f>
        <v>AK574820-001-7/23/2019-WIND-D</v>
      </c>
      <c r="O425" s="24">
        <v>43669</v>
      </c>
      <c r="P425" s="28">
        <v>0.44097222222222227</v>
      </c>
      <c r="Q425" s="40" t="s">
        <v>58</v>
      </c>
      <c r="R425" s="25">
        <v>43669</v>
      </c>
      <c r="T425" s="20" t="s">
        <v>58</v>
      </c>
      <c r="U425" s="21">
        <v>60.5259</v>
      </c>
      <c r="V425" s="21">
        <v>-151.20647</v>
      </c>
      <c r="W425" s="21" t="s">
        <v>60</v>
      </c>
      <c r="X425" s="21" t="s">
        <v>88</v>
      </c>
      <c r="Z425" s="21" t="s">
        <v>99</v>
      </c>
      <c r="AK425" s="21" t="s">
        <v>813</v>
      </c>
      <c r="AL425" s="22"/>
      <c r="AM425" s="22"/>
      <c r="AN425" s="45">
        <v>225</v>
      </c>
      <c r="AO425" s="21" t="s">
        <v>843</v>
      </c>
      <c r="AP425" s="22"/>
      <c r="AT425" s="21"/>
      <c r="AU425" s="21"/>
      <c r="AW425" s="21"/>
      <c r="AX425" s="21"/>
      <c r="AY425" s="22"/>
      <c r="AZ425" s="22"/>
      <c r="BA425" s="22"/>
      <c r="BB425" s="22"/>
      <c r="BC425" s="22"/>
      <c r="BD425" s="22"/>
      <c r="BE425" s="22"/>
      <c r="BF425" s="21"/>
      <c r="BG425" s="21"/>
      <c r="BH425" s="21"/>
      <c r="BI425" s="21"/>
      <c r="BJ425" s="21"/>
      <c r="BK425" s="21"/>
      <c r="BL425" s="21"/>
      <c r="BM425" s="21"/>
    </row>
    <row r="426" spans="1:65" x14ac:dyDescent="0.25">
      <c r="A426" s="21" t="s">
        <v>38</v>
      </c>
      <c r="B426" s="21" t="s">
        <v>798</v>
      </c>
      <c r="C426" s="21" t="s">
        <v>796</v>
      </c>
      <c r="D426" s="21" t="s">
        <v>797</v>
      </c>
      <c r="E426" s="21" t="s">
        <v>819</v>
      </c>
      <c r="K426" s="20" t="s">
        <v>828</v>
      </c>
      <c r="M426" s="21" t="s">
        <v>51</v>
      </c>
      <c r="N426" s="21" t="str">
        <f>C426&amp;"-"&amp;MONTH(O426)&amp;"/"&amp;DAY(O426)&amp;"/"&amp;YEAR(O426)&amp;"-"&amp;"WIND-V"</f>
        <v>AK802097-003-6/25/2019-WIND-V</v>
      </c>
      <c r="O426" s="24">
        <v>43641</v>
      </c>
      <c r="P426" s="28">
        <v>0.37847222222222199</v>
      </c>
      <c r="Q426" s="40" t="s">
        <v>58</v>
      </c>
      <c r="R426" s="25">
        <v>43641</v>
      </c>
      <c r="T426" s="20" t="s">
        <v>58</v>
      </c>
      <c r="U426" s="21">
        <v>60.543320000000001</v>
      </c>
      <c r="V426" s="21">
        <v>-151.26532</v>
      </c>
      <c r="W426" s="21" t="s">
        <v>60</v>
      </c>
      <c r="X426" s="21" t="s">
        <v>88</v>
      </c>
      <c r="Z426" s="21" t="s">
        <v>99</v>
      </c>
      <c r="AK426" s="21" t="s">
        <v>812</v>
      </c>
      <c r="AL426" s="22"/>
      <c r="AM426" s="22"/>
      <c r="AN426" s="45">
        <v>12</v>
      </c>
      <c r="AO426" s="21" t="s">
        <v>815</v>
      </c>
      <c r="AP426" s="22"/>
      <c r="AT426" s="21"/>
      <c r="AU426" s="21"/>
      <c r="AW426" s="21"/>
      <c r="AX426" s="21"/>
      <c r="AY426" s="22"/>
      <c r="AZ426" s="22"/>
      <c r="BA426" s="22"/>
      <c r="BB426" s="22"/>
      <c r="BC426" s="22"/>
      <c r="BD426" s="22"/>
      <c r="BE426" s="22"/>
      <c r="BF426" s="21"/>
      <c r="BG426" s="21"/>
      <c r="BH426" s="21"/>
      <c r="BI426" s="21"/>
      <c r="BJ426" s="21"/>
      <c r="BK426" s="21"/>
      <c r="BL426" s="21"/>
      <c r="BM426" s="21"/>
    </row>
    <row r="427" spans="1:65" hidden="1" x14ac:dyDescent="0.25">
      <c r="A427" s="21" t="s">
        <v>38</v>
      </c>
      <c r="B427" s="21" t="s">
        <v>798</v>
      </c>
      <c r="C427" s="21" t="s">
        <v>796</v>
      </c>
      <c r="D427" s="21" t="s">
        <v>797</v>
      </c>
      <c r="E427" s="21" t="s">
        <v>819</v>
      </c>
      <c r="K427" s="20" t="s">
        <v>828</v>
      </c>
      <c r="M427" s="21" t="s">
        <v>51</v>
      </c>
      <c r="N427" s="21" t="str">
        <f>C427&amp;"-"&amp;MONTH(O427)&amp;"/"&amp;DAY(O427)&amp;"/"&amp;YEAR(O427)&amp;"-"&amp;"WEATHER"</f>
        <v>AK802097-003-6/25/2019-WEATHER</v>
      </c>
      <c r="O427" s="24">
        <v>43641</v>
      </c>
      <c r="P427" s="28">
        <v>0.37847222222222199</v>
      </c>
      <c r="Q427" s="40" t="s">
        <v>58</v>
      </c>
      <c r="R427" s="25">
        <v>43641</v>
      </c>
      <c r="T427" s="20" t="s">
        <v>58</v>
      </c>
      <c r="U427" s="21">
        <v>60.543320000000001</v>
      </c>
      <c r="V427" s="21">
        <v>-151.26532</v>
      </c>
      <c r="W427" s="21" t="s">
        <v>60</v>
      </c>
      <c r="X427" s="21" t="s">
        <v>88</v>
      </c>
      <c r="Z427" s="21" t="s">
        <v>99</v>
      </c>
      <c r="AK427" s="21" t="s">
        <v>814</v>
      </c>
      <c r="AL427" s="22"/>
      <c r="AM427" s="22"/>
      <c r="AN427" s="45">
        <v>-4</v>
      </c>
      <c r="AO427" s="21" t="s">
        <v>816</v>
      </c>
      <c r="AP427" s="22"/>
      <c r="AT427" s="21"/>
      <c r="AU427" s="21"/>
      <c r="AW427" s="21"/>
      <c r="AX427" s="21"/>
      <c r="AY427" s="22"/>
      <c r="AZ427" s="22"/>
      <c r="BA427" s="22"/>
      <c r="BB427" s="22"/>
      <c r="BC427" s="22"/>
      <c r="BD427" s="22"/>
      <c r="BE427" s="22"/>
      <c r="BF427" s="21"/>
      <c r="BG427" s="21"/>
      <c r="BH427" s="21"/>
      <c r="BI427" s="21"/>
      <c r="BJ427" s="21"/>
      <c r="BK427" s="21"/>
      <c r="BL427" s="21"/>
      <c r="BM427" s="21"/>
    </row>
    <row r="428" spans="1:65" hidden="1" x14ac:dyDescent="0.25">
      <c r="A428" s="21" t="s">
        <v>38</v>
      </c>
      <c r="B428" s="21" t="s">
        <v>798</v>
      </c>
      <c r="C428" s="21" t="s">
        <v>796</v>
      </c>
      <c r="D428" s="21" t="s">
        <v>797</v>
      </c>
      <c r="E428" s="21" t="s">
        <v>819</v>
      </c>
      <c r="K428" s="20" t="s">
        <v>828</v>
      </c>
      <c r="M428" s="21" t="s">
        <v>50</v>
      </c>
      <c r="N428" s="21" t="str">
        <f>C428&amp;"-"&amp;MONTH(O428)&amp;"/"&amp;DAY(O428)&amp;"/"&amp;YEAR(O428)&amp;"-"&amp;"TURBIDITY"</f>
        <v>AK802097-003-6/25/2019-TURBIDITY</v>
      </c>
      <c r="O428" s="24">
        <v>43641</v>
      </c>
      <c r="P428" s="28">
        <v>0.37847222222222199</v>
      </c>
      <c r="Q428" s="40" t="s">
        <v>58</v>
      </c>
      <c r="R428" s="25">
        <v>43641</v>
      </c>
      <c r="T428" s="20" t="s">
        <v>58</v>
      </c>
      <c r="U428" s="21">
        <v>60.543320000000001</v>
      </c>
      <c r="V428" s="21">
        <v>-151.26532</v>
      </c>
      <c r="W428" s="21" t="s">
        <v>60</v>
      </c>
      <c r="X428" s="21" t="s">
        <v>88</v>
      </c>
      <c r="Z428" s="21" t="s">
        <v>99</v>
      </c>
      <c r="AK428" s="21" t="s">
        <v>811</v>
      </c>
      <c r="AL428" s="22"/>
      <c r="AM428" s="22"/>
      <c r="AN428" s="45" t="s">
        <v>817</v>
      </c>
      <c r="AO428" s="21"/>
      <c r="AP428" s="22"/>
      <c r="AT428" s="21"/>
      <c r="AU428" s="21"/>
      <c r="AW428" s="21"/>
      <c r="AX428" s="21"/>
      <c r="AY428" s="22"/>
      <c r="AZ428" s="22"/>
      <c r="BA428" s="22"/>
      <c r="BB428" s="22"/>
      <c r="BC428" s="22"/>
      <c r="BD428" s="22"/>
      <c r="BE428" s="22"/>
      <c r="BF428" s="21"/>
      <c r="BG428" s="21"/>
      <c r="BH428" s="21"/>
      <c r="BI428" s="21"/>
      <c r="BJ428" s="21"/>
      <c r="BK428" s="21"/>
      <c r="BL428" s="21"/>
      <c r="BM428" s="21"/>
    </row>
    <row r="429" spans="1:65" hidden="1" x14ac:dyDescent="0.25">
      <c r="A429" s="21" t="s">
        <v>38</v>
      </c>
      <c r="B429" s="21" t="s">
        <v>798</v>
      </c>
      <c r="C429" s="21" t="s">
        <v>796</v>
      </c>
      <c r="D429" s="21" t="s">
        <v>797</v>
      </c>
      <c r="E429" s="21" t="s">
        <v>819</v>
      </c>
      <c r="K429" s="20" t="s">
        <v>828</v>
      </c>
      <c r="M429" s="21" t="s">
        <v>51</v>
      </c>
      <c r="N429" s="21" t="str">
        <f>C429&amp;"-"&amp;MONTH(O429)&amp;"/"&amp;DAY(O429)&amp;"/"&amp;YEAR(O429)&amp;"-"&amp;"AIR TEMP"</f>
        <v>AK802097-003-7/2/2019-AIR TEMP</v>
      </c>
      <c r="O429" s="24">
        <v>43648</v>
      </c>
      <c r="P429" s="28">
        <v>0.23819444444444446</v>
      </c>
      <c r="Q429" s="40" t="s">
        <v>58</v>
      </c>
      <c r="R429" s="25">
        <v>43648</v>
      </c>
      <c r="T429" s="20" t="s">
        <v>58</v>
      </c>
      <c r="U429" s="21">
        <v>60.543320000000001</v>
      </c>
      <c r="V429" s="21">
        <v>-151.26532</v>
      </c>
      <c r="W429" s="21" t="s">
        <v>60</v>
      </c>
      <c r="X429" s="21" t="s">
        <v>88</v>
      </c>
      <c r="Z429" s="21" t="s">
        <v>99</v>
      </c>
      <c r="AK429" s="21" t="s">
        <v>810</v>
      </c>
      <c r="AL429" s="22"/>
      <c r="AM429" s="22"/>
      <c r="AN429" s="45">
        <v>52</v>
      </c>
      <c r="AO429" s="21" t="s">
        <v>252</v>
      </c>
      <c r="AP429" s="22"/>
      <c r="AT429" s="21"/>
      <c r="AU429" s="21"/>
      <c r="AW429" s="21"/>
      <c r="AX429" s="21"/>
      <c r="AY429" s="22"/>
      <c r="AZ429" s="22"/>
      <c r="BA429" s="22"/>
      <c r="BB429" s="22"/>
      <c r="BC429" s="22"/>
      <c r="BD429" s="22"/>
      <c r="BE429" s="22"/>
      <c r="BF429" s="21"/>
      <c r="BG429" s="21"/>
      <c r="BH429" s="21"/>
      <c r="BI429" s="21"/>
      <c r="BJ429" s="21"/>
      <c r="BK429" s="21"/>
      <c r="BL429" s="21"/>
      <c r="BM429" s="21"/>
    </row>
    <row r="430" spans="1:65" hidden="1" x14ac:dyDescent="0.25">
      <c r="A430" s="21" t="s">
        <v>38</v>
      </c>
      <c r="B430" s="21" t="s">
        <v>798</v>
      </c>
      <c r="C430" s="21" t="s">
        <v>807</v>
      </c>
      <c r="D430" s="21" t="s">
        <v>788</v>
      </c>
      <c r="E430" s="21" t="s">
        <v>819</v>
      </c>
      <c r="K430" s="20" t="s">
        <v>828</v>
      </c>
      <c r="M430" s="21" t="s">
        <v>51</v>
      </c>
      <c r="N430" s="21" t="str">
        <f>C430&amp;"-"&amp;MONTH(O430)&amp;"/"&amp;DAY(O430)&amp;"/"&amp;YEAR(O430)&amp;"-"&amp;"WIND-D"</f>
        <v>AK164406-7/23/2019-WIND-D</v>
      </c>
      <c r="O430" s="24">
        <v>43669</v>
      </c>
      <c r="P430" s="28">
        <v>0.43055555555555558</v>
      </c>
      <c r="Q430" s="40" t="s">
        <v>58</v>
      </c>
      <c r="R430" s="25">
        <v>43669</v>
      </c>
      <c r="T430" s="20" t="s">
        <v>58</v>
      </c>
      <c r="U430" s="21">
        <v>60.5366</v>
      </c>
      <c r="V430" s="21">
        <v>-151.25399999999999</v>
      </c>
      <c r="W430" s="21" t="s">
        <v>60</v>
      </c>
      <c r="X430" s="21" t="s">
        <v>88</v>
      </c>
      <c r="Z430" s="21" t="s">
        <v>99</v>
      </c>
      <c r="AK430" s="21" t="s">
        <v>813</v>
      </c>
      <c r="AL430" s="22"/>
      <c r="AM430" s="22"/>
      <c r="AN430" s="45">
        <v>270</v>
      </c>
      <c r="AO430" s="21" t="s">
        <v>843</v>
      </c>
      <c r="AP430" s="22"/>
      <c r="AT430" s="21"/>
      <c r="AU430" s="21"/>
      <c r="AW430" s="21"/>
      <c r="AX430" s="21"/>
      <c r="AY430" s="22"/>
      <c r="AZ430" s="22"/>
      <c r="BA430" s="22"/>
      <c r="BB430" s="22"/>
      <c r="BC430" s="22"/>
      <c r="BD430" s="22"/>
      <c r="BE430" s="22"/>
      <c r="BF430" s="21"/>
      <c r="BG430" s="21"/>
      <c r="BH430" s="21"/>
      <c r="BI430" s="21"/>
      <c r="BJ430" s="21"/>
      <c r="BK430" s="21"/>
      <c r="BL430" s="21"/>
      <c r="BM430" s="21"/>
    </row>
    <row r="431" spans="1:65" x14ac:dyDescent="0.25">
      <c r="A431" s="21" t="s">
        <v>38</v>
      </c>
      <c r="B431" s="21" t="s">
        <v>798</v>
      </c>
      <c r="C431" s="21" t="s">
        <v>796</v>
      </c>
      <c r="D431" s="21" t="s">
        <v>797</v>
      </c>
      <c r="E431" s="21" t="s">
        <v>819</v>
      </c>
      <c r="K431" s="20" t="s">
        <v>828</v>
      </c>
      <c r="M431" s="21" t="s">
        <v>51</v>
      </c>
      <c r="N431" s="21" t="str">
        <f>C431&amp;"-"&amp;MONTH(O431)&amp;"/"&amp;DAY(O431)&amp;"/"&amp;YEAR(O431)&amp;"-"&amp;"WIND-V"</f>
        <v>AK802097-003-7/2/2019-WIND-V</v>
      </c>
      <c r="O431" s="24">
        <v>43648</v>
      </c>
      <c r="P431" s="28">
        <v>0.23819444444444399</v>
      </c>
      <c r="Q431" s="40" t="s">
        <v>58</v>
      </c>
      <c r="R431" s="25">
        <v>43648</v>
      </c>
      <c r="T431" s="20" t="s">
        <v>58</v>
      </c>
      <c r="U431" s="21">
        <v>60.543320000000001</v>
      </c>
      <c r="V431" s="21">
        <v>-151.26532</v>
      </c>
      <c r="W431" s="21" t="s">
        <v>60</v>
      </c>
      <c r="X431" s="21" t="s">
        <v>88</v>
      </c>
      <c r="Z431" s="21" t="s">
        <v>99</v>
      </c>
      <c r="AK431" s="21" t="s">
        <v>812</v>
      </c>
      <c r="AL431" s="22"/>
      <c r="AM431" s="22"/>
      <c r="AN431" s="45">
        <v>3</v>
      </c>
      <c r="AO431" s="21" t="s">
        <v>815</v>
      </c>
      <c r="AP431" s="22"/>
      <c r="AT431" s="21"/>
      <c r="AU431" s="21"/>
      <c r="AW431" s="21"/>
      <c r="AX431" s="21"/>
      <c r="AY431" s="22"/>
      <c r="AZ431" s="22"/>
      <c r="BA431" s="22"/>
      <c r="BB431" s="22"/>
      <c r="BC431" s="22"/>
      <c r="BD431" s="22"/>
      <c r="BE431" s="22"/>
      <c r="BF431" s="21"/>
      <c r="BG431" s="21"/>
      <c r="BH431" s="21"/>
      <c r="BI431" s="21"/>
      <c r="BJ431" s="21"/>
      <c r="BK431" s="21"/>
      <c r="BL431" s="21"/>
      <c r="BM431" s="21"/>
    </row>
    <row r="432" spans="1:65" hidden="1" x14ac:dyDescent="0.25">
      <c r="A432" s="21" t="s">
        <v>38</v>
      </c>
      <c r="B432" s="21" t="s">
        <v>798</v>
      </c>
      <c r="C432" s="21" t="s">
        <v>796</v>
      </c>
      <c r="D432" s="21" t="s">
        <v>797</v>
      </c>
      <c r="E432" s="21" t="s">
        <v>819</v>
      </c>
      <c r="K432" s="20" t="s">
        <v>828</v>
      </c>
      <c r="M432" s="21" t="s">
        <v>51</v>
      </c>
      <c r="N432" s="21" t="str">
        <f>C432&amp;"-"&amp;MONTH(O432)&amp;"/"&amp;DAY(O432)&amp;"/"&amp;YEAR(O432)&amp;"-"&amp;"WEATHER"</f>
        <v>AK802097-003-7/2/2019-WEATHER</v>
      </c>
      <c r="O432" s="24">
        <v>43648</v>
      </c>
      <c r="P432" s="28">
        <v>0.23819444444444399</v>
      </c>
      <c r="Q432" s="40" t="s">
        <v>58</v>
      </c>
      <c r="R432" s="25">
        <v>43648</v>
      </c>
      <c r="T432" s="20" t="s">
        <v>58</v>
      </c>
      <c r="U432" s="21">
        <v>60.543320000000001</v>
      </c>
      <c r="V432" s="21">
        <v>-151.26532</v>
      </c>
      <c r="W432" s="21" t="s">
        <v>60</v>
      </c>
      <c r="X432" s="21" t="s">
        <v>88</v>
      </c>
      <c r="Z432" s="21" t="s">
        <v>99</v>
      </c>
      <c r="AK432" s="21" t="s">
        <v>814</v>
      </c>
      <c r="AL432" s="22"/>
      <c r="AM432" s="22"/>
      <c r="AN432" s="45">
        <v>-1</v>
      </c>
      <c r="AO432" s="21" t="s">
        <v>816</v>
      </c>
      <c r="AP432" s="22"/>
      <c r="AT432" s="21"/>
      <c r="AU432" s="21"/>
      <c r="AW432" s="21"/>
      <c r="AX432" s="21"/>
      <c r="AY432" s="22"/>
      <c r="AZ432" s="22"/>
      <c r="BA432" s="22"/>
      <c r="BB432" s="22"/>
      <c r="BC432" s="22"/>
      <c r="BD432" s="22"/>
      <c r="BE432" s="22"/>
      <c r="BF432" s="21"/>
      <c r="BG432" s="21"/>
      <c r="BH432" s="21"/>
      <c r="BI432" s="21"/>
      <c r="BJ432" s="21"/>
      <c r="BK432" s="21"/>
      <c r="BL432" s="21"/>
      <c r="BM432" s="21"/>
    </row>
    <row r="433" spans="1:65" hidden="1" x14ac:dyDescent="0.25">
      <c r="A433" s="21" t="s">
        <v>38</v>
      </c>
      <c r="B433" s="21" t="s">
        <v>798</v>
      </c>
      <c r="C433" s="21" t="s">
        <v>796</v>
      </c>
      <c r="D433" s="21" t="s">
        <v>797</v>
      </c>
      <c r="E433" s="21" t="s">
        <v>819</v>
      </c>
      <c r="K433" s="20" t="s">
        <v>828</v>
      </c>
      <c r="M433" s="21" t="s">
        <v>50</v>
      </c>
      <c r="N433" s="21" t="str">
        <f>C433&amp;"-"&amp;MONTH(O433)&amp;"/"&amp;DAY(O433)&amp;"/"&amp;YEAR(O433)&amp;"-"&amp;"TURBIDITY"</f>
        <v>AK802097-003-7/2/2019-TURBIDITY</v>
      </c>
      <c r="O433" s="24">
        <v>43648</v>
      </c>
      <c r="P433" s="28">
        <v>0.23819444444444399</v>
      </c>
      <c r="Q433" s="40" t="s">
        <v>58</v>
      </c>
      <c r="R433" s="25">
        <v>43648</v>
      </c>
      <c r="T433" s="20" t="s">
        <v>58</v>
      </c>
      <c r="U433" s="21">
        <v>60.543320000000001</v>
      </c>
      <c r="V433" s="21">
        <v>-151.26532</v>
      </c>
      <c r="W433" s="21" t="s">
        <v>60</v>
      </c>
      <c r="X433" s="21" t="s">
        <v>88</v>
      </c>
      <c r="Z433" s="21" t="s">
        <v>99</v>
      </c>
      <c r="AK433" s="21" t="s">
        <v>811</v>
      </c>
      <c r="AL433" s="22"/>
      <c r="AM433" s="22"/>
      <c r="AN433" s="45" t="s">
        <v>817</v>
      </c>
      <c r="AO433" s="21"/>
      <c r="AP433" s="22"/>
      <c r="AT433" s="21"/>
      <c r="AU433" s="21"/>
      <c r="AW433" s="21"/>
      <c r="AX433" s="21"/>
      <c r="AY433" s="22"/>
      <c r="AZ433" s="22"/>
      <c r="BA433" s="22"/>
      <c r="BB433" s="22"/>
      <c r="BC433" s="22"/>
      <c r="BD433" s="22"/>
      <c r="BE433" s="22"/>
      <c r="BF433" s="21"/>
      <c r="BG433" s="21"/>
      <c r="BH433" s="21"/>
      <c r="BI433" s="21"/>
      <c r="BJ433" s="21"/>
      <c r="BK433" s="21"/>
      <c r="BL433" s="21"/>
      <c r="BM433" s="21"/>
    </row>
    <row r="434" spans="1:65" hidden="1" x14ac:dyDescent="0.25">
      <c r="A434" s="21" t="s">
        <v>38</v>
      </c>
      <c r="B434" s="21" t="s">
        <v>798</v>
      </c>
      <c r="C434" s="21" t="s">
        <v>796</v>
      </c>
      <c r="D434" s="21" t="s">
        <v>797</v>
      </c>
      <c r="E434" s="21" t="s">
        <v>819</v>
      </c>
      <c r="K434" s="20" t="s">
        <v>828</v>
      </c>
      <c r="M434" s="21" t="s">
        <v>51</v>
      </c>
      <c r="N434" s="21" t="str">
        <f>C434&amp;"-"&amp;MONTH(O434)&amp;"/"&amp;DAY(O434)&amp;"/"&amp;YEAR(O434)&amp;"-"&amp;"AIR TEMP"</f>
        <v>AK802097-003-7/9/2019-AIR TEMP</v>
      </c>
      <c r="O434" s="24">
        <v>43655</v>
      </c>
      <c r="P434" s="28">
        <v>0.36458333333333331</v>
      </c>
      <c r="Q434" s="40" t="s">
        <v>58</v>
      </c>
      <c r="R434" s="25">
        <v>43655</v>
      </c>
      <c r="T434" s="20" t="s">
        <v>58</v>
      </c>
      <c r="U434" s="21">
        <v>60.543320000000001</v>
      </c>
      <c r="V434" s="21">
        <v>-151.26532</v>
      </c>
      <c r="W434" s="21" t="s">
        <v>60</v>
      </c>
      <c r="X434" s="21" t="s">
        <v>88</v>
      </c>
      <c r="Z434" s="21" t="s">
        <v>99</v>
      </c>
      <c r="AK434" s="21" t="s">
        <v>810</v>
      </c>
      <c r="AL434" s="22"/>
      <c r="AM434" s="22"/>
      <c r="AN434" s="45">
        <v>61</v>
      </c>
      <c r="AO434" s="21" t="s">
        <v>252</v>
      </c>
      <c r="AP434" s="22"/>
      <c r="AT434" s="21"/>
      <c r="AU434" s="21"/>
      <c r="AW434" s="21"/>
      <c r="AX434" s="21"/>
      <c r="AY434" s="22"/>
      <c r="AZ434" s="22"/>
      <c r="BA434" s="22"/>
      <c r="BB434" s="22"/>
      <c r="BC434" s="22"/>
      <c r="BD434" s="22"/>
      <c r="BE434" s="22"/>
      <c r="BF434" s="21"/>
      <c r="BG434" s="21"/>
      <c r="BH434" s="21"/>
      <c r="BI434" s="21"/>
      <c r="BJ434" s="21"/>
      <c r="BK434" s="21"/>
      <c r="BL434" s="21"/>
      <c r="BM434" s="21"/>
    </row>
    <row r="435" spans="1:65" hidden="1" x14ac:dyDescent="0.25">
      <c r="A435" s="21" t="s">
        <v>38</v>
      </c>
      <c r="B435" s="21" t="s">
        <v>798</v>
      </c>
      <c r="C435" s="21" t="s">
        <v>808</v>
      </c>
      <c r="D435" s="21" t="s">
        <v>789</v>
      </c>
      <c r="E435" s="21" t="s">
        <v>819</v>
      </c>
      <c r="K435" s="20" t="s">
        <v>828</v>
      </c>
      <c r="M435" s="21" t="s">
        <v>51</v>
      </c>
      <c r="N435" s="21" t="str">
        <f>C435&amp;"-"&amp;MONTH(O435)&amp;"/"&amp;DAY(O435)&amp;"/"&amp;YEAR(O435)&amp;"-"&amp;"WIND-D"</f>
        <v>AK553928-7/23/2019-WIND-D</v>
      </c>
      <c r="O435" s="24">
        <v>43669</v>
      </c>
      <c r="P435" s="28">
        <v>0.4201388888888889</v>
      </c>
      <c r="Q435" s="40" t="s">
        <v>58</v>
      </c>
      <c r="R435" s="25">
        <v>43669</v>
      </c>
      <c r="T435" s="20" t="s">
        <v>58</v>
      </c>
      <c r="U435" s="21">
        <v>60.5518</v>
      </c>
      <c r="V435" s="21">
        <v>-151.244</v>
      </c>
      <c r="W435" s="21" t="s">
        <v>60</v>
      </c>
      <c r="X435" s="21" t="s">
        <v>88</v>
      </c>
      <c r="Z435" s="21" t="s">
        <v>99</v>
      </c>
      <c r="AK435" s="21" t="s">
        <v>813</v>
      </c>
      <c r="AL435" s="22"/>
      <c r="AM435" s="22"/>
      <c r="AN435" s="45">
        <v>270</v>
      </c>
      <c r="AO435" s="21" t="s">
        <v>843</v>
      </c>
      <c r="AP435" s="22"/>
      <c r="AT435" s="21"/>
      <c r="AU435" s="21"/>
      <c r="AW435" s="21"/>
      <c r="AX435" s="21"/>
      <c r="AY435" s="22"/>
      <c r="AZ435" s="22"/>
      <c r="BA435" s="22"/>
      <c r="BB435" s="22"/>
      <c r="BC435" s="22"/>
      <c r="BD435" s="22"/>
      <c r="BE435" s="22"/>
      <c r="BF435" s="21"/>
      <c r="BG435" s="21"/>
      <c r="BH435" s="21"/>
      <c r="BI435" s="21"/>
      <c r="BJ435" s="21"/>
      <c r="BK435" s="21"/>
      <c r="BL435" s="21"/>
      <c r="BM435" s="21"/>
    </row>
    <row r="436" spans="1:65" x14ac:dyDescent="0.25">
      <c r="A436" s="21" t="s">
        <v>38</v>
      </c>
      <c r="B436" s="21" t="s">
        <v>798</v>
      </c>
      <c r="C436" s="21" t="s">
        <v>796</v>
      </c>
      <c r="D436" s="21" t="s">
        <v>797</v>
      </c>
      <c r="E436" s="21" t="s">
        <v>819</v>
      </c>
      <c r="K436" s="20" t="s">
        <v>828</v>
      </c>
      <c r="M436" s="21" t="s">
        <v>51</v>
      </c>
      <c r="N436" s="21" t="str">
        <f>C436&amp;"-"&amp;MONTH(O436)&amp;"/"&amp;DAY(O436)&amp;"/"&amp;YEAR(O436)&amp;"-"&amp;"WIND-V"</f>
        <v>AK802097-003-7/9/2019-WIND-V</v>
      </c>
      <c r="O436" s="24">
        <v>43655</v>
      </c>
      <c r="P436" s="28">
        <v>0.36458333333333298</v>
      </c>
      <c r="Q436" s="40" t="s">
        <v>58</v>
      </c>
      <c r="R436" s="25">
        <v>43655</v>
      </c>
      <c r="T436" s="20" t="s">
        <v>58</v>
      </c>
      <c r="U436" s="21">
        <v>60.543320000000001</v>
      </c>
      <c r="V436" s="21">
        <v>-151.26532</v>
      </c>
      <c r="W436" s="21" t="s">
        <v>60</v>
      </c>
      <c r="X436" s="21" t="s">
        <v>88</v>
      </c>
      <c r="Z436" s="21" t="s">
        <v>99</v>
      </c>
      <c r="AK436" s="21" t="s">
        <v>812</v>
      </c>
      <c r="AL436" s="22"/>
      <c r="AM436" s="22"/>
      <c r="AN436" s="45">
        <v>7</v>
      </c>
      <c r="AO436" s="21" t="s">
        <v>815</v>
      </c>
      <c r="AP436" s="22"/>
      <c r="AT436" s="21"/>
      <c r="AU436" s="21"/>
      <c r="AW436" s="21"/>
      <c r="AX436" s="21"/>
      <c r="AY436" s="22"/>
      <c r="AZ436" s="22"/>
      <c r="BA436" s="22"/>
      <c r="BB436" s="22"/>
      <c r="BC436" s="22"/>
      <c r="BD436" s="22"/>
      <c r="BE436" s="22"/>
      <c r="BF436" s="21"/>
      <c r="BG436" s="21"/>
      <c r="BH436" s="21"/>
      <c r="BI436" s="21"/>
      <c r="BJ436" s="21"/>
      <c r="BK436" s="21"/>
      <c r="BL436" s="21"/>
      <c r="BM436" s="21"/>
    </row>
    <row r="437" spans="1:65" hidden="1" x14ac:dyDescent="0.25">
      <c r="A437" s="21" t="s">
        <v>38</v>
      </c>
      <c r="B437" s="21" t="s">
        <v>798</v>
      </c>
      <c r="C437" s="21" t="s">
        <v>796</v>
      </c>
      <c r="D437" s="21" t="s">
        <v>797</v>
      </c>
      <c r="E437" s="21" t="s">
        <v>819</v>
      </c>
      <c r="K437" s="20" t="s">
        <v>828</v>
      </c>
      <c r="M437" s="21" t="s">
        <v>51</v>
      </c>
      <c r="N437" s="21" t="str">
        <f>C437&amp;"-"&amp;MONTH(O437)&amp;"/"&amp;DAY(O437)&amp;"/"&amp;YEAR(O437)&amp;"-"&amp;"WEATHER"</f>
        <v>AK802097-003-7/9/2019-WEATHER</v>
      </c>
      <c r="O437" s="24">
        <v>43655</v>
      </c>
      <c r="P437" s="28">
        <v>0.36458333333333298</v>
      </c>
      <c r="Q437" s="40" t="s">
        <v>58</v>
      </c>
      <c r="R437" s="25">
        <v>43655</v>
      </c>
      <c r="T437" s="20" t="s">
        <v>58</v>
      </c>
      <c r="U437" s="21">
        <v>60.543320000000001</v>
      </c>
      <c r="V437" s="21">
        <v>-151.26532</v>
      </c>
      <c r="W437" s="21" t="s">
        <v>60</v>
      </c>
      <c r="X437" s="21" t="s">
        <v>88</v>
      </c>
      <c r="Z437" s="21" t="s">
        <v>99</v>
      </c>
      <c r="AK437" s="21" t="s">
        <v>814</v>
      </c>
      <c r="AL437" s="22"/>
      <c r="AM437" s="22"/>
      <c r="AN437" s="45">
        <v>-1</v>
      </c>
      <c r="AO437" s="21" t="s">
        <v>816</v>
      </c>
      <c r="AP437" s="22"/>
      <c r="AT437" s="21"/>
      <c r="AU437" s="21"/>
      <c r="AW437" s="21"/>
      <c r="AX437" s="21"/>
      <c r="AY437" s="22"/>
      <c r="AZ437" s="22"/>
      <c r="BA437" s="22"/>
      <c r="BB437" s="22"/>
      <c r="BC437" s="22"/>
      <c r="BD437" s="22"/>
      <c r="BE437" s="22"/>
      <c r="BF437" s="21"/>
      <c r="BG437" s="21"/>
      <c r="BH437" s="21"/>
      <c r="BI437" s="21"/>
      <c r="BJ437" s="21"/>
      <c r="BK437" s="21"/>
      <c r="BL437" s="21"/>
      <c r="BM437" s="21"/>
    </row>
    <row r="438" spans="1:65" hidden="1" x14ac:dyDescent="0.25">
      <c r="A438" s="21" t="s">
        <v>38</v>
      </c>
      <c r="B438" s="21" t="s">
        <v>798</v>
      </c>
      <c r="C438" s="21" t="s">
        <v>796</v>
      </c>
      <c r="D438" s="21" t="s">
        <v>797</v>
      </c>
      <c r="E438" s="21" t="s">
        <v>819</v>
      </c>
      <c r="K438" s="20" t="s">
        <v>828</v>
      </c>
      <c r="M438" s="21" t="s">
        <v>50</v>
      </c>
      <c r="N438" s="21" t="str">
        <f>C438&amp;"-"&amp;MONTH(O438)&amp;"/"&amp;DAY(O438)&amp;"/"&amp;YEAR(O438)&amp;"-"&amp;"TURBIDITY"</f>
        <v>AK802097-003-7/9/2019-TURBIDITY</v>
      </c>
      <c r="O438" s="24">
        <v>43655</v>
      </c>
      <c r="P438" s="28">
        <v>0.36458333333333298</v>
      </c>
      <c r="Q438" s="40" t="s">
        <v>58</v>
      </c>
      <c r="R438" s="25">
        <v>43655</v>
      </c>
      <c r="T438" s="20" t="s">
        <v>58</v>
      </c>
      <c r="U438" s="21">
        <v>60.543320000000001</v>
      </c>
      <c r="V438" s="21">
        <v>-151.26532</v>
      </c>
      <c r="W438" s="21" t="s">
        <v>60</v>
      </c>
      <c r="X438" s="21" t="s">
        <v>88</v>
      </c>
      <c r="Z438" s="21" t="s">
        <v>99</v>
      </c>
      <c r="AK438" s="21" t="s">
        <v>811</v>
      </c>
      <c r="AL438" s="22"/>
      <c r="AM438" s="22"/>
      <c r="AN438" s="45" t="s">
        <v>817</v>
      </c>
      <c r="AO438" s="21"/>
      <c r="AP438" s="22"/>
      <c r="AT438" s="21"/>
      <c r="AU438" s="21"/>
      <c r="AW438" s="21"/>
      <c r="AX438" s="21"/>
      <c r="AY438" s="22"/>
      <c r="AZ438" s="22"/>
      <c r="BA438" s="22"/>
      <c r="BB438" s="22"/>
      <c r="BC438" s="22"/>
      <c r="BD438" s="22"/>
      <c r="BE438" s="22"/>
      <c r="BF438" s="21"/>
      <c r="BG438" s="21"/>
      <c r="BH438" s="21"/>
      <c r="BI438" s="21"/>
      <c r="BJ438" s="21"/>
      <c r="BK438" s="21"/>
      <c r="BL438" s="21"/>
      <c r="BM438" s="21"/>
    </row>
    <row r="439" spans="1:65" hidden="1" x14ac:dyDescent="0.25">
      <c r="A439" s="21" t="s">
        <v>38</v>
      </c>
      <c r="B439" s="21" t="s">
        <v>798</v>
      </c>
      <c r="C439" s="21" t="s">
        <v>796</v>
      </c>
      <c r="D439" s="21" t="s">
        <v>797</v>
      </c>
      <c r="E439" s="21" t="s">
        <v>819</v>
      </c>
      <c r="K439" s="20" t="s">
        <v>828</v>
      </c>
      <c r="M439" s="21" t="s">
        <v>50</v>
      </c>
      <c r="N439" s="21" t="str">
        <f>C439&amp;"-"&amp;MONTH(O439)&amp;"/"&amp;DAY(O439)&amp;"/"&amp;YEAR(O439)&amp;"-"&amp;"ENT"</f>
        <v>AK802097-003-7/9/2019-ENT</v>
      </c>
      <c r="O439" s="24">
        <v>43655</v>
      </c>
      <c r="P439" s="28">
        <v>0.36458333333333331</v>
      </c>
      <c r="Q439" s="40" t="s">
        <v>58</v>
      </c>
      <c r="R439" s="25">
        <v>43655</v>
      </c>
      <c r="T439" s="20" t="s">
        <v>58</v>
      </c>
      <c r="U439" s="21">
        <v>60.543320000000001</v>
      </c>
      <c r="V439" s="21">
        <v>-151.26532</v>
      </c>
      <c r="W439" s="21" t="s">
        <v>60</v>
      </c>
      <c r="X439" s="21" t="s">
        <v>88</v>
      </c>
      <c r="Z439" s="21" t="s">
        <v>100</v>
      </c>
      <c r="AA439" s="20">
        <v>0.3</v>
      </c>
      <c r="AB439" s="20" t="s">
        <v>333</v>
      </c>
      <c r="AK439" s="21" t="s">
        <v>800</v>
      </c>
      <c r="AL439" s="22" t="s">
        <v>805</v>
      </c>
      <c r="AM439" s="22" t="s">
        <v>193</v>
      </c>
      <c r="AN439" s="45">
        <v>23</v>
      </c>
      <c r="AO439" s="21" t="s">
        <v>381</v>
      </c>
      <c r="AP439" s="22"/>
      <c r="AT439" s="21" t="s">
        <v>551</v>
      </c>
      <c r="AU439" s="21" t="s">
        <v>557</v>
      </c>
      <c r="AW439" s="21" t="s">
        <v>564</v>
      </c>
      <c r="AX439" s="21" t="s">
        <v>567</v>
      </c>
      <c r="AY439" s="22"/>
      <c r="AZ439" s="22"/>
      <c r="BA439" s="22"/>
      <c r="BB439" s="22"/>
      <c r="BC439" s="22" t="s">
        <v>806</v>
      </c>
      <c r="BD439" s="22" t="s">
        <v>763</v>
      </c>
      <c r="BE439" s="22"/>
      <c r="BF439" s="21"/>
      <c r="BG439" s="21"/>
      <c r="BH439" s="21"/>
      <c r="BI439" s="21"/>
      <c r="BJ439" s="21"/>
      <c r="BK439" s="21"/>
      <c r="BL439" s="21"/>
      <c r="BM439" s="21"/>
    </row>
    <row r="440" spans="1:65" hidden="1" x14ac:dyDescent="0.25">
      <c r="A440" s="21" t="s">
        <v>38</v>
      </c>
      <c r="B440" s="21" t="s">
        <v>798</v>
      </c>
      <c r="C440" s="21" t="s">
        <v>796</v>
      </c>
      <c r="D440" s="21" t="s">
        <v>797</v>
      </c>
      <c r="E440" s="21" t="s">
        <v>819</v>
      </c>
      <c r="K440" s="20" t="s">
        <v>828</v>
      </c>
      <c r="M440" s="21" t="s">
        <v>50</v>
      </c>
      <c r="N440" s="21" t="str">
        <f>C440&amp;"-"&amp;MONTH(O440)&amp;"/"&amp;DAY(O440)&amp;"/"&amp;YEAR(O440)&amp;"-"&amp;"ENT"</f>
        <v>AK802097-003-7/17/2019-ENT</v>
      </c>
      <c r="O440" s="24">
        <v>43663</v>
      </c>
      <c r="P440" s="28">
        <v>0.32291666666666669</v>
      </c>
      <c r="Q440" s="40" t="s">
        <v>58</v>
      </c>
      <c r="R440" s="25">
        <v>43663</v>
      </c>
      <c r="T440" s="20" t="s">
        <v>58</v>
      </c>
      <c r="U440" s="21">
        <v>60.543320000000001</v>
      </c>
      <c r="V440" s="21">
        <v>-151.26532</v>
      </c>
      <c r="W440" s="21" t="s">
        <v>60</v>
      </c>
      <c r="X440" s="21" t="s">
        <v>88</v>
      </c>
      <c r="Z440" s="21" t="s">
        <v>100</v>
      </c>
      <c r="AA440" s="20">
        <v>0.3</v>
      </c>
      <c r="AB440" s="20" t="s">
        <v>333</v>
      </c>
      <c r="AK440" s="21" t="s">
        <v>800</v>
      </c>
      <c r="AL440" s="22" t="s">
        <v>805</v>
      </c>
      <c r="AM440" s="22" t="s">
        <v>193</v>
      </c>
      <c r="AN440" s="45">
        <v>727</v>
      </c>
      <c r="AO440" s="21" t="s">
        <v>381</v>
      </c>
      <c r="AP440" s="22"/>
      <c r="AT440" s="21" t="s">
        <v>551</v>
      </c>
      <c r="AU440" s="21" t="s">
        <v>557</v>
      </c>
      <c r="AW440" s="21" t="s">
        <v>564</v>
      </c>
      <c r="AX440" s="21" t="s">
        <v>567</v>
      </c>
      <c r="AY440" s="22"/>
      <c r="AZ440" s="22"/>
      <c r="BA440" s="22"/>
      <c r="BB440" s="22"/>
      <c r="BC440" s="22" t="s">
        <v>806</v>
      </c>
      <c r="BD440" s="22" t="s">
        <v>763</v>
      </c>
      <c r="BE440" s="22"/>
      <c r="BF440" s="21"/>
      <c r="BG440" s="21"/>
      <c r="BH440" s="21"/>
      <c r="BI440" s="21"/>
      <c r="BJ440" s="21"/>
      <c r="BK440" s="21"/>
      <c r="BL440" s="21"/>
      <c r="BM440" s="21"/>
    </row>
    <row r="441" spans="1:65" hidden="1" x14ac:dyDescent="0.25">
      <c r="A441" s="21" t="s">
        <v>38</v>
      </c>
      <c r="B441" s="21" t="s">
        <v>798</v>
      </c>
      <c r="C441" s="21" t="s">
        <v>796</v>
      </c>
      <c r="D441" s="21" t="s">
        <v>797</v>
      </c>
      <c r="E441" s="21" t="s">
        <v>819</v>
      </c>
      <c r="K441" s="20" t="s">
        <v>828</v>
      </c>
      <c r="M441" s="21" t="s">
        <v>50</v>
      </c>
      <c r="N441" s="21" t="str">
        <f>C441&amp;"-"&amp;MONTH(O441)&amp;"/"&amp;DAY(O441)&amp;"/"&amp;YEAR(O441)&amp;"-"&amp;"FC"</f>
        <v>AK802097-003-7/9/2019-FC</v>
      </c>
      <c r="O441" s="24">
        <v>43655</v>
      </c>
      <c r="P441" s="28">
        <v>0.36458333333333331</v>
      </c>
      <c r="Q441" s="40" t="s">
        <v>58</v>
      </c>
      <c r="R441" s="25">
        <v>43655</v>
      </c>
      <c r="T441" s="20" t="s">
        <v>58</v>
      </c>
      <c r="U441" s="21">
        <v>60.543320000000001</v>
      </c>
      <c r="V441" s="21">
        <v>-151.26532</v>
      </c>
      <c r="W441" s="21" t="s">
        <v>60</v>
      </c>
      <c r="X441" s="21" t="s">
        <v>88</v>
      </c>
      <c r="Z441" s="21" t="s">
        <v>100</v>
      </c>
      <c r="AA441" s="20">
        <v>0.3</v>
      </c>
      <c r="AB441" s="20" t="s">
        <v>333</v>
      </c>
      <c r="AK441" s="21" t="s">
        <v>799</v>
      </c>
      <c r="AL441" s="22" t="s">
        <v>804</v>
      </c>
      <c r="AM441" s="22" t="s">
        <v>193</v>
      </c>
      <c r="AN441" s="45">
        <v>90</v>
      </c>
      <c r="AO441" s="21" t="s">
        <v>240</v>
      </c>
      <c r="AP441" s="22"/>
      <c r="AT441" s="21" t="s">
        <v>551</v>
      </c>
      <c r="AU441" s="21" t="s">
        <v>557</v>
      </c>
      <c r="AW441" s="21" t="s">
        <v>564</v>
      </c>
      <c r="AX441" s="21" t="s">
        <v>567</v>
      </c>
      <c r="AY441" s="22"/>
      <c r="AZ441" s="22"/>
      <c r="BA441" s="22"/>
      <c r="BB441" s="22"/>
      <c r="BC441" s="22" t="s">
        <v>806</v>
      </c>
      <c r="BD441" s="22" t="s">
        <v>763</v>
      </c>
      <c r="BE441" s="22"/>
      <c r="BF441" s="21"/>
      <c r="BG441" s="21"/>
      <c r="BH441" s="21"/>
      <c r="BI441" s="21"/>
      <c r="BJ441" s="21"/>
      <c r="BK441" s="21"/>
      <c r="BL441" s="21"/>
      <c r="BM441" s="21"/>
    </row>
    <row r="442" spans="1:65" hidden="1" x14ac:dyDescent="0.25">
      <c r="A442" s="21" t="s">
        <v>38</v>
      </c>
      <c r="B442" s="21" t="s">
        <v>798</v>
      </c>
      <c r="C442" s="21" t="s">
        <v>796</v>
      </c>
      <c r="D442" s="21" t="s">
        <v>797</v>
      </c>
      <c r="E442" s="21" t="s">
        <v>819</v>
      </c>
      <c r="K442" s="20" t="s">
        <v>828</v>
      </c>
      <c r="M442" s="21" t="s">
        <v>50</v>
      </c>
      <c r="N442" s="21" t="str">
        <f>C442&amp;"-"&amp;MONTH(O442)&amp;"/"&amp;DAY(O442)&amp;"/"&amp;YEAR(O442)&amp;"-"&amp;"FC"</f>
        <v>AK802097-003-7/17/2019-FC</v>
      </c>
      <c r="O442" s="24">
        <v>43663</v>
      </c>
      <c r="P442" s="28">
        <v>0.32291666666666669</v>
      </c>
      <c r="Q442" s="40" t="s">
        <v>58</v>
      </c>
      <c r="R442" s="25">
        <v>43663</v>
      </c>
      <c r="T442" s="20" t="s">
        <v>58</v>
      </c>
      <c r="U442" s="21">
        <v>60.543320000000001</v>
      </c>
      <c r="V442" s="21">
        <v>-151.26532</v>
      </c>
      <c r="W442" s="21" t="s">
        <v>60</v>
      </c>
      <c r="X442" s="21" t="s">
        <v>88</v>
      </c>
      <c r="Z442" s="21" t="s">
        <v>100</v>
      </c>
      <c r="AA442" s="20">
        <v>0.3</v>
      </c>
      <c r="AB442" s="20" t="s">
        <v>333</v>
      </c>
      <c r="AK442" s="21" t="s">
        <v>799</v>
      </c>
      <c r="AL442" s="22" t="s">
        <v>804</v>
      </c>
      <c r="AM442" s="22" t="s">
        <v>193</v>
      </c>
      <c r="AN442" s="45">
        <v>380</v>
      </c>
      <c r="AO442" s="21" t="s">
        <v>240</v>
      </c>
      <c r="AP442" s="22"/>
      <c r="AT442" s="21" t="s">
        <v>551</v>
      </c>
      <c r="AU442" s="21" t="s">
        <v>557</v>
      </c>
      <c r="AW442" s="21" t="s">
        <v>564</v>
      </c>
      <c r="AX442" s="21" t="s">
        <v>567</v>
      </c>
      <c r="AY442" s="22"/>
      <c r="AZ442" s="22"/>
      <c r="BA442" s="22"/>
      <c r="BB442" s="22"/>
      <c r="BC442" s="22" t="s">
        <v>806</v>
      </c>
      <c r="BD442" s="22" t="s">
        <v>763</v>
      </c>
      <c r="BE442" s="22"/>
      <c r="BF442" s="21"/>
      <c r="BG442" s="21"/>
      <c r="BH442" s="21"/>
      <c r="BI442" s="21"/>
      <c r="BJ442" s="21"/>
      <c r="BK442" s="21"/>
      <c r="BL442" s="21"/>
      <c r="BM442" s="21"/>
    </row>
    <row r="443" spans="1:65" hidden="1" x14ac:dyDescent="0.25">
      <c r="A443" s="21" t="s">
        <v>38</v>
      </c>
      <c r="B443" s="21" t="s">
        <v>798</v>
      </c>
      <c r="C443" s="21" t="s">
        <v>796</v>
      </c>
      <c r="D443" s="21" t="s">
        <v>797</v>
      </c>
      <c r="E443" s="21" t="s">
        <v>819</v>
      </c>
      <c r="K443" s="20" t="s">
        <v>828</v>
      </c>
      <c r="M443" s="21" t="s">
        <v>50</v>
      </c>
      <c r="N443" s="21" t="str">
        <f>C443&amp;"-"&amp;MONTH(O443)&amp;"/"&amp;DAY(O443)&amp;"/"&amp;YEAR(O443)&amp;"-"&amp;"WATER TEMP"</f>
        <v>AK802097-003-7/9/2019-WATER TEMP</v>
      </c>
      <c r="O443" s="24">
        <v>43655</v>
      </c>
      <c r="P443" s="28">
        <v>0.36458333333333331</v>
      </c>
      <c r="Q443" s="40" t="s">
        <v>58</v>
      </c>
      <c r="R443" s="25">
        <v>43655</v>
      </c>
      <c r="T443" s="20" t="s">
        <v>58</v>
      </c>
      <c r="U443" s="21">
        <v>60.543320000000001</v>
      </c>
      <c r="V443" s="21">
        <v>-151.26532</v>
      </c>
      <c r="W443" s="21" t="s">
        <v>60</v>
      </c>
      <c r="X443" s="21" t="s">
        <v>88</v>
      </c>
      <c r="Z443" s="21" t="s">
        <v>99</v>
      </c>
      <c r="AA443" s="20">
        <v>0.3</v>
      </c>
      <c r="AB443" s="20" t="s">
        <v>333</v>
      </c>
      <c r="AK443" s="21" t="s">
        <v>160</v>
      </c>
      <c r="AL443" s="22"/>
      <c r="AM443" s="22"/>
      <c r="AN443" s="45">
        <v>16.100000000000001</v>
      </c>
      <c r="AO443" s="21" t="s">
        <v>198</v>
      </c>
      <c r="AP443" s="22"/>
      <c r="AT443" s="21" t="s">
        <v>551</v>
      </c>
      <c r="AU443" s="21" t="s">
        <v>557</v>
      </c>
      <c r="AW443" s="21" t="s">
        <v>564</v>
      </c>
      <c r="AX443" s="21" t="s">
        <v>568</v>
      </c>
      <c r="AY443" s="22"/>
      <c r="AZ443" s="22"/>
      <c r="BA443" s="22"/>
      <c r="BB443" s="22"/>
      <c r="BC443" s="22" t="s">
        <v>806</v>
      </c>
      <c r="BD443" s="22" t="s">
        <v>763</v>
      </c>
      <c r="BE443" s="22"/>
      <c r="BF443" s="21"/>
      <c r="BG443" s="21"/>
      <c r="BH443" s="21"/>
      <c r="BI443" s="21"/>
      <c r="BJ443" s="21"/>
      <c r="BK443" s="21"/>
      <c r="BL443" s="21"/>
      <c r="BM443" s="21"/>
    </row>
    <row r="444" spans="1:65" hidden="1" x14ac:dyDescent="0.25">
      <c r="A444" s="21" t="s">
        <v>38</v>
      </c>
      <c r="B444" s="21" t="s">
        <v>798</v>
      </c>
      <c r="C444" s="21" t="s">
        <v>796</v>
      </c>
      <c r="D444" s="21" t="s">
        <v>797</v>
      </c>
      <c r="E444" s="21" t="s">
        <v>819</v>
      </c>
      <c r="K444" s="20" t="s">
        <v>828</v>
      </c>
      <c r="M444" s="21" t="s">
        <v>50</v>
      </c>
      <c r="N444" s="21" t="str">
        <f>C444&amp;"-"&amp;MONTH(O444)&amp;"/"&amp;DAY(O444)&amp;"/"&amp;YEAR(O444)&amp;"-"&amp;"WATER TEMP"</f>
        <v>AK802097-003-7/17/2019-WATER TEMP</v>
      </c>
      <c r="O444" s="24">
        <v>43663</v>
      </c>
      <c r="P444" s="28">
        <v>0.32291666666666669</v>
      </c>
      <c r="Q444" s="40" t="s">
        <v>58</v>
      </c>
      <c r="R444" s="25">
        <v>43663</v>
      </c>
      <c r="T444" s="20" t="s">
        <v>58</v>
      </c>
      <c r="U444" s="21">
        <v>60.543320000000001</v>
      </c>
      <c r="V444" s="21">
        <v>-151.26532</v>
      </c>
      <c r="W444" s="21" t="s">
        <v>60</v>
      </c>
      <c r="X444" s="21" t="s">
        <v>88</v>
      </c>
      <c r="Z444" s="21" t="s">
        <v>99</v>
      </c>
      <c r="AA444" s="20">
        <v>0.3</v>
      </c>
      <c r="AB444" s="20" t="s">
        <v>333</v>
      </c>
      <c r="AK444" s="21" t="s">
        <v>160</v>
      </c>
      <c r="AL444" s="22"/>
      <c r="AM444" s="22"/>
      <c r="AN444" s="45">
        <v>13.9</v>
      </c>
      <c r="AO444" s="21" t="s">
        <v>198</v>
      </c>
      <c r="AP444" s="22"/>
      <c r="AT444" s="21" t="s">
        <v>551</v>
      </c>
      <c r="AU444" s="21" t="s">
        <v>557</v>
      </c>
      <c r="AW444" s="21" t="s">
        <v>564</v>
      </c>
      <c r="AX444" s="21" t="s">
        <v>568</v>
      </c>
      <c r="AY444" s="22"/>
      <c r="AZ444" s="22"/>
      <c r="BA444" s="22"/>
      <c r="BB444" s="22"/>
      <c r="BC444" s="22" t="s">
        <v>806</v>
      </c>
      <c r="BD444" s="22" t="s">
        <v>763</v>
      </c>
      <c r="BE444" s="22"/>
      <c r="BF444" s="21"/>
      <c r="BG444" s="21"/>
      <c r="BH444" s="21"/>
      <c r="BI444" s="21"/>
      <c r="BJ444" s="21"/>
      <c r="BK444" s="21"/>
      <c r="BL444" s="21"/>
      <c r="BM444" s="21"/>
    </row>
    <row r="445" spans="1:65" hidden="1" x14ac:dyDescent="0.25">
      <c r="A445" s="21" t="s">
        <v>38</v>
      </c>
      <c r="B445" s="21" t="s">
        <v>798</v>
      </c>
      <c r="C445" s="21" t="s">
        <v>796</v>
      </c>
      <c r="D445" s="21" t="s">
        <v>797</v>
      </c>
      <c r="E445" s="21" t="s">
        <v>819</v>
      </c>
      <c r="K445" s="20" t="s">
        <v>828</v>
      </c>
      <c r="M445" s="21" t="s">
        <v>50</v>
      </c>
      <c r="N445" s="21" t="str">
        <f>C445&amp;"-"&amp;MONTH(O445)&amp;"/"&amp;DAY(O445)&amp;"/"&amp;YEAR(O445)&amp;"-"&amp;"ENT"</f>
        <v>AK802097-003-7/17/2019-ENT</v>
      </c>
      <c r="O445" s="24">
        <v>43663</v>
      </c>
      <c r="P445" s="28">
        <v>0.32291666666666669</v>
      </c>
      <c r="Q445" s="40" t="s">
        <v>58</v>
      </c>
      <c r="R445" s="25">
        <v>43663</v>
      </c>
      <c r="T445" s="20" t="s">
        <v>58</v>
      </c>
      <c r="U445" s="21">
        <v>60.543320000000001</v>
      </c>
      <c r="V445" s="21">
        <v>-151.26532</v>
      </c>
      <c r="W445" s="21" t="s">
        <v>60</v>
      </c>
      <c r="X445" s="21" t="s">
        <v>88</v>
      </c>
      <c r="Z445" s="21" t="s">
        <v>106</v>
      </c>
      <c r="AA445" s="20">
        <v>0.3</v>
      </c>
      <c r="AB445" s="20" t="s">
        <v>333</v>
      </c>
      <c r="AK445" s="21" t="s">
        <v>800</v>
      </c>
      <c r="AL445" s="22" t="s">
        <v>805</v>
      </c>
      <c r="AM445" s="22" t="s">
        <v>193</v>
      </c>
      <c r="AN445" s="45">
        <v>387</v>
      </c>
      <c r="AO445" s="21" t="s">
        <v>381</v>
      </c>
      <c r="AP445" s="22"/>
      <c r="AT445" s="21" t="s">
        <v>551</v>
      </c>
      <c r="AU445" s="21" t="s">
        <v>557</v>
      </c>
      <c r="AW445" s="21" t="s">
        <v>564</v>
      </c>
      <c r="AX445" s="21" t="s">
        <v>567</v>
      </c>
      <c r="AY445" s="22"/>
      <c r="AZ445" s="22"/>
      <c r="BA445" s="22"/>
      <c r="BB445" s="22"/>
      <c r="BC445" s="22" t="s">
        <v>806</v>
      </c>
      <c r="BD445" s="22" t="s">
        <v>763</v>
      </c>
      <c r="BE445" s="22"/>
      <c r="BF445" s="21"/>
      <c r="BG445" s="21"/>
      <c r="BH445" s="21"/>
      <c r="BI445" s="21"/>
      <c r="BJ445" s="21"/>
      <c r="BK445" s="21"/>
      <c r="BL445" s="21"/>
      <c r="BM445" s="21"/>
    </row>
    <row r="446" spans="1:65" hidden="1" x14ac:dyDescent="0.25">
      <c r="A446" s="21" t="s">
        <v>38</v>
      </c>
      <c r="B446" s="21" t="s">
        <v>798</v>
      </c>
      <c r="C446" s="21" t="s">
        <v>796</v>
      </c>
      <c r="D446" s="21" t="s">
        <v>797</v>
      </c>
      <c r="E446" s="21" t="s">
        <v>819</v>
      </c>
      <c r="K446" s="20" t="s">
        <v>828</v>
      </c>
      <c r="M446" s="21" t="s">
        <v>50</v>
      </c>
      <c r="N446" s="21" t="str">
        <f>C446&amp;"-"&amp;MONTH(O446)&amp;"/"&amp;DAY(O446)&amp;"/"&amp;YEAR(O446)&amp;"-"&amp;"FC"</f>
        <v>AK802097-003-7/17/2019-FC</v>
      </c>
      <c r="O446" s="24">
        <v>43663</v>
      </c>
      <c r="P446" s="28">
        <v>0.32291666666666669</v>
      </c>
      <c r="Q446" s="40" t="s">
        <v>58</v>
      </c>
      <c r="R446" s="25">
        <v>43663</v>
      </c>
      <c r="T446" s="20" t="s">
        <v>58</v>
      </c>
      <c r="U446" s="21">
        <v>60.543320000000001</v>
      </c>
      <c r="V446" s="21">
        <v>-151.26532</v>
      </c>
      <c r="W446" s="21" t="s">
        <v>60</v>
      </c>
      <c r="X446" s="21" t="s">
        <v>88</v>
      </c>
      <c r="Z446" s="21" t="s">
        <v>106</v>
      </c>
      <c r="AA446" s="20">
        <v>0.3</v>
      </c>
      <c r="AB446" s="20" t="s">
        <v>333</v>
      </c>
      <c r="AK446" s="21" t="s">
        <v>799</v>
      </c>
      <c r="AL446" s="22" t="s">
        <v>804</v>
      </c>
      <c r="AM446" s="22" t="s">
        <v>193</v>
      </c>
      <c r="AN446" s="45">
        <v>400</v>
      </c>
      <c r="AO446" s="21" t="s">
        <v>240</v>
      </c>
      <c r="AP446" s="22"/>
      <c r="AT446" s="21" t="s">
        <v>551</v>
      </c>
      <c r="AU446" s="21" t="s">
        <v>557</v>
      </c>
      <c r="AW446" s="21" t="s">
        <v>564</v>
      </c>
      <c r="AX446" s="21" t="s">
        <v>567</v>
      </c>
      <c r="AY446" s="22"/>
      <c r="AZ446" s="22"/>
      <c r="BA446" s="22"/>
      <c r="BB446" s="22"/>
      <c r="BC446" s="22" t="s">
        <v>806</v>
      </c>
      <c r="BD446" s="22" t="s">
        <v>763</v>
      </c>
      <c r="BE446" s="22"/>
      <c r="BF446" s="21"/>
      <c r="BG446" s="21"/>
      <c r="BH446" s="21"/>
      <c r="BI446" s="21"/>
      <c r="BJ446" s="21"/>
      <c r="BK446" s="21"/>
      <c r="BL446" s="21"/>
      <c r="BM446" s="21"/>
    </row>
    <row r="447" spans="1:65" hidden="1" x14ac:dyDescent="0.25">
      <c r="A447" s="21" t="s">
        <v>38</v>
      </c>
      <c r="B447" s="21" t="s">
        <v>798</v>
      </c>
      <c r="C447" s="21" t="s">
        <v>796</v>
      </c>
      <c r="D447" s="21" t="s">
        <v>797</v>
      </c>
      <c r="E447" s="21" t="s">
        <v>819</v>
      </c>
      <c r="K447" s="20" t="s">
        <v>828</v>
      </c>
      <c r="M447" s="21" t="s">
        <v>50</v>
      </c>
      <c r="N447" s="21" t="str">
        <f>C447&amp;"-"&amp;MONTH(O447)&amp;"/"&amp;DAY(O447)&amp;"/"&amp;YEAR(O447)&amp;"-"&amp;"WATER TEMP"</f>
        <v>AK802097-003-7/17/2019-WATER TEMP</v>
      </c>
      <c r="O447" s="24">
        <v>43663</v>
      </c>
      <c r="P447" s="28">
        <v>0.32291666666666669</v>
      </c>
      <c r="Q447" s="40" t="s">
        <v>58</v>
      </c>
      <c r="R447" s="25">
        <v>43663</v>
      </c>
      <c r="T447" s="20" t="s">
        <v>58</v>
      </c>
      <c r="U447" s="21">
        <v>60.543320000000001</v>
      </c>
      <c r="V447" s="21">
        <v>-151.26532</v>
      </c>
      <c r="W447" s="21" t="s">
        <v>60</v>
      </c>
      <c r="X447" s="21" t="s">
        <v>88</v>
      </c>
      <c r="Z447" s="21" t="s">
        <v>99</v>
      </c>
      <c r="AA447" s="20">
        <v>0.3</v>
      </c>
      <c r="AB447" s="20" t="s">
        <v>333</v>
      </c>
      <c r="AK447" s="21" t="s">
        <v>160</v>
      </c>
      <c r="AL447" s="22"/>
      <c r="AM447" s="22"/>
      <c r="AN447" s="45">
        <v>13.9</v>
      </c>
      <c r="AO447" s="21" t="s">
        <v>198</v>
      </c>
      <c r="AP447" s="22"/>
      <c r="AT447" s="21" t="s">
        <v>551</v>
      </c>
      <c r="AU447" s="21" t="s">
        <v>557</v>
      </c>
      <c r="AW447" s="21" t="s">
        <v>564</v>
      </c>
      <c r="AX447" s="21" t="s">
        <v>568</v>
      </c>
      <c r="AY447" s="22"/>
      <c r="AZ447" s="22"/>
      <c r="BA447" s="22"/>
      <c r="BB447" s="22"/>
      <c r="BC447" s="22" t="s">
        <v>806</v>
      </c>
      <c r="BD447" s="22" t="s">
        <v>763</v>
      </c>
      <c r="BE447" s="22"/>
      <c r="BF447" s="21"/>
      <c r="BG447" s="21"/>
      <c r="BH447" s="21"/>
      <c r="BI447" s="21"/>
      <c r="BJ447" s="21"/>
      <c r="BK447" s="21"/>
      <c r="BL447" s="21"/>
      <c r="BM447" s="21"/>
    </row>
    <row r="448" spans="1:65" hidden="1" x14ac:dyDescent="0.25">
      <c r="A448" s="21" t="s">
        <v>38</v>
      </c>
      <c r="B448" s="21" t="s">
        <v>798</v>
      </c>
      <c r="C448" s="21" t="s">
        <v>796</v>
      </c>
      <c r="D448" s="21" t="s">
        <v>797</v>
      </c>
      <c r="E448" s="21" t="s">
        <v>819</v>
      </c>
      <c r="K448" s="20" t="s">
        <v>828</v>
      </c>
      <c r="M448" s="21" t="s">
        <v>50</v>
      </c>
      <c r="N448" s="21" t="str">
        <f>C448&amp;"-"&amp;MONTH(O448)&amp;"/"&amp;DAY(O448)&amp;"/"&amp;YEAR(O448)&amp;"-"&amp;"ENT"</f>
        <v>AK802097-003-7/23/2019-ENT</v>
      </c>
      <c r="O448" s="24">
        <v>43669</v>
      </c>
      <c r="P448" s="28">
        <v>0.4236111111111111</v>
      </c>
      <c r="Q448" s="40" t="s">
        <v>58</v>
      </c>
      <c r="R448" s="25">
        <v>43669</v>
      </c>
      <c r="T448" s="20" t="s">
        <v>58</v>
      </c>
      <c r="U448" s="21">
        <v>60.543320000000001</v>
      </c>
      <c r="V448" s="21">
        <v>-151.26532</v>
      </c>
      <c r="W448" s="21" t="s">
        <v>60</v>
      </c>
      <c r="X448" s="21" t="s">
        <v>88</v>
      </c>
      <c r="Z448" s="21" t="s">
        <v>100</v>
      </c>
      <c r="AA448" s="20">
        <v>0.3</v>
      </c>
      <c r="AB448" s="20" t="s">
        <v>333</v>
      </c>
      <c r="AK448" s="21" t="s">
        <v>800</v>
      </c>
      <c r="AL448" s="22" t="s">
        <v>805</v>
      </c>
      <c r="AM448" s="22" t="s">
        <v>193</v>
      </c>
      <c r="AN448" s="45">
        <v>23</v>
      </c>
      <c r="AO448" s="21" t="s">
        <v>381</v>
      </c>
      <c r="AP448" s="22"/>
      <c r="AT448" s="21" t="s">
        <v>551</v>
      </c>
      <c r="AU448" s="21" t="s">
        <v>557</v>
      </c>
      <c r="AW448" s="21" t="s">
        <v>564</v>
      </c>
      <c r="AX448" s="21" t="s">
        <v>567</v>
      </c>
      <c r="AY448" s="22"/>
      <c r="AZ448" s="22"/>
      <c r="BA448" s="22"/>
      <c r="BB448" s="22"/>
      <c r="BC448" s="22" t="s">
        <v>806</v>
      </c>
      <c r="BD448" s="22" t="s">
        <v>763</v>
      </c>
      <c r="BE448" s="22"/>
      <c r="BF448" s="21"/>
      <c r="BG448" s="21"/>
      <c r="BH448" s="21"/>
      <c r="BI448" s="21"/>
      <c r="BJ448" s="21"/>
      <c r="BK448" s="21"/>
      <c r="BL448" s="21"/>
      <c r="BM448" s="21"/>
    </row>
    <row r="449" spans="1:65" hidden="1" x14ac:dyDescent="0.25">
      <c r="A449" s="21" t="s">
        <v>38</v>
      </c>
      <c r="B449" s="21" t="s">
        <v>798</v>
      </c>
      <c r="C449" s="21" t="s">
        <v>796</v>
      </c>
      <c r="D449" s="21" t="s">
        <v>797</v>
      </c>
      <c r="E449" s="21" t="s">
        <v>819</v>
      </c>
      <c r="K449" s="20" t="s">
        <v>828</v>
      </c>
      <c r="M449" s="21" t="s">
        <v>50</v>
      </c>
      <c r="N449" s="21" t="str">
        <f>C449&amp;"-"&amp;MONTH(O449)&amp;"/"&amp;DAY(O449)&amp;"/"&amp;YEAR(O449)&amp;"-"&amp;"FC"</f>
        <v>AK802097-003-7/23/2019-FC</v>
      </c>
      <c r="O449" s="24">
        <v>43669</v>
      </c>
      <c r="P449" s="28">
        <v>0.4236111111111111</v>
      </c>
      <c r="Q449" s="40" t="s">
        <v>58</v>
      </c>
      <c r="R449" s="25">
        <v>43669</v>
      </c>
      <c r="T449" s="20" t="s">
        <v>58</v>
      </c>
      <c r="U449" s="21">
        <v>60.543320000000001</v>
      </c>
      <c r="V449" s="21">
        <v>-151.26532</v>
      </c>
      <c r="W449" s="21" t="s">
        <v>60</v>
      </c>
      <c r="X449" s="21" t="s">
        <v>88</v>
      </c>
      <c r="Z449" s="21" t="s">
        <v>100</v>
      </c>
      <c r="AA449" s="20">
        <v>0.3</v>
      </c>
      <c r="AB449" s="20" t="s">
        <v>333</v>
      </c>
      <c r="AK449" s="21" t="s">
        <v>799</v>
      </c>
      <c r="AL449" s="22" t="s">
        <v>804</v>
      </c>
      <c r="AM449" s="22" t="s">
        <v>193</v>
      </c>
      <c r="AN449" s="45">
        <v>80</v>
      </c>
      <c r="AO449" s="21" t="s">
        <v>240</v>
      </c>
      <c r="AP449" s="22"/>
      <c r="AT449" s="21" t="s">
        <v>551</v>
      </c>
      <c r="AU449" s="21" t="s">
        <v>557</v>
      </c>
      <c r="AW449" s="21" t="s">
        <v>564</v>
      </c>
      <c r="AX449" s="21" t="s">
        <v>567</v>
      </c>
      <c r="AY449" s="22"/>
      <c r="AZ449" s="22"/>
      <c r="BA449" s="22"/>
      <c r="BB449" s="22"/>
      <c r="BC449" s="22" t="s">
        <v>806</v>
      </c>
      <c r="BD449" s="22" t="s">
        <v>763</v>
      </c>
      <c r="BE449" s="22"/>
      <c r="BF449" s="21"/>
      <c r="BG449" s="21"/>
      <c r="BH449" s="21"/>
      <c r="BI449" s="21"/>
      <c r="BJ449" s="21"/>
      <c r="BK449" s="21"/>
      <c r="BL449" s="21"/>
      <c r="BM449" s="21"/>
    </row>
    <row r="450" spans="1:65" hidden="1" x14ac:dyDescent="0.25">
      <c r="A450" s="21" t="s">
        <v>38</v>
      </c>
      <c r="B450" s="21" t="s">
        <v>798</v>
      </c>
      <c r="C450" s="21" t="s">
        <v>796</v>
      </c>
      <c r="D450" s="21" t="s">
        <v>797</v>
      </c>
      <c r="E450" s="21" t="s">
        <v>819</v>
      </c>
      <c r="K450" s="20" t="s">
        <v>828</v>
      </c>
      <c r="M450" s="21" t="s">
        <v>50</v>
      </c>
      <c r="N450" s="21" t="str">
        <f>C450&amp;"-"&amp;MONTH(O450)&amp;"/"&amp;DAY(O450)&amp;"/"&amp;YEAR(O450)&amp;"-"&amp;"WATER TEMP"</f>
        <v>AK802097-003-7/23/2019-WATER TEMP</v>
      </c>
      <c r="O450" s="24">
        <v>43669</v>
      </c>
      <c r="P450" s="28">
        <v>0.4236111111111111</v>
      </c>
      <c r="Q450" s="40" t="s">
        <v>58</v>
      </c>
      <c r="R450" s="25">
        <v>43669</v>
      </c>
      <c r="T450" s="20" t="s">
        <v>58</v>
      </c>
      <c r="U450" s="21">
        <v>60.543320000000001</v>
      </c>
      <c r="V450" s="21">
        <v>-151.26532</v>
      </c>
      <c r="W450" s="21" t="s">
        <v>60</v>
      </c>
      <c r="X450" s="21" t="s">
        <v>88</v>
      </c>
      <c r="Z450" s="21" t="s">
        <v>99</v>
      </c>
      <c r="AA450" s="20">
        <v>0.3</v>
      </c>
      <c r="AB450" s="20" t="s">
        <v>333</v>
      </c>
      <c r="AK450" s="21" t="s">
        <v>160</v>
      </c>
      <c r="AL450" s="22"/>
      <c r="AM450" s="22"/>
      <c r="AN450" s="45">
        <v>15.7</v>
      </c>
      <c r="AO450" s="21" t="s">
        <v>198</v>
      </c>
      <c r="AP450" s="22"/>
      <c r="AT450" s="21" t="s">
        <v>551</v>
      </c>
      <c r="AU450" s="21" t="s">
        <v>557</v>
      </c>
      <c r="AW450" s="21" t="s">
        <v>564</v>
      </c>
      <c r="AX450" s="21" t="s">
        <v>568</v>
      </c>
      <c r="AY450" s="22"/>
      <c r="AZ450" s="22"/>
      <c r="BA450" s="22"/>
      <c r="BB450" s="22"/>
      <c r="BC450" s="22" t="s">
        <v>806</v>
      </c>
      <c r="BD450" s="22" t="s">
        <v>763</v>
      </c>
      <c r="BE450" s="22"/>
      <c r="BF450" s="21"/>
      <c r="BG450" s="21"/>
      <c r="BH450" s="21"/>
      <c r="BI450" s="21"/>
      <c r="BJ450" s="21"/>
      <c r="BK450" s="21"/>
      <c r="BL450" s="21"/>
      <c r="BM450" s="21"/>
    </row>
    <row r="451" spans="1:65" hidden="1" x14ac:dyDescent="0.25">
      <c r="A451" s="21" t="s">
        <v>38</v>
      </c>
      <c r="B451" s="21" t="s">
        <v>798</v>
      </c>
      <c r="C451" s="21" t="s">
        <v>796</v>
      </c>
      <c r="D451" s="21" t="s">
        <v>797</v>
      </c>
      <c r="E451" s="21" t="s">
        <v>819</v>
      </c>
      <c r="K451" s="20" t="s">
        <v>828</v>
      </c>
      <c r="M451" s="21" t="s">
        <v>50</v>
      </c>
      <c r="N451" s="21" t="str">
        <f>C451&amp;"-"&amp;MONTH(O451)&amp;"/"&amp;DAY(O451)&amp;"/"&amp;YEAR(O451)&amp;"-"&amp;"ENT"</f>
        <v>AK802097-003-8/1/2019-ENT</v>
      </c>
      <c r="O451" s="24">
        <v>43678</v>
      </c>
      <c r="P451" s="28">
        <v>0.34513888888888888</v>
      </c>
      <c r="Q451" s="40" t="s">
        <v>58</v>
      </c>
      <c r="R451" s="25">
        <v>43678</v>
      </c>
      <c r="T451" s="20" t="s">
        <v>58</v>
      </c>
      <c r="U451" s="21">
        <v>60.543320000000001</v>
      </c>
      <c r="V451" s="21">
        <v>-151.26532</v>
      </c>
      <c r="W451" s="21" t="s">
        <v>60</v>
      </c>
      <c r="X451" s="21" t="s">
        <v>88</v>
      </c>
      <c r="Z451" s="21" t="s">
        <v>100</v>
      </c>
      <c r="AA451" s="20">
        <v>0.3</v>
      </c>
      <c r="AB451" s="20" t="s">
        <v>333</v>
      </c>
      <c r="AK451" s="21" t="s">
        <v>800</v>
      </c>
      <c r="AL451" s="22" t="s">
        <v>805</v>
      </c>
      <c r="AM451" s="22" t="s">
        <v>193</v>
      </c>
      <c r="AN451" s="45">
        <v>249</v>
      </c>
      <c r="AO451" s="21" t="s">
        <v>381</v>
      </c>
      <c r="AP451" s="22"/>
      <c r="AT451" s="21" t="s">
        <v>551</v>
      </c>
      <c r="AU451" s="21" t="s">
        <v>557</v>
      </c>
      <c r="AW451" s="21" t="s">
        <v>564</v>
      </c>
      <c r="AX451" s="21" t="s">
        <v>567</v>
      </c>
      <c r="AY451" s="22"/>
      <c r="AZ451" s="22"/>
      <c r="BA451" s="22"/>
      <c r="BB451" s="22"/>
      <c r="BC451" s="22" t="s">
        <v>806</v>
      </c>
      <c r="BD451" s="22" t="s">
        <v>763</v>
      </c>
      <c r="BE451" s="22"/>
      <c r="BF451" s="21"/>
      <c r="BG451" s="21"/>
      <c r="BH451" s="21"/>
      <c r="BI451" s="21"/>
      <c r="BJ451" s="21"/>
      <c r="BK451" s="21"/>
      <c r="BL451" s="21"/>
      <c r="BM451" s="21"/>
    </row>
    <row r="452" spans="1:65" hidden="1" x14ac:dyDescent="0.25">
      <c r="A452" s="21" t="s">
        <v>38</v>
      </c>
      <c r="B452" s="21" t="s">
        <v>798</v>
      </c>
      <c r="C452" s="21" t="s">
        <v>796</v>
      </c>
      <c r="D452" s="21" t="s">
        <v>797</v>
      </c>
      <c r="E452" s="21" t="s">
        <v>819</v>
      </c>
      <c r="K452" s="20" t="s">
        <v>828</v>
      </c>
      <c r="M452" s="21" t="s">
        <v>50</v>
      </c>
      <c r="N452" s="21" t="str">
        <f>C452&amp;"-"&amp;MONTH(O452)&amp;"/"&amp;DAY(O452)&amp;"/"&amp;YEAR(O452)&amp;"-"&amp;"FC"</f>
        <v>AK802097-003-8/1/2019-FC</v>
      </c>
      <c r="O452" s="24">
        <v>43678</v>
      </c>
      <c r="P452" s="28">
        <v>0.34513888888888888</v>
      </c>
      <c r="Q452" s="40" t="s">
        <v>58</v>
      </c>
      <c r="R452" s="25">
        <v>43678</v>
      </c>
      <c r="T452" s="20" t="s">
        <v>58</v>
      </c>
      <c r="U452" s="21">
        <v>60.543320000000001</v>
      </c>
      <c r="V452" s="21">
        <v>-151.26532</v>
      </c>
      <c r="W452" s="21" t="s">
        <v>60</v>
      </c>
      <c r="X452" s="21" t="s">
        <v>88</v>
      </c>
      <c r="Z452" s="21" t="s">
        <v>100</v>
      </c>
      <c r="AA452" s="20">
        <v>0.3</v>
      </c>
      <c r="AB452" s="20" t="s">
        <v>333</v>
      </c>
      <c r="AK452" s="21" t="s">
        <v>799</v>
      </c>
      <c r="AL452" s="22" t="s">
        <v>804</v>
      </c>
      <c r="AM452" s="22" t="s">
        <v>193</v>
      </c>
      <c r="AN452" s="45">
        <v>324</v>
      </c>
      <c r="AO452" s="21" t="s">
        <v>240</v>
      </c>
      <c r="AP452" s="22"/>
      <c r="AT452" s="21" t="s">
        <v>551</v>
      </c>
      <c r="AU452" s="21" t="s">
        <v>557</v>
      </c>
      <c r="AW452" s="21" t="s">
        <v>564</v>
      </c>
      <c r="AX452" s="21" t="s">
        <v>567</v>
      </c>
      <c r="AY452" s="22"/>
      <c r="AZ452" s="22"/>
      <c r="BA452" s="22"/>
      <c r="BB452" s="22"/>
      <c r="BC452" s="22" t="s">
        <v>806</v>
      </c>
      <c r="BD452" s="22" t="s">
        <v>763</v>
      </c>
      <c r="BE452" s="22"/>
      <c r="BF452" s="21"/>
      <c r="BG452" s="21"/>
      <c r="BH452" s="21"/>
      <c r="BI452" s="21"/>
      <c r="BJ452" s="21"/>
      <c r="BK452" s="21"/>
      <c r="BL452" s="21"/>
      <c r="BM452" s="21"/>
    </row>
    <row r="453" spans="1:65" hidden="1" x14ac:dyDescent="0.25">
      <c r="A453" s="21" t="s">
        <v>38</v>
      </c>
      <c r="B453" s="21" t="s">
        <v>798</v>
      </c>
      <c r="C453" s="21" t="s">
        <v>796</v>
      </c>
      <c r="D453" s="21" t="s">
        <v>797</v>
      </c>
      <c r="E453" s="21" t="s">
        <v>819</v>
      </c>
      <c r="K453" s="20" t="s">
        <v>828</v>
      </c>
      <c r="M453" s="21" t="s">
        <v>50</v>
      </c>
      <c r="N453" s="21" t="str">
        <f>C453&amp;"-"&amp;MONTH(O453)&amp;"/"&amp;DAY(O453)&amp;"/"&amp;YEAR(O453)&amp;"-"&amp;"WATER TEMP"</f>
        <v>AK802097-003-8/1/2019-WATER TEMP</v>
      </c>
      <c r="O453" s="24">
        <v>43678</v>
      </c>
      <c r="P453" s="28">
        <v>0.34513888888888888</v>
      </c>
      <c r="Q453" s="40" t="s">
        <v>58</v>
      </c>
      <c r="R453" s="25">
        <v>43678</v>
      </c>
      <c r="T453" s="20" t="s">
        <v>58</v>
      </c>
      <c r="U453" s="21">
        <v>60.543320000000001</v>
      </c>
      <c r="V453" s="21">
        <v>-151.26532</v>
      </c>
      <c r="W453" s="21" t="s">
        <v>60</v>
      </c>
      <c r="X453" s="21" t="s">
        <v>88</v>
      </c>
      <c r="Z453" s="21" t="s">
        <v>99</v>
      </c>
      <c r="AA453" s="20">
        <v>0.3</v>
      </c>
      <c r="AB453" s="20" t="s">
        <v>333</v>
      </c>
      <c r="AK453" s="21" t="s">
        <v>160</v>
      </c>
      <c r="AL453" s="22"/>
      <c r="AM453" s="22"/>
      <c r="AN453" s="45">
        <v>14.6</v>
      </c>
      <c r="AO453" s="21" t="s">
        <v>198</v>
      </c>
      <c r="AP453" s="22"/>
      <c r="AT453" s="21" t="s">
        <v>551</v>
      </c>
      <c r="AU453" s="21" t="s">
        <v>557</v>
      </c>
      <c r="AW453" s="21" t="s">
        <v>564</v>
      </c>
      <c r="AX453" s="21" t="s">
        <v>568</v>
      </c>
      <c r="AY453" s="22"/>
      <c r="AZ453" s="22"/>
      <c r="BA453" s="22"/>
      <c r="BB453" s="22"/>
      <c r="BC453" s="22" t="s">
        <v>806</v>
      </c>
      <c r="BD453" s="22" t="s">
        <v>763</v>
      </c>
      <c r="BE453" s="22"/>
      <c r="BF453" s="21"/>
      <c r="BG453" s="21"/>
      <c r="BH453" s="21"/>
      <c r="BI453" s="21"/>
      <c r="BJ453" s="21"/>
      <c r="BK453" s="21"/>
      <c r="BL453" s="21"/>
      <c r="BM453" s="21"/>
    </row>
    <row r="454" spans="1:65" hidden="1" x14ac:dyDescent="0.25">
      <c r="A454" s="21" t="s">
        <v>38</v>
      </c>
      <c r="B454" s="21" t="s">
        <v>798</v>
      </c>
      <c r="C454" s="21" t="s">
        <v>796</v>
      </c>
      <c r="D454" s="21" t="s">
        <v>797</v>
      </c>
      <c r="E454" s="21" t="s">
        <v>819</v>
      </c>
      <c r="K454" s="20" t="s">
        <v>828</v>
      </c>
      <c r="M454" s="21" t="s">
        <v>50</v>
      </c>
      <c r="N454" s="21" t="str">
        <f>C454&amp;"-"&amp;MONTH(O454)&amp;"/"&amp;DAY(O454)&amp;"/"&amp;YEAR(O454)&amp;"-"&amp;"ENT"</f>
        <v>AK802097-003-8/1/2019-ENT</v>
      </c>
      <c r="O454" s="24">
        <v>43678</v>
      </c>
      <c r="P454" s="28">
        <v>0.34513888888888888</v>
      </c>
      <c r="Q454" s="40" t="s">
        <v>58</v>
      </c>
      <c r="R454" s="25">
        <v>43678</v>
      </c>
      <c r="T454" s="20" t="s">
        <v>58</v>
      </c>
      <c r="U454" s="21">
        <v>60.543320000000001</v>
      </c>
      <c r="V454" s="21">
        <v>-151.26532</v>
      </c>
      <c r="W454" s="21" t="s">
        <v>60</v>
      </c>
      <c r="X454" s="21" t="s">
        <v>88</v>
      </c>
      <c r="Z454" s="21" t="s">
        <v>106</v>
      </c>
      <c r="AA454" s="20">
        <v>0.3</v>
      </c>
      <c r="AB454" s="20" t="s">
        <v>333</v>
      </c>
      <c r="AK454" s="21" t="s">
        <v>800</v>
      </c>
      <c r="AL454" s="22" t="s">
        <v>805</v>
      </c>
      <c r="AM454" s="22" t="s">
        <v>193</v>
      </c>
      <c r="AN454" s="45">
        <v>243</v>
      </c>
      <c r="AO454" s="21" t="s">
        <v>381</v>
      </c>
      <c r="AP454" s="22"/>
      <c r="AT454" s="21" t="s">
        <v>551</v>
      </c>
      <c r="AU454" s="21" t="s">
        <v>557</v>
      </c>
      <c r="AW454" s="21" t="s">
        <v>564</v>
      </c>
      <c r="AX454" s="21" t="s">
        <v>567</v>
      </c>
      <c r="AY454" s="22"/>
      <c r="AZ454" s="22"/>
      <c r="BA454" s="22"/>
      <c r="BB454" s="22"/>
      <c r="BC454" s="22" t="s">
        <v>806</v>
      </c>
      <c r="BD454" s="22" t="s">
        <v>763</v>
      </c>
      <c r="BE454" s="22"/>
      <c r="BF454" s="21"/>
      <c r="BG454" s="21"/>
      <c r="BH454" s="21"/>
      <c r="BI454" s="21"/>
      <c r="BJ454" s="21"/>
      <c r="BK454" s="21"/>
      <c r="BL454" s="21"/>
      <c r="BM454" s="21"/>
    </row>
    <row r="455" spans="1:65" hidden="1" x14ac:dyDescent="0.25">
      <c r="A455" s="21" t="s">
        <v>38</v>
      </c>
      <c r="B455" s="21" t="s">
        <v>798</v>
      </c>
      <c r="C455" s="21" t="s">
        <v>796</v>
      </c>
      <c r="D455" s="21" t="s">
        <v>797</v>
      </c>
      <c r="E455" s="21" t="s">
        <v>819</v>
      </c>
      <c r="K455" s="20" t="s">
        <v>828</v>
      </c>
      <c r="M455" s="21" t="s">
        <v>50</v>
      </c>
      <c r="N455" s="21" t="str">
        <f>C455&amp;"-"&amp;MONTH(O455)&amp;"/"&amp;DAY(O455)&amp;"/"&amp;YEAR(O455)&amp;"-"&amp;"FC"</f>
        <v>AK802097-003-8/1/2019-FC</v>
      </c>
      <c r="O455" s="24">
        <v>43678</v>
      </c>
      <c r="P455" s="28">
        <v>0.34513888888888888</v>
      </c>
      <c r="Q455" s="40" t="s">
        <v>58</v>
      </c>
      <c r="R455" s="25">
        <v>43678</v>
      </c>
      <c r="T455" s="20" t="s">
        <v>58</v>
      </c>
      <c r="U455" s="21">
        <v>60.543320000000001</v>
      </c>
      <c r="V455" s="21">
        <v>-151.26532</v>
      </c>
      <c r="W455" s="21" t="s">
        <v>60</v>
      </c>
      <c r="X455" s="21" t="s">
        <v>88</v>
      </c>
      <c r="Z455" s="21" t="s">
        <v>106</v>
      </c>
      <c r="AA455" s="20">
        <v>0.3</v>
      </c>
      <c r="AB455" s="20" t="s">
        <v>333</v>
      </c>
      <c r="AK455" s="21" t="s">
        <v>799</v>
      </c>
      <c r="AL455" s="22" t="s">
        <v>804</v>
      </c>
      <c r="AM455" s="22" t="s">
        <v>193</v>
      </c>
      <c r="AN455" s="45">
        <v>382</v>
      </c>
      <c r="AO455" s="21" t="s">
        <v>240</v>
      </c>
      <c r="AP455" s="22"/>
      <c r="AT455" s="21" t="s">
        <v>551</v>
      </c>
      <c r="AU455" s="21" t="s">
        <v>557</v>
      </c>
      <c r="AW455" s="21" t="s">
        <v>564</v>
      </c>
      <c r="AX455" s="21" t="s">
        <v>567</v>
      </c>
      <c r="AY455" s="22"/>
      <c r="AZ455" s="22"/>
      <c r="BA455" s="22"/>
      <c r="BB455" s="22"/>
      <c r="BC455" s="22" t="s">
        <v>806</v>
      </c>
      <c r="BD455" s="22" t="s">
        <v>763</v>
      </c>
      <c r="BE455" s="22"/>
      <c r="BF455" s="21"/>
      <c r="BG455" s="21"/>
      <c r="BH455" s="21"/>
      <c r="BI455" s="21"/>
      <c r="BJ455" s="21"/>
      <c r="BK455" s="21"/>
      <c r="BL455" s="21"/>
      <c r="BM455" s="21"/>
    </row>
    <row r="456" spans="1:65" hidden="1" x14ac:dyDescent="0.25">
      <c r="A456" s="21" t="s">
        <v>38</v>
      </c>
      <c r="B456" s="21" t="s">
        <v>798</v>
      </c>
      <c r="C456" s="21" t="s">
        <v>796</v>
      </c>
      <c r="D456" s="21" t="s">
        <v>797</v>
      </c>
      <c r="E456" s="21" t="s">
        <v>819</v>
      </c>
      <c r="K456" s="20" t="s">
        <v>828</v>
      </c>
      <c r="M456" s="21" t="s">
        <v>50</v>
      </c>
      <c r="N456" s="21" t="str">
        <f>C456&amp;"-"&amp;MONTH(O456)&amp;"/"&amp;DAY(O456)&amp;"/"&amp;YEAR(O456)&amp;"-"&amp;"WATER TEMP"</f>
        <v>AK802097-003-8/1/2019-WATER TEMP</v>
      </c>
      <c r="O456" s="24">
        <v>43678</v>
      </c>
      <c r="P456" s="28">
        <v>0.34513888888888888</v>
      </c>
      <c r="Q456" s="40" t="s">
        <v>58</v>
      </c>
      <c r="R456" s="25">
        <v>43678</v>
      </c>
      <c r="T456" s="20" t="s">
        <v>58</v>
      </c>
      <c r="U456" s="21">
        <v>60.543320000000001</v>
      </c>
      <c r="V456" s="21">
        <v>-151.26532</v>
      </c>
      <c r="W456" s="21" t="s">
        <v>60</v>
      </c>
      <c r="X456" s="21" t="s">
        <v>88</v>
      </c>
      <c r="Z456" s="21" t="s">
        <v>99</v>
      </c>
      <c r="AA456" s="20">
        <v>0.3</v>
      </c>
      <c r="AB456" s="20" t="s">
        <v>333</v>
      </c>
      <c r="AK456" s="21" t="s">
        <v>160</v>
      </c>
      <c r="AL456" s="22"/>
      <c r="AM456" s="22"/>
      <c r="AN456" s="45">
        <v>14.6</v>
      </c>
      <c r="AO456" s="21" t="s">
        <v>198</v>
      </c>
      <c r="AP456" s="22"/>
      <c r="AT456" s="21" t="s">
        <v>551</v>
      </c>
      <c r="AU456" s="21" t="s">
        <v>557</v>
      </c>
      <c r="AW456" s="21" t="s">
        <v>564</v>
      </c>
      <c r="AX456" s="21" t="s">
        <v>568</v>
      </c>
      <c r="AY456" s="22"/>
      <c r="AZ456" s="22"/>
      <c r="BA456" s="22"/>
      <c r="BB456" s="22"/>
      <c r="BC456" s="22" t="s">
        <v>806</v>
      </c>
      <c r="BD456" s="22" t="s">
        <v>763</v>
      </c>
      <c r="BE456" s="22"/>
      <c r="BF456" s="21"/>
      <c r="BG456" s="21"/>
      <c r="BH456" s="21"/>
      <c r="BI456" s="21"/>
      <c r="BJ456" s="21"/>
      <c r="BK456" s="21"/>
      <c r="BL456" s="21"/>
      <c r="BM456" s="21"/>
    </row>
    <row r="457" spans="1:65" hidden="1" x14ac:dyDescent="0.25">
      <c r="A457" s="21" t="s">
        <v>38</v>
      </c>
      <c r="B457" s="21" t="s">
        <v>798</v>
      </c>
      <c r="C457" s="21" t="s">
        <v>796</v>
      </c>
      <c r="D457" s="21" t="s">
        <v>797</v>
      </c>
      <c r="E457" s="21" t="s">
        <v>819</v>
      </c>
      <c r="K457" s="20" t="s">
        <v>828</v>
      </c>
      <c r="M457" s="21" t="s">
        <v>51</v>
      </c>
      <c r="N457" s="21" t="str">
        <f>C457&amp;"-"&amp;MONTH(O457)&amp;"/"&amp;DAY(O457)&amp;"/"&amp;YEAR(O457)&amp;"-"&amp;"AIR TEMP"</f>
        <v>AK802097-003-7/17/2019-AIR TEMP</v>
      </c>
      <c r="O457" s="24">
        <v>43663</v>
      </c>
      <c r="P457" s="28">
        <v>0.32291666666666669</v>
      </c>
      <c r="Q457" s="40" t="s">
        <v>58</v>
      </c>
      <c r="R457" s="25">
        <v>43663</v>
      </c>
      <c r="T457" s="20" t="s">
        <v>58</v>
      </c>
      <c r="U457" s="21">
        <v>60.543320000000001</v>
      </c>
      <c r="V457" s="21">
        <v>-151.26532</v>
      </c>
      <c r="W457" s="21" t="s">
        <v>60</v>
      </c>
      <c r="X457" s="21" t="s">
        <v>88</v>
      </c>
      <c r="Z457" s="21" t="s">
        <v>99</v>
      </c>
      <c r="AK457" s="21" t="s">
        <v>810</v>
      </c>
      <c r="AL457" s="22"/>
      <c r="AM457" s="22"/>
      <c r="AN457" s="45">
        <v>52</v>
      </c>
      <c r="AO457" s="21" t="s">
        <v>252</v>
      </c>
      <c r="AP457" s="22"/>
      <c r="AT457" s="21"/>
      <c r="AU457" s="21"/>
      <c r="AW457" s="21"/>
      <c r="AX457" s="21"/>
      <c r="AY457" s="22"/>
      <c r="AZ457" s="22"/>
      <c r="BA457" s="22"/>
      <c r="BB457" s="22"/>
      <c r="BC457" s="22"/>
      <c r="BD457" s="22"/>
      <c r="BE457" s="22"/>
      <c r="BF457" s="21"/>
      <c r="BG457" s="21"/>
      <c r="BH457" s="21"/>
      <c r="BI457" s="21"/>
      <c r="BJ457" s="21"/>
      <c r="BK457" s="21"/>
      <c r="BL457" s="21"/>
      <c r="BM457" s="21"/>
    </row>
    <row r="458" spans="1:65" hidden="1" x14ac:dyDescent="0.25">
      <c r="A458" s="21" t="s">
        <v>38</v>
      </c>
      <c r="B458" s="21" t="s">
        <v>798</v>
      </c>
      <c r="C458" s="21" t="s">
        <v>796</v>
      </c>
      <c r="D458" s="21" t="s">
        <v>797</v>
      </c>
      <c r="E458" s="21" t="s">
        <v>819</v>
      </c>
      <c r="K458" s="20" t="s">
        <v>828</v>
      </c>
      <c r="M458" s="21" t="s">
        <v>51</v>
      </c>
      <c r="N458" s="21" t="str">
        <f>C458&amp;"-"&amp;MONTH(O458)&amp;"/"&amp;DAY(O458)&amp;"/"&amp;YEAR(O458)&amp;"-"&amp;"WIND-D"</f>
        <v>AK802097-003-8/1/2019-WIND-D</v>
      </c>
      <c r="O458" s="24">
        <v>43678</v>
      </c>
      <c r="P458" s="28">
        <v>0.34513888888888888</v>
      </c>
      <c r="Q458" s="40" t="s">
        <v>58</v>
      </c>
      <c r="R458" s="25">
        <v>43678</v>
      </c>
      <c r="T458" s="20" t="s">
        <v>58</v>
      </c>
      <c r="U458" s="21">
        <v>60.543320000000001</v>
      </c>
      <c r="V458" s="21">
        <v>-151.26532</v>
      </c>
      <c r="W458" s="21" t="s">
        <v>60</v>
      </c>
      <c r="X458" s="21" t="s">
        <v>88</v>
      </c>
      <c r="Z458" s="21" t="s">
        <v>99</v>
      </c>
      <c r="AK458" s="21" t="s">
        <v>813</v>
      </c>
      <c r="AL458" s="22"/>
      <c r="AM458" s="22"/>
      <c r="AN458" s="45">
        <v>135</v>
      </c>
      <c r="AO458" s="21" t="s">
        <v>843</v>
      </c>
      <c r="AP458" s="22"/>
      <c r="AT458" s="21"/>
      <c r="AU458" s="21"/>
      <c r="AW458" s="21"/>
      <c r="AX458" s="21"/>
      <c r="AY458" s="22"/>
      <c r="AZ458" s="22"/>
      <c r="BA458" s="22"/>
      <c r="BB458" s="22"/>
      <c r="BC458" s="22"/>
      <c r="BD458" s="22"/>
      <c r="BE458" s="22"/>
      <c r="BF458" s="21"/>
      <c r="BG458" s="21"/>
      <c r="BH458" s="21"/>
      <c r="BI458" s="21"/>
      <c r="BJ458" s="21"/>
      <c r="BK458" s="21"/>
      <c r="BL458" s="21"/>
      <c r="BM458" s="21"/>
    </row>
    <row r="459" spans="1:65" x14ac:dyDescent="0.25">
      <c r="A459" s="21" t="s">
        <v>38</v>
      </c>
      <c r="B459" s="21" t="s">
        <v>798</v>
      </c>
      <c r="C459" s="21" t="s">
        <v>796</v>
      </c>
      <c r="D459" s="21" t="s">
        <v>797</v>
      </c>
      <c r="E459" s="21" t="s">
        <v>819</v>
      </c>
      <c r="K459" s="20" t="s">
        <v>828</v>
      </c>
      <c r="M459" s="21" t="s">
        <v>51</v>
      </c>
      <c r="N459" s="21" t="str">
        <f>C459&amp;"-"&amp;MONTH(O459)&amp;"/"&amp;DAY(O459)&amp;"/"&amp;YEAR(O459)&amp;"-"&amp;"WIND-V"</f>
        <v>AK802097-003-7/17/2019-WIND-V</v>
      </c>
      <c r="O459" s="24">
        <v>43663</v>
      </c>
      <c r="P459" s="28">
        <v>0.32291666666666702</v>
      </c>
      <c r="Q459" s="40" t="s">
        <v>58</v>
      </c>
      <c r="R459" s="25">
        <v>43663</v>
      </c>
      <c r="T459" s="20" t="s">
        <v>58</v>
      </c>
      <c r="U459" s="21">
        <v>60.543320000000001</v>
      </c>
      <c r="V459" s="21">
        <v>-151.26532</v>
      </c>
      <c r="W459" s="21" t="s">
        <v>60</v>
      </c>
      <c r="X459" s="21" t="s">
        <v>88</v>
      </c>
      <c r="Z459" s="21" t="s">
        <v>99</v>
      </c>
      <c r="AK459" s="21" t="s">
        <v>812</v>
      </c>
      <c r="AL459" s="22"/>
      <c r="AM459" s="22"/>
      <c r="AN459" s="45">
        <v>3</v>
      </c>
      <c r="AO459" s="21" t="s">
        <v>815</v>
      </c>
      <c r="AP459" s="22"/>
      <c r="AT459" s="21"/>
      <c r="AU459" s="21"/>
      <c r="AW459" s="21"/>
      <c r="AX459" s="21"/>
      <c r="AY459" s="22"/>
      <c r="AZ459" s="22"/>
      <c r="BA459" s="22"/>
      <c r="BB459" s="22"/>
      <c r="BC459" s="22"/>
      <c r="BD459" s="22"/>
      <c r="BE459" s="22"/>
      <c r="BF459" s="21"/>
      <c r="BG459" s="21"/>
      <c r="BH459" s="21"/>
      <c r="BI459" s="21"/>
      <c r="BJ459" s="21"/>
      <c r="BK459" s="21"/>
      <c r="BL459" s="21"/>
      <c r="BM459" s="21"/>
    </row>
    <row r="460" spans="1:65" hidden="1" x14ac:dyDescent="0.25">
      <c r="A460" s="21" t="s">
        <v>38</v>
      </c>
      <c r="B460" s="21" t="s">
        <v>798</v>
      </c>
      <c r="C460" s="21" t="s">
        <v>796</v>
      </c>
      <c r="D460" s="21" t="s">
        <v>797</v>
      </c>
      <c r="E460" s="21" t="s">
        <v>819</v>
      </c>
      <c r="K460" s="20" t="s">
        <v>828</v>
      </c>
      <c r="M460" s="21" t="s">
        <v>51</v>
      </c>
      <c r="N460" s="21" t="str">
        <f>C460&amp;"-"&amp;MONTH(O460)&amp;"/"&amp;DAY(O460)&amp;"/"&amp;YEAR(O460)&amp;"-"&amp;"WEATHER"</f>
        <v>AK802097-003-7/17/2019-WEATHER</v>
      </c>
      <c r="O460" s="24">
        <v>43663</v>
      </c>
      <c r="P460" s="28">
        <v>0.32291666666666702</v>
      </c>
      <c r="Q460" s="40" t="s">
        <v>58</v>
      </c>
      <c r="R460" s="25">
        <v>43663</v>
      </c>
      <c r="T460" s="20" t="s">
        <v>58</v>
      </c>
      <c r="U460" s="21">
        <v>60.543320000000001</v>
      </c>
      <c r="V460" s="21">
        <v>-151.26532</v>
      </c>
      <c r="W460" s="21" t="s">
        <v>60</v>
      </c>
      <c r="X460" s="21" t="s">
        <v>88</v>
      </c>
      <c r="Z460" s="21" t="s">
        <v>99</v>
      </c>
      <c r="AK460" s="21" t="s">
        <v>814</v>
      </c>
      <c r="AL460" s="22"/>
      <c r="AM460" s="22"/>
      <c r="AN460" s="45">
        <v>0</v>
      </c>
      <c r="AO460" s="21" t="s">
        <v>816</v>
      </c>
      <c r="AP460" s="22"/>
      <c r="AT460" s="21"/>
      <c r="AU460" s="21"/>
      <c r="AW460" s="21"/>
      <c r="AX460" s="21"/>
      <c r="AY460" s="22"/>
      <c r="AZ460" s="22"/>
      <c r="BA460" s="22"/>
      <c r="BB460" s="22"/>
      <c r="BC460" s="22"/>
      <c r="BD460" s="22"/>
      <c r="BE460" s="22"/>
      <c r="BF460" s="21"/>
      <c r="BG460" s="21"/>
      <c r="BH460" s="21"/>
      <c r="BI460" s="21"/>
      <c r="BJ460" s="21"/>
      <c r="BK460" s="21"/>
      <c r="BL460" s="21"/>
      <c r="BM460" s="21"/>
    </row>
    <row r="461" spans="1:65" hidden="1" x14ac:dyDescent="0.25">
      <c r="A461" s="21" t="s">
        <v>38</v>
      </c>
      <c r="B461" s="21" t="s">
        <v>798</v>
      </c>
      <c r="C461" s="21" t="s">
        <v>796</v>
      </c>
      <c r="D461" s="21" t="s">
        <v>797</v>
      </c>
      <c r="E461" s="21" t="s">
        <v>819</v>
      </c>
      <c r="K461" s="20" t="s">
        <v>828</v>
      </c>
      <c r="M461" s="21" t="s">
        <v>50</v>
      </c>
      <c r="N461" s="21" t="str">
        <f>C461&amp;"-"&amp;MONTH(O461)&amp;"/"&amp;DAY(O461)&amp;"/"&amp;YEAR(O461)&amp;"-"&amp;"TURBIDITY"</f>
        <v>AK802097-003-7/17/2019-TURBIDITY</v>
      </c>
      <c r="O461" s="24">
        <v>43663</v>
      </c>
      <c r="P461" s="28">
        <v>0.32291666666666702</v>
      </c>
      <c r="Q461" s="20" t="s">
        <v>58</v>
      </c>
      <c r="R461" s="25">
        <v>43663</v>
      </c>
      <c r="T461" s="20" t="s">
        <v>58</v>
      </c>
      <c r="U461" s="21">
        <v>60.543320000000001</v>
      </c>
      <c r="V461" s="21">
        <v>-151.26532</v>
      </c>
      <c r="W461" s="21" t="s">
        <v>60</v>
      </c>
      <c r="X461" s="21" t="s">
        <v>88</v>
      </c>
      <c r="Z461" s="21" t="s">
        <v>99</v>
      </c>
      <c r="AK461" s="21" t="s">
        <v>811</v>
      </c>
      <c r="AL461" s="22"/>
      <c r="AM461" s="22"/>
      <c r="AN461" s="45" t="s">
        <v>817</v>
      </c>
      <c r="AO461" s="21"/>
      <c r="AP461" s="22"/>
      <c r="AT461" s="21"/>
      <c r="AU461" s="21"/>
      <c r="AW461" s="21"/>
      <c r="AX461" s="21"/>
      <c r="AY461" s="22"/>
      <c r="AZ461" s="22"/>
      <c r="BA461" s="22"/>
      <c r="BB461" s="22"/>
      <c r="BC461" s="22"/>
      <c r="BD461" s="22"/>
      <c r="BE461" s="22"/>
      <c r="BF461" s="21"/>
      <c r="BG461" s="21"/>
      <c r="BH461" s="21"/>
      <c r="BI461" s="21"/>
      <c r="BJ461" s="21"/>
      <c r="BK461" s="21"/>
      <c r="BL461" s="21"/>
      <c r="BM461" s="21"/>
    </row>
    <row r="462" spans="1:65" hidden="1" x14ac:dyDescent="0.25">
      <c r="A462" s="21" t="s">
        <v>38</v>
      </c>
      <c r="B462" s="21" t="s">
        <v>798</v>
      </c>
      <c r="C462" s="21" t="s">
        <v>796</v>
      </c>
      <c r="D462" s="21" t="s">
        <v>797</v>
      </c>
      <c r="E462" s="21" t="s">
        <v>819</v>
      </c>
      <c r="K462" s="20" t="s">
        <v>828</v>
      </c>
      <c r="M462" s="21" t="s">
        <v>51</v>
      </c>
      <c r="N462" s="21" t="str">
        <f>C462&amp;"-"&amp;MONTH(O462)&amp;"/"&amp;DAY(O462)&amp;"/"&amp;YEAR(O462)&amp;"-"&amp;"AIR TEMP"</f>
        <v>AK802097-003-7/23/2019-AIR TEMP</v>
      </c>
      <c r="O462" s="24">
        <v>43669</v>
      </c>
      <c r="P462" s="28">
        <v>0.4236111111111111</v>
      </c>
      <c r="Q462" s="20" t="s">
        <v>58</v>
      </c>
      <c r="R462" s="25">
        <v>43669</v>
      </c>
      <c r="T462" s="20" t="s">
        <v>58</v>
      </c>
      <c r="U462" s="21">
        <v>60.543320000000001</v>
      </c>
      <c r="V462" s="21">
        <v>-151.26532</v>
      </c>
      <c r="W462" s="21" t="s">
        <v>60</v>
      </c>
      <c r="X462" s="21" t="s">
        <v>88</v>
      </c>
      <c r="Z462" s="21" t="s">
        <v>99</v>
      </c>
      <c r="AK462" s="21" t="s">
        <v>810</v>
      </c>
      <c r="AL462" s="22"/>
      <c r="AM462" s="22"/>
      <c r="AN462" s="45">
        <v>58</v>
      </c>
      <c r="AO462" s="21" t="s">
        <v>252</v>
      </c>
      <c r="AP462" s="22"/>
      <c r="AT462" s="21"/>
      <c r="AU462" s="21"/>
      <c r="AW462" s="21"/>
      <c r="AX462" s="21"/>
      <c r="AY462" s="22"/>
      <c r="AZ462" s="22"/>
      <c r="BA462" s="22"/>
      <c r="BB462" s="22"/>
      <c r="BC462" s="22"/>
      <c r="BD462" s="22"/>
      <c r="BE462" s="22"/>
      <c r="BF462" s="21"/>
      <c r="BG462" s="21"/>
      <c r="BH462" s="21"/>
      <c r="BI462" s="21"/>
      <c r="BJ462" s="21"/>
      <c r="BK462" s="21"/>
      <c r="BL462" s="21"/>
      <c r="BM462" s="21"/>
    </row>
    <row r="463" spans="1:65" hidden="1" x14ac:dyDescent="0.25">
      <c r="A463" s="21" t="s">
        <v>38</v>
      </c>
      <c r="B463" s="21" t="s">
        <v>798</v>
      </c>
      <c r="C463" s="21" t="s">
        <v>794</v>
      </c>
      <c r="D463" s="21" t="s">
        <v>795</v>
      </c>
      <c r="E463" s="21" t="s">
        <v>819</v>
      </c>
      <c r="K463" s="20" t="s">
        <v>828</v>
      </c>
      <c r="M463" s="21" t="s">
        <v>51</v>
      </c>
      <c r="N463" s="21" t="str">
        <f>C463&amp;"-"&amp;MONTH(O463)&amp;"/"&amp;DAY(O463)&amp;"/"&amp;YEAR(O463)&amp;"-"&amp;"WIND-D"</f>
        <v>AK551272-004-8/1/2019-WIND-D</v>
      </c>
      <c r="O463" s="24">
        <v>43678</v>
      </c>
      <c r="P463" s="28">
        <v>0.31944444444444448</v>
      </c>
      <c r="Q463" s="20" t="s">
        <v>58</v>
      </c>
      <c r="R463" s="25">
        <v>43678</v>
      </c>
      <c r="T463" s="20" t="s">
        <v>58</v>
      </c>
      <c r="U463" s="21">
        <v>60.549779999999998</v>
      </c>
      <c r="V463" s="21">
        <v>-151.26804000000001</v>
      </c>
      <c r="W463" s="21" t="s">
        <v>60</v>
      </c>
      <c r="X463" s="21" t="s">
        <v>88</v>
      </c>
      <c r="Z463" s="21" t="s">
        <v>99</v>
      </c>
      <c r="AK463" s="21" t="s">
        <v>813</v>
      </c>
      <c r="AL463" s="22"/>
      <c r="AM463" s="22"/>
      <c r="AN463" s="45">
        <v>135</v>
      </c>
      <c r="AO463" s="21" t="s">
        <v>843</v>
      </c>
      <c r="AP463" s="22"/>
      <c r="AT463" s="21"/>
      <c r="AU463" s="21"/>
      <c r="AW463" s="21"/>
      <c r="AX463" s="21"/>
      <c r="AY463" s="22"/>
      <c r="AZ463" s="22"/>
      <c r="BA463" s="22"/>
      <c r="BB463" s="22"/>
      <c r="BC463" s="22"/>
      <c r="BD463" s="22"/>
      <c r="BE463" s="22"/>
      <c r="BF463" s="21"/>
      <c r="BG463" s="21"/>
      <c r="BH463" s="21"/>
      <c r="BI463" s="21"/>
      <c r="BJ463" s="21"/>
      <c r="BK463" s="21"/>
      <c r="BL463" s="21"/>
      <c r="BM463" s="21"/>
    </row>
    <row r="464" spans="1:65" x14ac:dyDescent="0.25">
      <c r="A464" s="21" t="s">
        <v>38</v>
      </c>
      <c r="B464" s="21" t="s">
        <v>798</v>
      </c>
      <c r="C464" s="21" t="s">
        <v>796</v>
      </c>
      <c r="D464" s="21" t="s">
        <v>797</v>
      </c>
      <c r="E464" s="21" t="s">
        <v>819</v>
      </c>
      <c r="K464" s="20" t="s">
        <v>828</v>
      </c>
      <c r="M464" s="21" t="s">
        <v>51</v>
      </c>
      <c r="N464" s="21" t="str">
        <f>C464&amp;"-"&amp;MONTH(O464)&amp;"/"&amp;DAY(O464)&amp;"/"&amp;YEAR(O464)&amp;"-"&amp;"WIND-V"</f>
        <v>AK802097-003-7/23/2019-WIND-V</v>
      </c>
      <c r="O464" s="24">
        <v>43669</v>
      </c>
      <c r="P464" s="28">
        <v>0.42361111111111099</v>
      </c>
      <c r="Q464" s="20" t="s">
        <v>58</v>
      </c>
      <c r="R464" s="25">
        <v>43669</v>
      </c>
      <c r="T464" s="20" t="s">
        <v>58</v>
      </c>
      <c r="U464" s="21">
        <v>60.543320000000001</v>
      </c>
      <c r="V464" s="21">
        <v>-151.26532</v>
      </c>
      <c r="W464" s="21" t="s">
        <v>60</v>
      </c>
      <c r="X464" s="21" t="s">
        <v>88</v>
      </c>
      <c r="Z464" s="21" t="s">
        <v>99</v>
      </c>
      <c r="AK464" s="21" t="s">
        <v>812</v>
      </c>
      <c r="AL464" s="22"/>
      <c r="AM464" s="22"/>
      <c r="AN464" s="45">
        <v>12</v>
      </c>
      <c r="AO464" s="21" t="s">
        <v>815</v>
      </c>
      <c r="AP464" s="22"/>
      <c r="AT464" s="21"/>
      <c r="AU464" s="21"/>
      <c r="AW464" s="21"/>
      <c r="AX464" s="21"/>
      <c r="AY464" s="22"/>
      <c r="AZ464" s="22"/>
      <c r="BA464" s="22"/>
      <c r="BB464" s="22"/>
      <c r="BC464" s="22"/>
      <c r="BD464" s="22"/>
      <c r="BE464" s="22"/>
      <c r="BF464" s="21"/>
      <c r="BG464" s="21"/>
      <c r="BH464" s="21"/>
      <c r="BI464" s="21"/>
      <c r="BJ464" s="21"/>
      <c r="BK464" s="21"/>
      <c r="BL464" s="21"/>
      <c r="BM464" s="21"/>
    </row>
    <row r="465" spans="1:65" hidden="1" x14ac:dyDescent="0.25">
      <c r="A465" s="21" t="s">
        <v>38</v>
      </c>
      <c r="B465" s="21" t="s">
        <v>798</v>
      </c>
      <c r="C465" s="21" t="s">
        <v>796</v>
      </c>
      <c r="D465" s="21" t="s">
        <v>797</v>
      </c>
      <c r="E465" s="21" t="s">
        <v>819</v>
      </c>
      <c r="K465" s="20" t="s">
        <v>828</v>
      </c>
      <c r="M465" s="21" t="s">
        <v>51</v>
      </c>
      <c r="N465" s="21" t="str">
        <f>C465&amp;"-"&amp;MONTH(O465)&amp;"/"&amp;DAY(O465)&amp;"/"&amp;YEAR(O465)&amp;"-"&amp;"WEATHER"</f>
        <v>AK802097-003-7/23/2019-WEATHER</v>
      </c>
      <c r="O465" s="24">
        <v>43669</v>
      </c>
      <c r="P465" s="28">
        <v>0.42361111111111099</v>
      </c>
      <c r="Q465" s="20" t="s">
        <v>58</v>
      </c>
      <c r="R465" s="25">
        <v>43669</v>
      </c>
      <c r="T465" s="20" t="s">
        <v>58</v>
      </c>
      <c r="U465" s="21">
        <v>60.543320000000001</v>
      </c>
      <c r="V465" s="21">
        <v>-151.26532</v>
      </c>
      <c r="W465" s="21" t="s">
        <v>60</v>
      </c>
      <c r="X465" s="21" t="s">
        <v>88</v>
      </c>
      <c r="Z465" s="21" t="s">
        <v>99</v>
      </c>
      <c r="AK465" s="21" t="s">
        <v>814</v>
      </c>
      <c r="AL465" s="22"/>
      <c r="AM465" s="22"/>
      <c r="AN465" s="45">
        <v>0</v>
      </c>
      <c r="AO465" s="21" t="s">
        <v>816</v>
      </c>
      <c r="AP465" s="22"/>
      <c r="AT465" s="21"/>
      <c r="AU465" s="21"/>
      <c r="AW465" s="21"/>
      <c r="AX465" s="21"/>
      <c r="AY465" s="22"/>
      <c r="AZ465" s="22"/>
      <c r="BA465" s="22"/>
      <c r="BB465" s="22"/>
      <c r="BC465" s="22"/>
      <c r="BD465" s="22"/>
      <c r="BE465" s="22"/>
      <c r="BF465" s="21"/>
      <c r="BG465" s="21"/>
      <c r="BH465" s="21"/>
      <c r="BI465" s="21"/>
      <c r="BJ465" s="21"/>
      <c r="BK465" s="21"/>
      <c r="BL465" s="21"/>
      <c r="BM465" s="21"/>
    </row>
    <row r="466" spans="1:65" hidden="1" x14ac:dyDescent="0.25">
      <c r="A466" s="21" t="s">
        <v>38</v>
      </c>
      <c r="B466" s="21" t="s">
        <v>798</v>
      </c>
      <c r="C466" s="21" t="s">
        <v>796</v>
      </c>
      <c r="D466" s="21" t="s">
        <v>797</v>
      </c>
      <c r="E466" s="21" t="s">
        <v>819</v>
      </c>
      <c r="K466" s="20" t="s">
        <v>828</v>
      </c>
      <c r="M466" s="21" t="s">
        <v>50</v>
      </c>
      <c r="N466" s="21" t="str">
        <f>C466&amp;"-"&amp;MONTH(O466)&amp;"/"&amp;DAY(O466)&amp;"/"&amp;YEAR(O466)&amp;"-"&amp;"TURBIDITY"</f>
        <v>AK802097-003-7/23/2019-TURBIDITY</v>
      </c>
      <c r="O466" s="24">
        <v>43669</v>
      </c>
      <c r="P466" s="28">
        <v>0.42361111111111099</v>
      </c>
      <c r="Q466" s="20" t="s">
        <v>58</v>
      </c>
      <c r="R466" s="25">
        <v>43669</v>
      </c>
      <c r="T466" s="20" t="s">
        <v>58</v>
      </c>
      <c r="U466" s="21">
        <v>60.543320000000001</v>
      </c>
      <c r="V466" s="21">
        <v>-151.26532</v>
      </c>
      <c r="W466" s="21" t="s">
        <v>60</v>
      </c>
      <c r="X466" s="21" t="s">
        <v>88</v>
      </c>
      <c r="Z466" s="21" t="s">
        <v>99</v>
      </c>
      <c r="AK466" s="21" t="s">
        <v>811</v>
      </c>
      <c r="AL466" s="22"/>
      <c r="AM466" s="22"/>
      <c r="AN466" s="45" t="s">
        <v>817</v>
      </c>
      <c r="AO466" s="21"/>
      <c r="AP466" s="22"/>
      <c r="AT466" s="21"/>
      <c r="AU466" s="21"/>
      <c r="AW466" s="21"/>
      <c r="AX466" s="21"/>
      <c r="AY466" s="22"/>
      <c r="AZ466" s="22"/>
      <c r="BA466" s="22"/>
      <c r="BB466" s="22"/>
      <c r="BC466" s="22"/>
      <c r="BD466" s="22"/>
      <c r="BE466" s="22"/>
      <c r="BF466" s="21"/>
      <c r="BG466" s="21"/>
      <c r="BH466" s="21"/>
      <c r="BI466" s="21"/>
      <c r="BJ466" s="21"/>
      <c r="BK466" s="21"/>
      <c r="BL466" s="21"/>
      <c r="BM466" s="21"/>
    </row>
    <row r="467" spans="1:65" hidden="1" x14ac:dyDescent="0.25">
      <c r="A467" s="21" t="s">
        <v>38</v>
      </c>
      <c r="B467" s="21" t="s">
        <v>798</v>
      </c>
      <c r="C467" s="21" t="s">
        <v>796</v>
      </c>
      <c r="D467" s="21" t="s">
        <v>797</v>
      </c>
      <c r="E467" s="21" t="s">
        <v>819</v>
      </c>
      <c r="K467" s="20" t="s">
        <v>828</v>
      </c>
      <c r="M467" s="21" t="s">
        <v>51</v>
      </c>
      <c r="N467" s="21" t="str">
        <f>C467&amp;"-"&amp;MONTH(O467)&amp;"/"&amp;DAY(O467)&amp;"/"&amp;YEAR(O467)&amp;"-"&amp;"AIR TEMP"</f>
        <v>AK802097-003-8/1/2019-AIR TEMP</v>
      </c>
      <c r="O467" s="24">
        <v>43678</v>
      </c>
      <c r="P467" s="28">
        <v>0.34513888888888888</v>
      </c>
      <c r="Q467" s="20" t="s">
        <v>58</v>
      </c>
      <c r="R467" s="25">
        <v>43678</v>
      </c>
      <c r="T467" s="20" t="s">
        <v>58</v>
      </c>
      <c r="U467" s="21">
        <v>60.543320000000001</v>
      </c>
      <c r="V467" s="21">
        <v>-151.26532</v>
      </c>
      <c r="W467" s="21" t="s">
        <v>60</v>
      </c>
      <c r="X467" s="21" t="s">
        <v>88</v>
      </c>
      <c r="Z467" s="21" t="s">
        <v>99</v>
      </c>
      <c r="AK467" s="21" t="s">
        <v>810</v>
      </c>
      <c r="AL467" s="22"/>
      <c r="AM467" s="22"/>
      <c r="AN467" s="45">
        <v>54</v>
      </c>
      <c r="AO467" s="21" t="s">
        <v>252</v>
      </c>
      <c r="AP467" s="22"/>
      <c r="AT467" s="21"/>
      <c r="AU467" s="21"/>
      <c r="AW467" s="21"/>
      <c r="AX467" s="21"/>
      <c r="AY467" s="22"/>
      <c r="AZ467" s="22"/>
      <c r="BA467" s="22"/>
      <c r="BB467" s="22"/>
      <c r="BC467" s="22"/>
      <c r="BD467" s="22"/>
      <c r="BE467" s="22"/>
      <c r="BF467" s="21"/>
      <c r="BG467" s="21"/>
      <c r="BH467" s="21"/>
      <c r="BI467" s="21"/>
      <c r="BJ467" s="21"/>
      <c r="BK467" s="21"/>
      <c r="BL467" s="21"/>
      <c r="BM467" s="21"/>
    </row>
    <row r="468" spans="1:65" hidden="1" x14ac:dyDescent="0.25">
      <c r="A468" s="21" t="s">
        <v>38</v>
      </c>
      <c r="B468" s="21" t="s">
        <v>798</v>
      </c>
      <c r="C468" s="21" t="s">
        <v>809</v>
      </c>
      <c r="D468" s="21" t="s">
        <v>791</v>
      </c>
      <c r="E468" s="21" t="s">
        <v>819</v>
      </c>
      <c r="K468" s="20" t="s">
        <v>828</v>
      </c>
      <c r="M468" s="21" t="s">
        <v>51</v>
      </c>
      <c r="N468" s="21" t="str">
        <f>C468&amp;"-"&amp;MONTH(O468)&amp;"/"&amp;DAY(O468)&amp;"/"&amp;YEAR(O468)&amp;"-"&amp;"WIND-D"</f>
        <v>AK574820-001-8/1/2019-WIND-D</v>
      </c>
      <c r="O468" s="24">
        <v>43678</v>
      </c>
      <c r="P468" s="28">
        <v>0.36458333333333331</v>
      </c>
      <c r="Q468" s="20" t="s">
        <v>58</v>
      </c>
      <c r="R468" s="25">
        <v>43678</v>
      </c>
      <c r="T468" s="20" t="s">
        <v>58</v>
      </c>
      <c r="U468" s="21">
        <v>60.5259</v>
      </c>
      <c r="V468" s="21">
        <v>-151.20647</v>
      </c>
      <c r="W468" s="21" t="s">
        <v>60</v>
      </c>
      <c r="X468" s="21" t="s">
        <v>88</v>
      </c>
      <c r="Z468" s="21" t="s">
        <v>99</v>
      </c>
      <c r="AK468" s="21" t="s">
        <v>813</v>
      </c>
      <c r="AL468" s="22"/>
      <c r="AM468" s="22"/>
      <c r="AN468" s="45"/>
      <c r="AO468" s="21"/>
      <c r="AP468" s="22"/>
      <c r="AT468" s="21"/>
      <c r="AU468" s="21"/>
      <c r="AW468" s="21"/>
      <c r="AX468" s="21"/>
      <c r="AY468" s="22" t="s">
        <v>737</v>
      </c>
      <c r="AZ468" s="22"/>
      <c r="BA468" s="22"/>
      <c r="BB468" s="22"/>
      <c r="BC468" s="22"/>
      <c r="BD468" s="22"/>
      <c r="BE468" s="22"/>
      <c r="BF468" s="21"/>
      <c r="BG468" s="21"/>
      <c r="BH468" s="21"/>
      <c r="BI468" s="21"/>
      <c r="BJ468" s="21"/>
      <c r="BK468" s="21"/>
      <c r="BL468" s="21"/>
      <c r="BM468" s="21"/>
    </row>
    <row r="469" spans="1:65" x14ac:dyDescent="0.25">
      <c r="A469" s="21" t="s">
        <v>38</v>
      </c>
      <c r="B469" s="21" t="s">
        <v>798</v>
      </c>
      <c r="C469" s="21" t="s">
        <v>796</v>
      </c>
      <c r="D469" s="21" t="s">
        <v>797</v>
      </c>
      <c r="E469" s="21" t="s">
        <v>819</v>
      </c>
      <c r="K469" s="20" t="s">
        <v>828</v>
      </c>
      <c r="M469" s="21" t="s">
        <v>51</v>
      </c>
      <c r="N469" s="21" t="str">
        <f>C469&amp;"-"&amp;MONTH(O469)&amp;"/"&amp;DAY(O469)&amp;"/"&amp;YEAR(O469)&amp;"-"&amp;"WIND-V"</f>
        <v>AK802097-003-8/1/2019-WIND-V</v>
      </c>
      <c r="O469" s="24">
        <v>43678</v>
      </c>
      <c r="P469" s="28">
        <v>0.34513888888888899</v>
      </c>
      <c r="Q469" s="20" t="s">
        <v>58</v>
      </c>
      <c r="R469" s="25">
        <v>43678</v>
      </c>
      <c r="T469" s="20" t="s">
        <v>58</v>
      </c>
      <c r="U469" s="21">
        <v>60.543320000000001</v>
      </c>
      <c r="V469" s="21">
        <v>-151.26532</v>
      </c>
      <c r="W469" s="21" t="s">
        <v>60</v>
      </c>
      <c r="X469" s="21" t="s">
        <v>88</v>
      </c>
      <c r="Z469" s="21" t="s">
        <v>99</v>
      </c>
      <c r="AK469" s="21" t="s">
        <v>812</v>
      </c>
      <c r="AL469" s="22"/>
      <c r="AM469" s="22"/>
      <c r="AN469" s="45">
        <v>6</v>
      </c>
      <c r="AO469" s="21" t="s">
        <v>815</v>
      </c>
      <c r="AP469" s="22"/>
      <c r="AT469" s="21"/>
      <c r="AU469" s="21"/>
      <c r="AW469" s="21"/>
      <c r="AX469" s="21"/>
      <c r="AY469" s="22"/>
      <c r="AZ469" s="22"/>
      <c r="BA469" s="22"/>
      <c r="BB469" s="22"/>
      <c r="BC469" s="22"/>
      <c r="BD469" s="22"/>
      <c r="BE469" s="22"/>
      <c r="BF469" s="21"/>
      <c r="BG469" s="21"/>
      <c r="BH469" s="21"/>
      <c r="BI469" s="21"/>
      <c r="BJ469" s="21"/>
      <c r="BK469" s="21"/>
      <c r="BL469" s="21"/>
      <c r="BM469" s="21"/>
    </row>
    <row r="470" spans="1:65" hidden="1" x14ac:dyDescent="0.25">
      <c r="A470" s="21" t="s">
        <v>38</v>
      </c>
      <c r="B470" s="21" t="s">
        <v>798</v>
      </c>
      <c r="C470" s="21" t="s">
        <v>796</v>
      </c>
      <c r="D470" s="21" t="s">
        <v>797</v>
      </c>
      <c r="E470" s="21" t="s">
        <v>819</v>
      </c>
      <c r="K470" s="20" t="s">
        <v>828</v>
      </c>
      <c r="M470" s="21" t="s">
        <v>51</v>
      </c>
      <c r="N470" s="21" t="str">
        <f>C470&amp;"-"&amp;MONTH(O470)&amp;"/"&amp;DAY(O470)&amp;"/"&amp;YEAR(O470)&amp;"-"&amp;"WEATHER"</f>
        <v>AK802097-003-8/1/2019-WEATHER</v>
      </c>
      <c r="O470" s="24">
        <v>43678</v>
      </c>
      <c r="P470" s="28">
        <v>0.34513888888888899</v>
      </c>
      <c r="Q470" s="20" t="s">
        <v>58</v>
      </c>
      <c r="R470" s="25">
        <v>43678</v>
      </c>
      <c r="T470" s="20" t="s">
        <v>58</v>
      </c>
      <c r="U470" s="21">
        <v>60.543320000000001</v>
      </c>
      <c r="V470" s="21">
        <v>-151.26532</v>
      </c>
      <c r="W470" s="21" t="s">
        <v>60</v>
      </c>
      <c r="X470" s="21" t="s">
        <v>88</v>
      </c>
      <c r="Z470" s="21" t="s">
        <v>99</v>
      </c>
      <c r="AK470" s="21" t="s">
        <v>814</v>
      </c>
      <c r="AL470" s="22"/>
      <c r="AM470" s="22"/>
      <c r="AN470" s="45">
        <v>-1</v>
      </c>
      <c r="AO470" s="21" t="s">
        <v>816</v>
      </c>
      <c r="AP470" s="22"/>
      <c r="AT470" s="21"/>
      <c r="AU470" s="21"/>
      <c r="AW470" s="21"/>
      <c r="AX470" s="21"/>
      <c r="AY470" s="22"/>
      <c r="AZ470" s="22"/>
      <c r="BA470" s="22"/>
      <c r="BB470" s="22"/>
      <c r="BC470" s="22"/>
      <c r="BD470" s="22"/>
      <c r="BE470" s="22"/>
      <c r="BF470" s="21"/>
      <c r="BG470" s="21"/>
      <c r="BH470" s="21"/>
      <c r="BI470" s="21"/>
      <c r="BJ470" s="21"/>
      <c r="BK470" s="21"/>
      <c r="BL470" s="21"/>
      <c r="BM470" s="21"/>
    </row>
    <row r="471" spans="1:65" hidden="1" x14ac:dyDescent="0.25">
      <c r="A471" s="21" t="s">
        <v>38</v>
      </c>
      <c r="B471" s="21" t="s">
        <v>798</v>
      </c>
      <c r="C471" s="21" t="s">
        <v>796</v>
      </c>
      <c r="D471" s="21" t="s">
        <v>797</v>
      </c>
      <c r="E471" s="21" t="s">
        <v>819</v>
      </c>
      <c r="K471" s="20" t="s">
        <v>828</v>
      </c>
      <c r="M471" s="21" t="s">
        <v>50</v>
      </c>
      <c r="N471" s="21" t="str">
        <f>C471&amp;"-"&amp;MONTH(O471)&amp;"/"&amp;DAY(O471)&amp;"/"&amp;YEAR(O471)&amp;"-"&amp;"TURBIDITY"</f>
        <v>AK802097-003-8/1/2019-TURBIDITY</v>
      </c>
      <c r="O471" s="24">
        <v>43678</v>
      </c>
      <c r="P471" s="28">
        <v>0.34513888888888899</v>
      </c>
      <c r="Q471" s="20" t="s">
        <v>58</v>
      </c>
      <c r="R471" s="25">
        <v>43678</v>
      </c>
      <c r="T471" s="20" t="s">
        <v>58</v>
      </c>
      <c r="U471" s="21">
        <v>60.543320000000001</v>
      </c>
      <c r="V471" s="21">
        <v>-151.26532</v>
      </c>
      <c r="W471" s="21" t="s">
        <v>60</v>
      </c>
      <c r="X471" s="21" t="s">
        <v>88</v>
      </c>
      <c r="Z471" s="21" t="s">
        <v>99</v>
      </c>
      <c r="AK471" s="21" t="s">
        <v>811</v>
      </c>
      <c r="AL471" s="22"/>
      <c r="AM471" s="22"/>
      <c r="AN471" s="45" t="s">
        <v>817</v>
      </c>
      <c r="AO471" s="21"/>
      <c r="AP471" s="22"/>
      <c r="AT471" s="21"/>
      <c r="AU471" s="21"/>
      <c r="AW471" s="21"/>
      <c r="AX471" s="21"/>
      <c r="AY471" s="22"/>
      <c r="AZ471" s="22"/>
      <c r="BA471" s="22"/>
      <c r="BB471" s="22"/>
      <c r="BC471" s="22"/>
      <c r="BD471" s="22"/>
      <c r="BE471" s="22"/>
      <c r="BF471" s="21"/>
      <c r="BG471" s="21"/>
      <c r="BH471" s="21"/>
      <c r="BI471" s="21"/>
      <c r="BJ471" s="21"/>
      <c r="BK471" s="21"/>
      <c r="BL471" s="21"/>
      <c r="BM471" s="21"/>
    </row>
    <row r="472" spans="1:65" hidden="1" x14ac:dyDescent="0.25">
      <c r="A472" s="21" t="s">
        <v>38</v>
      </c>
      <c r="B472" s="21" t="s">
        <v>798</v>
      </c>
      <c r="C472" s="21" t="s">
        <v>796</v>
      </c>
      <c r="D472" s="21" t="s">
        <v>797</v>
      </c>
      <c r="E472" s="21" t="s">
        <v>819</v>
      </c>
      <c r="K472" s="20" t="s">
        <v>828</v>
      </c>
      <c r="M472" s="21" t="s">
        <v>51</v>
      </c>
      <c r="N472" s="21" t="str">
        <f>C472&amp;"-"&amp;MONTH(O472)&amp;"/"&amp;DAY(O472)&amp;"/"&amp;YEAR(O472)&amp;"-"&amp;"AIR TEMP"</f>
        <v>AK802097-003-8/6/2019-AIR TEMP</v>
      </c>
      <c r="O472" s="24">
        <v>43683</v>
      </c>
      <c r="P472" s="28">
        <v>0.38194444444444442</v>
      </c>
      <c r="Q472" s="20" t="s">
        <v>58</v>
      </c>
      <c r="R472" s="25">
        <v>43683</v>
      </c>
      <c r="T472" s="20" t="s">
        <v>58</v>
      </c>
      <c r="U472" s="21">
        <v>60.543320000000001</v>
      </c>
      <c r="V472" s="21">
        <v>-151.26532</v>
      </c>
      <c r="W472" s="21" t="s">
        <v>60</v>
      </c>
      <c r="X472" s="21" t="s">
        <v>88</v>
      </c>
      <c r="Z472" s="21" t="s">
        <v>99</v>
      </c>
      <c r="AK472" s="21" t="s">
        <v>810</v>
      </c>
      <c r="AL472" s="22"/>
      <c r="AM472" s="22"/>
      <c r="AN472" s="45">
        <v>65</v>
      </c>
      <c r="AO472" s="21" t="s">
        <v>252</v>
      </c>
      <c r="AP472" s="22"/>
      <c r="AT472" s="21"/>
      <c r="AU472" s="21"/>
      <c r="AW472" s="21"/>
      <c r="AX472" s="21"/>
      <c r="AY472" s="22"/>
      <c r="AZ472" s="22"/>
      <c r="BA472" s="22"/>
      <c r="BB472" s="22"/>
      <c r="BC472" s="22"/>
      <c r="BD472" s="22"/>
      <c r="BE472" s="22"/>
      <c r="BF472" s="21"/>
      <c r="BG472" s="21"/>
      <c r="BH472" s="21"/>
      <c r="BI472" s="21"/>
      <c r="BJ472" s="21"/>
      <c r="BK472" s="21"/>
      <c r="BL472" s="21"/>
      <c r="BM472" s="21"/>
    </row>
    <row r="473" spans="1:65" hidden="1" x14ac:dyDescent="0.25">
      <c r="A473" s="21" t="s">
        <v>38</v>
      </c>
      <c r="B473" s="21" t="s">
        <v>798</v>
      </c>
      <c r="C473" s="21" t="s">
        <v>807</v>
      </c>
      <c r="D473" s="21" t="s">
        <v>788</v>
      </c>
      <c r="E473" s="21" t="s">
        <v>819</v>
      </c>
      <c r="K473" s="20" t="s">
        <v>828</v>
      </c>
      <c r="M473" s="21" t="s">
        <v>51</v>
      </c>
      <c r="N473" s="21" t="str">
        <f>C473&amp;"-"&amp;MONTH(O473)&amp;"/"&amp;DAY(O473)&amp;"/"&amp;YEAR(O473)&amp;"-"&amp;"WIND-D"</f>
        <v>AK164406-8/1/2019-WIND-D</v>
      </c>
      <c r="O473" s="24">
        <v>43678</v>
      </c>
      <c r="P473" s="28">
        <v>0.35069444444444442</v>
      </c>
      <c r="Q473" s="20" t="s">
        <v>58</v>
      </c>
      <c r="R473" s="25">
        <v>43678</v>
      </c>
      <c r="T473" s="20" t="s">
        <v>58</v>
      </c>
      <c r="U473" s="21">
        <v>60.5366</v>
      </c>
      <c r="V473" s="21">
        <v>-151.25399999999999</v>
      </c>
      <c r="W473" s="21" t="s">
        <v>60</v>
      </c>
      <c r="X473" s="21" t="s">
        <v>88</v>
      </c>
      <c r="Z473" s="21" t="s">
        <v>99</v>
      </c>
      <c r="AK473" s="21" t="s">
        <v>813</v>
      </c>
      <c r="AL473" s="22"/>
      <c r="AM473" s="22"/>
      <c r="AN473" s="45">
        <v>270</v>
      </c>
      <c r="AO473" s="21" t="s">
        <v>843</v>
      </c>
      <c r="AP473" s="22"/>
      <c r="AT473" s="21"/>
      <c r="AU473" s="21"/>
      <c r="AW473" s="21"/>
      <c r="AX473" s="21"/>
      <c r="AY473" s="22"/>
      <c r="AZ473" s="22"/>
      <c r="BA473" s="22"/>
      <c r="BB473" s="22"/>
      <c r="BC473" s="22"/>
      <c r="BD473" s="22"/>
      <c r="BE473" s="22"/>
      <c r="BF473" s="21"/>
      <c r="BG473" s="21"/>
      <c r="BH473" s="21"/>
      <c r="BI473" s="21"/>
      <c r="BJ473" s="21"/>
      <c r="BK473" s="21"/>
      <c r="BL473" s="21"/>
      <c r="BM473" s="21"/>
    </row>
    <row r="474" spans="1:65" x14ac:dyDescent="0.25">
      <c r="A474" s="21" t="s">
        <v>38</v>
      </c>
      <c r="B474" s="21" t="s">
        <v>798</v>
      </c>
      <c r="C474" s="21" t="s">
        <v>796</v>
      </c>
      <c r="D474" s="21" t="s">
        <v>797</v>
      </c>
      <c r="E474" s="21" t="s">
        <v>819</v>
      </c>
      <c r="K474" s="20" t="s">
        <v>828</v>
      </c>
      <c r="M474" s="21" t="s">
        <v>51</v>
      </c>
      <c r="N474" s="21" t="str">
        <f>C474&amp;"-"&amp;MONTH(O474)&amp;"/"&amp;DAY(O474)&amp;"/"&amp;YEAR(O474)&amp;"-"&amp;"WIND-V"</f>
        <v>AK802097-003-8/6/2019-WIND-V</v>
      </c>
      <c r="O474" s="24">
        <v>43683</v>
      </c>
      <c r="P474" s="28">
        <v>0.38194444444444398</v>
      </c>
      <c r="Q474" s="20" t="s">
        <v>58</v>
      </c>
      <c r="R474" s="25">
        <v>43683</v>
      </c>
      <c r="T474" s="20" t="s">
        <v>58</v>
      </c>
      <c r="U474" s="21">
        <v>60.543320000000001</v>
      </c>
      <c r="V474" s="21">
        <v>-151.26532</v>
      </c>
      <c r="W474" s="21" t="s">
        <v>60</v>
      </c>
      <c r="X474" s="21" t="s">
        <v>88</v>
      </c>
      <c r="Z474" s="21" t="s">
        <v>99</v>
      </c>
      <c r="AK474" s="21" t="s">
        <v>812</v>
      </c>
      <c r="AL474" s="22"/>
      <c r="AM474" s="22"/>
      <c r="AN474" s="45">
        <v>10</v>
      </c>
      <c r="AO474" s="21" t="s">
        <v>815</v>
      </c>
      <c r="AP474" s="22"/>
      <c r="AT474" s="21"/>
      <c r="AU474" s="21"/>
      <c r="AW474" s="21"/>
      <c r="AX474" s="21"/>
      <c r="AY474" s="22"/>
      <c r="AZ474" s="22"/>
      <c r="BA474" s="22"/>
      <c r="BB474" s="22"/>
      <c r="BC474" s="22"/>
      <c r="BD474" s="22"/>
      <c r="BE474" s="22"/>
      <c r="BF474" s="21"/>
      <c r="BG474" s="21"/>
      <c r="BH474" s="21"/>
      <c r="BI474" s="21"/>
      <c r="BJ474" s="21"/>
      <c r="BK474" s="21"/>
      <c r="BL474" s="21"/>
      <c r="BM474" s="21"/>
    </row>
    <row r="475" spans="1:65" hidden="1" x14ac:dyDescent="0.25">
      <c r="A475" s="21" t="s">
        <v>38</v>
      </c>
      <c r="B475" s="21" t="s">
        <v>798</v>
      </c>
      <c r="C475" s="21" t="s">
        <v>796</v>
      </c>
      <c r="D475" s="21" t="s">
        <v>797</v>
      </c>
      <c r="E475" s="21" t="s">
        <v>819</v>
      </c>
      <c r="K475" s="20" t="s">
        <v>828</v>
      </c>
      <c r="M475" s="21" t="s">
        <v>51</v>
      </c>
      <c r="N475" s="21" t="str">
        <f>C475&amp;"-"&amp;MONTH(O475)&amp;"/"&amp;DAY(O475)&amp;"/"&amp;YEAR(O475)&amp;"-"&amp;"WEATHER"</f>
        <v>AK802097-003-8/6/2019-WEATHER</v>
      </c>
      <c r="O475" s="24">
        <v>43683</v>
      </c>
      <c r="P475" s="28">
        <v>0.38194444444444398</v>
      </c>
      <c r="Q475" s="20" t="s">
        <v>58</v>
      </c>
      <c r="R475" s="25">
        <v>43683</v>
      </c>
      <c r="T475" s="20" t="s">
        <v>58</v>
      </c>
      <c r="U475" s="21">
        <v>60.543320000000001</v>
      </c>
      <c r="V475" s="21">
        <v>-151.26532</v>
      </c>
      <c r="W475" s="21" t="s">
        <v>60</v>
      </c>
      <c r="X475" s="21" t="s">
        <v>88</v>
      </c>
      <c r="Z475" s="21" t="s">
        <v>99</v>
      </c>
      <c r="AK475" s="21" t="s">
        <v>814</v>
      </c>
      <c r="AL475" s="22"/>
      <c r="AM475" s="22"/>
      <c r="AN475" s="45">
        <v>0</v>
      </c>
      <c r="AO475" s="21" t="s">
        <v>816</v>
      </c>
      <c r="AP475" s="22"/>
      <c r="AT475" s="21"/>
      <c r="AU475" s="21"/>
      <c r="AW475" s="21"/>
      <c r="AX475" s="21"/>
      <c r="AY475" s="22"/>
      <c r="AZ475" s="22"/>
      <c r="BA475" s="22"/>
      <c r="BB475" s="22"/>
      <c r="BC475" s="22"/>
      <c r="BD475" s="22"/>
      <c r="BE475" s="22"/>
      <c r="BF475" s="21"/>
      <c r="BG475" s="21"/>
      <c r="BH475" s="21"/>
      <c r="BI475" s="21"/>
      <c r="BJ475" s="21"/>
      <c r="BK475" s="21"/>
      <c r="BL475" s="21"/>
      <c r="BM475" s="21"/>
    </row>
    <row r="476" spans="1:65" hidden="1" x14ac:dyDescent="0.25">
      <c r="A476" s="21" t="s">
        <v>38</v>
      </c>
      <c r="B476" s="21" t="s">
        <v>798</v>
      </c>
      <c r="C476" s="21" t="s">
        <v>796</v>
      </c>
      <c r="D476" s="21" t="s">
        <v>797</v>
      </c>
      <c r="E476" s="21" t="s">
        <v>819</v>
      </c>
      <c r="K476" s="20" t="s">
        <v>828</v>
      </c>
      <c r="M476" s="21" t="s">
        <v>50</v>
      </c>
      <c r="N476" s="21" t="str">
        <f>C476&amp;"-"&amp;MONTH(O476)&amp;"/"&amp;DAY(O476)&amp;"/"&amp;YEAR(O476)&amp;"-"&amp;"TURBIDITY"</f>
        <v>AK802097-003-8/6/2019-TURBIDITY</v>
      </c>
      <c r="O476" s="24">
        <v>43683</v>
      </c>
      <c r="P476" s="28">
        <v>0.38194444444444398</v>
      </c>
      <c r="Q476" s="20" t="s">
        <v>58</v>
      </c>
      <c r="R476" s="25">
        <v>43683</v>
      </c>
      <c r="T476" s="20" t="s">
        <v>58</v>
      </c>
      <c r="U476" s="21">
        <v>60.543320000000001</v>
      </c>
      <c r="V476" s="21">
        <v>-151.26532</v>
      </c>
      <c r="W476" s="21" t="s">
        <v>60</v>
      </c>
      <c r="X476" s="21" t="s">
        <v>88</v>
      </c>
      <c r="Z476" s="21" t="s">
        <v>99</v>
      </c>
      <c r="AK476" s="21" t="s">
        <v>811</v>
      </c>
      <c r="AL476" s="22"/>
      <c r="AM476" s="22"/>
      <c r="AN476" s="45" t="s">
        <v>817</v>
      </c>
      <c r="AO476" s="21"/>
      <c r="AP476" s="22"/>
      <c r="AT476" s="21"/>
      <c r="AU476" s="21"/>
      <c r="AW476" s="21"/>
      <c r="AX476" s="21"/>
      <c r="AY476" s="22"/>
      <c r="AZ476" s="22"/>
      <c r="BA476" s="22"/>
      <c r="BB476" s="22"/>
      <c r="BC476" s="22"/>
      <c r="BD476" s="22"/>
      <c r="BE476" s="22"/>
      <c r="BF476" s="21"/>
      <c r="BG476" s="21"/>
      <c r="BH476" s="21"/>
      <c r="BI476" s="21"/>
      <c r="BJ476" s="21"/>
      <c r="BK476" s="21"/>
      <c r="BL476" s="21"/>
      <c r="BM476" s="21"/>
    </row>
    <row r="477" spans="1:65" hidden="1" x14ac:dyDescent="0.25">
      <c r="A477" s="21" t="s">
        <v>38</v>
      </c>
      <c r="B477" s="21" t="s">
        <v>798</v>
      </c>
      <c r="C477" s="21" t="s">
        <v>796</v>
      </c>
      <c r="D477" s="21" t="s">
        <v>797</v>
      </c>
      <c r="E477" s="21" t="s">
        <v>819</v>
      </c>
      <c r="K477" s="20" t="s">
        <v>828</v>
      </c>
      <c r="M477" s="21" t="s">
        <v>51</v>
      </c>
      <c r="N477" s="21" t="str">
        <f>C477&amp;"-"&amp;MONTH(O477)&amp;"/"&amp;DAY(O477)&amp;"/"&amp;YEAR(O477)&amp;"-"&amp;"AIR TEMP"</f>
        <v>AK802097-003-8/20/2019-AIR TEMP</v>
      </c>
      <c r="O477" s="24">
        <v>43697</v>
      </c>
      <c r="P477" s="28">
        <v>0.34236111111111112</v>
      </c>
      <c r="Q477" s="20" t="s">
        <v>58</v>
      </c>
      <c r="R477" s="25">
        <v>43697</v>
      </c>
      <c r="T477" s="20" t="s">
        <v>58</v>
      </c>
      <c r="U477" s="21">
        <v>60.543320000000001</v>
      </c>
      <c r="V477" s="21">
        <v>-151.26532</v>
      </c>
      <c r="W477" s="21" t="s">
        <v>60</v>
      </c>
      <c r="X477" s="21" t="s">
        <v>88</v>
      </c>
      <c r="Z477" s="21" t="s">
        <v>99</v>
      </c>
      <c r="AK477" s="21" t="s">
        <v>810</v>
      </c>
      <c r="AL477" s="22"/>
      <c r="AM477" s="22"/>
      <c r="AN477" s="45">
        <v>43</v>
      </c>
      <c r="AO477" s="21" t="s">
        <v>252</v>
      </c>
      <c r="AP477" s="22"/>
      <c r="AT477" s="21"/>
      <c r="AU477" s="21"/>
      <c r="AW477" s="21"/>
      <c r="AX477" s="21"/>
      <c r="AY477" s="22"/>
      <c r="AZ477" s="22"/>
      <c r="BA477" s="22"/>
      <c r="BB477" s="22"/>
      <c r="BC477" s="22"/>
      <c r="BD477" s="22"/>
      <c r="BE477" s="22"/>
      <c r="BF477" s="21"/>
      <c r="BG477" s="21"/>
      <c r="BH477" s="21"/>
      <c r="BI477" s="21"/>
      <c r="BJ477" s="21"/>
      <c r="BK477" s="21"/>
      <c r="BL477" s="21"/>
      <c r="BM477" s="21"/>
    </row>
    <row r="478" spans="1:65" hidden="1" x14ac:dyDescent="0.25">
      <c r="A478" s="21" t="s">
        <v>38</v>
      </c>
      <c r="B478" s="21" t="s">
        <v>798</v>
      </c>
      <c r="C478" s="21" t="s">
        <v>808</v>
      </c>
      <c r="D478" s="21" t="s">
        <v>789</v>
      </c>
      <c r="E478" s="21" t="s">
        <v>819</v>
      </c>
      <c r="K478" s="20" t="s">
        <v>828</v>
      </c>
      <c r="M478" s="21" t="s">
        <v>51</v>
      </c>
      <c r="N478" s="21" t="str">
        <f>C478&amp;"-"&amp;MONTH(O478)&amp;"/"&amp;DAY(O478)&amp;"/"&amp;YEAR(O478)&amp;"-"&amp;"WIND-D"</f>
        <v>AK553928-8/1/2019-WIND-D</v>
      </c>
      <c r="O478" s="24">
        <v>43678</v>
      </c>
      <c r="P478" s="28">
        <v>0.33333333333333331</v>
      </c>
      <c r="Q478" s="20" t="s">
        <v>58</v>
      </c>
      <c r="R478" s="25">
        <v>43678</v>
      </c>
      <c r="T478" s="20" t="s">
        <v>58</v>
      </c>
      <c r="U478" s="21">
        <v>60.5518</v>
      </c>
      <c r="V478" s="21">
        <v>-151.244</v>
      </c>
      <c r="W478" s="21" t="s">
        <v>60</v>
      </c>
      <c r="X478" s="21" t="s">
        <v>88</v>
      </c>
      <c r="Z478" s="21" t="s">
        <v>99</v>
      </c>
      <c r="AK478" s="21" t="s">
        <v>813</v>
      </c>
      <c r="AL478" s="22"/>
      <c r="AM478" s="22"/>
      <c r="AN478" s="45">
        <v>270</v>
      </c>
      <c r="AO478" s="21" t="s">
        <v>843</v>
      </c>
      <c r="AP478" s="22"/>
      <c r="AT478" s="21"/>
      <c r="AU478" s="21"/>
      <c r="AW478" s="21"/>
      <c r="AX478" s="21"/>
      <c r="AY478" s="22"/>
      <c r="AZ478" s="22"/>
      <c r="BA478" s="22"/>
      <c r="BB478" s="22"/>
      <c r="BC478" s="22"/>
      <c r="BD478" s="22"/>
      <c r="BE478" s="22"/>
      <c r="BF478" s="21"/>
      <c r="BG478" s="21"/>
      <c r="BH478" s="21"/>
      <c r="BI478" s="21"/>
      <c r="BJ478" s="21"/>
      <c r="BK478" s="21"/>
      <c r="BL478" s="21"/>
      <c r="BM478" s="21"/>
    </row>
    <row r="479" spans="1:65" x14ac:dyDescent="0.25">
      <c r="A479" s="21" t="s">
        <v>38</v>
      </c>
      <c r="B479" s="21" t="s">
        <v>798</v>
      </c>
      <c r="C479" s="21" t="s">
        <v>796</v>
      </c>
      <c r="D479" s="21" t="s">
        <v>797</v>
      </c>
      <c r="E479" s="21" t="s">
        <v>819</v>
      </c>
      <c r="K479" s="20" t="s">
        <v>828</v>
      </c>
      <c r="M479" s="21" t="s">
        <v>51</v>
      </c>
      <c r="N479" s="21" t="str">
        <f>C479&amp;"-"&amp;MONTH(O479)&amp;"/"&amp;DAY(O479)&amp;"/"&amp;YEAR(O479)&amp;"-"&amp;"WIND-V"</f>
        <v>AK802097-003-8/20/2019-WIND-V</v>
      </c>
      <c r="O479" s="24">
        <v>43697</v>
      </c>
      <c r="P479" s="28">
        <v>0.34236111111111101</v>
      </c>
      <c r="Q479" s="20" t="s">
        <v>58</v>
      </c>
      <c r="R479" s="25">
        <v>43697</v>
      </c>
      <c r="T479" s="20" t="s">
        <v>58</v>
      </c>
      <c r="U479" s="21">
        <v>60.543320000000001</v>
      </c>
      <c r="V479" s="21">
        <v>-151.26532</v>
      </c>
      <c r="W479" s="21" t="s">
        <v>60</v>
      </c>
      <c r="X479" s="21" t="s">
        <v>88</v>
      </c>
      <c r="Z479" s="21" t="s">
        <v>99</v>
      </c>
      <c r="AK479" s="21" t="s">
        <v>812</v>
      </c>
      <c r="AL479" s="22"/>
      <c r="AM479" s="22"/>
      <c r="AN479" s="45">
        <v>0</v>
      </c>
      <c r="AO479" s="21" t="s">
        <v>815</v>
      </c>
      <c r="AP479" s="22"/>
      <c r="AT479" s="21"/>
      <c r="AU479" s="21"/>
      <c r="AW479" s="21"/>
      <c r="AX479" s="21"/>
      <c r="AY479" s="22"/>
      <c r="AZ479" s="22"/>
      <c r="BA479" s="22"/>
      <c r="BB479" s="22"/>
      <c r="BC479" s="22"/>
      <c r="BD479" s="22"/>
      <c r="BE479" s="22"/>
      <c r="BF479" s="21"/>
      <c r="BG479" s="21"/>
      <c r="BH479" s="21"/>
      <c r="BI479" s="21"/>
      <c r="BJ479" s="21"/>
      <c r="BK479" s="21"/>
      <c r="BL479" s="21"/>
      <c r="BM479" s="21"/>
    </row>
    <row r="480" spans="1:65" hidden="1" x14ac:dyDescent="0.25">
      <c r="A480" s="21" t="s">
        <v>38</v>
      </c>
      <c r="B480" s="21" t="s">
        <v>798</v>
      </c>
      <c r="C480" s="21" t="s">
        <v>796</v>
      </c>
      <c r="D480" s="21" t="s">
        <v>797</v>
      </c>
      <c r="E480" s="21" t="s">
        <v>819</v>
      </c>
      <c r="K480" s="20" t="s">
        <v>828</v>
      </c>
      <c r="M480" s="21" t="s">
        <v>51</v>
      </c>
      <c r="N480" s="21" t="str">
        <f>C480&amp;"-"&amp;MONTH(O480)&amp;"/"&amp;DAY(O480)&amp;"/"&amp;YEAR(O480)&amp;"-"&amp;"WEATHER"</f>
        <v>AK802097-003-8/20/2019-WEATHER</v>
      </c>
      <c r="O480" s="24">
        <v>43697</v>
      </c>
      <c r="P480" s="28">
        <v>0.34236111111111101</v>
      </c>
      <c r="Q480" s="20" t="s">
        <v>58</v>
      </c>
      <c r="R480" s="25">
        <v>43697</v>
      </c>
      <c r="T480" s="20" t="s">
        <v>58</v>
      </c>
      <c r="U480" s="21">
        <v>60.543320000000001</v>
      </c>
      <c r="V480" s="21">
        <v>-151.26532</v>
      </c>
      <c r="W480" s="21" t="s">
        <v>60</v>
      </c>
      <c r="X480" s="21" t="s">
        <v>88</v>
      </c>
      <c r="Z480" s="21" t="s">
        <v>99</v>
      </c>
      <c r="AK480" s="21" t="s">
        <v>814</v>
      </c>
      <c r="AL480" s="22"/>
      <c r="AM480" s="22"/>
      <c r="AN480" s="45">
        <v>-4</v>
      </c>
      <c r="AO480" s="21" t="s">
        <v>816</v>
      </c>
      <c r="AP480" s="22"/>
      <c r="AT480" s="21"/>
      <c r="AU480" s="21"/>
      <c r="AW480" s="21"/>
      <c r="AX480" s="21"/>
      <c r="AY480" s="22"/>
      <c r="AZ480" s="22"/>
      <c r="BA480" s="22"/>
      <c r="BB480" s="22"/>
      <c r="BC480" s="22"/>
      <c r="BD480" s="22"/>
      <c r="BE480" s="22"/>
      <c r="BF480" s="21"/>
      <c r="BG480" s="21"/>
      <c r="BH480" s="21"/>
      <c r="BI480" s="21"/>
      <c r="BJ480" s="21"/>
      <c r="BK480" s="21"/>
      <c r="BL480" s="21"/>
      <c r="BM480" s="21"/>
    </row>
    <row r="481" spans="1:65" hidden="1" x14ac:dyDescent="0.25">
      <c r="A481" s="21" t="s">
        <v>38</v>
      </c>
      <c r="B481" s="21" t="s">
        <v>798</v>
      </c>
      <c r="C481" s="21" t="s">
        <v>796</v>
      </c>
      <c r="D481" s="21" t="s">
        <v>797</v>
      </c>
      <c r="E481" s="21" t="s">
        <v>819</v>
      </c>
      <c r="K481" s="20" t="s">
        <v>828</v>
      </c>
      <c r="M481" s="21" t="s">
        <v>50</v>
      </c>
      <c r="N481" s="21" t="str">
        <f>C481&amp;"-"&amp;MONTH(O481)&amp;"/"&amp;DAY(O481)&amp;"/"&amp;YEAR(O481)&amp;"-"&amp;"TURBIDITY"</f>
        <v>AK802097-003-8/20/2019-TURBIDITY</v>
      </c>
      <c r="O481" s="24">
        <v>43697</v>
      </c>
      <c r="P481" s="28">
        <v>0.34236111111111101</v>
      </c>
      <c r="Q481" s="20" t="s">
        <v>58</v>
      </c>
      <c r="R481" s="25">
        <v>43697</v>
      </c>
      <c r="T481" s="20" t="s">
        <v>58</v>
      </c>
      <c r="U481" s="21">
        <v>60.543320000000001</v>
      </c>
      <c r="V481" s="21">
        <v>-151.26532</v>
      </c>
      <c r="W481" s="21" t="s">
        <v>60</v>
      </c>
      <c r="X481" s="21" t="s">
        <v>88</v>
      </c>
      <c r="Z481" s="21" t="s">
        <v>99</v>
      </c>
      <c r="AK481" s="21" t="s">
        <v>811</v>
      </c>
      <c r="AL481" s="22"/>
      <c r="AM481" s="22"/>
      <c r="AN481" s="45" t="s">
        <v>817</v>
      </c>
      <c r="AO481" s="21"/>
      <c r="AP481" s="22"/>
      <c r="AT481" s="21"/>
      <c r="AU481" s="21"/>
      <c r="AW481" s="21"/>
      <c r="AX481" s="21"/>
      <c r="AY481" s="22"/>
      <c r="AZ481" s="22"/>
      <c r="BA481" s="22"/>
      <c r="BB481" s="22"/>
      <c r="BC481" s="22"/>
      <c r="BD481" s="22"/>
      <c r="BE481" s="22"/>
      <c r="BF481" s="21"/>
      <c r="BG481" s="21"/>
      <c r="BH481" s="21"/>
      <c r="BI481" s="21"/>
      <c r="BJ481" s="21"/>
      <c r="BK481" s="21"/>
      <c r="BL481" s="21"/>
      <c r="BM481" s="21"/>
    </row>
    <row r="482" spans="1:65" hidden="1" x14ac:dyDescent="0.25">
      <c r="A482" s="21" t="s">
        <v>38</v>
      </c>
      <c r="B482" s="21" t="s">
        <v>798</v>
      </c>
      <c r="C482" s="21" t="s">
        <v>796</v>
      </c>
      <c r="D482" s="21" t="s">
        <v>797</v>
      </c>
      <c r="E482" s="21" t="s">
        <v>819</v>
      </c>
      <c r="K482" s="20" t="s">
        <v>828</v>
      </c>
      <c r="M482" s="21" t="s">
        <v>50</v>
      </c>
      <c r="N482" s="21" t="str">
        <f>C482&amp;"-"&amp;MONTH(O482)&amp;"/"&amp;DAY(O482)&amp;"/"&amp;YEAR(O482)&amp;"-"&amp;"ENT"</f>
        <v>AK802097-003-8/6/2019-ENT</v>
      </c>
      <c r="O482" s="24">
        <v>43683</v>
      </c>
      <c r="P482" s="28">
        <v>0.38194444444444442</v>
      </c>
      <c r="Q482" s="20" t="s">
        <v>58</v>
      </c>
      <c r="R482" s="25">
        <v>43683</v>
      </c>
      <c r="T482" s="20" t="s">
        <v>58</v>
      </c>
      <c r="U482" s="21">
        <v>60.543320000000001</v>
      </c>
      <c r="V482" s="21">
        <v>-151.26532</v>
      </c>
      <c r="W482" s="21" t="s">
        <v>60</v>
      </c>
      <c r="X482" s="21" t="s">
        <v>88</v>
      </c>
      <c r="Z482" s="21" t="s">
        <v>100</v>
      </c>
      <c r="AA482" s="20">
        <v>0.3</v>
      </c>
      <c r="AB482" s="20" t="s">
        <v>333</v>
      </c>
      <c r="AK482" s="21" t="s">
        <v>800</v>
      </c>
      <c r="AL482" s="22" t="s">
        <v>805</v>
      </c>
      <c r="AM482" s="22" t="s">
        <v>193</v>
      </c>
      <c r="AN482" s="45">
        <v>155</v>
      </c>
      <c r="AO482" s="21" t="s">
        <v>381</v>
      </c>
      <c r="AP482" s="22"/>
      <c r="AT482" s="21" t="s">
        <v>551</v>
      </c>
      <c r="AU482" s="21" t="s">
        <v>557</v>
      </c>
      <c r="AW482" s="21" t="s">
        <v>564</v>
      </c>
      <c r="AX482" s="21" t="s">
        <v>567</v>
      </c>
      <c r="AY482" s="22"/>
      <c r="AZ482" s="22"/>
      <c r="BA482" s="22"/>
      <c r="BB482" s="22"/>
      <c r="BC482" s="22" t="s">
        <v>806</v>
      </c>
      <c r="BD482" s="22" t="s">
        <v>763</v>
      </c>
      <c r="BE482" s="22"/>
      <c r="BF482" s="21"/>
      <c r="BG482" s="21"/>
      <c r="BH482" s="21"/>
      <c r="BI482" s="21"/>
      <c r="BJ482" s="21"/>
      <c r="BK482" s="21"/>
      <c r="BL482" s="21"/>
      <c r="BM482" s="21"/>
    </row>
    <row r="483" spans="1:65" hidden="1" x14ac:dyDescent="0.25">
      <c r="A483" s="21" t="s">
        <v>38</v>
      </c>
      <c r="B483" s="21" t="s">
        <v>798</v>
      </c>
      <c r="C483" s="21" t="s">
        <v>796</v>
      </c>
      <c r="D483" s="21" t="s">
        <v>797</v>
      </c>
      <c r="E483" s="21" t="s">
        <v>819</v>
      </c>
      <c r="K483" s="20" t="s">
        <v>828</v>
      </c>
      <c r="M483" s="21" t="s">
        <v>50</v>
      </c>
      <c r="N483" s="21" t="str">
        <f>C483&amp;"-"&amp;MONTH(O483)&amp;"/"&amp;DAY(O483)&amp;"/"&amp;YEAR(O483)&amp;"-"&amp;"FC"</f>
        <v>AK802097-003-8/6/2019-FC</v>
      </c>
      <c r="O483" s="24">
        <v>43683</v>
      </c>
      <c r="P483" s="28">
        <v>0.38194444444444442</v>
      </c>
      <c r="Q483" s="20" t="s">
        <v>58</v>
      </c>
      <c r="R483" s="25">
        <v>43683</v>
      </c>
      <c r="T483" s="20" t="s">
        <v>58</v>
      </c>
      <c r="U483" s="21">
        <v>60.543320000000001</v>
      </c>
      <c r="V483" s="21">
        <v>-151.26532</v>
      </c>
      <c r="W483" s="21" t="s">
        <v>60</v>
      </c>
      <c r="X483" s="21" t="s">
        <v>88</v>
      </c>
      <c r="Z483" s="21" t="s">
        <v>100</v>
      </c>
      <c r="AA483" s="20">
        <v>0.3</v>
      </c>
      <c r="AB483" s="20" t="s">
        <v>333</v>
      </c>
      <c r="AK483" s="21" t="s">
        <v>799</v>
      </c>
      <c r="AL483" s="22" t="s">
        <v>804</v>
      </c>
      <c r="AM483" s="22" t="s">
        <v>193</v>
      </c>
      <c r="AN483" s="45">
        <v>7</v>
      </c>
      <c r="AO483" s="21" t="s">
        <v>240</v>
      </c>
      <c r="AP483" s="22"/>
      <c r="AT483" s="21" t="s">
        <v>551</v>
      </c>
      <c r="AU483" s="21" t="s">
        <v>557</v>
      </c>
      <c r="AW483" s="21" t="s">
        <v>564</v>
      </c>
      <c r="AX483" s="21" t="s">
        <v>567</v>
      </c>
      <c r="AY483" s="22"/>
      <c r="AZ483" s="22"/>
      <c r="BA483" s="22"/>
      <c r="BB483" s="22"/>
      <c r="BC483" s="22" t="s">
        <v>806</v>
      </c>
      <c r="BD483" s="22" t="s">
        <v>763</v>
      </c>
      <c r="BE483" s="22"/>
      <c r="BF483" s="21"/>
      <c r="BG483" s="21"/>
      <c r="BH483" s="21"/>
      <c r="BI483" s="21"/>
      <c r="BJ483" s="21"/>
      <c r="BK483" s="21"/>
      <c r="BL483" s="21"/>
      <c r="BM483" s="21"/>
    </row>
    <row r="484" spans="1:65" hidden="1" x14ac:dyDescent="0.25">
      <c r="A484" s="21" t="s">
        <v>38</v>
      </c>
      <c r="B484" s="21" t="s">
        <v>798</v>
      </c>
      <c r="C484" s="21" t="s">
        <v>796</v>
      </c>
      <c r="D484" s="21" t="s">
        <v>797</v>
      </c>
      <c r="E484" s="21" t="s">
        <v>819</v>
      </c>
      <c r="K484" s="20" t="s">
        <v>828</v>
      </c>
      <c r="M484" s="21" t="s">
        <v>50</v>
      </c>
      <c r="N484" s="21" t="str">
        <f>C484&amp;"-"&amp;MONTH(O484)&amp;"/"&amp;DAY(O484)&amp;"/"&amp;YEAR(O484)&amp;"-"&amp;"WATER TEMP"</f>
        <v>AK802097-003-8/6/2019-WATER TEMP</v>
      </c>
      <c r="O484" s="24">
        <v>43683</v>
      </c>
      <c r="P484" s="28">
        <v>0.38194444444444442</v>
      </c>
      <c r="Q484" s="20" t="s">
        <v>58</v>
      </c>
      <c r="R484" s="25">
        <v>43683</v>
      </c>
      <c r="T484" s="20" t="s">
        <v>58</v>
      </c>
      <c r="U484" s="21">
        <v>60.543320000000001</v>
      </c>
      <c r="V484" s="21">
        <v>-151.26532</v>
      </c>
      <c r="W484" s="21" t="s">
        <v>60</v>
      </c>
      <c r="X484" s="21" t="s">
        <v>88</v>
      </c>
      <c r="Z484" s="21" t="s">
        <v>99</v>
      </c>
      <c r="AA484" s="20">
        <v>0.3</v>
      </c>
      <c r="AB484" s="20" t="s">
        <v>333</v>
      </c>
      <c r="AK484" s="21" t="s">
        <v>160</v>
      </c>
      <c r="AL484" s="22"/>
      <c r="AM484" s="22"/>
      <c r="AN484" s="45">
        <v>16.100000000000001</v>
      </c>
      <c r="AO484" s="21" t="s">
        <v>198</v>
      </c>
      <c r="AP484" s="22"/>
      <c r="AT484" s="21" t="s">
        <v>551</v>
      </c>
      <c r="AU484" s="21" t="s">
        <v>557</v>
      </c>
      <c r="AW484" s="21" t="s">
        <v>564</v>
      </c>
      <c r="AX484" s="21" t="s">
        <v>568</v>
      </c>
      <c r="AY484" s="22"/>
      <c r="AZ484" s="22"/>
      <c r="BA484" s="22"/>
      <c r="BB484" s="22"/>
      <c r="BC484" s="22" t="s">
        <v>806</v>
      </c>
      <c r="BD484" s="22" t="s">
        <v>763</v>
      </c>
      <c r="BE484" s="22"/>
      <c r="BF484" s="21"/>
      <c r="BG484" s="21"/>
      <c r="BH484" s="21"/>
      <c r="BI484" s="21"/>
      <c r="BJ484" s="21"/>
      <c r="BK484" s="21"/>
      <c r="BL484" s="21"/>
      <c r="BM484" s="21"/>
    </row>
    <row r="485" spans="1:65" hidden="1" x14ac:dyDescent="0.25">
      <c r="A485" s="21" t="s">
        <v>38</v>
      </c>
      <c r="B485" s="21" t="s">
        <v>798</v>
      </c>
      <c r="C485" s="21" t="s">
        <v>796</v>
      </c>
      <c r="D485" s="21" t="s">
        <v>797</v>
      </c>
      <c r="E485" s="21" t="s">
        <v>819</v>
      </c>
      <c r="K485" s="20" t="s">
        <v>828</v>
      </c>
      <c r="M485" s="21" t="s">
        <v>50</v>
      </c>
      <c r="N485" s="21" t="str">
        <f>C485&amp;"-"&amp;MONTH(O485)&amp;"/"&amp;DAY(O485)&amp;"/"&amp;YEAR(O485)&amp;"-"&amp;"ENT"</f>
        <v>AK802097-003-8/20/2019-ENT</v>
      </c>
      <c r="O485" s="24">
        <v>43697</v>
      </c>
      <c r="P485" s="28">
        <v>0.34236111111111112</v>
      </c>
      <c r="Q485" s="20" t="s">
        <v>58</v>
      </c>
      <c r="R485" s="25">
        <v>43697</v>
      </c>
      <c r="T485" s="20" t="s">
        <v>58</v>
      </c>
      <c r="U485" s="21">
        <v>60.543320000000001</v>
      </c>
      <c r="V485" s="21">
        <v>-151.26532</v>
      </c>
      <c r="W485" s="21" t="s">
        <v>60</v>
      </c>
      <c r="X485" s="21" t="s">
        <v>88</v>
      </c>
      <c r="Z485" s="21" t="s">
        <v>100</v>
      </c>
      <c r="AA485" s="20">
        <v>0.3</v>
      </c>
      <c r="AB485" s="20" t="s">
        <v>333</v>
      </c>
      <c r="AK485" s="21" t="s">
        <v>800</v>
      </c>
      <c r="AL485" s="22" t="s">
        <v>805</v>
      </c>
      <c r="AM485" s="22" t="s">
        <v>193</v>
      </c>
      <c r="AN485" s="45">
        <v>285</v>
      </c>
      <c r="AO485" s="21" t="s">
        <v>381</v>
      </c>
      <c r="AP485" s="22"/>
      <c r="AT485" s="21" t="s">
        <v>551</v>
      </c>
      <c r="AU485" s="21" t="s">
        <v>557</v>
      </c>
      <c r="AW485" s="21" t="s">
        <v>564</v>
      </c>
      <c r="AX485" s="21" t="s">
        <v>567</v>
      </c>
      <c r="AY485" s="22"/>
      <c r="AZ485" s="22"/>
      <c r="BA485" s="22"/>
      <c r="BB485" s="22"/>
      <c r="BC485" s="22" t="s">
        <v>806</v>
      </c>
      <c r="BD485" s="22" t="s">
        <v>763</v>
      </c>
      <c r="BE485" s="22"/>
      <c r="BF485" s="21"/>
      <c r="BG485" s="21"/>
      <c r="BH485" s="21"/>
      <c r="BI485" s="21"/>
      <c r="BJ485" s="21"/>
      <c r="BK485" s="21"/>
      <c r="BL485" s="21"/>
      <c r="BM485" s="21"/>
    </row>
    <row r="486" spans="1:65" hidden="1" x14ac:dyDescent="0.25">
      <c r="A486" s="21" t="s">
        <v>38</v>
      </c>
      <c r="B486" s="21" t="s">
        <v>798</v>
      </c>
      <c r="C486" s="21" t="s">
        <v>796</v>
      </c>
      <c r="D486" s="21" t="s">
        <v>797</v>
      </c>
      <c r="E486" s="21" t="s">
        <v>819</v>
      </c>
      <c r="K486" s="20" t="s">
        <v>828</v>
      </c>
      <c r="M486" s="21" t="s">
        <v>50</v>
      </c>
      <c r="N486" s="21" t="str">
        <f>C486&amp;"-"&amp;MONTH(O486)&amp;"/"&amp;DAY(O486)&amp;"/"&amp;YEAR(O486)&amp;"-"&amp;"ENT"</f>
        <v>AK802097-003-8/20/2019-ENT</v>
      </c>
      <c r="O486" s="24">
        <v>43697</v>
      </c>
      <c r="P486" s="28">
        <v>0.34236111111111112</v>
      </c>
      <c r="Q486" s="20" t="s">
        <v>58</v>
      </c>
      <c r="R486" s="25">
        <v>43697</v>
      </c>
      <c r="T486" s="20" t="s">
        <v>58</v>
      </c>
      <c r="U486" s="21">
        <v>60.543320000000001</v>
      </c>
      <c r="V486" s="21">
        <v>-151.26532</v>
      </c>
      <c r="W486" s="21" t="s">
        <v>60</v>
      </c>
      <c r="X486" s="21" t="s">
        <v>88</v>
      </c>
      <c r="Z486" s="21" t="s">
        <v>106</v>
      </c>
      <c r="AA486" s="20">
        <v>0.3</v>
      </c>
      <c r="AB486" s="20" t="s">
        <v>333</v>
      </c>
      <c r="AK486" s="21" t="s">
        <v>800</v>
      </c>
      <c r="AL486" s="22" t="s">
        <v>805</v>
      </c>
      <c r="AM486" s="22" t="s">
        <v>193</v>
      </c>
      <c r="AN486" s="45">
        <v>152</v>
      </c>
      <c r="AO486" s="21" t="s">
        <v>381</v>
      </c>
      <c r="AP486" s="22"/>
      <c r="AT486" s="21" t="s">
        <v>551</v>
      </c>
      <c r="AU486" s="21" t="s">
        <v>557</v>
      </c>
      <c r="AW486" s="21" t="s">
        <v>564</v>
      </c>
      <c r="AX486" s="21" t="s">
        <v>567</v>
      </c>
      <c r="AY486" s="22"/>
      <c r="AZ486" s="22"/>
      <c r="BA486" s="22"/>
      <c r="BB486" s="22"/>
      <c r="BC486" s="22" t="s">
        <v>806</v>
      </c>
      <c r="BD486" s="22" t="s">
        <v>763</v>
      </c>
      <c r="BE486" s="22"/>
      <c r="BF486" s="21"/>
      <c r="BG486" s="21"/>
      <c r="BH486" s="21"/>
      <c r="BI486" s="21"/>
      <c r="BJ486" s="21"/>
      <c r="BK486" s="21"/>
      <c r="BL486" s="21"/>
      <c r="BM486" s="21"/>
    </row>
    <row r="487" spans="1:65" hidden="1" x14ac:dyDescent="0.25">
      <c r="A487" s="21" t="s">
        <v>38</v>
      </c>
      <c r="B487" s="21" t="s">
        <v>798</v>
      </c>
      <c r="C487" s="21" t="s">
        <v>796</v>
      </c>
      <c r="D487" s="21" t="s">
        <v>797</v>
      </c>
      <c r="E487" s="21" t="s">
        <v>819</v>
      </c>
      <c r="K487" s="20" t="s">
        <v>828</v>
      </c>
      <c r="M487" s="21" t="s">
        <v>50</v>
      </c>
      <c r="N487" s="21" t="str">
        <f>C487&amp;"-"&amp;MONTH(O487)&amp;"/"&amp;DAY(O487)&amp;"/"&amp;YEAR(O487)&amp;"-"&amp;"FC"</f>
        <v>AK802097-003-8/20/2019-FC</v>
      </c>
      <c r="O487" s="24">
        <v>43697</v>
      </c>
      <c r="P487" s="28">
        <v>0.34236111111111112</v>
      </c>
      <c r="Q487" s="20" t="s">
        <v>58</v>
      </c>
      <c r="R487" s="25">
        <v>43697</v>
      </c>
      <c r="T487" s="20" t="s">
        <v>58</v>
      </c>
      <c r="U487" s="21">
        <v>60.543320000000001</v>
      </c>
      <c r="V487" s="21">
        <v>-151.26532</v>
      </c>
      <c r="W487" s="21" t="s">
        <v>60</v>
      </c>
      <c r="X487" s="21" t="s">
        <v>88</v>
      </c>
      <c r="Z487" s="21" t="s">
        <v>100</v>
      </c>
      <c r="AA487" s="20">
        <v>0.3</v>
      </c>
      <c r="AB487" s="20" t="s">
        <v>333</v>
      </c>
      <c r="AK487" s="21" t="s">
        <v>799</v>
      </c>
      <c r="AL487" s="22" t="s">
        <v>804</v>
      </c>
      <c r="AM487" s="22" t="s">
        <v>193</v>
      </c>
      <c r="AN487" s="45">
        <v>76</v>
      </c>
      <c r="AO487" s="21" t="s">
        <v>240</v>
      </c>
      <c r="AP487" s="22"/>
      <c r="AT487" s="21" t="s">
        <v>551</v>
      </c>
      <c r="AU487" s="21" t="s">
        <v>557</v>
      </c>
      <c r="AW487" s="21" t="s">
        <v>564</v>
      </c>
      <c r="AX487" s="21" t="s">
        <v>567</v>
      </c>
      <c r="AY487" s="22"/>
      <c r="AZ487" s="22"/>
      <c r="BA487" s="22"/>
      <c r="BB487" s="22"/>
      <c r="BC487" s="22" t="s">
        <v>806</v>
      </c>
      <c r="BD487" s="22" t="s">
        <v>763</v>
      </c>
      <c r="BE487" s="22"/>
      <c r="BF487" s="21"/>
      <c r="BG487" s="21"/>
      <c r="BH487" s="21"/>
      <c r="BI487" s="21"/>
      <c r="BJ487" s="21"/>
      <c r="BK487" s="21"/>
      <c r="BL487" s="21"/>
      <c r="BM487" s="21"/>
    </row>
    <row r="488" spans="1:65" hidden="1" x14ac:dyDescent="0.25">
      <c r="A488" s="21" t="s">
        <v>38</v>
      </c>
      <c r="B488" s="21" t="s">
        <v>798</v>
      </c>
      <c r="C488" s="21" t="s">
        <v>796</v>
      </c>
      <c r="D488" s="21" t="s">
        <v>797</v>
      </c>
      <c r="E488" s="21" t="s">
        <v>819</v>
      </c>
      <c r="K488" s="20" t="s">
        <v>828</v>
      </c>
      <c r="M488" s="21" t="s">
        <v>50</v>
      </c>
      <c r="N488" s="21" t="str">
        <f>C488&amp;"-"&amp;MONTH(O488)&amp;"/"&amp;DAY(O488)&amp;"/"&amp;YEAR(O488)&amp;"-"&amp;"FC"</f>
        <v>AK802097-003-8/20/2019-FC</v>
      </c>
      <c r="O488" s="24">
        <v>43697</v>
      </c>
      <c r="P488" s="28">
        <v>0.34236111111111112</v>
      </c>
      <c r="Q488" s="20" t="s">
        <v>58</v>
      </c>
      <c r="R488" s="25">
        <v>43697</v>
      </c>
      <c r="T488" s="20" t="s">
        <v>58</v>
      </c>
      <c r="U488" s="21">
        <v>60.543320000000001</v>
      </c>
      <c r="V488" s="21">
        <v>-151.26532</v>
      </c>
      <c r="W488" s="21" t="s">
        <v>60</v>
      </c>
      <c r="X488" s="21" t="s">
        <v>88</v>
      </c>
      <c r="Z488" s="21" t="s">
        <v>106</v>
      </c>
      <c r="AA488" s="20">
        <v>0.3</v>
      </c>
      <c r="AB488" s="20" t="s">
        <v>333</v>
      </c>
      <c r="AK488" s="21" t="s">
        <v>799</v>
      </c>
      <c r="AL488" s="22" t="s">
        <v>804</v>
      </c>
      <c r="AM488" s="22" t="s">
        <v>193</v>
      </c>
      <c r="AN488" s="45">
        <v>60</v>
      </c>
      <c r="AO488" s="21" t="s">
        <v>240</v>
      </c>
      <c r="AP488" s="22"/>
      <c r="AT488" s="21" t="s">
        <v>551</v>
      </c>
      <c r="AU488" s="21" t="s">
        <v>557</v>
      </c>
      <c r="AW488" s="21" t="s">
        <v>564</v>
      </c>
      <c r="AX488" s="21" t="s">
        <v>567</v>
      </c>
      <c r="AY488" s="22"/>
      <c r="AZ488" s="22"/>
      <c r="BA488" s="22"/>
      <c r="BB488" s="22"/>
      <c r="BC488" s="22" t="s">
        <v>806</v>
      </c>
      <c r="BD488" s="22" t="s">
        <v>763</v>
      </c>
      <c r="BE488" s="22"/>
      <c r="BF488" s="21"/>
      <c r="BG488" s="21"/>
      <c r="BH488" s="21"/>
      <c r="BI488" s="21"/>
      <c r="BJ488" s="21"/>
      <c r="BK488" s="21"/>
      <c r="BL488" s="21"/>
      <c r="BM488" s="21"/>
    </row>
    <row r="489" spans="1:65" hidden="1" x14ac:dyDescent="0.25">
      <c r="A489" s="21" t="s">
        <v>38</v>
      </c>
      <c r="B489" s="21" t="s">
        <v>798</v>
      </c>
      <c r="C489" s="21" t="s">
        <v>796</v>
      </c>
      <c r="D489" s="21" t="s">
        <v>797</v>
      </c>
      <c r="E489" s="21" t="s">
        <v>819</v>
      </c>
      <c r="K489" s="20" t="s">
        <v>828</v>
      </c>
      <c r="M489" s="21" t="s">
        <v>50</v>
      </c>
      <c r="N489" s="21" t="str">
        <f>C489&amp;"-"&amp;MONTH(O489)&amp;"/"&amp;DAY(O489)&amp;"/"&amp;YEAR(O489)&amp;"-"&amp;"WATER TEMP"</f>
        <v>AK802097-003-8/20/2019-WATER TEMP</v>
      </c>
      <c r="O489" s="24">
        <v>43697</v>
      </c>
      <c r="P489" s="28">
        <v>0.34236111111111112</v>
      </c>
      <c r="Q489" s="20" t="s">
        <v>58</v>
      </c>
      <c r="R489" s="25">
        <v>43697</v>
      </c>
      <c r="T489" s="20" t="s">
        <v>58</v>
      </c>
      <c r="U489" s="21">
        <v>60.543320000000001</v>
      </c>
      <c r="V489" s="21">
        <v>-151.26532</v>
      </c>
      <c r="W489" s="21" t="s">
        <v>60</v>
      </c>
      <c r="X489" s="21" t="s">
        <v>88</v>
      </c>
      <c r="Z489" s="21" t="s">
        <v>99</v>
      </c>
      <c r="AA489" s="20">
        <v>0.3</v>
      </c>
      <c r="AB489" s="20" t="s">
        <v>333</v>
      </c>
      <c r="AK489" s="21" t="s">
        <v>160</v>
      </c>
      <c r="AL489" s="22"/>
      <c r="AM489" s="22"/>
      <c r="AN489" s="45">
        <v>14.1</v>
      </c>
      <c r="AO489" s="21" t="s">
        <v>198</v>
      </c>
      <c r="AP489" s="22"/>
      <c r="AT489" s="21" t="s">
        <v>551</v>
      </c>
      <c r="AU489" s="21" t="s">
        <v>557</v>
      </c>
      <c r="AW489" s="21" t="s">
        <v>564</v>
      </c>
      <c r="AX489" s="21" t="s">
        <v>568</v>
      </c>
      <c r="AY489" s="22"/>
      <c r="AZ489" s="22"/>
      <c r="BA489" s="22"/>
      <c r="BB489" s="22"/>
      <c r="BC489" s="22" t="s">
        <v>806</v>
      </c>
      <c r="BD489" s="22" t="s">
        <v>763</v>
      </c>
      <c r="BE489" s="22"/>
      <c r="BF489" s="21"/>
      <c r="BG489" s="21"/>
      <c r="BH489" s="21"/>
      <c r="BI489" s="21"/>
      <c r="BJ489" s="21"/>
      <c r="BK489" s="21"/>
      <c r="BL489" s="21"/>
      <c r="BM489" s="21"/>
    </row>
    <row r="490" spans="1:65" hidden="1" x14ac:dyDescent="0.25">
      <c r="A490" s="21" t="s">
        <v>38</v>
      </c>
      <c r="B490" s="21" t="s">
        <v>798</v>
      </c>
      <c r="C490" s="21" t="s">
        <v>796</v>
      </c>
      <c r="D490" s="21" t="s">
        <v>797</v>
      </c>
      <c r="E490" s="21" t="s">
        <v>819</v>
      </c>
      <c r="K490" s="20" t="s">
        <v>828</v>
      </c>
      <c r="M490" s="21" t="s">
        <v>50</v>
      </c>
      <c r="N490" s="21" t="str">
        <f>C490&amp;"-"&amp;MONTH(O490)&amp;"/"&amp;DAY(O490)&amp;"/"&amp;YEAR(O490)&amp;"-"&amp;"WATER TEMP"</f>
        <v>AK802097-003-8/20/2019-WATER TEMP</v>
      </c>
      <c r="O490" s="24">
        <v>43697</v>
      </c>
      <c r="P490" s="28">
        <v>0.34236111111111112</v>
      </c>
      <c r="Q490" s="20" t="s">
        <v>58</v>
      </c>
      <c r="R490" s="25">
        <v>43697</v>
      </c>
      <c r="T490" s="20" t="s">
        <v>58</v>
      </c>
      <c r="U490" s="21">
        <v>60.543320000000001</v>
      </c>
      <c r="V490" s="21">
        <v>-151.26532</v>
      </c>
      <c r="W490" s="21" t="s">
        <v>60</v>
      </c>
      <c r="X490" s="21" t="s">
        <v>88</v>
      </c>
      <c r="Z490" s="21" t="s">
        <v>99</v>
      </c>
      <c r="AA490" s="20">
        <v>0.3</v>
      </c>
      <c r="AB490" s="20" t="s">
        <v>333</v>
      </c>
      <c r="AK490" s="21" t="s">
        <v>160</v>
      </c>
      <c r="AL490" s="22"/>
      <c r="AM490" s="22"/>
      <c r="AN490" s="45">
        <v>14.1</v>
      </c>
      <c r="AO490" s="21" t="s">
        <v>198</v>
      </c>
      <c r="AP490" s="22"/>
      <c r="AT490" s="21" t="s">
        <v>551</v>
      </c>
      <c r="AU490" s="21" t="s">
        <v>557</v>
      </c>
      <c r="AW490" s="21" t="s">
        <v>564</v>
      </c>
      <c r="AX490" s="21" t="s">
        <v>568</v>
      </c>
      <c r="AY490" s="22"/>
      <c r="AZ490" s="22"/>
      <c r="BA490" s="22"/>
      <c r="BB490" s="22"/>
      <c r="BC490" s="22" t="s">
        <v>806</v>
      </c>
      <c r="BD490" s="22" t="s">
        <v>763</v>
      </c>
      <c r="BE490" s="22"/>
      <c r="BF490" s="21"/>
      <c r="BG490" s="21"/>
      <c r="BH490" s="21"/>
      <c r="BI490" s="21"/>
      <c r="BJ490" s="21"/>
      <c r="BK490" s="21"/>
      <c r="BL490" s="21"/>
      <c r="BM490" s="21"/>
    </row>
    <row r="491" spans="1:65" hidden="1" x14ac:dyDescent="0.25">
      <c r="A491" s="21" t="s">
        <v>38</v>
      </c>
      <c r="B491" s="21" t="s">
        <v>798</v>
      </c>
      <c r="C491" s="21" t="s">
        <v>796</v>
      </c>
      <c r="D491" s="21" t="s">
        <v>797</v>
      </c>
      <c r="E491" s="21" t="s">
        <v>819</v>
      </c>
      <c r="K491" s="20" t="s">
        <v>828</v>
      </c>
      <c r="M491" s="21" t="s">
        <v>50</v>
      </c>
      <c r="N491" s="21" t="str">
        <f>C491&amp;"-"&amp;MONTH(O491)&amp;"/"&amp;DAY(O491)&amp;"/"&amp;YEAR(O491)&amp;"-"&amp;"ENT"</f>
        <v>AK802097-003-9/4/2019-ENT</v>
      </c>
      <c r="O491" s="24">
        <v>43712</v>
      </c>
      <c r="P491" s="28">
        <v>0.36736111111111108</v>
      </c>
      <c r="Q491" s="20" t="s">
        <v>58</v>
      </c>
      <c r="R491" s="25">
        <v>43712</v>
      </c>
      <c r="T491" s="20" t="s">
        <v>58</v>
      </c>
      <c r="U491" s="21">
        <v>60.543320000000001</v>
      </c>
      <c r="V491" s="21">
        <v>-151.26532</v>
      </c>
      <c r="W491" s="21" t="s">
        <v>60</v>
      </c>
      <c r="X491" s="21" t="s">
        <v>88</v>
      </c>
      <c r="Z491" s="21" t="s">
        <v>100</v>
      </c>
      <c r="AA491" s="20">
        <v>0.3</v>
      </c>
      <c r="AB491" s="20" t="s">
        <v>333</v>
      </c>
      <c r="AK491" s="21" t="s">
        <v>800</v>
      </c>
      <c r="AL491" s="22" t="s">
        <v>805</v>
      </c>
      <c r="AM491" s="22" t="s">
        <v>193</v>
      </c>
      <c r="AN491" s="45">
        <v>28</v>
      </c>
      <c r="AO491" s="21" t="s">
        <v>381</v>
      </c>
      <c r="AP491" s="22"/>
      <c r="AT491" s="21" t="s">
        <v>551</v>
      </c>
      <c r="AU491" s="21" t="s">
        <v>557</v>
      </c>
      <c r="AW491" s="21" t="s">
        <v>564</v>
      </c>
      <c r="AX491" s="21" t="s">
        <v>567</v>
      </c>
      <c r="AY491" s="22"/>
      <c r="AZ491" s="22"/>
      <c r="BA491" s="22"/>
      <c r="BB491" s="22"/>
      <c r="BC491" s="22" t="s">
        <v>806</v>
      </c>
      <c r="BD491" s="22" t="s">
        <v>763</v>
      </c>
      <c r="BE491" s="22"/>
      <c r="BF491" s="21"/>
      <c r="BG491" s="21"/>
      <c r="BH491" s="21"/>
      <c r="BI491" s="21"/>
      <c r="BJ491" s="21"/>
      <c r="BK491" s="21"/>
      <c r="BL491" s="21"/>
      <c r="BM491" s="21"/>
    </row>
    <row r="492" spans="1:65" hidden="1" x14ac:dyDescent="0.25">
      <c r="A492" s="21" t="s">
        <v>38</v>
      </c>
      <c r="B492" s="21" t="s">
        <v>798</v>
      </c>
      <c r="C492" s="21" t="s">
        <v>796</v>
      </c>
      <c r="D492" s="21" t="s">
        <v>797</v>
      </c>
      <c r="E492" s="21" t="s">
        <v>819</v>
      </c>
      <c r="K492" s="20" t="s">
        <v>828</v>
      </c>
      <c r="M492" s="21" t="s">
        <v>50</v>
      </c>
      <c r="N492" s="21" t="str">
        <f>C492&amp;"-"&amp;MONTH(O492)&amp;"/"&amp;DAY(O492)&amp;"/"&amp;YEAR(O492)&amp;"-"&amp;"FC"</f>
        <v>AK802097-003-9/4/2019-FC</v>
      </c>
      <c r="O492" s="24">
        <v>43712</v>
      </c>
      <c r="P492" s="28">
        <v>0.36736111111111108</v>
      </c>
      <c r="Q492" s="20" t="s">
        <v>58</v>
      </c>
      <c r="R492" s="25">
        <v>43712</v>
      </c>
      <c r="T492" s="20" t="s">
        <v>58</v>
      </c>
      <c r="U492" s="21">
        <v>60.543320000000001</v>
      </c>
      <c r="V492" s="21">
        <v>-151.26532</v>
      </c>
      <c r="W492" s="21" t="s">
        <v>60</v>
      </c>
      <c r="X492" s="21" t="s">
        <v>88</v>
      </c>
      <c r="Z492" s="21" t="s">
        <v>100</v>
      </c>
      <c r="AA492" s="20">
        <v>0.3</v>
      </c>
      <c r="AB492" s="20" t="s">
        <v>333</v>
      </c>
      <c r="AK492" s="21" t="s">
        <v>799</v>
      </c>
      <c r="AL492" s="22" t="s">
        <v>804</v>
      </c>
      <c r="AM492" s="22" t="s">
        <v>193</v>
      </c>
      <c r="AN492" s="45">
        <v>4</v>
      </c>
      <c r="AO492" s="21" t="s">
        <v>240</v>
      </c>
      <c r="AP492" s="22"/>
      <c r="AT492" s="21" t="s">
        <v>551</v>
      </c>
      <c r="AU492" s="21" t="s">
        <v>557</v>
      </c>
      <c r="AW492" s="21" t="s">
        <v>564</v>
      </c>
      <c r="AX492" s="21" t="s">
        <v>567</v>
      </c>
      <c r="AY492" s="22"/>
      <c r="AZ492" s="22"/>
      <c r="BA492" s="22"/>
      <c r="BB492" s="22"/>
      <c r="BC492" s="22" t="s">
        <v>806</v>
      </c>
      <c r="BD492" s="22" t="s">
        <v>763</v>
      </c>
      <c r="BE492" s="22"/>
      <c r="BF492" s="21"/>
      <c r="BG492" s="21"/>
      <c r="BH492" s="21"/>
      <c r="BI492" s="21"/>
      <c r="BJ492" s="21"/>
      <c r="BK492" s="21"/>
      <c r="BL492" s="21"/>
      <c r="BM492" s="21"/>
    </row>
    <row r="493" spans="1:65" hidden="1" x14ac:dyDescent="0.25">
      <c r="A493" s="21" t="s">
        <v>38</v>
      </c>
      <c r="B493" s="21" t="s">
        <v>798</v>
      </c>
      <c r="C493" s="21" t="s">
        <v>796</v>
      </c>
      <c r="D493" s="21" t="s">
        <v>797</v>
      </c>
      <c r="E493" s="21" t="s">
        <v>819</v>
      </c>
      <c r="K493" s="20" t="s">
        <v>828</v>
      </c>
      <c r="M493" s="21" t="s">
        <v>50</v>
      </c>
      <c r="N493" s="21" t="str">
        <f>C493&amp;"-"&amp;MONTH(O493)&amp;"/"&amp;DAY(O493)&amp;"/"&amp;YEAR(O493)&amp;"-"&amp;"WATER TEMP"</f>
        <v>AK802097-003-9/4/2019-WATER TEMP</v>
      </c>
      <c r="O493" s="24">
        <v>43712</v>
      </c>
      <c r="P493" s="28">
        <v>0.36736111111111108</v>
      </c>
      <c r="Q493" s="20" t="s">
        <v>58</v>
      </c>
      <c r="R493" s="25">
        <v>43712</v>
      </c>
      <c r="T493" s="20" t="s">
        <v>58</v>
      </c>
      <c r="U493" s="21">
        <v>60.543320000000001</v>
      </c>
      <c r="V493" s="21">
        <v>-151.26532</v>
      </c>
      <c r="W493" s="21" t="s">
        <v>60</v>
      </c>
      <c r="X493" s="21" t="s">
        <v>88</v>
      </c>
      <c r="Z493" s="21" t="s">
        <v>99</v>
      </c>
      <c r="AA493" s="20">
        <v>0.3</v>
      </c>
      <c r="AB493" s="20" t="s">
        <v>333</v>
      </c>
      <c r="AK493" s="21" t="s">
        <v>160</v>
      </c>
      <c r="AL493" s="22"/>
      <c r="AM493" s="22"/>
      <c r="AN493" s="45">
        <v>13.1</v>
      </c>
      <c r="AO493" s="21" t="s">
        <v>198</v>
      </c>
      <c r="AP493" s="22"/>
      <c r="AT493" s="21" t="s">
        <v>551</v>
      </c>
      <c r="AU493" s="21" t="s">
        <v>557</v>
      </c>
      <c r="AW493" s="21" t="s">
        <v>564</v>
      </c>
      <c r="AX493" s="21" t="s">
        <v>568</v>
      </c>
      <c r="AY493" s="22"/>
      <c r="AZ493" s="22"/>
      <c r="BA493" s="22"/>
      <c r="BB493" s="22"/>
      <c r="BC493" s="22" t="s">
        <v>806</v>
      </c>
      <c r="BD493" s="22" t="s">
        <v>763</v>
      </c>
      <c r="BE493" s="22"/>
      <c r="BF493" s="21"/>
      <c r="BG493" s="21"/>
      <c r="BH493" s="21"/>
      <c r="BI493" s="21"/>
      <c r="BJ493" s="21"/>
      <c r="BK493" s="21"/>
      <c r="BL493" s="21"/>
      <c r="BM493" s="21"/>
    </row>
    <row r="494" spans="1:65" hidden="1" x14ac:dyDescent="0.25">
      <c r="A494" s="21" t="s">
        <v>38</v>
      </c>
      <c r="B494" s="21" t="s">
        <v>798</v>
      </c>
      <c r="C494" s="21" t="s">
        <v>809</v>
      </c>
      <c r="D494" s="21" t="s">
        <v>791</v>
      </c>
      <c r="E494" s="21" t="s">
        <v>819</v>
      </c>
      <c r="K494" s="20" t="s">
        <v>828</v>
      </c>
      <c r="M494" s="21" t="s">
        <v>50</v>
      </c>
      <c r="N494" s="21" t="str">
        <f>C494&amp;"-"&amp;MONTH(O494)&amp;"/"&amp;DAY(O494)&amp;"/"&amp;YEAR(O494)&amp;"-"&amp;"ENT"</f>
        <v>AK574820-001-5/21/2019-ENT</v>
      </c>
      <c r="O494" s="24">
        <v>43606</v>
      </c>
      <c r="P494" s="28">
        <v>0.32916666666666666</v>
      </c>
      <c r="Q494" s="20" t="s">
        <v>58</v>
      </c>
      <c r="R494" s="25">
        <v>43606</v>
      </c>
      <c r="T494" s="20" t="s">
        <v>58</v>
      </c>
      <c r="U494" s="21">
        <v>60.5259</v>
      </c>
      <c r="V494" s="21">
        <v>-151.20647</v>
      </c>
      <c r="W494" s="21" t="s">
        <v>60</v>
      </c>
      <c r="X494" s="21" t="s">
        <v>88</v>
      </c>
      <c r="Z494" s="21" t="s">
        <v>100</v>
      </c>
      <c r="AA494" s="20">
        <v>0.3</v>
      </c>
      <c r="AB494" s="20" t="s">
        <v>333</v>
      </c>
      <c r="AK494" s="21" t="s">
        <v>800</v>
      </c>
      <c r="AL494" s="22" t="s">
        <v>805</v>
      </c>
      <c r="AM494" s="22" t="s">
        <v>193</v>
      </c>
      <c r="AN494" s="45">
        <v>1</v>
      </c>
      <c r="AO494" s="21" t="s">
        <v>381</v>
      </c>
      <c r="AP494" s="22"/>
      <c r="AT494" s="21" t="s">
        <v>551</v>
      </c>
      <c r="AU494" s="21" t="s">
        <v>557</v>
      </c>
      <c r="AW494" s="21" t="s">
        <v>564</v>
      </c>
      <c r="AX494" s="21" t="s">
        <v>567</v>
      </c>
      <c r="AY494" s="22"/>
      <c r="AZ494" s="22"/>
      <c r="BA494" s="22"/>
      <c r="BB494" s="22"/>
      <c r="BC494" s="22" t="s">
        <v>806</v>
      </c>
      <c r="BD494" s="22" t="s">
        <v>763</v>
      </c>
      <c r="BE494" s="22"/>
      <c r="BF494" s="21"/>
      <c r="BG494" s="21"/>
      <c r="BH494" s="21"/>
      <c r="BI494" s="21"/>
      <c r="BJ494" s="21"/>
      <c r="BK494" s="21"/>
      <c r="BL494" s="21"/>
      <c r="BM494" s="21"/>
    </row>
    <row r="495" spans="1:65" hidden="1" x14ac:dyDescent="0.25">
      <c r="A495" s="21" t="s">
        <v>38</v>
      </c>
      <c r="B495" s="21" t="s">
        <v>798</v>
      </c>
      <c r="C495" s="21" t="s">
        <v>809</v>
      </c>
      <c r="D495" s="21" t="s">
        <v>791</v>
      </c>
      <c r="E495" s="21" t="s">
        <v>819</v>
      </c>
      <c r="K495" s="20" t="s">
        <v>828</v>
      </c>
      <c r="M495" s="21" t="s">
        <v>50</v>
      </c>
      <c r="N495" s="21" t="str">
        <f>C495&amp;"-"&amp;MONTH(O495)&amp;"/"&amp;DAY(O495)&amp;"/"&amp;YEAR(O495)&amp;"-"&amp;"FC"</f>
        <v>AK574820-001-5/21/2019-FC</v>
      </c>
      <c r="O495" s="24">
        <v>43606</v>
      </c>
      <c r="P495" s="28">
        <v>0.32916666666666666</v>
      </c>
      <c r="Q495" s="20" t="s">
        <v>58</v>
      </c>
      <c r="R495" s="25">
        <v>43606</v>
      </c>
      <c r="T495" s="20" t="s">
        <v>58</v>
      </c>
      <c r="U495" s="21">
        <v>60.5259</v>
      </c>
      <c r="V495" s="21">
        <v>-151.20647</v>
      </c>
      <c r="W495" s="21" t="s">
        <v>60</v>
      </c>
      <c r="X495" s="21" t="s">
        <v>88</v>
      </c>
      <c r="Z495" s="21" t="s">
        <v>100</v>
      </c>
      <c r="AA495" s="20">
        <v>0.3</v>
      </c>
      <c r="AB495" s="20" t="s">
        <v>333</v>
      </c>
      <c r="AK495" s="21" t="s">
        <v>799</v>
      </c>
      <c r="AL495" s="22" t="s">
        <v>804</v>
      </c>
      <c r="AM495" s="22" t="s">
        <v>193</v>
      </c>
      <c r="AN495" s="45"/>
      <c r="AO495" s="21" t="s">
        <v>240</v>
      </c>
      <c r="AP495" s="22"/>
      <c r="AT495" s="21" t="s">
        <v>551</v>
      </c>
      <c r="AU495" s="21" t="s">
        <v>557</v>
      </c>
      <c r="AW495" s="21" t="s">
        <v>564</v>
      </c>
      <c r="AX495" s="21" t="s">
        <v>567</v>
      </c>
      <c r="AY495" s="22" t="s">
        <v>737</v>
      </c>
      <c r="AZ495" s="22"/>
      <c r="BA495" s="22"/>
      <c r="BB495" s="22"/>
      <c r="BC495" s="22" t="s">
        <v>806</v>
      </c>
      <c r="BD495" s="22" t="s">
        <v>763</v>
      </c>
      <c r="BE495" s="22"/>
      <c r="BF495" s="21"/>
      <c r="BG495" s="21"/>
      <c r="BH495" s="21"/>
      <c r="BI495" s="21"/>
      <c r="BJ495" s="21"/>
      <c r="BK495" s="21"/>
      <c r="BL495" s="21"/>
      <c r="BM495" s="21"/>
    </row>
    <row r="496" spans="1:65" hidden="1" x14ac:dyDescent="0.25">
      <c r="A496" s="21" t="s">
        <v>38</v>
      </c>
      <c r="B496" s="21" t="s">
        <v>798</v>
      </c>
      <c r="C496" s="21" t="s">
        <v>809</v>
      </c>
      <c r="D496" s="21" t="s">
        <v>791</v>
      </c>
      <c r="E496" s="21" t="s">
        <v>819</v>
      </c>
      <c r="K496" s="20" t="s">
        <v>828</v>
      </c>
      <c r="M496" s="21" t="s">
        <v>50</v>
      </c>
      <c r="N496" s="21" t="str">
        <f>C496&amp;"-"&amp;MONTH(O496)&amp;"/"&amp;DAY(O496)&amp;"/"&amp;YEAR(O496)&amp;"-"&amp;"WATER TEMP"</f>
        <v>AK574820-001-5/21/2019-WATER TEMP</v>
      </c>
      <c r="O496" s="24">
        <v>43606</v>
      </c>
      <c r="P496" s="28">
        <v>0.32916666666666666</v>
      </c>
      <c r="Q496" s="20" t="s">
        <v>58</v>
      </c>
      <c r="R496" s="25">
        <v>43606</v>
      </c>
      <c r="T496" s="20" t="s">
        <v>58</v>
      </c>
      <c r="U496" s="21">
        <v>60.5259</v>
      </c>
      <c r="V496" s="21">
        <v>-151.20647</v>
      </c>
      <c r="W496" s="21" t="s">
        <v>60</v>
      </c>
      <c r="X496" s="21" t="s">
        <v>88</v>
      </c>
      <c r="Z496" s="21" t="s">
        <v>99</v>
      </c>
      <c r="AA496" s="20">
        <v>0.3</v>
      </c>
      <c r="AB496" s="20" t="s">
        <v>333</v>
      </c>
      <c r="AK496" s="21" t="s">
        <v>160</v>
      </c>
      <c r="AL496" s="22"/>
      <c r="AM496" s="22"/>
      <c r="AN496" s="46">
        <v>11</v>
      </c>
      <c r="AO496" s="21" t="s">
        <v>198</v>
      </c>
      <c r="AP496" s="22"/>
      <c r="AT496" s="21" t="s">
        <v>551</v>
      </c>
      <c r="AU496" s="21" t="s">
        <v>557</v>
      </c>
      <c r="AW496" s="21" t="s">
        <v>564</v>
      </c>
      <c r="AX496" s="21" t="s">
        <v>568</v>
      </c>
      <c r="AY496" s="22"/>
      <c r="AZ496" s="22"/>
      <c r="BA496" s="22"/>
      <c r="BB496" s="22"/>
      <c r="BC496" s="22" t="s">
        <v>806</v>
      </c>
      <c r="BD496" s="22" t="s">
        <v>763</v>
      </c>
      <c r="BE496" s="22"/>
      <c r="BF496" s="21"/>
      <c r="BG496" s="21"/>
      <c r="BH496" s="21"/>
      <c r="BI496" s="21"/>
      <c r="BJ496" s="21"/>
      <c r="BK496" s="21"/>
      <c r="BL496" s="21"/>
      <c r="BM496" s="21"/>
    </row>
    <row r="497" spans="1:65" hidden="1" x14ac:dyDescent="0.25">
      <c r="A497" s="21" t="s">
        <v>38</v>
      </c>
      <c r="B497" s="21" t="s">
        <v>798</v>
      </c>
      <c r="C497" s="21" t="s">
        <v>809</v>
      </c>
      <c r="D497" s="21" t="s">
        <v>791</v>
      </c>
      <c r="E497" s="21" t="s">
        <v>819</v>
      </c>
      <c r="K497" s="20" t="s">
        <v>828</v>
      </c>
      <c r="M497" s="21" t="s">
        <v>50</v>
      </c>
      <c r="N497" s="21" t="str">
        <f>C497&amp;"-"&amp;MONTH(O497)&amp;"/"&amp;DAY(O497)&amp;"/"&amp;YEAR(O497)&amp;"-"&amp;"ENT"</f>
        <v>AK574820-001-5/29/2019-ENT</v>
      </c>
      <c r="O497" s="24">
        <v>43614</v>
      </c>
      <c r="P497" s="28">
        <v>0.21249999999999999</v>
      </c>
      <c r="Q497" s="20" t="s">
        <v>58</v>
      </c>
      <c r="R497" s="25">
        <v>43614</v>
      </c>
      <c r="T497" s="20" t="s">
        <v>58</v>
      </c>
      <c r="U497" s="21">
        <v>60.5259</v>
      </c>
      <c r="V497" s="21">
        <v>-151.20647</v>
      </c>
      <c r="W497" s="21" t="s">
        <v>60</v>
      </c>
      <c r="X497" s="21" t="s">
        <v>88</v>
      </c>
      <c r="Z497" s="21" t="s">
        <v>100</v>
      </c>
      <c r="AA497" s="20">
        <v>0.3</v>
      </c>
      <c r="AB497" s="20" t="s">
        <v>333</v>
      </c>
      <c r="AK497" s="21" t="s">
        <v>800</v>
      </c>
      <c r="AL497" s="22" t="s">
        <v>805</v>
      </c>
      <c r="AM497" s="22" t="s">
        <v>193</v>
      </c>
      <c r="AN497" s="54">
        <v>1</v>
      </c>
      <c r="AO497" s="21" t="s">
        <v>381</v>
      </c>
      <c r="AP497" s="22"/>
      <c r="AT497" s="21" t="s">
        <v>551</v>
      </c>
      <c r="AU497" s="21" t="s">
        <v>557</v>
      </c>
      <c r="AW497" s="21" t="s">
        <v>564</v>
      </c>
      <c r="AX497" s="21" t="s">
        <v>567</v>
      </c>
      <c r="AY497" s="22"/>
      <c r="AZ497" s="22"/>
      <c r="BA497" s="22"/>
      <c r="BB497" s="22"/>
      <c r="BC497" s="22" t="s">
        <v>806</v>
      </c>
      <c r="BD497" s="22" t="s">
        <v>763</v>
      </c>
      <c r="BE497" s="22"/>
      <c r="BF497" s="21"/>
      <c r="BG497" s="21"/>
      <c r="BH497" s="21"/>
      <c r="BI497" s="21"/>
      <c r="BJ497" s="21"/>
      <c r="BK497" s="21"/>
      <c r="BL497" s="21"/>
      <c r="BM497" s="21"/>
    </row>
    <row r="498" spans="1:65" hidden="1" x14ac:dyDescent="0.25">
      <c r="A498" s="21" t="s">
        <v>38</v>
      </c>
      <c r="B498" s="21" t="s">
        <v>798</v>
      </c>
      <c r="C498" s="21" t="s">
        <v>809</v>
      </c>
      <c r="D498" s="21" t="s">
        <v>791</v>
      </c>
      <c r="E498" s="21" t="s">
        <v>819</v>
      </c>
      <c r="K498" s="20" t="s">
        <v>828</v>
      </c>
      <c r="M498" s="21" t="s">
        <v>50</v>
      </c>
      <c r="N498" s="21" t="str">
        <f>C498&amp;"-"&amp;MONTH(O498)&amp;"/"&amp;DAY(O498)&amp;"/"&amp;YEAR(O498)&amp;"-"&amp;"FC"</f>
        <v>AK574820-001-5/29/2019-FC</v>
      </c>
      <c r="O498" s="24">
        <v>43614</v>
      </c>
      <c r="P498" s="28">
        <v>0.21249999999999999</v>
      </c>
      <c r="Q498" s="20" t="s">
        <v>58</v>
      </c>
      <c r="R498" s="25">
        <v>43614</v>
      </c>
      <c r="T498" s="20" t="s">
        <v>58</v>
      </c>
      <c r="U498" s="21">
        <v>60.5259</v>
      </c>
      <c r="V498" s="21">
        <v>-151.20647</v>
      </c>
      <c r="W498" s="21" t="s">
        <v>60</v>
      </c>
      <c r="X498" s="21" t="s">
        <v>88</v>
      </c>
      <c r="Z498" s="21" t="s">
        <v>100</v>
      </c>
      <c r="AA498" s="20">
        <v>0.3</v>
      </c>
      <c r="AB498" s="20" t="s">
        <v>333</v>
      </c>
      <c r="AK498" s="21" t="s">
        <v>799</v>
      </c>
      <c r="AL498" s="22" t="s">
        <v>804</v>
      </c>
      <c r="AM498" s="22" t="s">
        <v>193</v>
      </c>
      <c r="AN498" s="45">
        <v>7</v>
      </c>
      <c r="AO498" s="21" t="s">
        <v>240</v>
      </c>
      <c r="AP498" s="22"/>
      <c r="AT498" s="21" t="s">
        <v>551</v>
      </c>
      <c r="AU498" s="21" t="s">
        <v>557</v>
      </c>
      <c r="AW498" s="21" t="s">
        <v>564</v>
      </c>
      <c r="AX498" s="21" t="s">
        <v>567</v>
      </c>
      <c r="AY498" s="22"/>
      <c r="AZ498" s="22"/>
      <c r="BA498" s="22"/>
      <c r="BB498" s="22"/>
      <c r="BC498" s="22" t="s">
        <v>806</v>
      </c>
      <c r="BD498" s="22" t="s">
        <v>763</v>
      </c>
      <c r="BE498" s="22"/>
      <c r="BF498" s="21"/>
      <c r="BG498" s="21"/>
      <c r="BH498" s="21"/>
      <c r="BI498" s="21"/>
      <c r="BJ498" s="21"/>
      <c r="BK498" s="21"/>
      <c r="BL498" s="21"/>
      <c r="BM498" s="21"/>
    </row>
    <row r="499" spans="1:65" hidden="1" x14ac:dyDescent="0.25">
      <c r="A499" s="21" t="s">
        <v>38</v>
      </c>
      <c r="B499" s="21" t="s">
        <v>798</v>
      </c>
      <c r="C499" s="21" t="s">
        <v>809</v>
      </c>
      <c r="D499" s="21" t="s">
        <v>791</v>
      </c>
      <c r="E499" s="21" t="s">
        <v>819</v>
      </c>
      <c r="K499" s="20" t="s">
        <v>828</v>
      </c>
      <c r="M499" s="21" t="s">
        <v>50</v>
      </c>
      <c r="N499" s="21" t="str">
        <f>C499&amp;"-"&amp;MONTH(O499)&amp;"/"&amp;DAY(O499)&amp;"/"&amp;YEAR(O499)&amp;"-"&amp;"WATER TEMP"</f>
        <v>AK574820-001-5/29/2019-WATER TEMP</v>
      </c>
      <c r="O499" s="24">
        <v>43614</v>
      </c>
      <c r="P499" s="28">
        <v>0.21249999999999999</v>
      </c>
      <c r="Q499" s="20" t="s">
        <v>58</v>
      </c>
      <c r="R499" s="25">
        <v>43614</v>
      </c>
      <c r="T499" s="20" t="s">
        <v>58</v>
      </c>
      <c r="U499" s="21">
        <v>60.5259</v>
      </c>
      <c r="V499" s="21">
        <v>-151.20647</v>
      </c>
      <c r="W499" s="21" t="s">
        <v>60</v>
      </c>
      <c r="X499" s="21" t="s">
        <v>88</v>
      </c>
      <c r="Z499" s="21" t="s">
        <v>99</v>
      </c>
      <c r="AA499" s="20">
        <v>0.3</v>
      </c>
      <c r="AB499" s="20" t="s">
        <v>333</v>
      </c>
      <c r="AK499" s="21" t="s">
        <v>160</v>
      </c>
      <c r="AL499" s="22"/>
      <c r="AM499" s="22"/>
      <c r="AN499" s="46">
        <v>8.4</v>
      </c>
      <c r="AO499" s="21" t="s">
        <v>198</v>
      </c>
      <c r="AP499" s="22"/>
      <c r="AT499" s="21" t="s">
        <v>551</v>
      </c>
      <c r="AU499" s="21" t="s">
        <v>557</v>
      </c>
      <c r="AW499" s="21" t="s">
        <v>564</v>
      </c>
      <c r="AX499" s="21" t="s">
        <v>568</v>
      </c>
      <c r="AY499" s="22"/>
      <c r="AZ499" s="22"/>
      <c r="BA499" s="22"/>
      <c r="BB499" s="22"/>
      <c r="BC499" s="22" t="s">
        <v>806</v>
      </c>
      <c r="BD499" s="22" t="s">
        <v>763</v>
      </c>
      <c r="BE499" s="22"/>
      <c r="BF499" s="21"/>
      <c r="BG499" s="21"/>
      <c r="BH499" s="21"/>
      <c r="BI499" s="21"/>
      <c r="BJ499" s="21"/>
      <c r="BK499" s="21"/>
      <c r="BL499" s="21"/>
      <c r="BM499" s="21"/>
    </row>
    <row r="500" spans="1:65" hidden="1" x14ac:dyDescent="0.25">
      <c r="A500" s="21" t="s">
        <v>38</v>
      </c>
      <c r="B500" s="21" t="s">
        <v>798</v>
      </c>
      <c r="C500" s="21" t="s">
        <v>796</v>
      </c>
      <c r="D500" s="21" t="s">
        <v>797</v>
      </c>
      <c r="E500" s="21" t="s">
        <v>819</v>
      </c>
      <c r="K500" s="20" t="s">
        <v>828</v>
      </c>
      <c r="M500" s="21" t="s">
        <v>51</v>
      </c>
      <c r="N500" s="21" t="str">
        <f>C500&amp;"-"&amp;MONTH(O500)&amp;"/"&amp;DAY(O500)&amp;"/"&amp;YEAR(O500)&amp;"-"&amp;"AIR TEMP"</f>
        <v>AK802097-003-9/4/2019-AIR TEMP</v>
      </c>
      <c r="O500" s="24">
        <v>43712</v>
      </c>
      <c r="P500" s="28">
        <v>0.36736111111111108</v>
      </c>
      <c r="Q500" s="20" t="s">
        <v>58</v>
      </c>
      <c r="R500" s="25">
        <v>43712</v>
      </c>
      <c r="T500" s="20" t="s">
        <v>58</v>
      </c>
      <c r="U500" s="21">
        <v>60.543320000000001</v>
      </c>
      <c r="V500" s="21">
        <v>-151.26532</v>
      </c>
      <c r="W500" s="21" t="s">
        <v>60</v>
      </c>
      <c r="X500" s="21" t="s">
        <v>88</v>
      </c>
      <c r="Z500" s="21" t="s">
        <v>99</v>
      </c>
      <c r="AK500" s="21" t="s">
        <v>810</v>
      </c>
      <c r="AL500" s="22"/>
      <c r="AM500" s="22"/>
      <c r="AN500" s="45">
        <v>53</v>
      </c>
      <c r="AO500" s="21" t="s">
        <v>252</v>
      </c>
      <c r="AP500" s="22"/>
      <c r="AT500" s="21"/>
      <c r="AU500" s="21"/>
      <c r="AW500" s="21"/>
      <c r="AX500" s="21"/>
      <c r="AY500" s="22"/>
      <c r="AZ500" s="22"/>
      <c r="BA500" s="22"/>
      <c r="BB500" s="22"/>
      <c r="BC500" s="22"/>
      <c r="BD500" s="22"/>
      <c r="BE500" s="22"/>
      <c r="BF500" s="21"/>
      <c r="BG500" s="21"/>
      <c r="BH500" s="21"/>
      <c r="BI500" s="21"/>
      <c r="BJ500" s="21"/>
      <c r="BK500" s="21"/>
      <c r="BL500" s="21"/>
      <c r="BM500" s="21"/>
    </row>
    <row r="501" spans="1:65" hidden="1" x14ac:dyDescent="0.25">
      <c r="A501" s="21" t="s">
        <v>38</v>
      </c>
      <c r="B501" s="21" t="s">
        <v>798</v>
      </c>
      <c r="C501" s="21" t="s">
        <v>796</v>
      </c>
      <c r="D501" s="21" t="s">
        <v>797</v>
      </c>
      <c r="E501" s="21" t="s">
        <v>819</v>
      </c>
      <c r="K501" s="20" t="s">
        <v>828</v>
      </c>
      <c r="M501" s="21" t="s">
        <v>51</v>
      </c>
      <c r="N501" s="21" t="str">
        <f>C501&amp;"-"&amp;MONTH(O501)&amp;"/"&amp;DAY(O501)&amp;"/"&amp;YEAR(O501)&amp;"-"&amp;"WIND-D"</f>
        <v>AK802097-003-8/6/2019-WIND-D</v>
      </c>
      <c r="O501" s="24">
        <v>43683</v>
      </c>
      <c r="P501" s="28">
        <v>0.38194444444444442</v>
      </c>
      <c r="Q501" s="20" t="s">
        <v>58</v>
      </c>
      <c r="R501" s="25">
        <v>43683</v>
      </c>
      <c r="T501" s="20" t="s">
        <v>58</v>
      </c>
      <c r="U501" s="21">
        <v>60.543320000000001</v>
      </c>
      <c r="V501" s="21">
        <v>-151.26532</v>
      </c>
      <c r="W501" s="21" t="s">
        <v>60</v>
      </c>
      <c r="X501" s="21" t="s">
        <v>88</v>
      </c>
      <c r="Z501" s="21" t="s">
        <v>99</v>
      </c>
      <c r="AK501" s="21" t="s">
        <v>813</v>
      </c>
      <c r="AL501" s="22"/>
      <c r="AM501" s="22"/>
      <c r="AN501" s="45">
        <v>180</v>
      </c>
      <c r="AO501" s="21" t="s">
        <v>843</v>
      </c>
      <c r="AP501" s="22"/>
      <c r="AT501" s="21"/>
      <c r="AU501" s="21"/>
      <c r="AW501" s="21"/>
      <c r="AX501" s="21"/>
      <c r="AY501" s="22"/>
      <c r="AZ501" s="22"/>
      <c r="BA501" s="22"/>
      <c r="BB501" s="22"/>
      <c r="BC501" s="22"/>
      <c r="BD501" s="22"/>
      <c r="BE501" s="22"/>
      <c r="BF501" s="21"/>
      <c r="BG501" s="21"/>
      <c r="BH501" s="21"/>
      <c r="BI501" s="21"/>
      <c r="BJ501" s="21"/>
      <c r="BK501" s="21"/>
      <c r="BL501" s="21"/>
      <c r="BM501" s="21"/>
    </row>
    <row r="502" spans="1:65" x14ac:dyDescent="0.25">
      <c r="A502" s="21" t="s">
        <v>38</v>
      </c>
      <c r="B502" s="21" t="s">
        <v>798</v>
      </c>
      <c r="C502" s="21" t="s">
        <v>796</v>
      </c>
      <c r="D502" s="21" t="s">
        <v>797</v>
      </c>
      <c r="E502" s="21" t="s">
        <v>819</v>
      </c>
      <c r="K502" s="20" t="s">
        <v>828</v>
      </c>
      <c r="M502" s="21" t="s">
        <v>51</v>
      </c>
      <c r="N502" s="21" t="str">
        <f>C502&amp;"-"&amp;MONTH(O502)&amp;"/"&amp;DAY(O502)&amp;"/"&amp;YEAR(O502)&amp;"-"&amp;"WIND-V"</f>
        <v>AK802097-003-9/4/2019-WIND-V</v>
      </c>
      <c r="O502" s="24">
        <v>43712</v>
      </c>
      <c r="P502" s="28">
        <v>0.36736111111111103</v>
      </c>
      <c r="Q502" s="20" t="s">
        <v>58</v>
      </c>
      <c r="R502" s="25">
        <v>43712</v>
      </c>
      <c r="T502" s="20" t="s">
        <v>58</v>
      </c>
      <c r="U502" s="21">
        <v>60.543320000000001</v>
      </c>
      <c r="V502" s="21">
        <v>-151.26532</v>
      </c>
      <c r="W502" s="21" t="s">
        <v>60</v>
      </c>
      <c r="X502" s="21" t="s">
        <v>88</v>
      </c>
      <c r="Z502" s="21" t="s">
        <v>99</v>
      </c>
      <c r="AK502" s="21" t="s">
        <v>812</v>
      </c>
      <c r="AL502" s="22"/>
      <c r="AM502" s="22"/>
      <c r="AN502" s="45">
        <v>7</v>
      </c>
      <c r="AO502" s="21" t="s">
        <v>815</v>
      </c>
      <c r="AP502" s="22"/>
      <c r="AT502" s="21"/>
      <c r="AU502" s="21"/>
      <c r="AW502" s="21"/>
      <c r="AX502" s="21"/>
      <c r="AY502" s="22"/>
      <c r="AZ502" s="22"/>
      <c r="BA502" s="22"/>
      <c r="BB502" s="22"/>
      <c r="BC502" s="22"/>
      <c r="BD502" s="22"/>
      <c r="BE502" s="22"/>
      <c r="BF502" s="21"/>
      <c r="BG502" s="21"/>
      <c r="BH502" s="21"/>
      <c r="BI502" s="21"/>
      <c r="BJ502" s="21"/>
      <c r="BK502" s="21"/>
      <c r="BL502" s="21"/>
      <c r="BM502" s="21"/>
    </row>
    <row r="503" spans="1:65" hidden="1" x14ac:dyDescent="0.25">
      <c r="A503" s="21" t="s">
        <v>38</v>
      </c>
      <c r="B503" s="21" t="s">
        <v>798</v>
      </c>
      <c r="C503" s="21" t="s">
        <v>796</v>
      </c>
      <c r="D503" s="21" t="s">
        <v>797</v>
      </c>
      <c r="E503" s="21" t="s">
        <v>819</v>
      </c>
      <c r="K503" s="20" t="s">
        <v>828</v>
      </c>
      <c r="M503" s="21" t="s">
        <v>51</v>
      </c>
      <c r="N503" s="21" t="str">
        <f>C503&amp;"-"&amp;MONTH(O503)&amp;"/"&amp;DAY(O503)&amp;"/"&amp;YEAR(O503)&amp;"-"&amp;"WEATHER"</f>
        <v>AK802097-003-9/4/2019-WEATHER</v>
      </c>
      <c r="O503" s="24">
        <v>43712</v>
      </c>
      <c r="P503" s="28">
        <v>0.36736111111111103</v>
      </c>
      <c r="Q503" s="20" t="s">
        <v>58</v>
      </c>
      <c r="R503" s="25">
        <v>43712</v>
      </c>
      <c r="T503" s="20" t="s">
        <v>58</v>
      </c>
      <c r="U503" s="21">
        <v>60.543320000000001</v>
      </c>
      <c r="V503" s="21">
        <v>-151.26532</v>
      </c>
      <c r="W503" s="21" t="s">
        <v>60</v>
      </c>
      <c r="X503" s="21" t="s">
        <v>88</v>
      </c>
      <c r="Z503" s="21" t="s">
        <v>99</v>
      </c>
      <c r="AK503" s="21" t="s">
        <v>814</v>
      </c>
      <c r="AL503" s="22"/>
      <c r="AM503" s="22"/>
      <c r="AN503" s="45">
        <v>-4</v>
      </c>
      <c r="AO503" s="21" t="s">
        <v>816</v>
      </c>
      <c r="AP503" s="22"/>
      <c r="AT503" s="21"/>
      <c r="AU503" s="21"/>
      <c r="AW503" s="21"/>
      <c r="AX503" s="21"/>
      <c r="AY503" s="22"/>
      <c r="AZ503" s="22"/>
      <c r="BA503" s="22"/>
      <c r="BB503" s="22"/>
      <c r="BC503" s="22"/>
      <c r="BD503" s="22"/>
      <c r="BE503" s="22"/>
      <c r="BF503" s="21"/>
      <c r="BG503" s="21"/>
      <c r="BH503" s="21"/>
      <c r="BI503" s="21"/>
      <c r="BJ503" s="21"/>
      <c r="BK503" s="21"/>
      <c r="BL503" s="21"/>
      <c r="BM503" s="21"/>
    </row>
    <row r="504" spans="1:65" hidden="1" x14ac:dyDescent="0.25">
      <c r="A504" s="21" t="s">
        <v>38</v>
      </c>
      <c r="B504" s="21" t="s">
        <v>798</v>
      </c>
      <c r="C504" s="21" t="s">
        <v>796</v>
      </c>
      <c r="D504" s="21" t="s">
        <v>797</v>
      </c>
      <c r="E504" s="21" t="s">
        <v>819</v>
      </c>
      <c r="K504" s="20" t="s">
        <v>828</v>
      </c>
      <c r="M504" s="21" t="s">
        <v>50</v>
      </c>
      <c r="N504" s="21" t="str">
        <f>C504&amp;"-"&amp;MONTH(O504)&amp;"/"&amp;DAY(O504)&amp;"/"&amp;YEAR(O504)&amp;"-"&amp;"TURBIDITY"</f>
        <v>AK802097-003-9/4/2019-TURBIDITY</v>
      </c>
      <c r="O504" s="24">
        <v>43712</v>
      </c>
      <c r="P504" s="28">
        <v>0.36736111111111103</v>
      </c>
      <c r="Q504" s="20" t="s">
        <v>58</v>
      </c>
      <c r="R504" s="25">
        <v>43712</v>
      </c>
      <c r="T504" s="20" t="s">
        <v>58</v>
      </c>
      <c r="U504" s="21">
        <v>60.543320000000001</v>
      </c>
      <c r="V504" s="21">
        <v>-151.26532</v>
      </c>
      <c r="W504" s="21" t="s">
        <v>60</v>
      </c>
      <c r="X504" s="21" t="s">
        <v>88</v>
      </c>
      <c r="Z504" s="21" t="s">
        <v>99</v>
      </c>
      <c r="AK504" s="21" t="s">
        <v>811</v>
      </c>
      <c r="AL504" s="22"/>
      <c r="AM504" s="22"/>
      <c r="AN504" s="45" t="s">
        <v>817</v>
      </c>
      <c r="AO504" s="21"/>
      <c r="AP504" s="22"/>
      <c r="AT504" s="21"/>
      <c r="AU504" s="21"/>
      <c r="AW504" s="21"/>
      <c r="AX504" s="21"/>
      <c r="AY504" s="22"/>
      <c r="AZ504" s="22"/>
      <c r="BA504" s="22"/>
      <c r="BB504" s="22"/>
      <c r="BC504" s="22"/>
      <c r="BD504" s="22"/>
      <c r="BE504" s="22"/>
      <c r="BF504" s="21"/>
      <c r="BG504" s="21"/>
      <c r="BH504" s="21"/>
      <c r="BI504" s="21"/>
      <c r="BJ504" s="21"/>
      <c r="BK504" s="21"/>
      <c r="BL504" s="21"/>
      <c r="BM504" s="21"/>
    </row>
    <row r="505" spans="1:65" hidden="1" x14ac:dyDescent="0.25">
      <c r="A505" s="21" t="s">
        <v>38</v>
      </c>
      <c r="B505" s="21" t="s">
        <v>798</v>
      </c>
      <c r="C505" s="21" t="s">
        <v>809</v>
      </c>
      <c r="D505" s="21" t="s">
        <v>791</v>
      </c>
      <c r="E505" s="21" t="s">
        <v>819</v>
      </c>
      <c r="K505" s="20" t="s">
        <v>828</v>
      </c>
      <c r="M505" s="21" t="s">
        <v>51</v>
      </c>
      <c r="N505" s="21" t="str">
        <f>C505&amp;"-"&amp;MONTH(O505)&amp;"/"&amp;DAY(O505)&amp;"/"&amp;YEAR(O505)&amp;"-"&amp;"AIR TEMP"</f>
        <v>AK574820-001-5/21/2019-AIR TEMP</v>
      </c>
      <c r="O505" s="24">
        <v>43606</v>
      </c>
      <c r="P505" s="28">
        <v>0.32916666666666666</v>
      </c>
      <c r="Q505" s="20" t="s">
        <v>58</v>
      </c>
      <c r="R505" s="25">
        <v>43606</v>
      </c>
      <c r="T505" s="20" t="s">
        <v>58</v>
      </c>
      <c r="U505" s="21">
        <v>60.5259</v>
      </c>
      <c r="V505" s="21">
        <v>-151.20647</v>
      </c>
      <c r="W505" s="21" t="s">
        <v>60</v>
      </c>
      <c r="X505" s="21" t="s">
        <v>88</v>
      </c>
      <c r="Z505" s="21" t="s">
        <v>99</v>
      </c>
      <c r="AK505" s="21" t="s">
        <v>810</v>
      </c>
      <c r="AL505" s="22"/>
      <c r="AM505" s="22"/>
      <c r="AN505" s="45">
        <v>45</v>
      </c>
      <c r="AO505" s="21" t="s">
        <v>252</v>
      </c>
      <c r="AP505" s="22"/>
      <c r="AT505" s="21"/>
      <c r="AU505" s="21"/>
      <c r="AW505" s="21"/>
      <c r="AX505" s="21"/>
      <c r="AY505" s="22"/>
      <c r="AZ505" s="22"/>
      <c r="BA505" s="22"/>
      <c r="BB505" s="22"/>
      <c r="BC505" s="22"/>
      <c r="BD505" s="22"/>
      <c r="BE505" s="22"/>
      <c r="BF505" s="21"/>
      <c r="BG505" s="21"/>
      <c r="BH505" s="21"/>
      <c r="BI505" s="21"/>
      <c r="BJ505" s="21"/>
      <c r="BK505" s="21"/>
      <c r="BL505" s="21"/>
      <c r="BM505" s="21"/>
    </row>
    <row r="506" spans="1:65" hidden="1" x14ac:dyDescent="0.25">
      <c r="A506" s="21" t="s">
        <v>38</v>
      </c>
      <c r="B506" s="21" t="s">
        <v>798</v>
      </c>
      <c r="C506" s="21" t="s">
        <v>794</v>
      </c>
      <c r="D506" s="21" t="s">
        <v>795</v>
      </c>
      <c r="E506" s="21" t="s">
        <v>819</v>
      </c>
      <c r="K506" s="20" t="s">
        <v>828</v>
      </c>
      <c r="M506" s="21" t="s">
        <v>51</v>
      </c>
      <c r="N506" s="21" t="str">
        <f>C506&amp;"-"&amp;MONTH(O506)&amp;"/"&amp;DAY(O506)&amp;"/"&amp;YEAR(O506)&amp;"-"&amp;"WIND-D"</f>
        <v>AK551272-004-8/6/2019-WIND-D</v>
      </c>
      <c r="O506" s="24">
        <v>43683</v>
      </c>
      <c r="P506" s="28">
        <v>0.36458333333333331</v>
      </c>
      <c r="Q506" s="20" t="s">
        <v>58</v>
      </c>
      <c r="R506" s="25">
        <v>43683</v>
      </c>
      <c r="T506" s="20" t="s">
        <v>58</v>
      </c>
      <c r="U506" s="21">
        <v>60.549779999999998</v>
      </c>
      <c r="V506" s="21">
        <v>-151.26804000000001</v>
      </c>
      <c r="W506" s="21" t="s">
        <v>60</v>
      </c>
      <c r="X506" s="21" t="s">
        <v>88</v>
      </c>
      <c r="Z506" s="21" t="s">
        <v>99</v>
      </c>
      <c r="AK506" s="21" t="s">
        <v>813</v>
      </c>
      <c r="AL506" s="22"/>
      <c r="AM506" s="22"/>
      <c r="AN506" s="45">
        <v>180</v>
      </c>
      <c r="AO506" s="21" t="s">
        <v>843</v>
      </c>
      <c r="AP506" s="22"/>
      <c r="AT506" s="21"/>
      <c r="AU506" s="21"/>
      <c r="AW506" s="21"/>
      <c r="AX506" s="21"/>
      <c r="AY506" s="22"/>
      <c r="AZ506" s="22"/>
      <c r="BA506" s="22"/>
      <c r="BB506" s="22"/>
      <c r="BC506" s="22"/>
      <c r="BD506" s="22"/>
      <c r="BE506" s="22"/>
      <c r="BF506" s="21"/>
      <c r="BG506" s="21"/>
      <c r="BH506" s="21"/>
      <c r="BI506" s="21"/>
      <c r="BJ506" s="21"/>
      <c r="BK506" s="21"/>
      <c r="BL506" s="21"/>
      <c r="BM506" s="21"/>
    </row>
    <row r="507" spans="1:65" x14ac:dyDescent="0.25">
      <c r="A507" s="21" t="s">
        <v>38</v>
      </c>
      <c r="B507" s="21" t="s">
        <v>798</v>
      </c>
      <c r="C507" s="21" t="s">
        <v>809</v>
      </c>
      <c r="D507" s="21" t="s">
        <v>791</v>
      </c>
      <c r="E507" s="21" t="s">
        <v>819</v>
      </c>
      <c r="K507" s="20" t="s">
        <v>828</v>
      </c>
      <c r="M507" s="21" t="s">
        <v>51</v>
      </c>
      <c r="N507" s="21" t="str">
        <f>C507&amp;"-"&amp;MONTH(O507)&amp;"/"&amp;DAY(O507)&amp;"/"&amp;YEAR(O507)&amp;"-"&amp;"WIND-V"</f>
        <v>AK574820-001-5/21/2019-WIND-V</v>
      </c>
      <c r="O507" s="24">
        <v>43606</v>
      </c>
      <c r="P507" s="28">
        <v>0.32916666666666666</v>
      </c>
      <c r="Q507" s="20" t="s">
        <v>58</v>
      </c>
      <c r="R507" s="25">
        <v>43606</v>
      </c>
      <c r="T507" s="20" t="s">
        <v>58</v>
      </c>
      <c r="U507" s="21">
        <v>60.5259</v>
      </c>
      <c r="V507" s="21">
        <v>-151.20647</v>
      </c>
      <c r="W507" s="21" t="s">
        <v>60</v>
      </c>
      <c r="X507" s="21" t="s">
        <v>88</v>
      </c>
      <c r="Z507" s="21" t="s">
        <v>99</v>
      </c>
      <c r="AK507" s="21" t="s">
        <v>812</v>
      </c>
      <c r="AL507" s="22"/>
      <c r="AM507" s="22"/>
      <c r="AN507" s="45">
        <v>14</v>
      </c>
      <c r="AO507" s="21" t="s">
        <v>815</v>
      </c>
      <c r="AP507" s="22"/>
      <c r="AT507" s="21"/>
      <c r="AU507" s="21"/>
      <c r="AW507" s="21"/>
      <c r="AX507" s="21"/>
      <c r="AY507" s="22"/>
      <c r="AZ507" s="22"/>
      <c r="BA507" s="22"/>
      <c r="BB507" s="22"/>
      <c r="BC507" s="22"/>
      <c r="BD507" s="22"/>
      <c r="BE507" s="22"/>
      <c r="BF507" s="21"/>
      <c r="BG507" s="21"/>
      <c r="BH507" s="21"/>
      <c r="BI507" s="21"/>
      <c r="BJ507" s="21"/>
      <c r="BK507" s="21"/>
      <c r="BL507" s="21"/>
      <c r="BM507" s="21"/>
    </row>
    <row r="508" spans="1:65" hidden="1" x14ac:dyDescent="0.25">
      <c r="A508" s="21" t="s">
        <v>38</v>
      </c>
      <c r="B508" s="21" t="s">
        <v>798</v>
      </c>
      <c r="C508" s="21" t="s">
        <v>809</v>
      </c>
      <c r="D508" s="21" t="s">
        <v>791</v>
      </c>
      <c r="E508" s="21" t="s">
        <v>819</v>
      </c>
      <c r="K508" s="20" t="s">
        <v>828</v>
      </c>
      <c r="M508" s="21" t="s">
        <v>51</v>
      </c>
      <c r="N508" s="21" t="str">
        <f>C508&amp;"-"&amp;MONTH(O508)&amp;"/"&amp;DAY(O508)&amp;"/"&amp;YEAR(O508)&amp;"-"&amp;"WEATHER"</f>
        <v>AK574820-001-5/21/2019-WEATHER</v>
      </c>
      <c r="O508" s="24">
        <v>43606</v>
      </c>
      <c r="P508" s="28">
        <v>0.32916666666666666</v>
      </c>
      <c r="Q508" s="20" t="s">
        <v>58</v>
      </c>
      <c r="R508" s="25">
        <v>43606</v>
      </c>
      <c r="T508" s="20" t="s">
        <v>58</v>
      </c>
      <c r="U508" s="21">
        <v>60.5259</v>
      </c>
      <c r="V508" s="21">
        <v>-151.20647</v>
      </c>
      <c r="W508" s="21" t="s">
        <v>60</v>
      </c>
      <c r="X508" s="21" t="s">
        <v>88</v>
      </c>
      <c r="Z508" s="21" t="s">
        <v>99</v>
      </c>
      <c r="AK508" s="21" t="s">
        <v>814</v>
      </c>
      <c r="AL508" s="22"/>
      <c r="AM508" s="22"/>
      <c r="AN508" s="45">
        <v>-1</v>
      </c>
      <c r="AO508" s="21" t="s">
        <v>816</v>
      </c>
      <c r="AP508" s="22"/>
      <c r="AT508" s="21"/>
      <c r="AU508" s="21"/>
      <c r="AW508" s="21"/>
      <c r="AX508" s="21"/>
      <c r="AY508" s="22"/>
      <c r="AZ508" s="22"/>
      <c r="BA508" s="22"/>
      <c r="BB508" s="22"/>
      <c r="BC508" s="22"/>
      <c r="BD508" s="22"/>
      <c r="BE508" s="22"/>
      <c r="BF508" s="21"/>
      <c r="BG508" s="21"/>
      <c r="BH508" s="21"/>
      <c r="BI508" s="21"/>
      <c r="BJ508" s="21"/>
      <c r="BK508" s="21"/>
      <c r="BL508" s="21"/>
      <c r="BM508" s="21"/>
    </row>
    <row r="509" spans="1:65" hidden="1" x14ac:dyDescent="0.25">
      <c r="A509" s="21" t="s">
        <v>38</v>
      </c>
      <c r="B509" s="21" t="s">
        <v>798</v>
      </c>
      <c r="C509" s="21" t="s">
        <v>809</v>
      </c>
      <c r="D509" s="21" t="s">
        <v>791</v>
      </c>
      <c r="E509" s="21" t="s">
        <v>819</v>
      </c>
      <c r="K509" s="20" t="s">
        <v>828</v>
      </c>
      <c r="M509" s="21" t="s">
        <v>50</v>
      </c>
      <c r="N509" s="21" t="str">
        <f>C509&amp;"-"&amp;MONTH(O509)&amp;"/"&amp;DAY(O509)&amp;"/"&amp;YEAR(O509)&amp;"-"&amp;"TURBIDITY"</f>
        <v>AK574820-001-5/21/2019-TURBIDITY</v>
      </c>
      <c r="O509" s="24">
        <v>43606</v>
      </c>
      <c r="P509" s="28">
        <v>0.32916666666666666</v>
      </c>
      <c r="Q509" s="20" t="s">
        <v>58</v>
      </c>
      <c r="R509" s="25">
        <v>43606</v>
      </c>
      <c r="T509" s="20" t="s">
        <v>58</v>
      </c>
      <c r="U509" s="21">
        <v>60.5259</v>
      </c>
      <c r="V509" s="21">
        <v>-151.20647</v>
      </c>
      <c r="W509" s="21" t="s">
        <v>60</v>
      </c>
      <c r="X509" s="21" t="s">
        <v>88</v>
      </c>
      <c r="Z509" s="21" t="s">
        <v>99</v>
      </c>
      <c r="AK509" s="21" t="s">
        <v>811</v>
      </c>
      <c r="AL509" s="22"/>
      <c r="AM509" s="22"/>
      <c r="AN509" s="45" t="s">
        <v>817</v>
      </c>
      <c r="AO509" s="21"/>
      <c r="AP509" s="22"/>
      <c r="AT509" s="21"/>
      <c r="AU509" s="21"/>
      <c r="AW509" s="21"/>
      <c r="AX509" s="21"/>
      <c r="AY509" s="22"/>
      <c r="AZ509" s="22"/>
      <c r="BA509" s="22"/>
      <c r="BB509" s="22"/>
      <c r="BC509" s="22"/>
      <c r="BD509" s="22"/>
      <c r="BE509" s="22"/>
      <c r="BF509" s="21"/>
      <c r="BG509" s="21"/>
      <c r="BH509" s="21"/>
      <c r="BI509" s="21"/>
      <c r="BJ509" s="21"/>
      <c r="BK509" s="21"/>
      <c r="BL509" s="21"/>
      <c r="BM509" s="21"/>
    </row>
    <row r="510" spans="1:65" hidden="1" x14ac:dyDescent="0.25">
      <c r="A510" s="21" t="s">
        <v>38</v>
      </c>
      <c r="B510" s="21" t="s">
        <v>798</v>
      </c>
      <c r="C510" s="21" t="s">
        <v>809</v>
      </c>
      <c r="D510" s="21" t="s">
        <v>791</v>
      </c>
      <c r="E510" s="21" t="s">
        <v>819</v>
      </c>
      <c r="K510" s="20" t="s">
        <v>828</v>
      </c>
      <c r="M510" s="21" t="s">
        <v>51</v>
      </c>
      <c r="N510" s="21" t="str">
        <f>C510&amp;"-"&amp;MONTH(O510)&amp;"/"&amp;DAY(O510)&amp;"/"&amp;YEAR(O510)&amp;"-"&amp;"AIR TEMP"</f>
        <v>AK574820-001-5/29/2019-AIR TEMP</v>
      </c>
      <c r="O510" s="24">
        <v>43614</v>
      </c>
      <c r="P510" s="28">
        <v>0.21249999999999999</v>
      </c>
      <c r="Q510" s="20" t="s">
        <v>58</v>
      </c>
      <c r="R510" s="25">
        <v>43614</v>
      </c>
      <c r="T510" s="20" t="s">
        <v>58</v>
      </c>
      <c r="U510" s="21">
        <v>60.5259</v>
      </c>
      <c r="V510" s="21">
        <v>-151.20647</v>
      </c>
      <c r="W510" s="21" t="s">
        <v>60</v>
      </c>
      <c r="X510" s="21" t="s">
        <v>88</v>
      </c>
      <c r="Z510" s="21" t="s">
        <v>99</v>
      </c>
      <c r="AK510" s="21" t="s">
        <v>810</v>
      </c>
      <c r="AL510" s="22"/>
      <c r="AM510" s="22"/>
      <c r="AN510" s="45">
        <v>44</v>
      </c>
      <c r="AO510" s="21" t="s">
        <v>252</v>
      </c>
      <c r="AP510" s="22"/>
      <c r="AT510" s="21"/>
      <c r="AU510" s="21"/>
      <c r="AW510" s="21"/>
      <c r="AX510" s="21"/>
      <c r="AY510" s="22"/>
      <c r="AZ510" s="22"/>
      <c r="BA510" s="22"/>
      <c r="BB510" s="22"/>
      <c r="BC510" s="22"/>
      <c r="BD510" s="22"/>
      <c r="BE510" s="22"/>
      <c r="BF510" s="21"/>
      <c r="BG510" s="21"/>
      <c r="BH510" s="21"/>
      <c r="BI510" s="21"/>
      <c r="BJ510" s="21"/>
      <c r="BK510" s="21"/>
      <c r="BL510" s="21"/>
      <c r="BM510" s="21"/>
    </row>
    <row r="511" spans="1:65" hidden="1" x14ac:dyDescent="0.25">
      <c r="A511" s="21" t="s">
        <v>38</v>
      </c>
      <c r="B511" s="21" t="s">
        <v>798</v>
      </c>
      <c r="C511" s="21" t="s">
        <v>809</v>
      </c>
      <c r="D511" s="21" t="s">
        <v>791</v>
      </c>
      <c r="E511" s="21" t="s">
        <v>819</v>
      </c>
      <c r="K511" s="20" t="s">
        <v>828</v>
      </c>
      <c r="M511" s="21" t="s">
        <v>51</v>
      </c>
      <c r="N511" s="21" t="str">
        <f>C511&amp;"-"&amp;MONTH(O511)&amp;"/"&amp;DAY(O511)&amp;"/"&amp;YEAR(O511)&amp;"-"&amp;"WIND-D"</f>
        <v>AK574820-001-8/6/2019-WIND-D</v>
      </c>
      <c r="O511" s="24">
        <v>43683</v>
      </c>
      <c r="P511" s="28">
        <v>0.39583333333333331</v>
      </c>
      <c r="Q511" s="20" t="s">
        <v>58</v>
      </c>
      <c r="R511" s="25">
        <v>43683</v>
      </c>
      <c r="T511" s="20" t="s">
        <v>58</v>
      </c>
      <c r="U511" s="21">
        <v>60.5259</v>
      </c>
      <c r="V511" s="21">
        <v>-151.20647</v>
      </c>
      <c r="W511" s="21" t="s">
        <v>60</v>
      </c>
      <c r="X511" s="21" t="s">
        <v>88</v>
      </c>
      <c r="Z511" s="21" t="s">
        <v>99</v>
      </c>
      <c r="AK511" s="21" t="s">
        <v>813</v>
      </c>
      <c r="AL511" s="22"/>
      <c r="AM511" s="22"/>
      <c r="AN511" s="45">
        <v>180</v>
      </c>
      <c r="AO511" s="21" t="s">
        <v>843</v>
      </c>
      <c r="AP511" s="22"/>
      <c r="AT511" s="21"/>
      <c r="AU511" s="21"/>
      <c r="AW511" s="21"/>
      <c r="AX511" s="21"/>
      <c r="AY511" s="22"/>
      <c r="AZ511" s="22"/>
      <c r="BA511" s="22"/>
      <c r="BB511" s="22"/>
      <c r="BC511" s="22"/>
      <c r="BD511" s="22"/>
      <c r="BE511" s="22"/>
      <c r="BF511" s="21"/>
      <c r="BG511" s="21"/>
      <c r="BH511" s="21"/>
      <c r="BI511" s="21"/>
      <c r="BJ511" s="21"/>
      <c r="BK511" s="21"/>
      <c r="BL511" s="21"/>
      <c r="BM511" s="21"/>
    </row>
    <row r="512" spans="1:65" x14ac:dyDescent="0.25">
      <c r="A512" s="21" t="s">
        <v>38</v>
      </c>
      <c r="B512" s="21" t="s">
        <v>798</v>
      </c>
      <c r="C512" s="21" t="s">
        <v>809</v>
      </c>
      <c r="D512" s="21" t="s">
        <v>791</v>
      </c>
      <c r="E512" s="21" t="s">
        <v>819</v>
      </c>
      <c r="K512" s="20" t="s">
        <v>828</v>
      </c>
      <c r="M512" s="21" t="s">
        <v>51</v>
      </c>
      <c r="N512" s="21" t="str">
        <f>C512&amp;"-"&amp;MONTH(O512)&amp;"/"&amp;DAY(O512)&amp;"/"&amp;YEAR(O512)&amp;"-"&amp;"WIND-V"</f>
        <v>AK574820-001-5/29/2019-WIND-V</v>
      </c>
      <c r="O512" s="24">
        <v>43614</v>
      </c>
      <c r="P512" s="28">
        <v>0.21249999999999999</v>
      </c>
      <c r="Q512" s="20" t="s">
        <v>58</v>
      </c>
      <c r="R512" s="25">
        <v>43614</v>
      </c>
      <c r="T512" s="20" t="s">
        <v>58</v>
      </c>
      <c r="U512" s="21">
        <v>60.5259</v>
      </c>
      <c r="V512" s="21">
        <v>-151.20647</v>
      </c>
      <c r="W512" s="21" t="s">
        <v>60</v>
      </c>
      <c r="X512" s="21" t="s">
        <v>88</v>
      </c>
      <c r="Z512" s="21" t="s">
        <v>99</v>
      </c>
      <c r="AK512" s="21" t="s">
        <v>812</v>
      </c>
      <c r="AL512" s="22"/>
      <c r="AM512" s="22"/>
      <c r="AN512" s="45">
        <v>5</v>
      </c>
      <c r="AO512" s="21" t="s">
        <v>815</v>
      </c>
      <c r="AP512" s="22"/>
      <c r="AT512" s="21"/>
      <c r="AU512" s="21"/>
      <c r="AW512" s="21"/>
      <c r="AX512" s="21"/>
      <c r="AY512" s="22"/>
      <c r="AZ512" s="22"/>
      <c r="BA512" s="22"/>
      <c r="BB512" s="22"/>
      <c r="BC512" s="22"/>
      <c r="BD512" s="22"/>
      <c r="BE512" s="22"/>
      <c r="BF512" s="21"/>
      <c r="BG512" s="21"/>
      <c r="BH512" s="21"/>
      <c r="BI512" s="21"/>
      <c r="BJ512" s="21"/>
      <c r="BK512" s="21"/>
      <c r="BL512" s="21"/>
      <c r="BM512" s="21"/>
    </row>
    <row r="513" spans="1:65" hidden="1" x14ac:dyDescent="0.25">
      <c r="A513" s="21" t="s">
        <v>38</v>
      </c>
      <c r="B513" s="21" t="s">
        <v>798</v>
      </c>
      <c r="C513" s="21" t="s">
        <v>809</v>
      </c>
      <c r="D513" s="21" t="s">
        <v>791</v>
      </c>
      <c r="E513" s="21" t="s">
        <v>819</v>
      </c>
      <c r="K513" s="20" t="s">
        <v>828</v>
      </c>
      <c r="M513" s="21" t="s">
        <v>51</v>
      </c>
      <c r="N513" s="21" t="str">
        <f>C513&amp;"-"&amp;MONTH(O513)&amp;"/"&amp;DAY(O513)&amp;"/"&amp;YEAR(O513)&amp;"-"&amp;"WEATHER"</f>
        <v>AK574820-001-5/29/2019-WEATHER</v>
      </c>
      <c r="O513" s="24">
        <v>43614</v>
      </c>
      <c r="P513" s="28">
        <v>0.21249999999999999</v>
      </c>
      <c r="Q513" s="20" t="s">
        <v>58</v>
      </c>
      <c r="R513" s="25">
        <v>43614</v>
      </c>
      <c r="T513" s="20" t="s">
        <v>58</v>
      </c>
      <c r="U513" s="21">
        <v>60.5259</v>
      </c>
      <c r="V513" s="21">
        <v>-151.20647</v>
      </c>
      <c r="W513" s="21" t="s">
        <v>60</v>
      </c>
      <c r="X513" s="21" t="s">
        <v>88</v>
      </c>
      <c r="Z513" s="21" t="s">
        <v>99</v>
      </c>
      <c r="AK513" s="21" t="s">
        <v>814</v>
      </c>
      <c r="AL513" s="22"/>
      <c r="AM513" s="22"/>
      <c r="AN513" s="45">
        <v>-1</v>
      </c>
      <c r="AO513" s="21" t="s">
        <v>816</v>
      </c>
      <c r="AP513" s="22"/>
      <c r="AT513" s="21"/>
      <c r="AU513" s="21"/>
      <c r="AW513" s="21"/>
      <c r="AX513" s="21"/>
      <c r="AY513" s="22"/>
      <c r="AZ513" s="22"/>
      <c r="BA513" s="22"/>
      <c r="BB513" s="22"/>
      <c r="BC513" s="22"/>
      <c r="BD513" s="22"/>
      <c r="BE513" s="22"/>
      <c r="BF513" s="21"/>
      <c r="BG513" s="21"/>
      <c r="BH513" s="21"/>
      <c r="BI513" s="21"/>
      <c r="BJ513" s="21"/>
      <c r="BK513" s="21"/>
      <c r="BL513" s="21"/>
      <c r="BM513" s="21"/>
    </row>
    <row r="514" spans="1:65" hidden="1" x14ac:dyDescent="0.25">
      <c r="A514" s="21" t="s">
        <v>38</v>
      </c>
      <c r="B514" s="21" t="s">
        <v>798</v>
      </c>
      <c r="C514" s="21" t="s">
        <v>809</v>
      </c>
      <c r="D514" s="21" t="s">
        <v>791</v>
      </c>
      <c r="E514" s="21" t="s">
        <v>819</v>
      </c>
      <c r="K514" s="20" t="s">
        <v>828</v>
      </c>
      <c r="M514" s="21" t="s">
        <v>50</v>
      </c>
      <c r="N514" s="21" t="str">
        <f>C514&amp;"-"&amp;MONTH(O514)&amp;"/"&amp;DAY(O514)&amp;"/"&amp;YEAR(O514)&amp;"-"&amp;"TURBIDITY"</f>
        <v>AK574820-001-5/29/2019-TURBIDITY</v>
      </c>
      <c r="O514" s="24">
        <v>43614</v>
      </c>
      <c r="P514" s="28">
        <v>0.21249999999999999</v>
      </c>
      <c r="Q514" s="20" t="s">
        <v>58</v>
      </c>
      <c r="R514" s="25">
        <v>43614</v>
      </c>
      <c r="T514" s="20" t="s">
        <v>58</v>
      </c>
      <c r="U514" s="21">
        <v>60.5259</v>
      </c>
      <c r="V514" s="21">
        <v>-151.20647</v>
      </c>
      <c r="W514" s="21" t="s">
        <v>60</v>
      </c>
      <c r="X514" s="21" t="s">
        <v>88</v>
      </c>
      <c r="Z514" s="21" t="s">
        <v>99</v>
      </c>
      <c r="AK514" s="21" t="s">
        <v>811</v>
      </c>
      <c r="AL514" s="22"/>
      <c r="AM514" s="22"/>
      <c r="AN514" s="45" t="s">
        <v>817</v>
      </c>
      <c r="AO514" s="21"/>
      <c r="AP514" s="22"/>
      <c r="AT514" s="21"/>
      <c r="AU514" s="21"/>
      <c r="AW514" s="21"/>
      <c r="AX514" s="21"/>
      <c r="AY514" s="22"/>
      <c r="AZ514" s="22"/>
      <c r="BA514" s="22"/>
      <c r="BB514" s="22"/>
      <c r="BC514" s="22"/>
      <c r="BD514" s="22"/>
      <c r="BE514" s="22"/>
      <c r="BF514" s="21"/>
      <c r="BG514" s="21"/>
      <c r="BH514" s="21"/>
      <c r="BI514" s="21"/>
      <c r="BJ514" s="21"/>
      <c r="BK514" s="21"/>
      <c r="BL514" s="21"/>
      <c r="BM514" s="21"/>
    </row>
    <row r="515" spans="1:65" hidden="1" x14ac:dyDescent="0.25">
      <c r="A515" s="21" t="s">
        <v>38</v>
      </c>
      <c r="B515" s="21" t="s">
        <v>798</v>
      </c>
      <c r="C515" s="21" t="s">
        <v>809</v>
      </c>
      <c r="D515" s="21" t="s">
        <v>791</v>
      </c>
      <c r="E515" s="21" t="s">
        <v>819</v>
      </c>
      <c r="K515" s="20" t="s">
        <v>828</v>
      </c>
      <c r="M515" s="21" t="s">
        <v>51</v>
      </c>
      <c r="N515" s="21" t="str">
        <f>C515&amp;"-"&amp;MONTH(O515)&amp;"/"&amp;DAY(O515)&amp;"/"&amp;YEAR(O515)&amp;"-"&amp;"AIR TEMP"</f>
        <v>AK574820-001-6/4/2019-AIR TEMP</v>
      </c>
      <c r="O515" s="24">
        <v>43620</v>
      </c>
      <c r="P515" s="28">
        <v>0.31944444444444448</v>
      </c>
      <c r="Q515" s="20" t="s">
        <v>58</v>
      </c>
      <c r="R515" s="25">
        <v>43620</v>
      </c>
      <c r="T515" s="20" t="s">
        <v>58</v>
      </c>
      <c r="U515" s="21">
        <v>60.5259</v>
      </c>
      <c r="V515" s="21">
        <v>-151.20647</v>
      </c>
      <c r="W515" s="21" t="s">
        <v>60</v>
      </c>
      <c r="X515" s="21" t="s">
        <v>88</v>
      </c>
      <c r="Z515" s="21" t="s">
        <v>99</v>
      </c>
      <c r="AK515" s="21" t="s">
        <v>810</v>
      </c>
      <c r="AL515" s="22"/>
      <c r="AM515" s="22"/>
      <c r="AN515" s="45">
        <v>49</v>
      </c>
      <c r="AO515" s="21" t="s">
        <v>252</v>
      </c>
      <c r="AP515" s="22"/>
      <c r="AT515" s="21"/>
      <c r="AU515" s="21"/>
      <c r="AW515" s="21"/>
      <c r="AX515" s="21"/>
      <c r="AY515" s="22"/>
      <c r="AZ515" s="22"/>
      <c r="BA515" s="22"/>
      <c r="BB515" s="22"/>
      <c r="BC515" s="22"/>
      <c r="BD515" s="22"/>
      <c r="BE515" s="22"/>
      <c r="BF515" s="21"/>
      <c r="BG515" s="21"/>
      <c r="BH515" s="21"/>
      <c r="BI515" s="21"/>
      <c r="BJ515" s="21"/>
      <c r="BK515" s="21"/>
      <c r="BL515" s="21"/>
      <c r="BM515" s="21"/>
    </row>
    <row r="516" spans="1:65" hidden="1" x14ac:dyDescent="0.25">
      <c r="A516" s="21" t="s">
        <v>38</v>
      </c>
      <c r="B516" s="21" t="s">
        <v>798</v>
      </c>
      <c r="C516" s="21" t="s">
        <v>807</v>
      </c>
      <c r="D516" s="21" t="s">
        <v>788</v>
      </c>
      <c r="E516" s="21" t="s">
        <v>819</v>
      </c>
      <c r="K516" s="20" t="s">
        <v>828</v>
      </c>
      <c r="M516" s="21" t="s">
        <v>51</v>
      </c>
      <c r="N516" s="21" t="str">
        <f>C516&amp;"-"&amp;MONTH(O516)&amp;"/"&amp;DAY(O516)&amp;"/"&amp;YEAR(O516)&amp;"-"&amp;"WIND-D"</f>
        <v>AK164406-8/6/2019-WIND-D</v>
      </c>
      <c r="O516" s="24">
        <v>43683</v>
      </c>
      <c r="P516" s="28">
        <v>0.38194444444444442</v>
      </c>
      <c r="Q516" s="20" t="s">
        <v>58</v>
      </c>
      <c r="R516" s="25">
        <v>43683</v>
      </c>
      <c r="T516" s="20" t="s">
        <v>58</v>
      </c>
      <c r="U516" s="21">
        <v>60.5366</v>
      </c>
      <c r="V516" s="21">
        <v>-151.25399999999999</v>
      </c>
      <c r="W516" s="21" t="s">
        <v>60</v>
      </c>
      <c r="X516" s="21" t="s">
        <v>88</v>
      </c>
      <c r="Z516" s="21" t="s">
        <v>99</v>
      </c>
      <c r="AK516" s="21" t="s">
        <v>813</v>
      </c>
      <c r="AL516" s="22"/>
      <c r="AM516" s="22"/>
      <c r="AN516" s="45">
        <v>180</v>
      </c>
      <c r="AO516" s="21" t="s">
        <v>843</v>
      </c>
      <c r="AP516" s="22"/>
      <c r="AT516" s="21"/>
      <c r="AU516" s="21"/>
      <c r="AW516" s="21"/>
      <c r="AX516" s="21"/>
      <c r="AY516" s="22"/>
      <c r="AZ516" s="22"/>
      <c r="BA516" s="22"/>
      <c r="BB516" s="22"/>
      <c r="BC516" s="22"/>
      <c r="BD516" s="22"/>
      <c r="BE516" s="22"/>
      <c r="BF516" s="21"/>
      <c r="BG516" s="21"/>
      <c r="BH516" s="21"/>
      <c r="BI516" s="21"/>
      <c r="BJ516" s="21"/>
      <c r="BK516" s="21"/>
      <c r="BL516" s="21"/>
      <c r="BM516" s="21"/>
    </row>
    <row r="517" spans="1:65" x14ac:dyDescent="0.25">
      <c r="A517" s="21" t="s">
        <v>38</v>
      </c>
      <c r="B517" s="21" t="s">
        <v>798</v>
      </c>
      <c r="C517" s="21" t="s">
        <v>809</v>
      </c>
      <c r="D517" s="21" t="s">
        <v>791</v>
      </c>
      <c r="E517" s="21" t="s">
        <v>819</v>
      </c>
      <c r="K517" s="20" t="s">
        <v>828</v>
      </c>
      <c r="M517" s="21" t="s">
        <v>51</v>
      </c>
      <c r="N517" s="21" t="str">
        <f>C517&amp;"-"&amp;MONTH(O517)&amp;"/"&amp;DAY(O517)&amp;"/"&amp;YEAR(O517)&amp;"-"&amp;"WIND-V"</f>
        <v>AK574820-001-6/4/2019-WIND-V</v>
      </c>
      <c r="O517" s="24">
        <v>43620</v>
      </c>
      <c r="P517" s="28">
        <v>0.31944444444444398</v>
      </c>
      <c r="Q517" s="20" t="s">
        <v>58</v>
      </c>
      <c r="R517" s="25">
        <v>43620</v>
      </c>
      <c r="T517" s="20" t="s">
        <v>58</v>
      </c>
      <c r="U517" s="21">
        <v>60.5259</v>
      </c>
      <c r="V517" s="21">
        <v>-151.20647</v>
      </c>
      <c r="W517" s="21" t="s">
        <v>60</v>
      </c>
      <c r="X517" s="21" t="s">
        <v>88</v>
      </c>
      <c r="Z517" s="21" t="s">
        <v>99</v>
      </c>
      <c r="AK517" s="21" t="s">
        <v>812</v>
      </c>
      <c r="AL517" s="22"/>
      <c r="AM517" s="22"/>
      <c r="AN517" s="45">
        <v>9</v>
      </c>
      <c r="AO517" s="21" t="s">
        <v>815</v>
      </c>
      <c r="AP517" s="22"/>
      <c r="AT517" s="21"/>
      <c r="AU517" s="21"/>
      <c r="AW517" s="21"/>
      <c r="AX517" s="21"/>
      <c r="AY517" s="22"/>
      <c r="AZ517" s="22"/>
      <c r="BA517" s="22"/>
      <c r="BB517" s="22"/>
      <c r="BC517" s="22"/>
      <c r="BD517" s="22"/>
      <c r="BE517" s="22"/>
      <c r="BF517" s="21"/>
      <c r="BG517" s="21"/>
      <c r="BH517" s="21"/>
      <c r="BI517" s="21"/>
      <c r="BJ517" s="21"/>
      <c r="BK517" s="21"/>
      <c r="BL517" s="21"/>
      <c r="BM517" s="21"/>
    </row>
    <row r="518" spans="1:65" hidden="1" x14ac:dyDescent="0.25">
      <c r="A518" s="21" t="s">
        <v>38</v>
      </c>
      <c r="B518" s="21" t="s">
        <v>798</v>
      </c>
      <c r="C518" s="21" t="s">
        <v>809</v>
      </c>
      <c r="D518" s="21" t="s">
        <v>791</v>
      </c>
      <c r="E518" s="21" t="s">
        <v>819</v>
      </c>
      <c r="K518" s="20" t="s">
        <v>828</v>
      </c>
      <c r="M518" s="21" t="s">
        <v>51</v>
      </c>
      <c r="N518" s="21" t="str">
        <f>C518&amp;"-"&amp;MONTH(O518)&amp;"/"&amp;DAY(O518)&amp;"/"&amp;YEAR(O518)&amp;"-"&amp;"WEATHER"</f>
        <v>AK574820-001-6/4/2019-WEATHER</v>
      </c>
      <c r="O518" s="24">
        <v>43620</v>
      </c>
      <c r="P518" s="28">
        <v>0.31944444444444398</v>
      </c>
      <c r="Q518" s="20" t="s">
        <v>58</v>
      </c>
      <c r="R518" s="25">
        <v>43620</v>
      </c>
      <c r="T518" s="20" t="s">
        <v>58</v>
      </c>
      <c r="U518" s="21">
        <v>60.5259</v>
      </c>
      <c r="V518" s="21">
        <v>-151.20647</v>
      </c>
      <c r="W518" s="21" t="s">
        <v>60</v>
      </c>
      <c r="X518" s="21" t="s">
        <v>88</v>
      </c>
      <c r="Z518" s="21" t="s">
        <v>99</v>
      </c>
      <c r="AK518" s="21" t="s">
        <v>814</v>
      </c>
      <c r="AL518" s="22"/>
      <c r="AM518" s="22"/>
      <c r="AN518" s="45">
        <v>-1</v>
      </c>
      <c r="AO518" s="21" t="s">
        <v>816</v>
      </c>
      <c r="AP518" s="22"/>
      <c r="AT518" s="21"/>
      <c r="AU518" s="21"/>
      <c r="AW518" s="21"/>
      <c r="AX518" s="21"/>
      <c r="AY518" s="22"/>
      <c r="AZ518" s="22"/>
      <c r="BA518" s="22"/>
      <c r="BB518" s="22"/>
      <c r="BC518" s="22"/>
      <c r="BD518" s="22"/>
      <c r="BE518" s="22"/>
      <c r="BF518" s="21"/>
      <c r="BG518" s="21"/>
      <c r="BH518" s="21"/>
      <c r="BI518" s="21"/>
      <c r="BJ518" s="21"/>
      <c r="BK518" s="21"/>
      <c r="BL518" s="21"/>
      <c r="BM518" s="21"/>
    </row>
    <row r="519" spans="1:65" hidden="1" x14ac:dyDescent="0.25">
      <c r="A519" s="21" t="s">
        <v>38</v>
      </c>
      <c r="B519" s="21" t="s">
        <v>798</v>
      </c>
      <c r="C519" s="21" t="s">
        <v>809</v>
      </c>
      <c r="D519" s="21" t="s">
        <v>791</v>
      </c>
      <c r="E519" s="21" t="s">
        <v>819</v>
      </c>
      <c r="K519" s="20" t="s">
        <v>828</v>
      </c>
      <c r="M519" s="21" t="s">
        <v>50</v>
      </c>
      <c r="N519" s="21" t="str">
        <f>C519&amp;"-"&amp;MONTH(O519)&amp;"/"&amp;DAY(O519)&amp;"/"&amp;YEAR(O519)&amp;"-"&amp;"TURBIDITY"</f>
        <v>AK574820-001-6/4/2019-TURBIDITY</v>
      </c>
      <c r="O519" s="24">
        <v>43620</v>
      </c>
      <c r="P519" s="28">
        <v>0.31944444444444398</v>
      </c>
      <c r="Q519" s="20" t="s">
        <v>58</v>
      </c>
      <c r="R519" s="25">
        <v>43620</v>
      </c>
      <c r="T519" s="20" t="s">
        <v>58</v>
      </c>
      <c r="U519" s="21">
        <v>60.5259</v>
      </c>
      <c r="V519" s="21">
        <v>-151.20647</v>
      </c>
      <c r="W519" s="21" t="s">
        <v>60</v>
      </c>
      <c r="X519" s="21" t="s">
        <v>88</v>
      </c>
      <c r="Z519" s="21" t="s">
        <v>99</v>
      </c>
      <c r="AK519" s="21" t="s">
        <v>811</v>
      </c>
      <c r="AL519" s="22"/>
      <c r="AM519" s="22"/>
      <c r="AN519" s="45" t="s">
        <v>817</v>
      </c>
      <c r="AO519" s="21"/>
      <c r="AP519" s="22"/>
      <c r="AT519" s="21"/>
      <c r="AU519" s="21"/>
      <c r="AW519" s="21"/>
      <c r="AX519" s="21"/>
      <c r="AY519" s="22"/>
      <c r="AZ519" s="22"/>
      <c r="BA519" s="22"/>
      <c r="BB519" s="22"/>
      <c r="BC519" s="22"/>
      <c r="BD519" s="22"/>
      <c r="BE519" s="22"/>
      <c r="BF519" s="21"/>
      <c r="BG519" s="21"/>
      <c r="BH519" s="21"/>
      <c r="BI519" s="21"/>
      <c r="BJ519" s="21"/>
      <c r="BK519" s="21"/>
      <c r="BL519" s="21"/>
      <c r="BM519" s="21"/>
    </row>
    <row r="520" spans="1:65" hidden="1" x14ac:dyDescent="0.25">
      <c r="A520" s="21" t="s">
        <v>38</v>
      </c>
      <c r="B520" s="21" t="s">
        <v>798</v>
      </c>
      <c r="C520" s="21" t="s">
        <v>809</v>
      </c>
      <c r="D520" s="21" t="s">
        <v>791</v>
      </c>
      <c r="E520" s="21" t="s">
        <v>819</v>
      </c>
      <c r="K520" s="20" t="s">
        <v>828</v>
      </c>
      <c r="M520" s="21" t="s">
        <v>51</v>
      </c>
      <c r="N520" s="21" t="str">
        <f>C520&amp;"-"&amp;MONTH(O520)&amp;"/"&amp;DAY(O520)&amp;"/"&amp;YEAR(O520)&amp;"-"&amp;"AIR TEMP"</f>
        <v>AK574820-001-6/11/2019-AIR TEMP</v>
      </c>
      <c r="O520" s="24">
        <v>43627</v>
      </c>
      <c r="P520" s="28">
        <v>0.43402777777777773</v>
      </c>
      <c r="Q520" s="20" t="s">
        <v>58</v>
      </c>
      <c r="R520" s="25">
        <v>43627</v>
      </c>
      <c r="T520" s="20" t="s">
        <v>58</v>
      </c>
      <c r="U520" s="21">
        <v>60.5259</v>
      </c>
      <c r="V520" s="21">
        <v>-151.20647</v>
      </c>
      <c r="W520" s="21" t="s">
        <v>60</v>
      </c>
      <c r="X520" s="21" t="s">
        <v>88</v>
      </c>
      <c r="Z520" s="21" t="s">
        <v>99</v>
      </c>
      <c r="AK520" s="21" t="s">
        <v>810</v>
      </c>
      <c r="AL520" s="22"/>
      <c r="AM520" s="22"/>
      <c r="AN520" s="45">
        <v>59</v>
      </c>
      <c r="AO520" s="21" t="s">
        <v>252</v>
      </c>
      <c r="AP520" s="22"/>
      <c r="AT520" s="21"/>
      <c r="AU520" s="21"/>
      <c r="AW520" s="21"/>
      <c r="AX520" s="21"/>
      <c r="AY520" s="22"/>
      <c r="AZ520" s="22"/>
      <c r="BA520" s="22"/>
      <c r="BB520" s="22"/>
      <c r="BC520" s="22"/>
      <c r="BD520" s="22"/>
      <c r="BE520" s="22"/>
      <c r="BF520" s="21"/>
      <c r="BG520" s="21"/>
      <c r="BH520" s="21"/>
      <c r="BI520" s="21"/>
      <c r="BJ520" s="21"/>
      <c r="BK520" s="21"/>
      <c r="BL520" s="21"/>
      <c r="BM520" s="21"/>
    </row>
    <row r="521" spans="1:65" hidden="1" x14ac:dyDescent="0.25">
      <c r="A521" s="21" t="s">
        <v>38</v>
      </c>
      <c r="B521" s="21" t="s">
        <v>798</v>
      </c>
      <c r="C521" s="21" t="s">
        <v>808</v>
      </c>
      <c r="D521" s="21" t="s">
        <v>789</v>
      </c>
      <c r="E521" s="21" t="s">
        <v>819</v>
      </c>
      <c r="K521" s="20" t="s">
        <v>828</v>
      </c>
      <c r="M521" s="21" t="s">
        <v>51</v>
      </c>
      <c r="N521" s="21" t="str">
        <f>C521&amp;"-"&amp;MONTH(O521)&amp;"/"&amp;DAY(O521)&amp;"/"&amp;YEAR(O521)&amp;"-"&amp;"WIND-D"</f>
        <v>AK553928-8/6/2019-WIND-D</v>
      </c>
      <c r="O521" s="24">
        <v>43683</v>
      </c>
      <c r="P521" s="28">
        <v>0.375</v>
      </c>
      <c r="Q521" s="20" t="s">
        <v>58</v>
      </c>
      <c r="R521" s="25">
        <v>43683</v>
      </c>
      <c r="T521" s="20" t="s">
        <v>58</v>
      </c>
      <c r="U521" s="21">
        <v>60.5518</v>
      </c>
      <c r="V521" s="21">
        <v>-151.244</v>
      </c>
      <c r="W521" s="21" t="s">
        <v>60</v>
      </c>
      <c r="X521" s="21" t="s">
        <v>88</v>
      </c>
      <c r="Z521" s="21" t="s">
        <v>99</v>
      </c>
      <c r="AK521" s="21" t="s">
        <v>813</v>
      </c>
      <c r="AL521" s="22"/>
      <c r="AM521" s="22"/>
      <c r="AN521" s="45">
        <v>180</v>
      </c>
      <c r="AO521" s="21" t="s">
        <v>843</v>
      </c>
      <c r="AP521" s="22"/>
      <c r="AT521" s="21"/>
      <c r="AU521" s="21"/>
      <c r="AW521" s="21"/>
      <c r="AX521" s="21"/>
      <c r="AY521" s="22"/>
      <c r="AZ521" s="22"/>
      <c r="BA521" s="22"/>
      <c r="BB521" s="22"/>
      <c r="BC521" s="22"/>
      <c r="BD521" s="22"/>
      <c r="BE521" s="22"/>
      <c r="BF521" s="21"/>
      <c r="BG521" s="21"/>
      <c r="BH521" s="21"/>
      <c r="BI521" s="21"/>
      <c r="BJ521" s="21"/>
      <c r="BK521" s="21"/>
      <c r="BL521" s="21"/>
      <c r="BM521" s="21"/>
    </row>
    <row r="522" spans="1:65" x14ac:dyDescent="0.25">
      <c r="A522" s="21" t="s">
        <v>38</v>
      </c>
      <c r="B522" s="21" t="s">
        <v>798</v>
      </c>
      <c r="C522" s="21" t="s">
        <v>809</v>
      </c>
      <c r="D522" s="21" t="s">
        <v>791</v>
      </c>
      <c r="E522" s="21" t="s">
        <v>819</v>
      </c>
      <c r="K522" s="20" t="s">
        <v>828</v>
      </c>
      <c r="M522" s="21" t="s">
        <v>51</v>
      </c>
      <c r="N522" s="21" t="str">
        <f>C522&amp;"-"&amp;MONTH(O522)&amp;"/"&amp;DAY(O522)&amp;"/"&amp;YEAR(O522)&amp;"-"&amp;"WIND-V"</f>
        <v>AK574820-001-6/11/2019-WIND-V</v>
      </c>
      <c r="O522" s="24">
        <v>43627</v>
      </c>
      <c r="P522" s="28">
        <v>0.43402777777777801</v>
      </c>
      <c r="Q522" s="20" t="s">
        <v>58</v>
      </c>
      <c r="R522" s="25">
        <v>43627</v>
      </c>
      <c r="T522" s="20" t="s">
        <v>58</v>
      </c>
      <c r="U522" s="21">
        <v>60.5259</v>
      </c>
      <c r="V522" s="21">
        <v>-151.20647</v>
      </c>
      <c r="W522" s="21" t="s">
        <v>60</v>
      </c>
      <c r="X522" s="21" t="s">
        <v>88</v>
      </c>
      <c r="Z522" s="21" t="s">
        <v>99</v>
      </c>
      <c r="AK522" s="21" t="s">
        <v>812</v>
      </c>
      <c r="AL522" s="22"/>
      <c r="AM522" s="22"/>
      <c r="AN522" s="45">
        <v>11</v>
      </c>
      <c r="AO522" s="21" t="s">
        <v>815</v>
      </c>
      <c r="AP522" s="22"/>
      <c r="AT522" s="21"/>
      <c r="AU522" s="21"/>
      <c r="AW522" s="21"/>
      <c r="AX522" s="21"/>
      <c r="AY522" s="22"/>
      <c r="AZ522" s="22"/>
      <c r="BA522" s="22"/>
      <c r="BB522" s="22"/>
      <c r="BC522" s="22"/>
      <c r="BD522" s="22"/>
      <c r="BE522" s="22"/>
      <c r="BF522" s="21"/>
      <c r="BG522" s="21"/>
      <c r="BH522" s="21"/>
      <c r="BI522" s="21"/>
      <c r="BJ522" s="21"/>
      <c r="BK522" s="21"/>
      <c r="BL522" s="21"/>
      <c r="BM522" s="21"/>
    </row>
    <row r="523" spans="1:65" hidden="1" x14ac:dyDescent="0.25">
      <c r="A523" s="21" t="s">
        <v>38</v>
      </c>
      <c r="B523" s="21" t="s">
        <v>798</v>
      </c>
      <c r="C523" s="21" t="s">
        <v>809</v>
      </c>
      <c r="D523" s="21" t="s">
        <v>791</v>
      </c>
      <c r="E523" s="21" t="s">
        <v>819</v>
      </c>
      <c r="K523" s="20" t="s">
        <v>828</v>
      </c>
      <c r="M523" s="21" t="s">
        <v>51</v>
      </c>
      <c r="N523" s="21" t="str">
        <f>C523&amp;"-"&amp;MONTH(O523)&amp;"/"&amp;DAY(O523)&amp;"/"&amp;YEAR(O523)&amp;"-"&amp;"WEATHER"</f>
        <v>AK574820-001-6/11/2019-WEATHER</v>
      </c>
      <c r="O523" s="24">
        <v>43627</v>
      </c>
      <c r="P523" s="28">
        <v>0.43402777777777801</v>
      </c>
      <c r="Q523" s="20" t="s">
        <v>58</v>
      </c>
      <c r="R523" s="25">
        <v>43627</v>
      </c>
      <c r="T523" s="20" t="s">
        <v>58</v>
      </c>
      <c r="U523" s="21">
        <v>60.5259</v>
      </c>
      <c r="V523" s="21">
        <v>-151.20647</v>
      </c>
      <c r="W523" s="21" t="s">
        <v>60</v>
      </c>
      <c r="X523" s="21" t="s">
        <v>88</v>
      </c>
      <c r="Z523" s="21" t="s">
        <v>99</v>
      </c>
      <c r="AK523" s="21" t="s">
        <v>814</v>
      </c>
      <c r="AL523" s="22"/>
      <c r="AM523" s="22"/>
      <c r="AN523" s="45">
        <v>0</v>
      </c>
      <c r="AO523" s="21" t="s">
        <v>816</v>
      </c>
      <c r="AP523" s="22"/>
      <c r="AT523" s="21"/>
      <c r="AU523" s="21"/>
      <c r="AW523" s="21"/>
      <c r="AX523" s="21"/>
      <c r="AY523" s="22"/>
      <c r="AZ523" s="22"/>
      <c r="BA523" s="22"/>
      <c r="BB523" s="22"/>
      <c r="BC523" s="22"/>
      <c r="BD523" s="22"/>
      <c r="BE523" s="22"/>
      <c r="BF523" s="21"/>
      <c r="BG523" s="21"/>
      <c r="BH523" s="21"/>
      <c r="BI523" s="21"/>
      <c r="BJ523" s="21"/>
      <c r="BK523" s="21"/>
      <c r="BL523" s="21"/>
      <c r="BM523" s="21"/>
    </row>
    <row r="524" spans="1:65" hidden="1" x14ac:dyDescent="0.25">
      <c r="A524" s="21" t="s">
        <v>38</v>
      </c>
      <c r="B524" s="21" t="s">
        <v>798</v>
      </c>
      <c r="C524" s="21" t="s">
        <v>809</v>
      </c>
      <c r="D524" s="21" t="s">
        <v>791</v>
      </c>
      <c r="E524" s="21" t="s">
        <v>819</v>
      </c>
      <c r="K524" s="20" t="s">
        <v>828</v>
      </c>
      <c r="M524" s="21" t="s">
        <v>50</v>
      </c>
      <c r="N524" s="21" t="str">
        <f>C524&amp;"-"&amp;MONTH(O524)&amp;"/"&amp;DAY(O524)&amp;"/"&amp;YEAR(O524)&amp;"-"&amp;"TURBIDITY"</f>
        <v>AK574820-001-6/11/2019-TURBIDITY</v>
      </c>
      <c r="O524" s="24">
        <v>43627</v>
      </c>
      <c r="P524" s="28">
        <v>0.43402777777777801</v>
      </c>
      <c r="Q524" s="20" t="s">
        <v>58</v>
      </c>
      <c r="R524" s="25">
        <v>43627</v>
      </c>
      <c r="T524" s="20" t="s">
        <v>58</v>
      </c>
      <c r="U524" s="21">
        <v>60.5259</v>
      </c>
      <c r="V524" s="21">
        <v>-151.20647</v>
      </c>
      <c r="W524" s="21" t="s">
        <v>60</v>
      </c>
      <c r="X524" s="21" t="s">
        <v>88</v>
      </c>
      <c r="Z524" s="21" t="s">
        <v>99</v>
      </c>
      <c r="AK524" s="21" t="s">
        <v>811</v>
      </c>
      <c r="AL524" s="22"/>
      <c r="AM524" s="22"/>
      <c r="AN524" s="45" t="s">
        <v>817</v>
      </c>
      <c r="AO524" s="21"/>
      <c r="AP524" s="22"/>
      <c r="AT524" s="21"/>
      <c r="AU524" s="21"/>
      <c r="AW524" s="21"/>
      <c r="AX524" s="21"/>
      <c r="AY524" s="22"/>
      <c r="AZ524" s="22"/>
      <c r="BA524" s="22"/>
      <c r="BB524" s="22"/>
      <c r="BC524" s="22"/>
      <c r="BD524" s="22"/>
      <c r="BE524" s="22"/>
      <c r="BF524" s="21"/>
      <c r="BG524" s="21"/>
      <c r="BH524" s="21"/>
      <c r="BI524" s="21"/>
      <c r="BJ524" s="21"/>
      <c r="BK524" s="21"/>
      <c r="BL524" s="21"/>
      <c r="BM524" s="21"/>
    </row>
    <row r="525" spans="1:65" hidden="1" x14ac:dyDescent="0.25">
      <c r="A525" s="21" t="s">
        <v>38</v>
      </c>
      <c r="B525" s="21" t="s">
        <v>798</v>
      </c>
      <c r="C525" s="21" t="s">
        <v>809</v>
      </c>
      <c r="D525" s="21" t="s">
        <v>791</v>
      </c>
      <c r="E525" s="21" t="s">
        <v>819</v>
      </c>
      <c r="K525" s="20" t="s">
        <v>828</v>
      </c>
      <c r="M525" s="21" t="s">
        <v>50</v>
      </c>
      <c r="N525" s="21" t="str">
        <f>C525&amp;"-"&amp;MONTH(O525)&amp;"/"&amp;DAY(O525)&amp;"/"&amp;YEAR(O525)&amp;"-"&amp;"ENT"</f>
        <v>AK574820-001-6/4/2019-ENT</v>
      </c>
      <c r="O525" s="24">
        <v>43620</v>
      </c>
      <c r="P525" s="28">
        <v>0.31944444444444448</v>
      </c>
      <c r="Q525" s="20" t="s">
        <v>58</v>
      </c>
      <c r="R525" s="25">
        <v>43620</v>
      </c>
      <c r="T525" s="20" t="s">
        <v>58</v>
      </c>
      <c r="U525" s="21">
        <v>60.5259</v>
      </c>
      <c r="V525" s="21">
        <v>-151.20647</v>
      </c>
      <c r="W525" s="21" t="s">
        <v>60</v>
      </c>
      <c r="X525" s="21" t="s">
        <v>88</v>
      </c>
      <c r="Z525" s="21" t="s">
        <v>100</v>
      </c>
      <c r="AA525" s="20">
        <v>0.3</v>
      </c>
      <c r="AB525" s="20" t="s">
        <v>333</v>
      </c>
      <c r="AK525" s="21" t="s">
        <v>800</v>
      </c>
      <c r="AL525" s="22" t="s">
        <v>805</v>
      </c>
      <c r="AM525" s="22" t="s">
        <v>193</v>
      </c>
      <c r="AN525" s="45">
        <v>3</v>
      </c>
      <c r="AO525" s="21" t="s">
        <v>381</v>
      </c>
      <c r="AP525" s="22"/>
      <c r="AT525" s="21" t="s">
        <v>551</v>
      </c>
      <c r="AU525" s="21" t="s">
        <v>557</v>
      </c>
      <c r="AW525" s="21" t="s">
        <v>564</v>
      </c>
      <c r="AX525" s="21" t="s">
        <v>567</v>
      </c>
      <c r="AY525" s="22"/>
      <c r="AZ525" s="22"/>
      <c r="BA525" s="22"/>
      <c r="BB525" s="22"/>
      <c r="BC525" s="22" t="s">
        <v>806</v>
      </c>
      <c r="BD525" s="22" t="s">
        <v>763</v>
      </c>
      <c r="BE525" s="22"/>
      <c r="BF525" s="21"/>
      <c r="BG525" s="21"/>
      <c r="BH525" s="21"/>
      <c r="BI525" s="21"/>
      <c r="BJ525" s="21"/>
      <c r="BK525" s="21"/>
      <c r="BL525" s="21"/>
      <c r="BM525" s="21"/>
    </row>
    <row r="526" spans="1:65" hidden="1" x14ac:dyDescent="0.25">
      <c r="A526" s="21" t="s">
        <v>38</v>
      </c>
      <c r="B526" s="21" t="s">
        <v>798</v>
      </c>
      <c r="C526" s="21" t="s">
        <v>809</v>
      </c>
      <c r="D526" s="21" t="s">
        <v>791</v>
      </c>
      <c r="E526" s="21" t="s">
        <v>819</v>
      </c>
      <c r="K526" s="20" t="s">
        <v>828</v>
      </c>
      <c r="M526" s="21" t="s">
        <v>50</v>
      </c>
      <c r="N526" s="21" t="str">
        <f>C526&amp;"-"&amp;MONTH(O526)&amp;"/"&amp;DAY(O526)&amp;"/"&amp;YEAR(O526)&amp;"-"&amp;"ENT"</f>
        <v>AK574820-001-6/11/2019-ENT</v>
      </c>
      <c r="O526" s="24">
        <v>43627</v>
      </c>
      <c r="P526" s="28">
        <v>0.43402777777777773</v>
      </c>
      <c r="Q526" s="20" t="s">
        <v>58</v>
      </c>
      <c r="R526" s="25">
        <v>43627</v>
      </c>
      <c r="T526" s="20" t="s">
        <v>58</v>
      </c>
      <c r="U526" s="21">
        <v>60.5259</v>
      </c>
      <c r="V526" s="21">
        <v>-151.20647</v>
      </c>
      <c r="W526" s="21" t="s">
        <v>60</v>
      </c>
      <c r="X526" s="21" t="s">
        <v>88</v>
      </c>
      <c r="Z526" s="21" t="s">
        <v>100</v>
      </c>
      <c r="AA526" s="20">
        <v>0.3</v>
      </c>
      <c r="AB526" s="20" t="s">
        <v>333</v>
      </c>
      <c r="AK526" s="21" t="s">
        <v>800</v>
      </c>
      <c r="AL526" s="22" t="s">
        <v>805</v>
      </c>
      <c r="AM526" s="22" t="s">
        <v>193</v>
      </c>
      <c r="AN526" s="54">
        <v>1</v>
      </c>
      <c r="AO526" s="21" t="s">
        <v>381</v>
      </c>
      <c r="AP526" s="22"/>
      <c r="AT526" s="21" t="s">
        <v>551</v>
      </c>
      <c r="AU526" s="21" t="s">
        <v>557</v>
      </c>
      <c r="AW526" s="21" t="s">
        <v>564</v>
      </c>
      <c r="AX526" s="21" t="s">
        <v>567</v>
      </c>
      <c r="AY526" s="22"/>
      <c r="AZ526" s="22"/>
      <c r="BA526" s="22"/>
      <c r="BB526" s="22"/>
      <c r="BC526" s="22" t="s">
        <v>806</v>
      </c>
      <c r="BD526" s="22" t="s">
        <v>763</v>
      </c>
      <c r="BE526" s="22"/>
      <c r="BF526" s="21"/>
      <c r="BG526" s="21"/>
      <c r="BH526" s="21"/>
      <c r="BI526" s="21"/>
      <c r="BJ526" s="21"/>
      <c r="BK526" s="21"/>
      <c r="BL526" s="21"/>
      <c r="BM526" s="21"/>
    </row>
    <row r="527" spans="1:65" hidden="1" x14ac:dyDescent="0.25">
      <c r="A527" s="21" t="s">
        <v>38</v>
      </c>
      <c r="B527" s="21" t="s">
        <v>798</v>
      </c>
      <c r="C527" s="21" t="s">
        <v>809</v>
      </c>
      <c r="D527" s="21" t="s">
        <v>791</v>
      </c>
      <c r="E527" s="21" t="s">
        <v>819</v>
      </c>
      <c r="K527" s="20" t="s">
        <v>828</v>
      </c>
      <c r="M527" s="21" t="s">
        <v>50</v>
      </c>
      <c r="N527" s="21" t="str">
        <f>C527&amp;"-"&amp;MONTH(O527)&amp;"/"&amp;DAY(O527)&amp;"/"&amp;YEAR(O527)&amp;"-"&amp;"FC"</f>
        <v>AK574820-001-6/4/2019-FC</v>
      </c>
      <c r="O527" s="24">
        <v>43620</v>
      </c>
      <c r="P527" s="28">
        <v>0.31944444444444448</v>
      </c>
      <c r="Q527" s="20" t="s">
        <v>58</v>
      </c>
      <c r="R527" s="25">
        <v>43620</v>
      </c>
      <c r="T527" s="20" t="s">
        <v>58</v>
      </c>
      <c r="U527" s="21">
        <v>60.5259</v>
      </c>
      <c r="V527" s="21">
        <v>-151.20647</v>
      </c>
      <c r="W527" s="21" t="s">
        <v>60</v>
      </c>
      <c r="X527" s="21" t="s">
        <v>88</v>
      </c>
      <c r="Z527" s="21" t="s">
        <v>100</v>
      </c>
      <c r="AA527" s="20">
        <v>0.3</v>
      </c>
      <c r="AB527" s="20" t="s">
        <v>333</v>
      </c>
      <c r="AK527" s="21" t="s">
        <v>799</v>
      </c>
      <c r="AL527" s="22" t="s">
        <v>804</v>
      </c>
      <c r="AM527" s="22" t="s">
        <v>193</v>
      </c>
      <c r="AN527" s="45">
        <v>10</v>
      </c>
      <c r="AO527" s="21" t="s">
        <v>240</v>
      </c>
      <c r="AP527" s="22"/>
      <c r="AT527" s="21" t="s">
        <v>551</v>
      </c>
      <c r="AU527" s="21" t="s">
        <v>557</v>
      </c>
      <c r="AW527" s="21" t="s">
        <v>564</v>
      </c>
      <c r="AX527" s="21" t="s">
        <v>567</v>
      </c>
      <c r="AY527" s="22"/>
      <c r="AZ527" s="22"/>
      <c r="BA527" s="22"/>
      <c r="BB527" s="22"/>
      <c r="BC527" s="22" t="s">
        <v>806</v>
      </c>
      <c r="BD527" s="22" t="s">
        <v>763</v>
      </c>
      <c r="BE527" s="22"/>
      <c r="BF527" s="21"/>
      <c r="BG527" s="21"/>
      <c r="BH527" s="21"/>
      <c r="BI527" s="21"/>
      <c r="BJ527" s="21"/>
      <c r="BK527" s="21"/>
      <c r="BL527" s="21"/>
      <c r="BM527" s="21"/>
    </row>
    <row r="528" spans="1:65" hidden="1" x14ac:dyDescent="0.25">
      <c r="A528" s="21" t="s">
        <v>38</v>
      </c>
      <c r="B528" s="21" t="s">
        <v>798</v>
      </c>
      <c r="C528" s="21" t="s">
        <v>809</v>
      </c>
      <c r="D528" s="21" t="s">
        <v>791</v>
      </c>
      <c r="E528" s="21" t="s">
        <v>819</v>
      </c>
      <c r="K528" s="20" t="s">
        <v>828</v>
      </c>
      <c r="M528" s="21" t="s">
        <v>50</v>
      </c>
      <c r="N528" s="21" t="str">
        <f>C528&amp;"-"&amp;MONTH(O528)&amp;"/"&amp;DAY(O528)&amp;"/"&amp;YEAR(O528)&amp;"-"&amp;"FC"</f>
        <v>AK574820-001-6/11/2019-FC</v>
      </c>
      <c r="O528" s="24">
        <v>43627</v>
      </c>
      <c r="P528" s="28">
        <v>0.43402777777777773</v>
      </c>
      <c r="Q528" s="20" t="s">
        <v>58</v>
      </c>
      <c r="R528" s="25">
        <v>43627</v>
      </c>
      <c r="T528" s="20" t="s">
        <v>58</v>
      </c>
      <c r="U528" s="21">
        <v>60.5259</v>
      </c>
      <c r="V528" s="21">
        <v>-151.20647</v>
      </c>
      <c r="W528" s="21" t="s">
        <v>60</v>
      </c>
      <c r="X528" s="21" t="s">
        <v>88</v>
      </c>
      <c r="Z528" s="21" t="s">
        <v>100</v>
      </c>
      <c r="AA528" s="20">
        <v>0.3</v>
      </c>
      <c r="AB528" s="20" t="s">
        <v>333</v>
      </c>
      <c r="AK528" s="21" t="s">
        <v>799</v>
      </c>
      <c r="AL528" s="22" t="s">
        <v>804</v>
      </c>
      <c r="AM528" s="22" t="s">
        <v>193</v>
      </c>
      <c r="AN528" s="45">
        <v>11</v>
      </c>
      <c r="AO528" s="21" t="s">
        <v>240</v>
      </c>
      <c r="AP528" s="22"/>
      <c r="AT528" s="21" t="s">
        <v>551</v>
      </c>
      <c r="AU528" s="21" t="s">
        <v>557</v>
      </c>
      <c r="AW528" s="21" t="s">
        <v>564</v>
      </c>
      <c r="AX528" s="21" t="s">
        <v>567</v>
      </c>
      <c r="AY528" s="22"/>
      <c r="AZ528" s="22"/>
      <c r="BA528" s="22"/>
      <c r="BB528" s="22"/>
      <c r="BC528" s="22" t="s">
        <v>806</v>
      </c>
      <c r="BD528" s="22" t="s">
        <v>763</v>
      </c>
      <c r="BE528" s="22"/>
      <c r="BF528" s="21"/>
      <c r="BG528" s="21"/>
      <c r="BH528" s="21"/>
      <c r="BI528" s="21"/>
      <c r="BJ528" s="21"/>
      <c r="BK528" s="21"/>
      <c r="BL528" s="21"/>
      <c r="BM528" s="21"/>
    </row>
    <row r="529" spans="1:65" hidden="1" x14ac:dyDescent="0.25">
      <c r="A529" s="21" t="s">
        <v>38</v>
      </c>
      <c r="B529" s="21" t="s">
        <v>798</v>
      </c>
      <c r="C529" s="21" t="s">
        <v>809</v>
      </c>
      <c r="D529" s="21" t="s">
        <v>791</v>
      </c>
      <c r="E529" s="21" t="s">
        <v>819</v>
      </c>
      <c r="K529" s="20" t="s">
        <v>828</v>
      </c>
      <c r="M529" s="21" t="s">
        <v>50</v>
      </c>
      <c r="N529" s="21" t="str">
        <f>C529&amp;"-"&amp;MONTH(O529)&amp;"/"&amp;DAY(O529)&amp;"/"&amp;YEAR(O529)&amp;"-"&amp;"WATER TEMP"</f>
        <v>AK574820-001-6/4/2019-WATER TEMP</v>
      </c>
      <c r="O529" s="24">
        <v>43620</v>
      </c>
      <c r="P529" s="28">
        <v>0.31944444444444448</v>
      </c>
      <c r="Q529" s="20" t="s">
        <v>58</v>
      </c>
      <c r="R529" s="25">
        <v>43620</v>
      </c>
      <c r="T529" s="20" t="s">
        <v>58</v>
      </c>
      <c r="U529" s="21">
        <v>60.5259</v>
      </c>
      <c r="V529" s="21">
        <v>-151.20647</v>
      </c>
      <c r="W529" s="21" t="s">
        <v>60</v>
      </c>
      <c r="X529" s="21" t="s">
        <v>88</v>
      </c>
      <c r="Z529" s="21" t="s">
        <v>99</v>
      </c>
      <c r="AA529" s="20">
        <v>0.3</v>
      </c>
      <c r="AB529" s="20" t="s">
        <v>333</v>
      </c>
      <c r="AK529" s="21" t="s">
        <v>160</v>
      </c>
      <c r="AL529" s="22"/>
      <c r="AM529" s="22"/>
      <c r="AN529" s="46">
        <v>9.1999999999999993</v>
      </c>
      <c r="AO529" s="21" t="s">
        <v>198</v>
      </c>
      <c r="AP529" s="22"/>
      <c r="AT529" s="21" t="s">
        <v>551</v>
      </c>
      <c r="AU529" s="21" t="s">
        <v>557</v>
      </c>
      <c r="AW529" s="21" t="s">
        <v>564</v>
      </c>
      <c r="AX529" s="21" t="s">
        <v>568</v>
      </c>
      <c r="AY529" s="22"/>
      <c r="AZ529" s="22"/>
      <c r="BA529" s="22"/>
      <c r="BB529" s="22"/>
      <c r="BC529" s="22" t="s">
        <v>806</v>
      </c>
      <c r="BD529" s="22" t="s">
        <v>763</v>
      </c>
      <c r="BE529" s="22"/>
      <c r="BF529" s="21"/>
      <c r="BG529" s="21"/>
      <c r="BH529" s="21"/>
      <c r="BI529" s="21"/>
      <c r="BJ529" s="21"/>
      <c r="BK529" s="21"/>
      <c r="BL529" s="21"/>
      <c r="BM529" s="21"/>
    </row>
    <row r="530" spans="1:65" hidden="1" x14ac:dyDescent="0.25">
      <c r="A530" s="21" t="s">
        <v>38</v>
      </c>
      <c r="B530" s="21" t="s">
        <v>798</v>
      </c>
      <c r="C530" s="21" t="s">
        <v>809</v>
      </c>
      <c r="D530" s="21" t="s">
        <v>791</v>
      </c>
      <c r="E530" s="21" t="s">
        <v>819</v>
      </c>
      <c r="K530" s="20" t="s">
        <v>828</v>
      </c>
      <c r="M530" s="21" t="s">
        <v>50</v>
      </c>
      <c r="N530" s="21" t="str">
        <f>C530&amp;"-"&amp;MONTH(O530)&amp;"/"&amp;DAY(O530)&amp;"/"&amp;YEAR(O530)&amp;"-"&amp;"WATER TEMP"</f>
        <v>AK574820-001-6/11/2019-WATER TEMP</v>
      </c>
      <c r="O530" s="24">
        <v>43627</v>
      </c>
      <c r="P530" s="28">
        <v>0.43402777777777773</v>
      </c>
      <c r="Q530" s="20" t="s">
        <v>58</v>
      </c>
      <c r="R530" s="25">
        <v>43627</v>
      </c>
      <c r="T530" s="20" t="s">
        <v>58</v>
      </c>
      <c r="U530" s="21">
        <v>60.5259</v>
      </c>
      <c r="V530" s="21">
        <v>-151.20647</v>
      </c>
      <c r="W530" s="21" t="s">
        <v>60</v>
      </c>
      <c r="X530" s="21" t="s">
        <v>88</v>
      </c>
      <c r="Z530" s="21" t="s">
        <v>99</v>
      </c>
      <c r="AA530" s="20">
        <v>0.3</v>
      </c>
      <c r="AB530" s="20" t="s">
        <v>333</v>
      </c>
      <c r="AK530" s="21" t="s">
        <v>160</v>
      </c>
      <c r="AL530" s="22"/>
      <c r="AM530" s="22"/>
      <c r="AN530" s="46">
        <v>11.3</v>
      </c>
      <c r="AO530" s="21" t="s">
        <v>198</v>
      </c>
      <c r="AP530" s="22"/>
      <c r="AT530" s="21" t="s">
        <v>551</v>
      </c>
      <c r="AU530" s="21" t="s">
        <v>557</v>
      </c>
      <c r="AW530" s="21" t="s">
        <v>564</v>
      </c>
      <c r="AX530" s="21" t="s">
        <v>568</v>
      </c>
      <c r="AY530" s="22"/>
      <c r="AZ530" s="22"/>
      <c r="BA530" s="22"/>
      <c r="BB530" s="22"/>
      <c r="BC530" s="22" t="s">
        <v>806</v>
      </c>
      <c r="BD530" s="22" t="s">
        <v>763</v>
      </c>
      <c r="BE530" s="22"/>
      <c r="BF530" s="21"/>
      <c r="BG530" s="21"/>
      <c r="BH530" s="21"/>
      <c r="BI530" s="21"/>
      <c r="BJ530" s="21"/>
      <c r="BK530" s="21"/>
      <c r="BL530" s="21"/>
      <c r="BM530" s="21"/>
    </row>
    <row r="531" spans="1:65" hidden="1" x14ac:dyDescent="0.25">
      <c r="A531" s="21" t="s">
        <v>38</v>
      </c>
      <c r="B531" s="21" t="s">
        <v>798</v>
      </c>
      <c r="C531" s="21" t="s">
        <v>809</v>
      </c>
      <c r="D531" s="21" t="s">
        <v>791</v>
      </c>
      <c r="E531" s="21" t="s">
        <v>819</v>
      </c>
      <c r="K531" s="20" t="s">
        <v>828</v>
      </c>
      <c r="M531" s="21" t="s">
        <v>50</v>
      </c>
      <c r="N531" s="21" t="str">
        <f>C531&amp;"-"&amp;MONTH(O531)&amp;"/"&amp;DAY(O531)&amp;"/"&amp;YEAR(O531)&amp;"-"&amp;"ENT"</f>
        <v>AK574820-001-6/18/2019-ENT</v>
      </c>
      <c r="O531" s="24">
        <v>43634</v>
      </c>
      <c r="P531" s="28">
        <v>0.37847222222222227</v>
      </c>
      <c r="Q531" s="20" t="s">
        <v>58</v>
      </c>
      <c r="R531" s="25">
        <v>43634</v>
      </c>
      <c r="T531" s="20" t="s">
        <v>58</v>
      </c>
      <c r="U531" s="21">
        <v>60.5259</v>
      </c>
      <c r="V531" s="21">
        <v>-151.20647</v>
      </c>
      <c r="W531" s="21" t="s">
        <v>60</v>
      </c>
      <c r="X531" s="21" t="s">
        <v>88</v>
      </c>
      <c r="Z531" s="21" t="s">
        <v>100</v>
      </c>
      <c r="AA531" s="20">
        <v>0.3</v>
      </c>
      <c r="AB531" s="20" t="s">
        <v>333</v>
      </c>
      <c r="AK531" s="21" t="s">
        <v>800</v>
      </c>
      <c r="AL531" s="22" t="s">
        <v>805</v>
      </c>
      <c r="AM531" s="22" t="s">
        <v>193</v>
      </c>
      <c r="AN531" s="45">
        <v>1</v>
      </c>
      <c r="AO531" s="21" t="s">
        <v>381</v>
      </c>
      <c r="AP531" s="22"/>
      <c r="AT531" s="21" t="s">
        <v>551</v>
      </c>
      <c r="AU531" s="21" t="s">
        <v>557</v>
      </c>
      <c r="AW531" s="21" t="s">
        <v>564</v>
      </c>
      <c r="AX531" s="21" t="s">
        <v>567</v>
      </c>
      <c r="AY531" s="22"/>
      <c r="AZ531" s="22"/>
      <c r="BA531" s="22"/>
      <c r="BB531" s="22"/>
      <c r="BC531" s="22" t="s">
        <v>806</v>
      </c>
      <c r="BD531" s="22" t="s">
        <v>763</v>
      </c>
      <c r="BE531" s="22"/>
      <c r="BF531" s="21"/>
      <c r="BG531" s="21"/>
      <c r="BH531" s="21"/>
      <c r="BI531" s="21"/>
      <c r="BJ531" s="21"/>
      <c r="BK531" s="21"/>
      <c r="BL531" s="21"/>
      <c r="BM531" s="21"/>
    </row>
    <row r="532" spans="1:65" hidden="1" x14ac:dyDescent="0.25">
      <c r="A532" s="21" t="s">
        <v>38</v>
      </c>
      <c r="B532" s="21" t="s">
        <v>798</v>
      </c>
      <c r="C532" s="21" t="s">
        <v>809</v>
      </c>
      <c r="D532" s="21" t="s">
        <v>791</v>
      </c>
      <c r="E532" s="21" t="s">
        <v>819</v>
      </c>
      <c r="K532" s="20" t="s">
        <v>828</v>
      </c>
      <c r="M532" s="21" t="s">
        <v>50</v>
      </c>
      <c r="N532" s="21" t="str">
        <f>C532&amp;"-"&amp;MONTH(O532)&amp;"/"&amp;DAY(O532)&amp;"/"&amp;YEAR(O532)&amp;"-"&amp;"FC"</f>
        <v>AK574820-001-6/18/2019-FC</v>
      </c>
      <c r="O532" s="24">
        <v>43634</v>
      </c>
      <c r="P532" s="28">
        <v>0.37847222222222227</v>
      </c>
      <c r="Q532" s="20" t="s">
        <v>58</v>
      </c>
      <c r="R532" s="25">
        <v>43634</v>
      </c>
      <c r="T532" s="20" t="s">
        <v>58</v>
      </c>
      <c r="U532" s="21">
        <v>60.5259</v>
      </c>
      <c r="V532" s="21">
        <v>-151.20647</v>
      </c>
      <c r="W532" s="21" t="s">
        <v>60</v>
      </c>
      <c r="X532" s="21" t="s">
        <v>88</v>
      </c>
      <c r="Z532" s="21" t="s">
        <v>100</v>
      </c>
      <c r="AA532" s="20">
        <v>0.3</v>
      </c>
      <c r="AB532" s="20" t="s">
        <v>333</v>
      </c>
      <c r="AK532" s="21" t="s">
        <v>799</v>
      </c>
      <c r="AL532" s="22" t="s">
        <v>804</v>
      </c>
      <c r="AM532" s="22" t="s">
        <v>193</v>
      </c>
      <c r="AN532" s="45">
        <v>17</v>
      </c>
      <c r="AO532" s="21" t="s">
        <v>240</v>
      </c>
      <c r="AP532" s="22"/>
      <c r="AT532" s="21" t="s">
        <v>551</v>
      </c>
      <c r="AU532" s="21" t="s">
        <v>557</v>
      </c>
      <c r="AW532" s="21" t="s">
        <v>564</v>
      </c>
      <c r="AX532" s="21" t="s">
        <v>567</v>
      </c>
      <c r="AY532" s="22"/>
      <c r="AZ532" s="22"/>
      <c r="BA532" s="22"/>
      <c r="BB532" s="22"/>
      <c r="BC532" s="22" t="s">
        <v>806</v>
      </c>
      <c r="BD532" s="22" t="s">
        <v>763</v>
      </c>
      <c r="BE532" s="22"/>
      <c r="BF532" s="21"/>
      <c r="BG532" s="21"/>
      <c r="BH532" s="21"/>
      <c r="BI532" s="21"/>
      <c r="BJ532" s="21"/>
      <c r="BK532" s="21"/>
      <c r="BL532" s="21"/>
      <c r="BM532" s="21"/>
    </row>
    <row r="533" spans="1:65" hidden="1" x14ac:dyDescent="0.25">
      <c r="A533" s="21" t="s">
        <v>38</v>
      </c>
      <c r="B533" s="21" t="s">
        <v>798</v>
      </c>
      <c r="C533" s="21" t="s">
        <v>809</v>
      </c>
      <c r="D533" s="21" t="s">
        <v>791</v>
      </c>
      <c r="E533" s="21" t="s">
        <v>819</v>
      </c>
      <c r="K533" s="20" t="s">
        <v>828</v>
      </c>
      <c r="M533" s="21" t="s">
        <v>50</v>
      </c>
      <c r="N533" s="21" t="str">
        <f>C533&amp;"-"&amp;MONTH(O533)&amp;"/"&amp;DAY(O533)&amp;"/"&amp;YEAR(O533)&amp;"-"&amp;"WATER TEMP"</f>
        <v>AK574820-001-6/18/2019-WATER TEMP</v>
      </c>
      <c r="O533" s="24">
        <v>43634</v>
      </c>
      <c r="P533" s="28">
        <v>0.37847222222222227</v>
      </c>
      <c r="Q533" s="20" t="s">
        <v>58</v>
      </c>
      <c r="R533" s="25">
        <v>43634</v>
      </c>
      <c r="T533" s="20" t="s">
        <v>58</v>
      </c>
      <c r="U533" s="21">
        <v>60.5259</v>
      </c>
      <c r="V533" s="21">
        <v>-151.20647</v>
      </c>
      <c r="W533" s="21" t="s">
        <v>60</v>
      </c>
      <c r="X533" s="21" t="s">
        <v>88</v>
      </c>
      <c r="Z533" s="21" t="s">
        <v>99</v>
      </c>
      <c r="AA533" s="20">
        <v>0.3</v>
      </c>
      <c r="AB533" s="20" t="s">
        <v>333</v>
      </c>
      <c r="AK533" s="21" t="s">
        <v>160</v>
      </c>
      <c r="AL533" s="22"/>
      <c r="AM533" s="22"/>
      <c r="AN533" s="46">
        <v>11.5</v>
      </c>
      <c r="AO533" s="21" t="s">
        <v>198</v>
      </c>
      <c r="AP533" s="22"/>
      <c r="AT533" s="21" t="s">
        <v>551</v>
      </c>
      <c r="AU533" s="21" t="s">
        <v>557</v>
      </c>
      <c r="AW533" s="21" t="s">
        <v>564</v>
      </c>
      <c r="AX533" s="21" t="s">
        <v>568</v>
      </c>
      <c r="AY533" s="22"/>
      <c r="AZ533" s="22"/>
      <c r="BA533" s="22"/>
      <c r="BB533" s="22"/>
      <c r="BC533" s="22" t="s">
        <v>806</v>
      </c>
      <c r="BD533" s="22" t="s">
        <v>763</v>
      </c>
      <c r="BE533" s="22"/>
      <c r="BF533" s="21"/>
      <c r="BG533" s="21"/>
      <c r="BH533" s="21"/>
      <c r="BI533" s="21"/>
      <c r="BJ533" s="21"/>
      <c r="BK533" s="21"/>
      <c r="BL533" s="21"/>
      <c r="BM533" s="21"/>
    </row>
    <row r="534" spans="1:65" hidden="1" x14ac:dyDescent="0.25">
      <c r="A534" s="21" t="s">
        <v>38</v>
      </c>
      <c r="B534" s="21" t="s">
        <v>798</v>
      </c>
      <c r="C534" s="21" t="s">
        <v>809</v>
      </c>
      <c r="D534" s="21" t="s">
        <v>791</v>
      </c>
      <c r="E534" s="21" t="s">
        <v>819</v>
      </c>
      <c r="K534" s="20" t="s">
        <v>828</v>
      </c>
      <c r="M534" s="21" t="s">
        <v>50</v>
      </c>
      <c r="N534" s="21" t="str">
        <f>C534&amp;"-"&amp;MONTH(O534)&amp;"/"&amp;DAY(O534)&amp;"/"&amp;YEAR(O534)&amp;"-"&amp;"ENT"</f>
        <v>AK574820-001-6/25/2019-ENT</v>
      </c>
      <c r="O534" s="24">
        <v>43641</v>
      </c>
      <c r="P534" s="28">
        <v>0.3923611111111111</v>
      </c>
      <c r="Q534" s="20" t="s">
        <v>58</v>
      </c>
      <c r="R534" s="25">
        <v>43641</v>
      </c>
      <c r="T534" s="20" t="s">
        <v>58</v>
      </c>
      <c r="U534" s="21">
        <v>60.5259</v>
      </c>
      <c r="V534" s="21">
        <v>-151.20647</v>
      </c>
      <c r="W534" s="21" t="s">
        <v>60</v>
      </c>
      <c r="X534" s="21" t="s">
        <v>88</v>
      </c>
      <c r="Z534" s="21" t="s">
        <v>100</v>
      </c>
      <c r="AA534" s="20">
        <v>0.3</v>
      </c>
      <c r="AB534" s="20" t="s">
        <v>333</v>
      </c>
      <c r="AK534" s="21" t="s">
        <v>800</v>
      </c>
      <c r="AL534" s="22" t="s">
        <v>805</v>
      </c>
      <c r="AM534" s="22" t="s">
        <v>193</v>
      </c>
      <c r="AN534" s="45">
        <v>8</v>
      </c>
      <c r="AO534" s="21" t="s">
        <v>381</v>
      </c>
      <c r="AP534" s="22"/>
      <c r="AT534" s="21" t="s">
        <v>551</v>
      </c>
      <c r="AU534" s="21" t="s">
        <v>557</v>
      </c>
      <c r="AW534" s="21" t="s">
        <v>564</v>
      </c>
      <c r="AX534" s="21" t="s">
        <v>567</v>
      </c>
      <c r="AY534" s="22"/>
      <c r="AZ534" s="22"/>
      <c r="BA534" s="22"/>
      <c r="BB534" s="22"/>
      <c r="BC534" s="22" t="s">
        <v>806</v>
      </c>
      <c r="BD534" s="22" t="s">
        <v>763</v>
      </c>
      <c r="BE534" s="22"/>
      <c r="BF534" s="21"/>
      <c r="BG534" s="21"/>
      <c r="BH534" s="21"/>
      <c r="BI534" s="21"/>
      <c r="BJ534" s="21"/>
      <c r="BK534" s="21"/>
      <c r="BL534" s="21"/>
      <c r="BM534" s="21"/>
    </row>
    <row r="535" spans="1:65" hidden="1" x14ac:dyDescent="0.25">
      <c r="A535" s="21" t="s">
        <v>38</v>
      </c>
      <c r="B535" s="21" t="s">
        <v>798</v>
      </c>
      <c r="C535" s="21" t="s">
        <v>809</v>
      </c>
      <c r="D535" s="21" t="s">
        <v>791</v>
      </c>
      <c r="E535" s="21" t="s">
        <v>819</v>
      </c>
      <c r="K535" s="20" t="s">
        <v>828</v>
      </c>
      <c r="M535" s="21" t="s">
        <v>50</v>
      </c>
      <c r="N535" s="21" t="str">
        <f>C535&amp;"-"&amp;MONTH(O535)&amp;"/"&amp;DAY(O535)&amp;"/"&amp;YEAR(O535)&amp;"-"&amp;"FC"</f>
        <v>AK574820-001-6/25/2019-FC</v>
      </c>
      <c r="O535" s="24">
        <v>43641</v>
      </c>
      <c r="P535" s="28">
        <v>0.3923611111111111</v>
      </c>
      <c r="Q535" s="20" t="s">
        <v>58</v>
      </c>
      <c r="R535" s="25">
        <v>43641</v>
      </c>
      <c r="T535" s="20" t="s">
        <v>58</v>
      </c>
      <c r="U535" s="21">
        <v>60.5259</v>
      </c>
      <c r="V535" s="21">
        <v>-151.20647</v>
      </c>
      <c r="W535" s="21" t="s">
        <v>60</v>
      </c>
      <c r="X535" s="21" t="s">
        <v>88</v>
      </c>
      <c r="Z535" s="21" t="s">
        <v>100</v>
      </c>
      <c r="AA535" s="20">
        <v>0.3</v>
      </c>
      <c r="AB535" s="20" t="s">
        <v>333</v>
      </c>
      <c r="AK535" s="21" t="s">
        <v>799</v>
      </c>
      <c r="AL535" s="22" t="s">
        <v>804</v>
      </c>
      <c r="AM535" s="22" t="s">
        <v>193</v>
      </c>
      <c r="AN535" s="45">
        <v>24</v>
      </c>
      <c r="AO535" s="21" t="s">
        <v>240</v>
      </c>
      <c r="AP535" s="22"/>
      <c r="AT535" s="21" t="s">
        <v>551</v>
      </c>
      <c r="AU535" s="21" t="s">
        <v>557</v>
      </c>
      <c r="AW535" s="21" t="s">
        <v>564</v>
      </c>
      <c r="AX535" s="21" t="s">
        <v>567</v>
      </c>
      <c r="AY535" s="22"/>
      <c r="AZ535" s="22"/>
      <c r="BA535" s="22"/>
      <c r="BB535" s="22"/>
      <c r="BC535" s="22" t="s">
        <v>806</v>
      </c>
      <c r="BD535" s="22" t="s">
        <v>763</v>
      </c>
      <c r="BE535" s="22"/>
      <c r="BF535" s="21"/>
      <c r="BG535" s="21"/>
      <c r="BH535" s="21"/>
      <c r="BI535" s="21"/>
      <c r="BJ535" s="21"/>
      <c r="BK535" s="21"/>
      <c r="BL535" s="21"/>
      <c r="BM535" s="21"/>
    </row>
    <row r="536" spans="1:65" hidden="1" x14ac:dyDescent="0.25">
      <c r="A536" s="21" t="s">
        <v>38</v>
      </c>
      <c r="B536" s="21" t="s">
        <v>798</v>
      </c>
      <c r="C536" s="21" t="s">
        <v>809</v>
      </c>
      <c r="D536" s="21" t="s">
        <v>791</v>
      </c>
      <c r="E536" s="21" t="s">
        <v>819</v>
      </c>
      <c r="K536" s="20" t="s">
        <v>828</v>
      </c>
      <c r="M536" s="21" t="s">
        <v>50</v>
      </c>
      <c r="N536" s="21" t="str">
        <f>C536&amp;"-"&amp;MONTH(O536)&amp;"/"&amp;DAY(O536)&amp;"/"&amp;YEAR(O536)&amp;"-"&amp;"WATER TEMP"</f>
        <v>AK574820-001-6/25/2019-WATER TEMP</v>
      </c>
      <c r="O536" s="24">
        <v>43641</v>
      </c>
      <c r="P536" s="28">
        <v>0.3923611111111111</v>
      </c>
      <c r="Q536" s="20" t="s">
        <v>58</v>
      </c>
      <c r="R536" s="25">
        <v>43641</v>
      </c>
      <c r="T536" s="20" t="s">
        <v>58</v>
      </c>
      <c r="U536" s="21">
        <v>60.5259</v>
      </c>
      <c r="V536" s="21">
        <v>-151.20647</v>
      </c>
      <c r="W536" s="21" t="s">
        <v>60</v>
      </c>
      <c r="X536" s="21" t="s">
        <v>88</v>
      </c>
      <c r="Z536" s="21" t="s">
        <v>99</v>
      </c>
      <c r="AA536" s="20">
        <v>0.3</v>
      </c>
      <c r="AB536" s="20" t="s">
        <v>333</v>
      </c>
      <c r="AK536" s="21" t="s">
        <v>160</v>
      </c>
      <c r="AL536" s="22"/>
      <c r="AM536" s="22"/>
      <c r="AN536" s="46">
        <v>13.2</v>
      </c>
      <c r="AO536" s="21" t="s">
        <v>198</v>
      </c>
      <c r="AP536" s="22"/>
      <c r="AT536" s="21" t="s">
        <v>551</v>
      </c>
      <c r="AU536" s="21" t="s">
        <v>557</v>
      </c>
      <c r="AW536" s="21" t="s">
        <v>564</v>
      </c>
      <c r="AX536" s="21" t="s">
        <v>568</v>
      </c>
      <c r="AY536" s="22"/>
      <c r="AZ536" s="22"/>
      <c r="BA536" s="22"/>
      <c r="BB536" s="22"/>
      <c r="BC536" s="22" t="s">
        <v>806</v>
      </c>
      <c r="BD536" s="22" t="s">
        <v>763</v>
      </c>
      <c r="BE536" s="22"/>
      <c r="BF536" s="21"/>
      <c r="BG536" s="21"/>
      <c r="BH536" s="21"/>
      <c r="BI536" s="21"/>
      <c r="BJ536" s="21"/>
      <c r="BK536" s="21"/>
      <c r="BL536" s="21"/>
      <c r="BM536" s="21"/>
    </row>
    <row r="537" spans="1:65" hidden="1" x14ac:dyDescent="0.25">
      <c r="A537" s="21" t="s">
        <v>38</v>
      </c>
      <c r="B537" s="21" t="s">
        <v>798</v>
      </c>
      <c r="C537" s="21" t="s">
        <v>809</v>
      </c>
      <c r="D537" s="21" t="s">
        <v>791</v>
      </c>
      <c r="E537" s="21" t="s">
        <v>819</v>
      </c>
      <c r="K537" s="20" t="s">
        <v>828</v>
      </c>
      <c r="M537" s="21" t="s">
        <v>50</v>
      </c>
      <c r="N537" s="21" t="str">
        <f>C537&amp;"-"&amp;MONTH(O537)&amp;"/"&amp;DAY(O537)&amp;"/"&amp;YEAR(O537)&amp;"-"&amp;"ENT"</f>
        <v>AK574820-001-7/2/2019-ENT</v>
      </c>
      <c r="O537" s="24">
        <v>43648</v>
      </c>
      <c r="P537" s="28">
        <v>0.25208333333333333</v>
      </c>
      <c r="Q537" s="20" t="s">
        <v>58</v>
      </c>
      <c r="R537" s="25">
        <v>43648</v>
      </c>
      <c r="T537" s="20" t="s">
        <v>58</v>
      </c>
      <c r="U537" s="21">
        <v>60.5259</v>
      </c>
      <c r="V537" s="21">
        <v>-151.20647</v>
      </c>
      <c r="W537" s="21" t="s">
        <v>60</v>
      </c>
      <c r="X537" s="21" t="s">
        <v>88</v>
      </c>
      <c r="Z537" s="21" t="s">
        <v>100</v>
      </c>
      <c r="AA537" s="20">
        <v>0.3</v>
      </c>
      <c r="AB537" s="20" t="s">
        <v>333</v>
      </c>
      <c r="AK537" s="21" t="s">
        <v>800</v>
      </c>
      <c r="AL537" s="22" t="s">
        <v>805</v>
      </c>
      <c r="AM537" s="22" t="s">
        <v>193</v>
      </c>
      <c r="AN537" s="45">
        <v>1</v>
      </c>
      <c r="AO537" s="21" t="s">
        <v>381</v>
      </c>
      <c r="AP537" s="22"/>
      <c r="AT537" s="21" t="s">
        <v>551</v>
      </c>
      <c r="AU537" s="21" t="s">
        <v>557</v>
      </c>
      <c r="AW537" s="21" t="s">
        <v>564</v>
      </c>
      <c r="AX537" s="21" t="s">
        <v>567</v>
      </c>
      <c r="AY537" s="22"/>
      <c r="AZ537" s="22"/>
      <c r="BA537" s="22"/>
      <c r="BB537" s="22"/>
      <c r="BC537" s="22" t="s">
        <v>806</v>
      </c>
      <c r="BD537" s="22" t="s">
        <v>763</v>
      </c>
      <c r="BE537" s="22"/>
      <c r="BF537" s="21"/>
      <c r="BG537" s="21"/>
      <c r="BH537" s="21"/>
      <c r="BI537" s="21"/>
      <c r="BJ537" s="21"/>
      <c r="BK537" s="21"/>
      <c r="BL537" s="21"/>
      <c r="BM537" s="21"/>
    </row>
    <row r="538" spans="1:65" hidden="1" x14ac:dyDescent="0.25">
      <c r="A538" s="21" t="s">
        <v>38</v>
      </c>
      <c r="B538" s="21" t="s">
        <v>798</v>
      </c>
      <c r="C538" s="21" t="s">
        <v>809</v>
      </c>
      <c r="D538" s="21" t="s">
        <v>791</v>
      </c>
      <c r="E538" s="21" t="s">
        <v>819</v>
      </c>
      <c r="K538" s="20" t="s">
        <v>828</v>
      </c>
      <c r="M538" s="21" t="s">
        <v>50</v>
      </c>
      <c r="N538" s="21" t="str">
        <f>C538&amp;"-"&amp;MONTH(O538)&amp;"/"&amp;DAY(O538)&amp;"/"&amp;YEAR(O538)&amp;"-"&amp;"FC"</f>
        <v>AK574820-001-7/2/2019-FC</v>
      </c>
      <c r="O538" s="24">
        <v>43648</v>
      </c>
      <c r="P538" s="28">
        <v>0.25208333333333333</v>
      </c>
      <c r="Q538" s="20" t="s">
        <v>58</v>
      </c>
      <c r="R538" s="25">
        <v>43648</v>
      </c>
      <c r="T538" s="20" t="s">
        <v>58</v>
      </c>
      <c r="U538" s="21">
        <v>60.5259</v>
      </c>
      <c r="V538" s="21">
        <v>-151.20647</v>
      </c>
      <c r="W538" s="21" t="s">
        <v>60</v>
      </c>
      <c r="X538" s="21" t="s">
        <v>88</v>
      </c>
      <c r="Z538" s="21" t="s">
        <v>100</v>
      </c>
      <c r="AA538" s="20">
        <v>0.3</v>
      </c>
      <c r="AB538" s="20" t="s">
        <v>333</v>
      </c>
      <c r="AK538" s="21" t="s">
        <v>799</v>
      </c>
      <c r="AL538" s="22" t="s">
        <v>804</v>
      </c>
      <c r="AM538" s="22" t="s">
        <v>193</v>
      </c>
      <c r="AN538" s="45">
        <v>3</v>
      </c>
      <c r="AO538" s="21" t="s">
        <v>240</v>
      </c>
      <c r="AP538" s="22"/>
      <c r="AT538" s="21" t="s">
        <v>551</v>
      </c>
      <c r="AU538" s="21" t="s">
        <v>557</v>
      </c>
      <c r="AW538" s="21" t="s">
        <v>564</v>
      </c>
      <c r="AX538" s="21" t="s">
        <v>567</v>
      </c>
      <c r="AY538" s="22"/>
      <c r="AZ538" s="22"/>
      <c r="BA538" s="22"/>
      <c r="BB538" s="22"/>
      <c r="BC538" s="22" t="s">
        <v>806</v>
      </c>
      <c r="BD538" s="22" t="s">
        <v>763</v>
      </c>
      <c r="BE538" s="22"/>
      <c r="BF538" s="21"/>
      <c r="BG538" s="21"/>
      <c r="BH538" s="21"/>
      <c r="BI538" s="21"/>
      <c r="BJ538" s="21"/>
      <c r="BK538" s="21"/>
      <c r="BL538" s="21"/>
      <c r="BM538" s="21"/>
    </row>
    <row r="539" spans="1:65" hidden="1" x14ac:dyDescent="0.25">
      <c r="A539" s="21" t="s">
        <v>38</v>
      </c>
      <c r="B539" s="21" t="s">
        <v>798</v>
      </c>
      <c r="C539" s="21" t="s">
        <v>809</v>
      </c>
      <c r="D539" s="21" t="s">
        <v>791</v>
      </c>
      <c r="E539" s="21" t="s">
        <v>819</v>
      </c>
      <c r="K539" s="20" t="s">
        <v>828</v>
      </c>
      <c r="M539" s="21" t="s">
        <v>50</v>
      </c>
      <c r="N539" s="21" t="str">
        <f>C539&amp;"-"&amp;MONTH(O539)&amp;"/"&amp;DAY(O539)&amp;"/"&amp;YEAR(O539)&amp;"-"&amp;"WATER TEMP"</f>
        <v>AK574820-001-7/2/2019-WATER TEMP</v>
      </c>
      <c r="O539" s="24">
        <v>43648</v>
      </c>
      <c r="P539" s="28">
        <v>0.25208333333333333</v>
      </c>
      <c r="Q539" s="20" t="s">
        <v>58</v>
      </c>
      <c r="R539" s="25">
        <v>43648</v>
      </c>
      <c r="T539" s="20" t="s">
        <v>58</v>
      </c>
      <c r="U539" s="21">
        <v>60.5259</v>
      </c>
      <c r="V539" s="21">
        <v>-151.20647</v>
      </c>
      <c r="W539" s="21" t="s">
        <v>60</v>
      </c>
      <c r="X539" s="21" t="s">
        <v>88</v>
      </c>
      <c r="Z539" s="21" t="s">
        <v>99</v>
      </c>
      <c r="AA539" s="20">
        <v>0.3</v>
      </c>
      <c r="AB539" s="20" t="s">
        <v>333</v>
      </c>
      <c r="AK539" s="21" t="s">
        <v>160</v>
      </c>
      <c r="AL539" s="22"/>
      <c r="AM539" s="22"/>
      <c r="AN539" s="46">
        <v>14</v>
      </c>
      <c r="AO539" s="21" t="s">
        <v>198</v>
      </c>
      <c r="AP539" s="22"/>
      <c r="AT539" s="21" t="s">
        <v>551</v>
      </c>
      <c r="AU539" s="21" t="s">
        <v>557</v>
      </c>
      <c r="AW539" s="21" t="s">
        <v>564</v>
      </c>
      <c r="AX539" s="21" t="s">
        <v>568</v>
      </c>
      <c r="AY539" s="22"/>
      <c r="AZ539" s="22"/>
      <c r="BA539" s="22"/>
      <c r="BB539" s="22"/>
      <c r="BC539" s="22" t="s">
        <v>806</v>
      </c>
      <c r="BD539" s="22" t="s">
        <v>763</v>
      </c>
      <c r="BE539" s="22"/>
      <c r="BF539" s="21"/>
      <c r="BG539" s="21"/>
      <c r="BH539" s="21"/>
      <c r="BI539" s="21"/>
      <c r="BJ539" s="21"/>
      <c r="BK539" s="21"/>
      <c r="BL539" s="21"/>
      <c r="BM539" s="21"/>
    </row>
    <row r="540" spans="1:65" hidden="1" x14ac:dyDescent="0.25">
      <c r="A540" s="21" t="s">
        <v>38</v>
      </c>
      <c r="B540" s="21" t="s">
        <v>798</v>
      </c>
      <c r="C540" s="21" t="s">
        <v>809</v>
      </c>
      <c r="D540" s="21" t="s">
        <v>791</v>
      </c>
      <c r="E540" s="21" t="s">
        <v>819</v>
      </c>
      <c r="K540" s="20" t="s">
        <v>828</v>
      </c>
      <c r="M540" s="21" t="s">
        <v>50</v>
      </c>
      <c r="N540" s="21" t="str">
        <f>C540&amp;"-"&amp;MONTH(O540)&amp;"/"&amp;DAY(O540)&amp;"/"&amp;YEAR(O540)&amp;"-"&amp;"ENT"</f>
        <v>AK574820-001-7/9/2019-ENT</v>
      </c>
      <c r="O540" s="24">
        <v>43655</v>
      </c>
      <c r="P540" s="28">
        <v>0.37847222222222227</v>
      </c>
      <c r="Q540" s="20" t="s">
        <v>58</v>
      </c>
      <c r="R540" s="25">
        <v>43655</v>
      </c>
      <c r="T540" s="20" t="s">
        <v>58</v>
      </c>
      <c r="U540" s="21">
        <v>60.5259</v>
      </c>
      <c r="V540" s="21">
        <v>-151.20647</v>
      </c>
      <c r="W540" s="21" t="s">
        <v>60</v>
      </c>
      <c r="X540" s="21" t="s">
        <v>88</v>
      </c>
      <c r="Z540" s="21" t="s">
        <v>100</v>
      </c>
      <c r="AA540" s="20">
        <v>0.3</v>
      </c>
      <c r="AB540" s="20" t="s">
        <v>333</v>
      </c>
      <c r="AK540" s="21" t="s">
        <v>800</v>
      </c>
      <c r="AL540" s="22" t="s">
        <v>805</v>
      </c>
      <c r="AM540" s="22" t="s">
        <v>193</v>
      </c>
      <c r="AN540" s="45">
        <v>2</v>
      </c>
      <c r="AO540" s="21" t="s">
        <v>381</v>
      </c>
      <c r="AP540" s="22"/>
      <c r="AT540" s="21" t="s">
        <v>551</v>
      </c>
      <c r="AU540" s="21" t="s">
        <v>557</v>
      </c>
      <c r="AW540" s="21" t="s">
        <v>564</v>
      </c>
      <c r="AX540" s="21" t="s">
        <v>567</v>
      </c>
      <c r="AY540" s="22"/>
      <c r="AZ540" s="22"/>
      <c r="BA540" s="22"/>
      <c r="BB540" s="22"/>
      <c r="BC540" s="22" t="s">
        <v>806</v>
      </c>
      <c r="BD540" s="22" t="s">
        <v>763</v>
      </c>
      <c r="BE540" s="22"/>
      <c r="BF540" s="21"/>
      <c r="BG540" s="21"/>
      <c r="BH540" s="21"/>
      <c r="BI540" s="21"/>
      <c r="BJ540" s="21"/>
      <c r="BK540" s="21"/>
      <c r="BL540" s="21"/>
      <c r="BM540" s="21"/>
    </row>
    <row r="541" spans="1:65" hidden="1" x14ac:dyDescent="0.25">
      <c r="A541" s="21" t="s">
        <v>38</v>
      </c>
      <c r="B541" s="21" t="s">
        <v>798</v>
      </c>
      <c r="C541" s="21" t="s">
        <v>809</v>
      </c>
      <c r="D541" s="21" t="s">
        <v>791</v>
      </c>
      <c r="E541" s="21" t="s">
        <v>819</v>
      </c>
      <c r="K541" s="20" t="s">
        <v>828</v>
      </c>
      <c r="M541" s="21" t="s">
        <v>50</v>
      </c>
      <c r="N541" s="21" t="str">
        <f>C541&amp;"-"&amp;MONTH(O541)&amp;"/"&amp;DAY(O541)&amp;"/"&amp;YEAR(O541)&amp;"-"&amp;"FC"</f>
        <v>AK574820-001-7/9/2019-FC</v>
      </c>
      <c r="O541" s="24">
        <v>43655</v>
      </c>
      <c r="P541" s="28">
        <v>0.37847222222222227</v>
      </c>
      <c r="Q541" s="20" t="s">
        <v>58</v>
      </c>
      <c r="R541" s="25">
        <v>43655</v>
      </c>
      <c r="T541" s="20" t="s">
        <v>58</v>
      </c>
      <c r="U541" s="21">
        <v>60.5259</v>
      </c>
      <c r="V541" s="21">
        <v>-151.20647</v>
      </c>
      <c r="W541" s="21" t="s">
        <v>60</v>
      </c>
      <c r="X541" s="21" t="s">
        <v>88</v>
      </c>
      <c r="Z541" s="21" t="s">
        <v>100</v>
      </c>
      <c r="AA541" s="20">
        <v>0.3</v>
      </c>
      <c r="AB541" s="20" t="s">
        <v>333</v>
      </c>
      <c r="AK541" s="21" t="s">
        <v>799</v>
      </c>
      <c r="AL541" s="22" t="s">
        <v>804</v>
      </c>
      <c r="AM541" s="22" t="s">
        <v>193</v>
      </c>
      <c r="AN541" s="45">
        <v>12</v>
      </c>
      <c r="AO541" s="21" t="s">
        <v>240</v>
      </c>
      <c r="AP541" s="22"/>
      <c r="AT541" s="21" t="s">
        <v>551</v>
      </c>
      <c r="AU541" s="21" t="s">
        <v>557</v>
      </c>
      <c r="AW541" s="21" t="s">
        <v>564</v>
      </c>
      <c r="AX541" s="21" t="s">
        <v>567</v>
      </c>
      <c r="AY541" s="22"/>
      <c r="AZ541" s="22"/>
      <c r="BA541" s="22"/>
      <c r="BB541" s="22"/>
      <c r="BC541" s="22" t="s">
        <v>806</v>
      </c>
      <c r="BD541" s="22" t="s">
        <v>763</v>
      </c>
      <c r="BE541" s="22"/>
      <c r="BF541" s="21"/>
      <c r="BG541" s="21"/>
      <c r="BH541" s="21"/>
      <c r="BI541" s="21"/>
      <c r="BJ541" s="21"/>
      <c r="BK541" s="21"/>
      <c r="BL541" s="21"/>
      <c r="BM541" s="21"/>
    </row>
    <row r="542" spans="1:65" hidden="1" x14ac:dyDescent="0.25">
      <c r="A542" s="21" t="s">
        <v>38</v>
      </c>
      <c r="B542" s="21" t="s">
        <v>798</v>
      </c>
      <c r="C542" s="21" t="s">
        <v>809</v>
      </c>
      <c r="D542" s="21" t="s">
        <v>791</v>
      </c>
      <c r="E542" s="21" t="s">
        <v>819</v>
      </c>
      <c r="K542" s="20" t="s">
        <v>828</v>
      </c>
      <c r="M542" s="21" t="s">
        <v>50</v>
      </c>
      <c r="N542" s="21" t="str">
        <f>C542&amp;"-"&amp;MONTH(O542)&amp;"/"&amp;DAY(O542)&amp;"/"&amp;YEAR(O542)&amp;"-"&amp;"WATER TEMP"</f>
        <v>AK574820-001-7/9/2019-WATER TEMP</v>
      </c>
      <c r="O542" s="24">
        <v>43655</v>
      </c>
      <c r="P542" s="28">
        <v>0.37847222222222227</v>
      </c>
      <c r="Q542" s="20" t="s">
        <v>58</v>
      </c>
      <c r="R542" s="25">
        <v>43655</v>
      </c>
      <c r="T542" s="20" t="s">
        <v>58</v>
      </c>
      <c r="U542" s="21">
        <v>60.5259</v>
      </c>
      <c r="V542" s="21">
        <v>-151.20647</v>
      </c>
      <c r="W542" s="21" t="s">
        <v>60</v>
      </c>
      <c r="X542" s="21" t="s">
        <v>88</v>
      </c>
      <c r="Z542" s="21" t="s">
        <v>99</v>
      </c>
      <c r="AA542" s="20">
        <v>0.3</v>
      </c>
      <c r="AB542" s="20" t="s">
        <v>333</v>
      </c>
      <c r="AK542" s="21" t="s">
        <v>160</v>
      </c>
      <c r="AL542" s="22"/>
      <c r="AM542" s="22"/>
      <c r="AN542" s="46">
        <v>17.5</v>
      </c>
      <c r="AO542" s="21" t="s">
        <v>198</v>
      </c>
      <c r="AP542" s="22"/>
      <c r="AT542" s="21" t="s">
        <v>551</v>
      </c>
      <c r="AU542" s="21" t="s">
        <v>557</v>
      </c>
      <c r="AW542" s="21" t="s">
        <v>564</v>
      </c>
      <c r="AX542" s="21" t="s">
        <v>568</v>
      </c>
      <c r="AY542" s="22"/>
      <c r="AZ542" s="22"/>
      <c r="BA542" s="22"/>
      <c r="BB542" s="22"/>
      <c r="BC542" s="22" t="s">
        <v>806</v>
      </c>
      <c r="BD542" s="22" t="s">
        <v>763</v>
      </c>
      <c r="BE542" s="22"/>
      <c r="BF542" s="21"/>
      <c r="BG542" s="21"/>
      <c r="BH542" s="21"/>
      <c r="BI542" s="21"/>
      <c r="BJ542" s="21"/>
      <c r="BK542" s="21"/>
      <c r="BL542" s="21"/>
      <c r="BM542" s="21"/>
    </row>
    <row r="543" spans="1:65" hidden="1" x14ac:dyDescent="0.25">
      <c r="A543" s="21" t="s">
        <v>38</v>
      </c>
      <c r="B543" s="21" t="s">
        <v>798</v>
      </c>
      <c r="C543" s="21" t="s">
        <v>809</v>
      </c>
      <c r="D543" s="21" t="s">
        <v>791</v>
      </c>
      <c r="E543" s="21" t="s">
        <v>819</v>
      </c>
      <c r="K543" s="20" t="s">
        <v>828</v>
      </c>
      <c r="M543" s="21" t="s">
        <v>51</v>
      </c>
      <c r="N543" s="21" t="str">
        <f>C543&amp;"-"&amp;MONTH(O543)&amp;"/"&amp;DAY(O543)&amp;"/"&amp;YEAR(O543)&amp;"-"&amp;"AIR TEMP"</f>
        <v>AK574820-001-6/18/2019-AIR TEMP</v>
      </c>
      <c r="O543" s="24">
        <v>43634</v>
      </c>
      <c r="P543" s="28">
        <v>0.37847222222222227</v>
      </c>
      <c r="Q543" s="20" t="s">
        <v>58</v>
      </c>
      <c r="R543" s="25">
        <v>43634</v>
      </c>
      <c r="T543" s="20" t="s">
        <v>58</v>
      </c>
      <c r="U543" s="21">
        <v>60.5259</v>
      </c>
      <c r="V543" s="21">
        <v>-151.20647</v>
      </c>
      <c r="W543" s="21" t="s">
        <v>60</v>
      </c>
      <c r="X543" s="21" t="s">
        <v>88</v>
      </c>
      <c r="Z543" s="21" t="s">
        <v>99</v>
      </c>
      <c r="AK543" s="21" t="s">
        <v>810</v>
      </c>
      <c r="AL543" s="22"/>
      <c r="AM543" s="22"/>
      <c r="AN543" s="45">
        <v>53</v>
      </c>
      <c r="AO543" s="21" t="s">
        <v>252</v>
      </c>
      <c r="AP543" s="22"/>
      <c r="AT543" s="21"/>
      <c r="AU543" s="21"/>
      <c r="AW543" s="21"/>
      <c r="AX543" s="21"/>
      <c r="AY543" s="22"/>
      <c r="AZ543" s="22"/>
      <c r="BA543" s="22"/>
      <c r="BB543" s="22"/>
      <c r="BC543" s="22"/>
      <c r="BD543" s="22"/>
      <c r="BE543" s="22"/>
      <c r="BF543" s="21"/>
      <c r="BG543" s="21"/>
      <c r="BH543" s="21"/>
      <c r="BI543" s="21"/>
      <c r="BJ543" s="21"/>
      <c r="BK543" s="21"/>
      <c r="BL543" s="21"/>
      <c r="BM543" s="21"/>
    </row>
    <row r="544" spans="1:65" hidden="1" x14ac:dyDescent="0.25">
      <c r="A544" s="21" t="s">
        <v>38</v>
      </c>
      <c r="B544" s="21" t="s">
        <v>798</v>
      </c>
      <c r="C544" s="21" t="s">
        <v>796</v>
      </c>
      <c r="D544" s="21" t="s">
        <v>797</v>
      </c>
      <c r="E544" s="21" t="s">
        <v>819</v>
      </c>
      <c r="K544" s="20" t="s">
        <v>828</v>
      </c>
      <c r="M544" s="21" t="s">
        <v>51</v>
      </c>
      <c r="N544" s="21" t="str">
        <f>C544&amp;"-"&amp;MONTH(O544)&amp;"/"&amp;DAY(O544)&amp;"/"&amp;YEAR(O544)&amp;"-"&amp;"WIND-D"</f>
        <v>AK802097-003-8/20/2019-WIND-D</v>
      </c>
      <c r="O544" s="24">
        <v>43697</v>
      </c>
      <c r="P544" s="28">
        <v>0.34236111111111112</v>
      </c>
      <c r="Q544" s="20" t="s">
        <v>58</v>
      </c>
      <c r="R544" s="25">
        <v>43697</v>
      </c>
      <c r="T544" s="20" t="s">
        <v>58</v>
      </c>
      <c r="U544" s="21">
        <v>60.543320000000001</v>
      </c>
      <c r="V544" s="21">
        <v>-151.26532</v>
      </c>
      <c r="W544" s="21" t="s">
        <v>60</v>
      </c>
      <c r="X544" s="21" t="s">
        <v>88</v>
      </c>
      <c r="Z544" s="21" t="s">
        <v>99</v>
      </c>
      <c r="AK544" s="21" t="s">
        <v>813</v>
      </c>
      <c r="AL544" s="22"/>
      <c r="AM544" s="22"/>
      <c r="AN544" s="45">
        <v>270</v>
      </c>
      <c r="AO544" s="21" t="s">
        <v>843</v>
      </c>
      <c r="AP544" s="22"/>
      <c r="AT544" s="21"/>
      <c r="AU544" s="21"/>
      <c r="AW544" s="21"/>
      <c r="AX544" s="21"/>
      <c r="AY544" s="22"/>
      <c r="AZ544" s="22"/>
      <c r="BA544" s="22"/>
      <c r="BB544" s="22"/>
      <c r="BC544" s="22"/>
      <c r="BD544" s="22"/>
      <c r="BE544" s="22"/>
      <c r="BF544" s="21"/>
      <c r="BG544" s="21"/>
      <c r="BH544" s="21"/>
      <c r="BI544" s="21"/>
      <c r="BJ544" s="21"/>
      <c r="BK544" s="21"/>
      <c r="BL544" s="21"/>
      <c r="BM544" s="21"/>
    </row>
    <row r="545" spans="1:65" x14ac:dyDescent="0.25">
      <c r="A545" s="21" t="s">
        <v>38</v>
      </c>
      <c r="B545" s="21" t="s">
        <v>798</v>
      </c>
      <c r="C545" s="21" t="s">
        <v>809</v>
      </c>
      <c r="D545" s="21" t="s">
        <v>791</v>
      </c>
      <c r="E545" s="21" t="s">
        <v>819</v>
      </c>
      <c r="K545" s="20" t="s">
        <v>828</v>
      </c>
      <c r="M545" s="21" t="s">
        <v>51</v>
      </c>
      <c r="N545" s="21" t="str">
        <f>C545&amp;"-"&amp;MONTH(O545)&amp;"/"&amp;DAY(O545)&amp;"/"&amp;YEAR(O545)&amp;"-"&amp;"WIND-V"</f>
        <v>AK574820-001-6/18/2019-WIND-V</v>
      </c>
      <c r="O545" s="24">
        <v>43634</v>
      </c>
      <c r="P545" s="28">
        <v>0.37847222222222199</v>
      </c>
      <c r="Q545" s="20" t="s">
        <v>58</v>
      </c>
      <c r="R545" s="25">
        <v>43634</v>
      </c>
      <c r="T545" s="20" t="s">
        <v>58</v>
      </c>
      <c r="U545" s="21">
        <v>60.5259</v>
      </c>
      <c r="V545" s="21">
        <v>-151.20647</v>
      </c>
      <c r="W545" s="21" t="s">
        <v>60</v>
      </c>
      <c r="X545" s="21" t="s">
        <v>88</v>
      </c>
      <c r="Z545" s="21" t="s">
        <v>99</v>
      </c>
      <c r="AK545" s="21" t="s">
        <v>812</v>
      </c>
      <c r="AL545" s="22"/>
      <c r="AM545" s="22"/>
      <c r="AN545" s="45">
        <v>14</v>
      </c>
      <c r="AO545" s="21" t="s">
        <v>815</v>
      </c>
      <c r="AP545" s="22"/>
      <c r="AT545" s="21"/>
      <c r="AU545" s="21"/>
      <c r="AW545" s="21"/>
      <c r="AX545" s="21"/>
      <c r="AY545" s="22"/>
      <c r="AZ545" s="22"/>
      <c r="BA545" s="22"/>
      <c r="BB545" s="22"/>
      <c r="BC545" s="22"/>
      <c r="BD545" s="22"/>
      <c r="BE545" s="22"/>
      <c r="BF545" s="21"/>
      <c r="BG545" s="21"/>
      <c r="BH545" s="21"/>
      <c r="BI545" s="21"/>
      <c r="BJ545" s="21"/>
      <c r="BK545" s="21"/>
      <c r="BL545" s="21"/>
      <c r="BM545" s="21"/>
    </row>
    <row r="546" spans="1:65" hidden="1" x14ac:dyDescent="0.25">
      <c r="A546" s="21" t="s">
        <v>38</v>
      </c>
      <c r="B546" s="21" t="s">
        <v>798</v>
      </c>
      <c r="C546" s="21" t="s">
        <v>809</v>
      </c>
      <c r="D546" s="21" t="s">
        <v>791</v>
      </c>
      <c r="E546" s="21" t="s">
        <v>819</v>
      </c>
      <c r="K546" s="20" t="s">
        <v>828</v>
      </c>
      <c r="M546" s="21" t="s">
        <v>51</v>
      </c>
      <c r="N546" s="21" t="str">
        <f>C546&amp;"-"&amp;MONTH(O546)&amp;"/"&amp;DAY(O546)&amp;"/"&amp;YEAR(O546)&amp;"-"&amp;"WEATHER"</f>
        <v>AK574820-001-6/18/2019-WEATHER</v>
      </c>
      <c r="O546" s="24">
        <v>43634</v>
      </c>
      <c r="P546" s="28">
        <v>0.37847222222222199</v>
      </c>
      <c r="Q546" s="20" t="s">
        <v>58</v>
      </c>
      <c r="R546" s="25">
        <v>43634</v>
      </c>
      <c r="T546" s="20" t="s">
        <v>58</v>
      </c>
      <c r="U546" s="21">
        <v>60.5259</v>
      </c>
      <c r="V546" s="21">
        <v>-151.20647</v>
      </c>
      <c r="W546" s="21" t="s">
        <v>60</v>
      </c>
      <c r="X546" s="21" t="s">
        <v>88</v>
      </c>
      <c r="Z546" s="21" t="s">
        <v>99</v>
      </c>
      <c r="AK546" s="21" t="s">
        <v>814</v>
      </c>
      <c r="AL546" s="22"/>
      <c r="AM546" s="22"/>
      <c r="AN546" s="45">
        <v>-1</v>
      </c>
      <c r="AO546" s="21" t="s">
        <v>816</v>
      </c>
      <c r="AP546" s="22"/>
      <c r="AT546" s="21"/>
      <c r="AU546" s="21"/>
      <c r="AW546" s="21"/>
      <c r="AX546" s="21"/>
      <c r="AY546" s="22"/>
      <c r="AZ546" s="22"/>
      <c r="BA546" s="22"/>
      <c r="BB546" s="22"/>
      <c r="BC546" s="22"/>
      <c r="BD546" s="22"/>
      <c r="BE546" s="22"/>
      <c r="BF546" s="21"/>
      <c r="BG546" s="21"/>
      <c r="BH546" s="21"/>
      <c r="BI546" s="21"/>
      <c r="BJ546" s="21"/>
      <c r="BK546" s="21"/>
      <c r="BL546" s="21"/>
      <c r="BM546" s="21"/>
    </row>
    <row r="547" spans="1:65" hidden="1" x14ac:dyDescent="0.25">
      <c r="A547" s="21" t="s">
        <v>38</v>
      </c>
      <c r="B547" s="21" t="s">
        <v>798</v>
      </c>
      <c r="C547" s="21" t="s">
        <v>809</v>
      </c>
      <c r="D547" s="21" t="s">
        <v>791</v>
      </c>
      <c r="E547" s="21" t="s">
        <v>819</v>
      </c>
      <c r="K547" s="20" t="s">
        <v>828</v>
      </c>
      <c r="M547" s="21" t="s">
        <v>50</v>
      </c>
      <c r="N547" s="21" t="str">
        <f>C547&amp;"-"&amp;MONTH(O547)&amp;"/"&amp;DAY(O547)&amp;"/"&amp;YEAR(O547)&amp;"-"&amp;"TURBIDITY"</f>
        <v>AK574820-001-6/18/2019-TURBIDITY</v>
      </c>
      <c r="O547" s="24">
        <v>43634</v>
      </c>
      <c r="P547" s="28">
        <v>0.37847222222222199</v>
      </c>
      <c r="Q547" s="20" t="s">
        <v>58</v>
      </c>
      <c r="R547" s="25">
        <v>43634</v>
      </c>
      <c r="T547" s="20" t="s">
        <v>58</v>
      </c>
      <c r="U547" s="21">
        <v>60.5259</v>
      </c>
      <c r="V547" s="21">
        <v>-151.20647</v>
      </c>
      <c r="W547" s="21" t="s">
        <v>60</v>
      </c>
      <c r="X547" s="21" t="s">
        <v>88</v>
      </c>
      <c r="Z547" s="21" t="s">
        <v>99</v>
      </c>
      <c r="AK547" s="21" t="s">
        <v>811</v>
      </c>
      <c r="AL547" s="22"/>
      <c r="AM547" s="22"/>
      <c r="AN547" s="45" t="s">
        <v>817</v>
      </c>
      <c r="AO547" s="21"/>
      <c r="AP547" s="22"/>
      <c r="AT547" s="21"/>
      <c r="AU547" s="21"/>
      <c r="AW547" s="21"/>
      <c r="AX547" s="21"/>
      <c r="AY547" s="22"/>
      <c r="AZ547" s="22"/>
      <c r="BA547" s="22"/>
      <c r="BB547" s="22"/>
      <c r="BC547" s="22"/>
      <c r="BD547" s="22"/>
      <c r="BE547" s="22"/>
      <c r="BF547" s="21"/>
      <c r="BG547" s="21"/>
      <c r="BH547" s="21"/>
      <c r="BI547" s="21"/>
      <c r="BJ547" s="21"/>
      <c r="BK547" s="21"/>
      <c r="BL547" s="21"/>
      <c r="BM547" s="21"/>
    </row>
    <row r="548" spans="1:65" hidden="1" x14ac:dyDescent="0.25">
      <c r="A548" s="21" t="s">
        <v>38</v>
      </c>
      <c r="B548" s="21" t="s">
        <v>798</v>
      </c>
      <c r="C548" s="21" t="s">
        <v>809</v>
      </c>
      <c r="D548" s="21" t="s">
        <v>791</v>
      </c>
      <c r="E548" s="21" t="s">
        <v>819</v>
      </c>
      <c r="K548" s="20" t="s">
        <v>828</v>
      </c>
      <c r="M548" s="21" t="s">
        <v>51</v>
      </c>
      <c r="N548" s="21" t="str">
        <f>C548&amp;"-"&amp;MONTH(O548)&amp;"/"&amp;DAY(O548)&amp;"/"&amp;YEAR(O548)&amp;"-"&amp;"AIR TEMP"</f>
        <v>AK574820-001-6/25/2019-AIR TEMP</v>
      </c>
      <c r="O548" s="24">
        <v>43641</v>
      </c>
      <c r="P548" s="28">
        <v>0.3923611111111111</v>
      </c>
      <c r="Q548" s="20" t="s">
        <v>58</v>
      </c>
      <c r="R548" s="25">
        <v>43641</v>
      </c>
      <c r="T548" s="20" t="s">
        <v>58</v>
      </c>
      <c r="U548" s="21">
        <v>60.5259</v>
      </c>
      <c r="V548" s="21">
        <v>-151.20647</v>
      </c>
      <c r="W548" s="21" t="s">
        <v>60</v>
      </c>
      <c r="X548" s="21" t="s">
        <v>88</v>
      </c>
      <c r="Z548" s="21" t="s">
        <v>99</v>
      </c>
      <c r="AK548" s="21" t="s">
        <v>810</v>
      </c>
      <c r="AL548" s="22"/>
      <c r="AM548" s="22"/>
      <c r="AN548" s="45">
        <v>52</v>
      </c>
      <c r="AO548" s="21" t="s">
        <v>252</v>
      </c>
      <c r="AP548" s="22"/>
      <c r="AT548" s="21"/>
      <c r="AU548" s="21"/>
      <c r="AW548" s="21"/>
      <c r="AX548" s="21"/>
      <c r="AY548" s="22"/>
      <c r="AZ548" s="22"/>
      <c r="BA548" s="22"/>
      <c r="BB548" s="22"/>
      <c r="BC548" s="22"/>
      <c r="BD548" s="22"/>
      <c r="BE548" s="22"/>
      <c r="BF548" s="21"/>
      <c r="BG548" s="21"/>
      <c r="BH548" s="21"/>
      <c r="BI548" s="21"/>
      <c r="BJ548" s="21"/>
      <c r="BK548" s="21"/>
      <c r="BL548" s="21"/>
      <c r="BM548" s="21"/>
    </row>
    <row r="549" spans="1:65" hidden="1" x14ac:dyDescent="0.25">
      <c r="A549" s="21" t="s">
        <v>38</v>
      </c>
      <c r="B549" s="21" t="s">
        <v>798</v>
      </c>
      <c r="C549" s="21" t="s">
        <v>794</v>
      </c>
      <c r="D549" s="21" t="s">
        <v>795</v>
      </c>
      <c r="E549" s="21" t="s">
        <v>819</v>
      </c>
      <c r="K549" s="20" t="s">
        <v>828</v>
      </c>
      <c r="M549" s="21" t="s">
        <v>51</v>
      </c>
      <c r="N549" s="21" t="str">
        <f>C549&amp;"-"&amp;MONTH(O549)&amp;"/"&amp;DAY(O549)&amp;"/"&amp;YEAR(O549)&amp;"-"&amp;"WIND-D"</f>
        <v>AK551272-004-8/20/2019-WIND-D</v>
      </c>
      <c r="O549" s="24">
        <v>43697</v>
      </c>
      <c r="Q549" s="20" t="s">
        <v>58</v>
      </c>
      <c r="R549" s="25">
        <v>43697</v>
      </c>
      <c r="T549" s="20" t="s">
        <v>58</v>
      </c>
      <c r="U549" s="21">
        <v>60.549779999999998</v>
      </c>
      <c r="V549" s="21">
        <v>-151.26804000000001</v>
      </c>
      <c r="W549" s="21" t="s">
        <v>60</v>
      </c>
      <c r="X549" s="21" t="s">
        <v>88</v>
      </c>
      <c r="Z549" s="21" t="s">
        <v>99</v>
      </c>
      <c r="AK549" s="21" t="s">
        <v>813</v>
      </c>
      <c r="AL549" s="22"/>
      <c r="AM549" s="22"/>
      <c r="AN549" s="45"/>
      <c r="AO549" s="21"/>
      <c r="AP549" s="22"/>
      <c r="AT549" s="21"/>
      <c r="AU549" s="21"/>
      <c r="AW549" s="21"/>
      <c r="AX549" s="21"/>
      <c r="AY549" s="22" t="s">
        <v>737</v>
      </c>
      <c r="AZ549" s="22"/>
      <c r="BA549" s="22"/>
      <c r="BB549" s="22"/>
      <c r="BC549" s="22"/>
      <c r="BD549" s="22"/>
      <c r="BE549" s="22"/>
      <c r="BF549" s="21"/>
      <c r="BG549" s="21"/>
      <c r="BH549" s="21"/>
      <c r="BI549" s="21"/>
      <c r="BJ549" s="21"/>
      <c r="BK549" s="21"/>
      <c r="BL549" s="21"/>
      <c r="BM549" s="21"/>
    </row>
    <row r="550" spans="1:65" x14ac:dyDescent="0.25">
      <c r="A550" s="21" t="s">
        <v>38</v>
      </c>
      <c r="B550" s="21" t="s">
        <v>798</v>
      </c>
      <c r="C550" s="21" t="s">
        <v>809</v>
      </c>
      <c r="D550" s="21" t="s">
        <v>791</v>
      </c>
      <c r="E550" s="21" t="s">
        <v>819</v>
      </c>
      <c r="K550" s="20" t="s">
        <v>828</v>
      </c>
      <c r="M550" s="21" t="s">
        <v>51</v>
      </c>
      <c r="N550" s="21" t="str">
        <f>C550&amp;"-"&amp;MONTH(O550)&amp;"/"&amp;DAY(O550)&amp;"/"&amp;YEAR(O550)&amp;"-"&amp;"WIND-V"</f>
        <v>AK574820-001-6/25/2019-WIND-V</v>
      </c>
      <c r="O550" s="24">
        <v>43641</v>
      </c>
      <c r="P550" s="28">
        <v>0.39236111111111099</v>
      </c>
      <c r="Q550" s="20" t="s">
        <v>58</v>
      </c>
      <c r="R550" s="25">
        <v>43641</v>
      </c>
      <c r="T550" s="20" t="s">
        <v>58</v>
      </c>
      <c r="U550" s="21">
        <v>60.5259</v>
      </c>
      <c r="V550" s="21">
        <v>-151.20647</v>
      </c>
      <c r="W550" s="21" t="s">
        <v>60</v>
      </c>
      <c r="X550" s="21" t="s">
        <v>88</v>
      </c>
      <c r="Z550" s="21" t="s">
        <v>99</v>
      </c>
      <c r="AK550" s="21" t="s">
        <v>812</v>
      </c>
      <c r="AL550" s="22"/>
      <c r="AM550" s="22"/>
      <c r="AN550" s="45">
        <v>12</v>
      </c>
      <c r="AO550" s="21" t="s">
        <v>815</v>
      </c>
      <c r="AP550" s="22"/>
      <c r="AT550" s="21"/>
      <c r="AU550" s="21"/>
      <c r="AW550" s="21"/>
      <c r="AX550" s="21"/>
      <c r="AY550" s="22"/>
      <c r="AZ550" s="22"/>
      <c r="BA550" s="22"/>
      <c r="BB550" s="22"/>
      <c r="BC550" s="22"/>
      <c r="BD550" s="22"/>
      <c r="BE550" s="22"/>
      <c r="BF550" s="21"/>
      <c r="BG550" s="21"/>
      <c r="BH550" s="21"/>
      <c r="BI550" s="21"/>
      <c r="BJ550" s="21"/>
      <c r="BK550" s="21"/>
      <c r="BL550" s="21"/>
      <c r="BM550" s="21"/>
    </row>
    <row r="551" spans="1:65" hidden="1" x14ac:dyDescent="0.25">
      <c r="A551" s="21" t="s">
        <v>38</v>
      </c>
      <c r="B551" s="21" t="s">
        <v>798</v>
      </c>
      <c r="C551" s="21" t="s">
        <v>809</v>
      </c>
      <c r="D551" s="21" t="s">
        <v>791</v>
      </c>
      <c r="E551" s="21" t="s">
        <v>819</v>
      </c>
      <c r="K551" s="20" t="s">
        <v>828</v>
      </c>
      <c r="M551" s="21" t="s">
        <v>51</v>
      </c>
      <c r="N551" s="21" t="str">
        <f>C551&amp;"-"&amp;MONTH(O551)&amp;"/"&amp;DAY(O551)&amp;"/"&amp;YEAR(O551)&amp;"-"&amp;"WEATHER"</f>
        <v>AK574820-001-6/25/2019-WEATHER</v>
      </c>
      <c r="O551" s="24">
        <v>43641</v>
      </c>
      <c r="P551" s="28">
        <v>0.39236111111111099</v>
      </c>
      <c r="Q551" s="20" t="s">
        <v>58</v>
      </c>
      <c r="R551" s="25">
        <v>43641</v>
      </c>
      <c r="T551" s="20" t="s">
        <v>58</v>
      </c>
      <c r="U551" s="21">
        <v>60.5259</v>
      </c>
      <c r="V551" s="21">
        <v>-151.20647</v>
      </c>
      <c r="W551" s="21" t="s">
        <v>60</v>
      </c>
      <c r="X551" s="21" t="s">
        <v>88</v>
      </c>
      <c r="Z551" s="21" t="s">
        <v>99</v>
      </c>
      <c r="AK551" s="21" t="s">
        <v>814</v>
      </c>
      <c r="AL551" s="22"/>
      <c r="AM551" s="22"/>
      <c r="AN551" s="45">
        <v>-4</v>
      </c>
      <c r="AO551" s="21" t="s">
        <v>816</v>
      </c>
      <c r="AP551" s="22"/>
      <c r="AT551" s="21"/>
      <c r="AU551" s="21"/>
      <c r="AW551" s="21"/>
      <c r="AX551" s="21"/>
      <c r="AY551" s="22"/>
      <c r="AZ551" s="22"/>
      <c r="BA551" s="22"/>
      <c r="BB551" s="22"/>
      <c r="BC551" s="22"/>
      <c r="BD551" s="22"/>
      <c r="BE551" s="22"/>
      <c r="BF551" s="21"/>
      <c r="BG551" s="21"/>
      <c r="BH551" s="21"/>
      <c r="BI551" s="21"/>
      <c r="BJ551" s="21"/>
      <c r="BK551" s="21"/>
      <c r="BL551" s="21"/>
      <c r="BM551" s="21"/>
    </row>
    <row r="552" spans="1:65" hidden="1" x14ac:dyDescent="0.25">
      <c r="A552" s="21" t="s">
        <v>38</v>
      </c>
      <c r="B552" s="21" t="s">
        <v>798</v>
      </c>
      <c r="C552" s="21" t="s">
        <v>809</v>
      </c>
      <c r="D552" s="21" t="s">
        <v>791</v>
      </c>
      <c r="E552" s="21" t="s">
        <v>819</v>
      </c>
      <c r="K552" s="20" t="s">
        <v>828</v>
      </c>
      <c r="M552" s="21" t="s">
        <v>50</v>
      </c>
      <c r="N552" s="21" t="str">
        <f>C552&amp;"-"&amp;MONTH(O552)&amp;"/"&amp;DAY(O552)&amp;"/"&amp;YEAR(O552)&amp;"-"&amp;"TURBIDITY"</f>
        <v>AK574820-001-6/25/2019-TURBIDITY</v>
      </c>
      <c r="O552" s="24">
        <v>43641</v>
      </c>
      <c r="P552" s="28">
        <v>0.39236111111111099</v>
      </c>
      <c r="Q552" s="20" t="s">
        <v>58</v>
      </c>
      <c r="R552" s="25">
        <v>43641</v>
      </c>
      <c r="T552" s="20" t="s">
        <v>58</v>
      </c>
      <c r="U552" s="21">
        <v>60.5259</v>
      </c>
      <c r="V552" s="21">
        <v>-151.20647</v>
      </c>
      <c r="W552" s="21" t="s">
        <v>60</v>
      </c>
      <c r="X552" s="21" t="s">
        <v>88</v>
      </c>
      <c r="Z552" s="21" t="s">
        <v>99</v>
      </c>
      <c r="AK552" s="21" t="s">
        <v>811</v>
      </c>
      <c r="AL552" s="22"/>
      <c r="AM552" s="22"/>
      <c r="AN552" s="45" t="s">
        <v>817</v>
      </c>
      <c r="AO552" s="21"/>
      <c r="AP552" s="22"/>
      <c r="AT552" s="21"/>
      <c r="AU552" s="21"/>
      <c r="AW552" s="21"/>
      <c r="AX552" s="21"/>
      <c r="AY552" s="22"/>
      <c r="AZ552" s="22"/>
      <c r="BA552" s="22"/>
      <c r="BB552" s="22"/>
      <c r="BC552" s="22"/>
      <c r="BD552" s="22"/>
      <c r="BE552" s="22"/>
      <c r="BF552" s="21"/>
      <c r="BG552" s="21"/>
      <c r="BH552" s="21"/>
      <c r="BI552" s="21"/>
      <c r="BJ552" s="21"/>
      <c r="BK552" s="21"/>
      <c r="BL552" s="21"/>
      <c r="BM552" s="21"/>
    </row>
    <row r="553" spans="1:65" hidden="1" x14ac:dyDescent="0.25">
      <c r="A553" s="21" t="s">
        <v>38</v>
      </c>
      <c r="B553" s="21" t="s">
        <v>798</v>
      </c>
      <c r="C553" s="21" t="s">
        <v>809</v>
      </c>
      <c r="D553" s="21" t="s">
        <v>791</v>
      </c>
      <c r="E553" s="21" t="s">
        <v>819</v>
      </c>
      <c r="K553" s="20" t="s">
        <v>828</v>
      </c>
      <c r="M553" s="21" t="s">
        <v>51</v>
      </c>
      <c r="N553" s="21" t="str">
        <f>C553&amp;"-"&amp;MONTH(O553)&amp;"/"&amp;DAY(O553)&amp;"/"&amp;YEAR(O553)&amp;"-"&amp;"AIR TEMP"</f>
        <v>AK574820-001-7/2/2019-AIR TEMP</v>
      </c>
      <c r="O553" s="24">
        <v>43648</v>
      </c>
      <c r="P553" s="28">
        <v>0.25208333333333333</v>
      </c>
      <c r="Q553" s="20" t="s">
        <v>58</v>
      </c>
      <c r="R553" s="25">
        <v>43648</v>
      </c>
      <c r="T553" s="20" t="s">
        <v>58</v>
      </c>
      <c r="U553" s="21">
        <v>60.5259</v>
      </c>
      <c r="V553" s="21">
        <v>-151.20647</v>
      </c>
      <c r="W553" s="21" t="s">
        <v>60</v>
      </c>
      <c r="X553" s="21" t="s">
        <v>88</v>
      </c>
      <c r="Z553" s="21" t="s">
        <v>99</v>
      </c>
      <c r="AK553" s="21" t="s">
        <v>810</v>
      </c>
      <c r="AL553" s="22"/>
      <c r="AM553" s="22"/>
      <c r="AN553" s="45">
        <v>53</v>
      </c>
      <c r="AO553" s="21" t="s">
        <v>252</v>
      </c>
      <c r="AP553" s="22"/>
      <c r="AT553" s="21"/>
      <c r="AU553" s="21"/>
      <c r="AW553" s="21"/>
      <c r="AX553" s="21"/>
      <c r="AY553" s="22"/>
      <c r="AZ553" s="22"/>
      <c r="BA553" s="22"/>
      <c r="BB553" s="22"/>
      <c r="BC553" s="22"/>
      <c r="BD553" s="22"/>
      <c r="BE553" s="22"/>
      <c r="BF553" s="21"/>
      <c r="BG553" s="21"/>
      <c r="BH553" s="21"/>
      <c r="BI553" s="21"/>
      <c r="BJ553" s="21"/>
      <c r="BK553" s="21"/>
      <c r="BL553" s="21"/>
      <c r="BM553" s="21"/>
    </row>
    <row r="554" spans="1:65" hidden="1" x14ac:dyDescent="0.25">
      <c r="A554" s="21" t="s">
        <v>38</v>
      </c>
      <c r="B554" s="21" t="s">
        <v>798</v>
      </c>
      <c r="C554" s="21" t="s">
        <v>809</v>
      </c>
      <c r="D554" s="21" t="s">
        <v>791</v>
      </c>
      <c r="E554" s="21" t="s">
        <v>819</v>
      </c>
      <c r="K554" s="20" t="s">
        <v>828</v>
      </c>
      <c r="M554" s="21" t="s">
        <v>51</v>
      </c>
      <c r="N554" s="21" t="str">
        <f>C554&amp;"-"&amp;MONTH(O554)&amp;"/"&amp;DAY(O554)&amp;"/"&amp;YEAR(O554)&amp;"-"&amp;"WIND-D"</f>
        <v>AK574820-001-8/20/2019-WIND-D</v>
      </c>
      <c r="O554" s="24">
        <v>43697</v>
      </c>
      <c r="P554" s="28">
        <v>0.36249999999999999</v>
      </c>
      <c r="Q554" s="20" t="s">
        <v>58</v>
      </c>
      <c r="R554" s="25">
        <v>43697</v>
      </c>
      <c r="T554" s="20" t="s">
        <v>58</v>
      </c>
      <c r="U554" s="21">
        <v>60.5259</v>
      </c>
      <c r="V554" s="21">
        <v>-151.20647</v>
      </c>
      <c r="W554" s="21" t="s">
        <v>60</v>
      </c>
      <c r="X554" s="21" t="s">
        <v>88</v>
      </c>
      <c r="Z554" s="21" t="s">
        <v>99</v>
      </c>
      <c r="AK554" s="21" t="s">
        <v>813</v>
      </c>
      <c r="AL554" s="22"/>
      <c r="AM554" s="22"/>
      <c r="AN554" s="45">
        <v>270</v>
      </c>
      <c r="AO554" s="21" t="s">
        <v>843</v>
      </c>
      <c r="AP554" s="22"/>
      <c r="AT554" s="21"/>
      <c r="AU554" s="21"/>
      <c r="AW554" s="21"/>
      <c r="AX554" s="21"/>
      <c r="AY554" s="22"/>
      <c r="AZ554" s="22"/>
      <c r="BA554" s="22"/>
      <c r="BB554" s="22"/>
      <c r="BC554" s="22"/>
      <c r="BD554" s="22"/>
      <c r="BE554" s="22"/>
      <c r="BF554" s="21"/>
      <c r="BG554" s="21"/>
      <c r="BH554" s="21"/>
      <c r="BI554" s="21"/>
      <c r="BJ554" s="21"/>
      <c r="BK554" s="21"/>
      <c r="BL554" s="21"/>
      <c r="BM554" s="21"/>
    </row>
    <row r="555" spans="1:65" x14ac:dyDescent="0.25">
      <c r="A555" s="21" t="s">
        <v>38</v>
      </c>
      <c r="B555" s="21" t="s">
        <v>798</v>
      </c>
      <c r="C555" s="21" t="s">
        <v>809</v>
      </c>
      <c r="D555" s="21" t="s">
        <v>791</v>
      </c>
      <c r="E555" s="21" t="s">
        <v>819</v>
      </c>
      <c r="K555" s="20" t="s">
        <v>828</v>
      </c>
      <c r="M555" s="21" t="s">
        <v>51</v>
      </c>
      <c r="N555" s="21" t="str">
        <f>C555&amp;"-"&amp;MONTH(O555)&amp;"/"&amp;DAY(O555)&amp;"/"&amp;YEAR(O555)&amp;"-"&amp;"WIND-V"</f>
        <v>AK574820-001-7/2/2019-WIND-V</v>
      </c>
      <c r="O555" s="24">
        <v>43648</v>
      </c>
      <c r="P555" s="28">
        <v>0.25208333333333299</v>
      </c>
      <c r="Q555" s="20" t="s">
        <v>58</v>
      </c>
      <c r="R555" s="25">
        <v>43648</v>
      </c>
      <c r="T555" s="20" t="s">
        <v>58</v>
      </c>
      <c r="U555" s="21">
        <v>60.5259</v>
      </c>
      <c r="V555" s="21">
        <v>-151.20647</v>
      </c>
      <c r="W555" s="21" t="s">
        <v>60</v>
      </c>
      <c r="X555" s="21" t="s">
        <v>88</v>
      </c>
      <c r="Z555" s="21" t="s">
        <v>99</v>
      </c>
      <c r="AK555" s="21" t="s">
        <v>812</v>
      </c>
      <c r="AL555" s="22"/>
      <c r="AM555" s="22"/>
      <c r="AN555" s="45">
        <v>3</v>
      </c>
      <c r="AO555" s="21" t="s">
        <v>815</v>
      </c>
      <c r="AP555" s="22"/>
      <c r="AT555" s="21"/>
      <c r="AU555" s="21"/>
      <c r="AW555" s="21"/>
      <c r="AX555" s="21"/>
      <c r="AY555" s="22"/>
      <c r="AZ555" s="22"/>
      <c r="BA555" s="22"/>
      <c r="BB555" s="22"/>
      <c r="BC555" s="22"/>
      <c r="BD555" s="22"/>
      <c r="BE555" s="22"/>
      <c r="BF555" s="21"/>
      <c r="BG555" s="21"/>
      <c r="BH555" s="21"/>
      <c r="BI555" s="21"/>
      <c r="BJ555" s="21"/>
      <c r="BK555" s="21"/>
      <c r="BL555" s="21"/>
      <c r="BM555" s="21"/>
    </row>
    <row r="556" spans="1:65" hidden="1" x14ac:dyDescent="0.25">
      <c r="A556" s="21" t="s">
        <v>38</v>
      </c>
      <c r="B556" s="21" t="s">
        <v>798</v>
      </c>
      <c r="C556" s="21" t="s">
        <v>809</v>
      </c>
      <c r="D556" s="21" t="s">
        <v>791</v>
      </c>
      <c r="E556" s="21" t="s">
        <v>819</v>
      </c>
      <c r="K556" s="20" t="s">
        <v>828</v>
      </c>
      <c r="M556" s="21" t="s">
        <v>51</v>
      </c>
      <c r="N556" s="21" t="str">
        <f>C556&amp;"-"&amp;MONTH(O556)&amp;"/"&amp;DAY(O556)&amp;"/"&amp;YEAR(O556)&amp;"-"&amp;"WEATHER"</f>
        <v>AK574820-001-7/2/2019-WEATHER</v>
      </c>
      <c r="O556" s="24">
        <v>43648</v>
      </c>
      <c r="P556" s="28">
        <v>0.25208333333333299</v>
      </c>
      <c r="Q556" s="20" t="s">
        <v>58</v>
      </c>
      <c r="R556" s="25">
        <v>43648</v>
      </c>
      <c r="T556" s="20" t="s">
        <v>58</v>
      </c>
      <c r="U556" s="21">
        <v>60.5259</v>
      </c>
      <c r="V556" s="21">
        <v>-151.20647</v>
      </c>
      <c r="W556" s="21" t="s">
        <v>60</v>
      </c>
      <c r="X556" s="21" t="s">
        <v>88</v>
      </c>
      <c r="Z556" s="21" t="s">
        <v>99</v>
      </c>
      <c r="AK556" s="21" t="s">
        <v>814</v>
      </c>
      <c r="AL556" s="22"/>
      <c r="AM556" s="22"/>
      <c r="AN556" s="45">
        <v>-4</v>
      </c>
      <c r="AO556" s="21" t="s">
        <v>816</v>
      </c>
      <c r="AP556" s="22"/>
      <c r="AT556" s="21"/>
      <c r="AU556" s="21"/>
      <c r="AW556" s="21"/>
      <c r="AX556" s="21"/>
      <c r="AY556" s="22"/>
      <c r="AZ556" s="22"/>
      <c r="BA556" s="22"/>
      <c r="BB556" s="22"/>
      <c r="BC556" s="22"/>
      <c r="BD556" s="22"/>
      <c r="BE556" s="22"/>
      <c r="BF556" s="21"/>
      <c r="BG556" s="21"/>
      <c r="BH556" s="21"/>
      <c r="BI556" s="21"/>
      <c r="BJ556" s="21"/>
      <c r="BK556" s="21"/>
      <c r="BL556" s="21"/>
      <c r="BM556" s="21"/>
    </row>
    <row r="557" spans="1:65" hidden="1" x14ac:dyDescent="0.25">
      <c r="A557" s="21" t="s">
        <v>38</v>
      </c>
      <c r="B557" s="21" t="s">
        <v>798</v>
      </c>
      <c r="C557" s="21" t="s">
        <v>809</v>
      </c>
      <c r="D557" s="21" t="s">
        <v>791</v>
      </c>
      <c r="E557" s="21" t="s">
        <v>819</v>
      </c>
      <c r="K557" s="20" t="s">
        <v>828</v>
      </c>
      <c r="M557" s="21" t="s">
        <v>50</v>
      </c>
      <c r="N557" s="21" t="str">
        <f>C557&amp;"-"&amp;MONTH(O557)&amp;"/"&amp;DAY(O557)&amp;"/"&amp;YEAR(O557)&amp;"-"&amp;"TURBIDITY"</f>
        <v>AK574820-001-7/2/2019-TURBIDITY</v>
      </c>
      <c r="O557" s="24">
        <v>43648</v>
      </c>
      <c r="P557" s="28">
        <v>0.25208333333333299</v>
      </c>
      <c r="Q557" s="20" t="s">
        <v>58</v>
      </c>
      <c r="R557" s="25">
        <v>43648</v>
      </c>
      <c r="T557" s="20" t="s">
        <v>58</v>
      </c>
      <c r="U557" s="21">
        <v>60.5259</v>
      </c>
      <c r="V557" s="21">
        <v>-151.20647</v>
      </c>
      <c r="W557" s="21" t="s">
        <v>60</v>
      </c>
      <c r="X557" s="21" t="s">
        <v>88</v>
      </c>
      <c r="Z557" s="21" t="s">
        <v>99</v>
      </c>
      <c r="AK557" s="21" t="s">
        <v>811</v>
      </c>
      <c r="AL557" s="22"/>
      <c r="AM557" s="22"/>
      <c r="AN557" s="45" t="s">
        <v>817</v>
      </c>
      <c r="AO557" s="21"/>
      <c r="AP557" s="22"/>
      <c r="AT557" s="21"/>
      <c r="AU557" s="21"/>
      <c r="AW557" s="21"/>
      <c r="AX557" s="21"/>
      <c r="AY557" s="22"/>
      <c r="AZ557" s="22"/>
      <c r="BA557" s="22"/>
      <c r="BB557" s="22"/>
      <c r="BC557" s="22"/>
      <c r="BD557" s="22"/>
      <c r="BE557" s="22"/>
      <c r="BF557" s="21"/>
      <c r="BG557" s="21"/>
      <c r="BH557" s="21"/>
      <c r="BI557" s="21"/>
      <c r="BJ557" s="21"/>
      <c r="BK557" s="21"/>
      <c r="BL557" s="21"/>
      <c r="BM557" s="21"/>
    </row>
    <row r="558" spans="1:65" hidden="1" x14ac:dyDescent="0.25">
      <c r="A558" s="21" t="s">
        <v>38</v>
      </c>
      <c r="B558" s="21" t="s">
        <v>798</v>
      </c>
      <c r="C558" s="21" t="s">
        <v>809</v>
      </c>
      <c r="D558" s="21" t="s">
        <v>791</v>
      </c>
      <c r="E558" s="21" t="s">
        <v>819</v>
      </c>
      <c r="K558" s="20" t="s">
        <v>828</v>
      </c>
      <c r="M558" s="21" t="s">
        <v>51</v>
      </c>
      <c r="N558" s="21" t="str">
        <f>C558&amp;"-"&amp;MONTH(O558)&amp;"/"&amp;DAY(O558)&amp;"/"&amp;YEAR(O558)&amp;"-"&amp;"AIR TEMP"</f>
        <v>AK574820-001-7/9/2019-AIR TEMP</v>
      </c>
      <c r="O558" s="24">
        <v>43655</v>
      </c>
      <c r="P558" s="28">
        <v>0.37847222222222227</v>
      </c>
      <c r="Q558" s="20" t="s">
        <v>58</v>
      </c>
      <c r="R558" s="25">
        <v>43655</v>
      </c>
      <c r="T558" s="20" t="s">
        <v>58</v>
      </c>
      <c r="U558" s="21">
        <v>60.5259</v>
      </c>
      <c r="V558" s="21">
        <v>-151.20647</v>
      </c>
      <c r="W558" s="21" t="s">
        <v>60</v>
      </c>
      <c r="X558" s="21" t="s">
        <v>88</v>
      </c>
      <c r="Z558" s="21" t="s">
        <v>99</v>
      </c>
      <c r="AK558" s="21" t="s">
        <v>810</v>
      </c>
      <c r="AL558" s="22"/>
      <c r="AM558" s="22"/>
      <c r="AN558" s="45">
        <v>62</v>
      </c>
      <c r="AO558" s="21" t="s">
        <v>252</v>
      </c>
      <c r="AP558" s="22"/>
      <c r="AT558" s="21"/>
      <c r="AU558" s="21"/>
      <c r="AW558" s="21"/>
      <c r="AX558" s="21"/>
      <c r="AY558" s="22"/>
      <c r="AZ558" s="22"/>
      <c r="BA558" s="22"/>
      <c r="BB558" s="22"/>
      <c r="BC558" s="22"/>
      <c r="BD558" s="22"/>
      <c r="BE558" s="22"/>
      <c r="BF558" s="21"/>
      <c r="BG558" s="21"/>
      <c r="BH558" s="21"/>
      <c r="BI558" s="21"/>
      <c r="BJ558" s="21"/>
      <c r="BK558" s="21"/>
      <c r="BL558" s="21"/>
      <c r="BM558" s="21"/>
    </row>
    <row r="559" spans="1:65" hidden="1" x14ac:dyDescent="0.25">
      <c r="A559" s="21" t="s">
        <v>38</v>
      </c>
      <c r="B559" s="21" t="s">
        <v>798</v>
      </c>
      <c r="C559" s="21" t="s">
        <v>807</v>
      </c>
      <c r="D559" s="21" t="s">
        <v>788</v>
      </c>
      <c r="E559" s="21" t="s">
        <v>819</v>
      </c>
      <c r="K559" s="20" t="s">
        <v>828</v>
      </c>
      <c r="M559" s="21" t="s">
        <v>51</v>
      </c>
      <c r="N559" s="21" t="str">
        <f>C559&amp;"-"&amp;MONTH(O559)&amp;"/"&amp;DAY(O559)&amp;"/"&amp;YEAR(O559)&amp;"-"&amp;"WIND-D"</f>
        <v>AK164406-8/20/2019-WIND-D</v>
      </c>
      <c r="O559" s="24">
        <v>43697</v>
      </c>
      <c r="P559" s="28">
        <v>0.37152777777777773</v>
      </c>
      <c r="Q559" s="20" t="s">
        <v>58</v>
      </c>
      <c r="R559" s="25">
        <v>43697</v>
      </c>
      <c r="T559" s="20" t="s">
        <v>58</v>
      </c>
      <c r="U559" s="21">
        <v>60.5366</v>
      </c>
      <c r="V559" s="21">
        <v>-151.25399999999999</v>
      </c>
      <c r="W559" s="21" t="s">
        <v>60</v>
      </c>
      <c r="X559" s="21" t="s">
        <v>88</v>
      </c>
      <c r="Z559" s="21" t="s">
        <v>99</v>
      </c>
      <c r="AK559" s="21" t="s">
        <v>813</v>
      </c>
      <c r="AL559" s="22"/>
      <c r="AM559" s="22"/>
      <c r="AN559" s="45"/>
      <c r="AO559" s="21"/>
      <c r="AP559" s="22"/>
      <c r="AT559" s="21"/>
      <c r="AU559" s="21"/>
      <c r="AW559" s="21"/>
      <c r="AX559" s="21"/>
      <c r="AY559" s="22" t="s">
        <v>737</v>
      </c>
      <c r="AZ559" s="22"/>
      <c r="BA559" s="22"/>
      <c r="BB559" s="22"/>
      <c r="BC559" s="22"/>
      <c r="BD559" s="22"/>
      <c r="BE559" s="22"/>
      <c r="BF559" s="21"/>
      <c r="BG559" s="21"/>
      <c r="BH559" s="21"/>
      <c r="BI559" s="21"/>
      <c r="BJ559" s="21"/>
      <c r="BK559" s="21"/>
      <c r="BL559" s="21"/>
      <c r="BM559" s="21"/>
    </row>
    <row r="560" spans="1:65" x14ac:dyDescent="0.25">
      <c r="A560" s="21" t="s">
        <v>38</v>
      </c>
      <c r="B560" s="21" t="s">
        <v>798</v>
      </c>
      <c r="C560" s="21" t="s">
        <v>809</v>
      </c>
      <c r="D560" s="21" t="s">
        <v>791</v>
      </c>
      <c r="E560" s="21" t="s">
        <v>819</v>
      </c>
      <c r="K560" s="20" t="s">
        <v>828</v>
      </c>
      <c r="M560" s="21" t="s">
        <v>51</v>
      </c>
      <c r="N560" s="21" t="str">
        <f>C560&amp;"-"&amp;MONTH(O560)&amp;"/"&amp;DAY(O560)&amp;"/"&amp;YEAR(O560)&amp;"-"&amp;"WIND-V"</f>
        <v>AK574820-001-7/9/2019-WIND-V</v>
      </c>
      <c r="O560" s="24">
        <v>43655</v>
      </c>
      <c r="P560" s="28">
        <v>0.37847222222222199</v>
      </c>
      <c r="Q560" s="20" t="s">
        <v>58</v>
      </c>
      <c r="R560" s="25">
        <v>43655</v>
      </c>
      <c r="T560" s="20" t="s">
        <v>58</v>
      </c>
      <c r="U560" s="21">
        <v>60.5259</v>
      </c>
      <c r="V560" s="21">
        <v>-151.20647</v>
      </c>
      <c r="W560" s="21" t="s">
        <v>60</v>
      </c>
      <c r="X560" s="21" t="s">
        <v>88</v>
      </c>
      <c r="Z560" s="21" t="s">
        <v>99</v>
      </c>
      <c r="AK560" s="21" t="s">
        <v>812</v>
      </c>
      <c r="AL560" s="22"/>
      <c r="AM560" s="22"/>
      <c r="AN560" s="45">
        <v>7</v>
      </c>
      <c r="AO560" s="21" t="s">
        <v>815</v>
      </c>
      <c r="AP560" s="22"/>
      <c r="AT560" s="21"/>
      <c r="AU560" s="21"/>
      <c r="AW560" s="21"/>
      <c r="AX560" s="21"/>
      <c r="AY560" s="22"/>
      <c r="AZ560" s="22"/>
      <c r="BA560" s="22"/>
      <c r="BB560" s="22"/>
      <c r="BC560" s="22"/>
      <c r="BD560" s="22"/>
      <c r="BE560" s="22"/>
      <c r="BF560" s="21"/>
      <c r="BG560" s="21"/>
      <c r="BH560" s="21"/>
      <c r="BI560" s="21"/>
      <c r="BJ560" s="21"/>
      <c r="BK560" s="21"/>
      <c r="BL560" s="21"/>
      <c r="BM560" s="21"/>
    </row>
    <row r="561" spans="1:65" hidden="1" x14ac:dyDescent="0.25">
      <c r="A561" s="21" t="s">
        <v>38</v>
      </c>
      <c r="B561" s="21" t="s">
        <v>798</v>
      </c>
      <c r="C561" s="21" t="s">
        <v>809</v>
      </c>
      <c r="D561" s="21" t="s">
        <v>791</v>
      </c>
      <c r="E561" s="21" t="s">
        <v>819</v>
      </c>
      <c r="K561" s="20" t="s">
        <v>828</v>
      </c>
      <c r="M561" s="21" t="s">
        <v>51</v>
      </c>
      <c r="N561" s="21" t="str">
        <f>C561&amp;"-"&amp;MONTH(O561)&amp;"/"&amp;DAY(O561)&amp;"/"&amp;YEAR(O561)&amp;"-"&amp;"WEATHER"</f>
        <v>AK574820-001-7/9/2019-WEATHER</v>
      </c>
      <c r="O561" s="24">
        <v>43655</v>
      </c>
      <c r="P561" s="28">
        <v>0.37847222222222199</v>
      </c>
      <c r="Q561" s="20" t="s">
        <v>58</v>
      </c>
      <c r="R561" s="25">
        <v>43655</v>
      </c>
      <c r="T561" s="20" t="s">
        <v>58</v>
      </c>
      <c r="U561" s="21">
        <v>60.5259</v>
      </c>
      <c r="V561" s="21">
        <v>-151.20647</v>
      </c>
      <c r="W561" s="21" t="s">
        <v>60</v>
      </c>
      <c r="X561" s="21" t="s">
        <v>88</v>
      </c>
      <c r="Z561" s="21" t="s">
        <v>99</v>
      </c>
      <c r="AK561" s="21" t="s">
        <v>814</v>
      </c>
      <c r="AL561" s="22"/>
      <c r="AM561" s="22"/>
      <c r="AN561" s="45">
        <v>-1</v>
      </c>
      <c r="AO561" s="21" t="s">
        <v>816</v>
      </c>
      <c r="AP561" s="22"/>
      <c r="AT561" s="21"/>
      <c r="AU561" s="21"/>
      <c r="AW561" s="21"/>
      <c r="AX561" s="21"/>
      <c r="AY561" s="22"/>
      <c r="AZ561" s="22"/>
      <c r="BA561" s="22"/>
      <c r="BB561" s="22"/>
      <c r="BC561" s="22"/>
      <c r="BD561" s="22"/>
      <c r="BE561" s="22"/>
      <c r="BF561" s="21"/>
      <c r="BG561" s="21"/>
      <c r="BH561" s="21"/>
      <c r="BI561" s="21"/>
      <c r="BJ561" s="21"/>
      <c r="BK561" s="21"/>
      <c r="BL561" s="21"/>
      <c r="BM561" s="21"/>
    </row>
    <row r="562" spans="1:65" hidden="1" x14ac:dyDescent="0.25">
      <c r="A562" s="21" t="s">
        <v>38</v>
      </c>
      <c r="B562" s="21" t="s">
        <v>798</v>
      </c>
      <c r="C562" s="21" t="s">
        <v>809</v>
      </c>
      <c r="D562" s="21" t="s">
        <v>791</v>
      </c>
      <c r="E562" s="21" t="s">
        <v>819</v>
      </c>
      <c r="K562" s="20" t="s">
        <v>828</v>
      </c>
      <c r="M562" s="21" t="s">
        <v>50</v>
      </c>
      <c r="N562" s="21" t="str">
        <f>C562&amp;"-"&amp;MONTH(O562)&amp;"/"&amp;DAY(O562)&amp;"/"&amp;YEAR(O562)&amp;"-"&amp;"TURBIDITY"</f>
        <v>AK574820-001-7/9/2019-TURBIDITY</v>
      </c>
      <c r="O562" s="24">
        <v>43655</v>
      </c>
      <c r="P562" s="28">
        <v>0.37847222222222199</v>
      </c>
      <c r="Q562" s="20" t="s">
        <v>58</v>
      </c>
      <c r="R562" s="25">
        <v>43655</v>
      </c>
      <c r="T562" s="20" t="s">
        <v>58</v>
      </c>
      <c r="U562" s="21">
        <v>60.5259</v>
      </c>
      <c r="V562" s="21">
        <v>-151.20647</v>
      </c>
      <c r="W562" s="21" t="s">
        <v>60</v>
      </c>
      <c r="X562" s="21" t="s">
        <v>88</v>
      </c>
      <c r="Z562" s="21" t="s">
        <v>99</v>
      </c>
      <c r="AK562" s="21" t="s">
        <v>811</v>
      </c>
      <c r="AL562" s="22"/>
      <c r="AM562" s="22"/>
      <c r="AN562" s="45" t="s">
        <v>817</v>
      </c>
      <c r="AO562" s="21"/>
      <c r="AP562" s="22"/>
      <c r="AT562" s="21"/>
      <c r="AU562" s="21"/>
      <c r="AW562" s="21"/>
      <c r="AX562" s="21"/>
      <c r="AY562" s="22"/>
      <c r="AZ562" s="22"/>
      <c r="BA562" s="22"/>
      <c r="BB562" s="22"/>
      <c r="BC562" s="22"/>
      <c r="BD562" s="22"/>
      <c r="BE562" s="22"/>
      <c r="BF562" s="21"/>
      <c r="BG562" s="21"/>
      <c r="BH562" s="21"/>
      <c r="BI562" s="21"/>
      <c r="BJ562" s="21"/>
      <c r="BK562" s="21"/>
      <c r="BL562" s="21"/>
      <c r="BM562" s="21"/>
    </row>
    <row r="563" spans="1:65" hidden="1" x14ac:dyDescent="0.25">
      <c r="A563" s="21" t="s">
        <v>38</v>
      </c>
      <c r="B563" s="21" t="s">
        <v>798</v>
      </c>
      <c r="C563" s="21" t="s">
        <v>809</v>
      </c>
      <c r="D563" s="21" t="s">
        <v>791</v>
      </c>
      <c r="E563" s="21" t="s">
        <v>819</v>
      </c>
      <c r="K563" s="20" t="s">
        <v>828</v>
      </c>
      <c r="M563" s="21" t="s">
        <v>51</v>
      </c>
      <c r="N563" s="21" t="str">
        <f>C563&amp;"-"&amp;MONTH(O563)&amp;"/"&amp;DAY(O563)&amp;"/"&amp;YEAR(O563)&amp;"-"&amp;"AIR TEMP"</f>
        <v>AK574820-001-7/17/2019-AIR TEMP</v>
      </c>
      <c r="O563" s="24">
        <v>43663</v>
      </c>
      <c r="P563" s="28">
        <v>0.33680555555555558</v>
      </c>
      <c r="Q563" s="20" t="s">
        <v>58</v>
      </c>
      <c r="R563" s="25">
        <v>43663</v>
      </c>
      <c r="T563" s="20" t="s">
        <v>58</v>
      </c>
      <c r="U563" s="21">
        <v>60.5259</v>
      </c>
      <c r="V563" s="21">
        <v>-151.20647</v>
      </c>
      <c r="W563" s="21" t="s">
        <v>60</v>
      </c>
      <c r="X563" s="21" t="s">
        <v>88</v>
      </c>
      <c r="Z563" s="21" t="s">
        <v>99</v>
      </c>
      <c r="AK563" s="21" t="s">
        <v>810</v>
      </c>
      <c r="AL563" s="22"/>
      <c r="AM563" s="22"/>
      <c r="AN563" s="45">
        <v>55</v>
      </c>
      <c r="AO563" s="21" t="s">
        <v>252</v>
      </c>
      <c r="AP563" s="22"/>
      <c r="AT563" s="21"/>
      <c r="AU563" s="21"/>
      <c r="AW563" s="21"/>
      <c r="AX563" s="21"/>
      <c r="AY563" s="22"/>
      <c r="AZ563" s="22"/>
      <c r="BA563" s="22"/>
      <c r="BB563" s="22"/>
      <c r="BC563" s="22"/>
      <c r="BD563" s="22"/>
      <c r="BE563" s="22"/>
      <c r="BF563" s="21"/>
      <c r="BG563" s="21"/>
      <c r="BH563" s="21"/>
      <c r="BI563" s="21"/>
      <c r="BJ563" s="21"/>
      <c r="BK563" s="21"/>
      <c r="BL563" s="21"/>
      <c r="BM563" s="21"/>
    </row>
    <row r="564" spans="1:65" hidden="1" x14ac:dyDescent="0.25">
      <c r="A564" s="21" t="s">
        <v>38</v>
      </c>
      <c r="B564" s="21" t="s">
        <v>798</v>
      </c>
      <c r="C564" s="21" t="s">
        <v>808</v>
      </c>
      <c r="D564" s="21" t="s">
        <v>789</v>
      </c>
      <c r="E564" s="21" t="s">
        <v>819</v>
      </c>
      <c r="K564" s="20" t="s">
        <v>828</v>
      </c>
      <c r="M564" s="21" t="s">
        <v>51</v>
      </c>
      <c r="N564" s="21" t="str">
        <f>C564&amp;"-"&amp;MONTH(O564)&amp;"/"&amp;DAY(O564)&amp;"/"&amp;YEAR(O564)&amp;"-"&amp;"WIND-D"</f>
        <v>AK553928-8/20/2019-WIND-D</v>
      </c>
      <c r="O564" s="24">
        <v>43697</v>
      </c>
      <c r="P564" s="28">
        <v>0.3611111111111111</v>
      </c>
      <c r="Q564" s="20" t="s">
        <v>58</v>
      </c>
      <c r="R564" s="25">
        <v>43697</v>
      </c>
      <c r="T564" s="20" t="s">
        <v>58</v>
      </c>
      <c r="U564" s="21">
        <v>60.5518</v>
      </c>
      <c r="V564" s="21">
        <v>-151.244</v>
      </c>
      <c r="W564" s="21" t="s">
        <v>60</v>
      </c>
      <c r="X564" s="21" t="s">
        <v>88</v>
      </c>
      <c r="Z564" s="21" t="s">
        <v>99</v>
      </c>
      <c r="AK564" s="21" t="s">
        <v>813</v>
      </c>
      <c r="AL564" s="22"/>
      <c r="AM564" s="22"/>
      <c r="AN564" s="45"/>
      <c r="AO564" s="21"/>
      <c r="AP564" s="22"/>
      <c r="AT564" s="21"/>
      <c r="AU564" s="21"/>
      <c r="AW564" s="21"/>
      <c r="AX564" s="21"/>
      <c r="AY564" s="22" t="s">
        <v>737</v>
      </c>
      <c r="AZ564" s="22"/>
      <c r="BA564" s="22"/>
      <c r="BB564" s="22"/>
      <c r="BC564" s="22"/>
      <c r="BD564" s="22"/>
      <c r="BE564" s="22"/>
      <c r="BF564" s="21"/>
      <c r="BG564" s="21"/>
      <c r="BH564" s="21"/>
      <c r="BI564" s="21"/>
      <c r="BJ564" s="21"/>
      <c r="BK564" s="21"/>
      <c r="BL564" s="21"/>
      <c r="BM564" s="21"/>
    </row>
    <row r="565" spans="1:65" x14ac:dyDescent="0.25">
      <c r="A565" s="21" t="s">
        <v>38</v>
      </c>
      <c r="B565" s="21" t="s">
        <v>798</v>
      </c>
      <c r="C565" s="21" t="s">
        <v>809</v>
      </c>
      <c r="D565" s="21" t="s">
        <v>791</v>
      </c>
      <c r="E565" s="21" t="s">
        <v>819</v>
      </c>
      <c r="K565" s="20" t="s">
        <v>828</v>
      </c>
      <c r="M565" s="21" t="s">
        <v>51</v>
      </c>
      <c r="N565" s="21" t="str">
        <f>C565&amp;"-"&amp;MONTH(O565)&amp;"/"&amp;DAY(O565)&amp;"/"&amp;YEAR(O565)&amp;"-"&amp;"WIND-V"</f>
        <v>AK574820-001-7/17/2019-WIND-V</v>
      </c>
      <c r="O565" s="24">
        <v>43663</v>
      </c>
      <c r="P565" s="28">
        <v>0.33680555555555602</v>
      </c>
      <c r="Q565" s="20" t="s">
        <v>58</v>
      </c>
      <c r="R565" s="25">
        <v>43663</v>
      </c>
      <c r="T565" s="20" t="s">
        <v>58</v>
      </c>
      <c r="U565" s="21">
        <v>60.5259</v>
      </c>
      <c r="V565" s="21">
        <v>-151.20647</v>
      </c>
      <c r="W565" s="21" t="s">
        <v>60</v>
      </c>
      <c r="X565" s="21" t="s">
        <v>88</v>
      </c>
      <c r="Z565" s="21" t="s">
        <v>99</v>
      </c>
      <c r="AK565" s="21" t="s">
        <v>812</v>
      </c>
      <c r="AL565" s="22"/>
      <c r="AM565" s="22"/>
      <c r="AN565" s="45">
        <v>5</v>
      </c>
      <c r="AO565" s="21" t="s">
        <v>815</v>
      </c>
      <c r="AP565" s="22"/>
      <c r="AT565" s="21"/>
      <c r="AU565" s="21"/>
      <c r="AW565" s="21"/>
      <c r="AX565" s="21"/>
      <c r="AY565" s="22"/>
      <c r="AZ565" s="22"/>
      <c r="BA565" s="22"/>
      <c r="BB565" s="22"/>
      <c r="BC565" s="22"/>
      <c r="BD565" s="22"/>
      <c r="BE565" s="22"/>
      <c r="BF565" s="21"/>
      <c r="BG565" s="21"/>
      <c r="BH565" s="21"/>
      <c r="BI565" s="21"/>
      <c r="BJ565" s="21"/>
      <c r="BK565" s="21"/>
      <c r="BL565" s="21"/>
      <c r="BM565" s="21"/>
    </row>
    <row r="566" spans="1:65" hidden="1" x14ac:dyDescent="0.25">
      <c r="A566" s="21" t="s">
        <v>38</v>
      </c>
      <c r="B566" s="21" t="s">
        <v>798</v>
      </c>
      <c r="C566" s="21" t="s">
        <v>809</v>
      </c>
      <c r="D566" s="21" t="s">
        <v>791</v>
      </c>
      <c r="E566" s="21" t="s">
        <v>819</v>
      </c>
      <c r="K566" s="20" t="s">
        <v>828</v>
      </c>
      <c r="M566" s="21" t="s">
        <v>51</v>
      </c>
      <c r="N566" s="21" t="str">
        <f>C566&amp;"-"&amp;MONTH(O566)&amp;"/"&amp;DAY(O566)&amp;"/"&amp;YEAR(O566)&amp;"-"&amp;"WEATHER"</f>
        <v>AK574820-001-7/17/2019-WEATHER</v>
      </c>
      <c r="O566" s="24">
        <v>43663</v>
      </c>
      <c r="P566" s="28">
        <v>0.33680555555555602</v>
      </c>
      <c r="Q566" s="20" t="s">
        <v>58</v>
      </c>
      <c r="R566" s="25">
        <v>43663</v>
      </c>
      <c r="T566" s="20" t="s">
        <v>58</v>
      </c>
      <c r="U566" s="21">
        <v>60.5259</v>
      </c>
      <c r="V566" s="21">
        <v>-151.20647</v>
      </c>
      <c r="W566" s="21" t="s">
        <v>60</v>
      </c>
      <c r="X566" s="21" t="s">
        <v>88</v>
      </c>
      <c r="Z566" s="21" t="s">
        <v>99</v>
      </c>
      <c r="AK566" s="21" t="s">
        <v>814</v>
      </c>
      <c r="AL566" s="22"/>
      <c r="AM566" s="22"/>
      <c r="AN566" s="45">
        <v>0</v>
      </c>
      <c r="AO566" s="21" t="s">
        <v>816</v>
      </c>
      <c r="AP566" s="22"/>
      <c r="AT566" s="21"/>
      <c r="AU566" s="21"/>
      <c r="AW566" s="21"/>
      <c r="AX566" s="21"/>
      <c r="AY566" s="22"/>
      <c r="AZ566" s="22"/>
      <c r="BA566" s="22"/>
      <c r="BB566" s="22"/>
      <c r="BC566" s="22"/>
      <c r="BD566" s="22"/>
      <c r="BE566" s="22"/>
      <c r="BF566" s="21"/>
      <c r="BG566" s="21"/>
      <c r="BH566" s="21"/>
      <c r="BI566" s="21"/>
      <c r="BJ566" s="21"/>
      <c r="BK566" s="21"/>
      <c r="BL566" s="21"/>
      <c r="BM566" s="21"/>
    </row>
    <row r="567" spans="1:65" hidden="1" x14ac:dyDescent="0.25">
      <c r="A567" s="21" t="s">
        <v>38</v>
      </c>
      <c r="B567" s="21" t="s">
        <v>798</v>
      </c>
      <c r="C567" s="21" t="s">
        <v>809</v>
      </c>
      <c r="D567" s="21" t="s">
        <v>791</v>
      </c>
      <c r="E567" s="21" t="s">
        <v>819</v>
      </c>
      <c r="K567" s="20" t="s">
        <v>828</v>
      </c>
      <c r="M567" s="21" t="s">
        <v>50</v>
      </c>
      <c r="N567" s="21" t="str">
        <f>C567&amp;"-"&amp;MONTH(O567)&amp;"/"&amp;DAY(O567)&amp;"/"&amp;YEAR(O567)&amp;"-"&amp;"TURBIDITY"</f>
        <v>AK574820-001-7/17/2019-TURBIDITY</v>
      </c>
      <c r="O567" s="24">
        <v>43663</v>
      </c>
      <c r="P567" s="28">
        <v>0.33680555555555602</v>
      </c>
      <c r="Q567" s="20" t="s">
        <v>58</v>
      </c>
      <c r="R567" s="25">
        <v>43663</v>
      </c>
      <c r="T567" s="20" t="s">
        <v>58</v>
      </c>
      <c r="U567" s="21">
        <v>60.5259</v>
      </c>
      <c r="V567" s="21">
        <v>-151.20647</v>
      </c>
      <c r="W567" s="21" t="s">
        <v>60</v>
      </c>
      <c r="X567" s="21" t="s">
        <v>88</v>
      </c>
      <c r="Z567" s="21" t="s">
        <v>99</v>
      </c>
      <c r="AK567" s="21" t="s">
        <v>811</v>
      </c>
      <c r="AL567" s="22"/>
      <c r="AM567" s="22"/>
      <c r="AN567" s="45" t="s">
        <v>817</v>
      </c>
      <c r="AO567" s="21"/>
      <c r="AP567" s="22"/>
      <c r="AT567" s="21"/>
      <c r="AU567" s="21"/>
      <c r="AW567" s="21"/>
      <c r="AX567" s="21"/>
      <c r="AY567" s="22"/>
      <c r="AZ567" s="22"/>
      <c r="BA567" s="22"/>
      <c r="BB567" s="22"/>
      <c r="BC567" s="22"/>
      <c r="BD567" s="22"/>
      <c r="BE567" s="22"/>
      <c r="BF567" s="21"/>
      <c r="BG567" s="21"/>
      <c r="BH567" s="21"/>
      <c r="BI567" s="21"/>
      <c r="BJ567" s="21"/>
      <c r="BK567" s="21"/>
      <c r="BL567" s="21"/>
      <c r="BM567" s="21"/>
    </row>
    <row r="568" spans="1:65" hidden="1" x14ac:dyDescent="0.25">
      <c r="A568" s="21" t="s">
        <v>38</v>
      </c>
      <c r="B568" s="21" t="s">
        <v>798</v>
      </c>
      <c r="C568" s="21" t="s">
        <v>809</v>
      </c>
      <c r="D568" s="21" t="s">
        <v>791</v>
      </c>
      <c r="E568" s="21" t="s">
        <v>819</v>
      </c>
      <c r="K568" s="20" t="s">
        <v>828</v>
      </c>
      <c r="M568" s="21" t="s">
        <v>50</v>
      </c>
      <c r="N568" s="21" t="str">
        <f>C568&amp;"-"&amp;MONTH(O568)&amp;"/"&amp;DAY(O568)&amp;"/"&amp;YEAR(O568)&amp;"-"&amp;"ENT"</f>
        <v>AK574820-001-7/17/2019-ENT</v>
      </c>
      <c r="O568" s="24">
        <v>43663</v>
      </c>
      <c r="P568" s="28">
        <v>0.33680555555555558</v>
      </c>
      <c r="Q568" s="20" t="s">
        <v>58</v>
      </c>
      <c r="R568" s="25">
        <v>43663</v>
      </c>
      <c r="T568" s="20" t="s">
        <v>58</v>
      </c>
      <c r="U568" s="21">
        <v>60.5259</v>
      </c>
      <c r="V568" s="21">
        <v>-151.20647</v>
      </c>
      <c r="W568" s="21" t="s">
        <v>60</v>
      </c>
      <c r="X568" s="21" t="s">
        <v>88</v>
      </c>
      <c r="Z568" s="21" t="s">
        <v>100</v>
      </c>
      <c r="AA568" s="20">
        <v>0.3</v>
      </c>
      <c r="AB568" s="20" t="s">
        <v>333</v>
      </c>
      <c r="AK568" s="21" t="s">
        <v>800</v>
      </c>
      <c r="AL568" s="22" t="s">
        <v>805</v>
      </c>
      <c r="AM568" s="22" t="s">
        <v>193</v>
      </c>
      <c r="AN568" s="45">
        <v>7</v>
      </c>
      <c r="AO568" s="21" t="s">
        <v>381</v>
      </c>
      <c r="AP568" s="22"/>
      <c r="AT568" s="21" t="s">
        <v>551</v>
      </c>
      <c r="AU568" s="21" t="s">
        <v>557</v>
      </c>
      <c r="AW568" s="21" t="s">
        <v>564</v>
      </c>
      <c r="AX568" s="21" t="s">
        <v>567</v>
      </c>
      <c r="AY568" s="22"/>
      <c r="AZ568" s="22"/>
      <c r="BA568" s="22"/>
      <c r="BB568" s="22"/>
      <c r="BC568" s="22" t="s">
        <v>806</v>
      </c>
      <c r="BD568" s="22" t="s">
        <v>763</v>
      </c>
      <c r="BE568" s="22"/>
      <c r="BF568" s="21"/>
      <c r="BG568" s="21"/>
      <c r="BH568" s="21"/>
      <c r="BI568" s="21"/>
      <c r="BJ568" s="21"/>
      <c r="BK568" s="21"/>
      <c r="BL568" s="21"/>
      <c r="BM568" s="21"/>
    </row>
    <row r="569" spans="1:65" hidden="1" x14ac:dyDescent="0.25">
      <c r="A569" s="21" t="s">
        <v>38</v>
      </c>
      <c r="B569" s="21" t="s">
        <v>798</v>
      </c>
      <c r="C569" s="21" t="s">
        <v>809</v>
      </c>
      <c r="D569" s="21" t="s">
        <v>791</v>
      </c>
      <c r="E569" s="21" t="s">
        <v>819</v>
      </c>
      <c r="K569" s="20" t="s">
        <v>828</v>
      </c>
      <c r="M569" s="21" t="s">
        <v>50</v>
      </c>
      <c r="N569" s="21" t="str">
        <f>C569&amp;"-"&amp;MONTH(O569)&amp;"/"&amp;DAY(O569)&amp;"/"&amp;YEAR(O569)&amp;"-"&amp;"FC"</f>
        <v>AK574820-001-7/17/2019-FC</v>
      </c>
      <c r="O569" s="24">
        <v>43663</v>
      </c>
      <c r="P569" s="28">
        <v>0.33680555555555558</v>
      </c>
      <c r="Q569" s="20" t="s">
        <v>58</v>
      </c>
      <c r="R569" s="25">
        <v>43663</v>
      </c>
      <c r="T569" s="20" t="s">
        <v>58</v>
      </c>
      <c r="U569" s="21">
        <v>60.5259</v>
      </c>
      <c r="V569" s="21">
        <v>-151.20647</v>
      </c>
      <c r="W569" s="21" t="s">
        <v>60</v>
      </c>
      <c r="X569" s="21" t="s">
        <v>88</v>
      </c>
      <c r="Z569" s="21" t="s">
        <v>100</v>
      </c>
      <c r="AA569" s="20">
        <v>0.3</v>
      </c>
      <c r="AB569" s="20" t="s">
        <v>333</v>
      </c>
      <c r="AK569" s="21" t="s">
        <v>799</v>
      </c>
      <c r="AL569" s="22" t="s">
        <v>804</v>
      </c>
      <c r="AM569" s="22" t="s">
        <v>193</v>
      </c>
      <c r="AN569" s="45">
        <v>62</v>
      </c>
      <c r="AO569" s="21" t="s">
        <v>240</v>
      </c>
      <c r="AP569" s="22"/>
      <c r="AT569" s="21" t="s">
        <v>551</v>
      </c>
      <c r="AU569" s="21" t="s">
        <v>557</v>
      </c>
      <c r="AW569" s="21" t="s">
        <v>564</v>
      </c>
      <c r="AX569" s="21" t="s">
        <v>567</v>
      </c>
      <c r="AY569" s="22"/>
      <c r="AZ569" s="22"/>
      <c r="BA569" s="22"/>
      <c r="BB569" s="22"/>
      <c r="BC569" s="22" t="s">
        <v>806</v>
      </c>
      <c r="BD569" s="22" t="s">
        <v>763</v>
      </c>
      <c r="BE569" s="22"/>
      <c r="BF569" s="21"/>
      <c r="BG569" s="21"/>
      <c r="BH569" s="21"/>
      <c r="BI569" s="21"/>
      <c r="BJ569" s="21"/>
      <c r="BK569" s="21"/>
      <c r="BL569" s="21"/>
      <c r="BM569" s="21"/>
    </row>
    <row r="570" spans="1:65" hidden="1" x14ac:dyDescent="0.25">
      <c r="A570" s="21" t="s">
        <v>38</v>
      </c>
      <c r="B570" s="21" t="s">
        <v>798</v>
      </c>
      <c r="C570" s="21" t="s">
        <v>809</v>
      </c>
      <c r="D570" s="21" t="s">
        <v>791</v>
      </c>
      <c r="E570" s="21" t="s">
        <v>819</v>
      </c>
      <c r="K570" s="20" t="s">
        <v>828</v>
      </c>
      <c r="M570" s="21" t="s">
        <v>50</v>
      </c>
      <c r="N570" s="21" t="str">
        <f>C570&amp;"-"&amp;MONTH(O570)&amp;"/"&amp;DAY(O570)&amp;"/"&amp;YEAR(O570)&amp;"-"&amp;"WATER TEMP"</f>
        <v>AK574820-001-7/17/2019-WATER TEMP</v>
      </c>
      <c r="O570" s="24">
        <v>43663</v>
      </c>
      <c r="P570" s="28">
        <v>0.33680555555555558</v>
      </c>
      <c r="Q570" s="20" t="s">
        <v>58</v>
      </c>
      <c r="R570" s="25">
        <v>43663</v>
      </c>
      <c r="T570" s="20" t="s">
        <v>58</v>
      </c>
      <c r="U570" s="21">
        <v>60.5259</v>
      </c>
      <c r="V570" s="21">
        <v>-151.20647</v>
      </c>
      <c r="W570" s="21" t="s">
        <v>60</v>
      </c>
      <c r="X570" s="21" t="s">
        <v>88</v>
      </c>
      <c r="Z570" s="21" t="s">
        <v>99</v>
      </c>
      <c r="AA570" s="20">
        <v>0.3</v>
      </c>
      <c r="AB570" s="20" t="s">
        <v>333</v>
      </c>
      <c r="AK570" s="21" t="s">
        <v>160</v>
      </c>
      <c r="AL570" s="22"/>
      <c r="AM570" s="22"/>
      <c r="AN570" s="46">
        <v>13.2</v>
      </c>
      <c r="AO570" s="21" t="s">
        <v>198</v>
      </c>
      <c r="AP570" s="22"/>
      <c r="AT570" s="21" t="s">
        <v>551</v>
      </c>
      <c r="AU570" s="21" t="s">
        <v>557</v>
      </c>
      <c r="AW570" s="21" t="s">
        <v>564</v>
      </c>
      <c r="AX570" s="21" t="s">
        <v>568</v>
      </c>
      <c r="AY570" s="22"/>
      <c r="AZ570" s="22"/>
      <c r="BA570" s="22"/>
      <c r="BB570" s="22"/>
      <c r="BC570" s="22" t="s">
        <v>806</v>
      </c>
      <c r="BD570" s="22" t="s">
        <v>763</v>
      </c>
      <c r="BE570" s="22"/>
      <c r="BF570" s="21"/>
      <c r="BG570" s="21"/>
      <c r="BH570" s="21"/>
      <c r="BI570" s="21"/>
      <c r="BJ570" s="21"/>
      <c r="BK570" s="21"/>
      <c r="BL570" s="21"/>
      <c r="BM570" s="21"/>
    </row>
    <row r="571" spans="1:65" hidden="1" x14ac:dyDescent="0.25">
      <c r="A571" s="21" t="s">
        <v>38</v>
      </c>
      <c r="B571" s="21" t="s">
        <v>798</v>
      </c>
      <c r="C571" s="21" t="s">
        <v>809</v>
      </c>
      <c r="D571" s="21" t="s">
        <v>791</v>
      </c>
      <c r="E571" s="21" t="s">
        <v>819</v>
      </c>
      <c r="K571" s="20" t="s">
        <v>828</v>
      </c>
      <c r="M571" s="21" t="s">
        <v>50</v>
      </c>
      <c r="N571" s="21" t="str">
        <f>C571&amp;"-"&amp;MONTH(O571)&amp;"/"&amp;DAY(O571)&amp;"/"&amp;YEAR(O571)&amp;"-"&amp;"ENT"</f>
        <v>AK574820-001-7/23/2019-ENT</v>
      </c>
      <c r="O571" s="24">
        <v>43669</v>
      </c>
      <c r="P571" s="28">
        <v>0.44097222222222227</v>
      </c>
      <c r="Q571" s="20" t="s">
        <v>58</v>
      </c>
      <c r="R571" s="25">
        <v>43669</v>
      </c>
      <c r="T571" s="20" t="s">
        <v>58</v>
      </c>
      <c r="U571" s="21">
        <v>60.5259</v>
      </c>
      <c r="V571" s="21">
        <v>-151.20647</v>
      </c>
      <c r="W571" s="21" t="s">
        <v>60</v>
      </c>
      <c r="X571" s="21" t="s">
        <v>88</v>
      </c>
      <c r="Z571" s="21" t="s">
        <v>100</v>
      </c>
      <c r="AA571" s="20">
        <v>0.3</v>
      </c>
      <c r="AB571" s="20" t="s">
        <v>333</v>
      </c>
      <c r="AK571" s="21" t="s">
        <v>800</v>
      </c>
      <c r="AL571" s="22" t="s">
        <v>805</v>
      </c>
      <c r="AM571" s="22" t="s">
        <v>193</v>
      </c>
      <c r="AN571" s="45">
        <v>2</v>
      </c>
      <c r="AO571" s="21" t="s">
        <v>381</v>
      </c>
      <c r="AP571" s="22"/>
      <c r="AT571" s="21" t="s">
        <v>551</v>
      </c>
      <c r="AU571" s="21" t="s">
        <v>557</v>
      </c>
      <c r="AW571" s="21" t="s">
        <v>564</v>
      </c>
      <c r="AX571" s="21" t="s">
        <v>567</v>
      </c>
      <c r="AY571" s="22"/>
      <c r="AZ571" s="22"/>
      <c r="BA571" s="22"/>
      <c r="BB571" s="22"/>
      <c r="BC571" s="22" t="s">
        <v>806</v>
      </c>
      <c r="BD571" s="22" t="s">
        <v>763</v>
      </c>
      <c r="BE571" s="22"/>
      <c r="BF571" s="21"/>
      <c r="BG571" s="21"/>
      <c r="BH571" s="21"/>
      <c r="BI571" s="21"/>
      <c r="BJ571" s="21"/>
      <c r="BK571" s="21"/>
      <c r="BL571" s="21"/>
      <c r="BM571" s="21"/>
    </row>
    <row r="572" spans="1:65" hidden="1" x14ac:dyDescent="0.25">
      <c r="A572" s="21" t="s">
        <v>38</v>
      </c>
      <c r="B572" s="21" t="s">
        <v>798</v>
      </c>
      <c r="C572" s="21" t="s">
        <v>809</v>
      </c>
      <c r="D572" s="21" t="s">
        <v>791</v>
      </c>
      <c r="E572" s="21" t="s">
        <v>819</v>
      </c>
      <c r="K572" s="20" t="s">
        <v>828</v>
      </c>
      <c r="M572" s="21" t="s">
        <v>50</v>
      </c>
      <c r="N572" s="21" t="str">
        <f>C572&amp;"-"&amp;MONTH(O572)&amp;"/"&amp;DAY(O572)&amp;"/"&amp;YEAR(O572)&amp;"-"&amp;"ENT"</f>
        <v>AK574820-001-8/1/2019-ENT</v>
      </c>
      <c r="O572" s="24">
        <v>43678</v>
      </c>
      <c r="P572" s="28">
        <v>0.36458333333333331</v>
      </c>
      <c r="Q572" s="20" t="s">
        <v>58</v>
      </c>
      <c r="R572" s="25">
        <v>43678</v>
      </c>
      <c r="T572" s="20" t="s">
        <v>58</v>
      </c>
      <c r="U572" s="21">
        <v>60.5259</v>
      </c>
      <c r="V572" s="21">
        <v>-151.20647</v>
      </c>
      <c r="W572" s="21" t="s">
        <v>60</v>
      </c>
      <c r="X572" s="21" t="s">
        <v>88</v>
      </c>
      <c r="Z572" s="21" t="s">
        <v>100</v>
      </c>
      <c r="AA572" s="20">
        <v>0.3</v>
      </c>
      <c r="AB572" s="20" t="s">
        <v>333</v>
      </c>
      <c r="AK572" s="21" t="s">
        <v>800</v>
      </c>
      <c r="AL572" s="22" t="s">
        <v>805</v>
      </c>
      <c r="AM572" s="22" t="s">
        <v>193</v>
      </c>
      <c r="AN572" s="45">
        <v>18</v>
      </c>
      <c r="AO572" s="21" t="s">
        <v>381</v>
      </c>
      <c r="AP572" s="22"/>
      <c r="AT572" s="21" t="s">
        <v>551</v>
      </c>
      <c r="AU572" s="21" t="s">
        <v>557</v>
      </c>
      <c r="AW572" s="21" t="s">
        <v>564</v>
      </c>
      <c r="AX572" s="21" t="s">
        <v>567</v>
      </c>
      <c r="AY572" s="22"/>
      <c r="AZ572" s="22"/>
      <c r="BA572" s="22"/>
      <c r="BB572" s="22"/>
      <c r="BC572" s="22" t="s">
        <v>806</v>
      </c>
      <c r="BD572" s="22" t="s">
        <v>763</v>
      </c>
      <c r="BE572" s="22"/>
      <c r="BF572" s="21"/>
      <c r="BG572" s="21"/>
      <c r="BH572" s="21"/>
      <c r="BI572" s="21"/>
      <c r="BJ572" s="21"/>
      <c r="BK572" s="21"/>
      <c r="BL572" s="21"/>
      <c r="BM572" s="21"/>
    </row>
    <row r="573" spans="1:65" hidden="1" x14ac:dyDescent="0.25">
      <c r="A573" s="21" t="s">
        <v>38</v>
      </c>
      <c r="B573" s="21" t="s">
        <v>798</v>
      </c>
      <c r="C573" s="21" t="s">
        <v>809</v>
      </c>
      <c r="D573" s="21" t="s">
        <v>791</v>
      </c>
      <c r="E573" s="21" t="s">
        <v>819</v>
      </c>
      <c r="K573" s="20" t="s">
        <v>828</v>
      </c>
      <c r="M573" s="21" t="s">
        <v>50</v>
      </c>
      <c r="N573" s="21" t="str">
        <f>C573&amp;"-"&amp;MONTH(O573)&amp;"/"&amp;DAY(O573)&amp;"/"&amp;YEAR(O573)&amp;"-"&amp;"FC"</f>
        <v>AK574820-001-7/23/2019-FC</v>
      </c>
      <c r="O573" s="24">
        <v>43669</v>
      </c>
      <c r="P573" s="28">
        <v>0.44097222222222227</v>
      </c>
      <c r="Q573" s="20" t="s">
        <v>58</v>
      </c>
      <c r="R573" s="25">
        <v>43669</v>
      </c>
      <c r="T573" s="20" t="s">
        <v>58</v>
      </c>
      <c r="U573" s="21">
        <v>60.5259</v>
      </c>
      <c r="V573" s="21">
        <v>-151.20647</v>
      </c>
      <c r="W573" s="21" t="s">
        <v>60</v>
      </c>
      <c r="X573" s="21" t="s">
        <v>88</v>
      </c>
      <c r="Z573" s="21" t="s">
        <v>100</v>
      </c>
      <c r="AA573" s="20">
        <v>0.3</v>
      </c>
      <c r="AB573" s="20" t="s">
        <v>333</v>
      </c>
      <c r="AK573" s="21" t="s">
        <v>799</v>
      </c>
      <c r="AL573" s="22" t="s">
        <v>804</v>
      </c>
      <c r="AM573" s="22" t="s">
        <v>193</v>
      </c>
      <c r="AN573" s="45">
        <v>42</v>
      </c>
      <c r="AO573" s="21" t="s">
        <v>240</v>
      </c>
      <c r="AP573" s="22"/>
      <c r="AT573" s="21" t="s">
        <v>551</v>
      </c>
      <c r="AU573" s="21" t="s">
        <v>557</v>
      </c>
      <c r="AW573" s="21" t="s">
        <v>564</v>
      </c>
      <c r="AX573" s="21" t="s">
        <v>567</v>
      </c>
      <c r="AY573" s="22"/>
      <c r="AZ573" s="22"/>
      <c r="BA573" s="22"/>
      <c r="BB573" s="22"/>
      <c r="BC573" s="22" t="s">
        <v>806</v>
      </c>
      <c r="BD573" s="22" t="s">
        <v>763</v>
      </c>
      <c r="BE573" s="22"/>
      <c r="BF573" s="21"/>
      <c r="BG573" s="21"/>
      <c r="BH573" s="21"/>
      <c r="BI573" s="21"/>
      <c r="BJ573" s="21"/>
      <c r="BK573" s="21"/>
      <c r="BL573" s="21"/>
      <c r="BM573" s="21"/>
    </row>
    <row r="574" spans="1:65" hidden="1" x14ac:dyDescent="0.25">
      <c r="A574" s="21" t="s">
        <v>38</v>
      </c>
      <c r="B574" s="21" t="s">
        <v>798</v>
      </c>
      <c r="C574" s="21" t="s">
        <v>809</v>
      </c>
      <c r="D574" s="21" t="s">
        <v>791</v>
      </c>
      <c r="E574" s="21" t="s">
        <v>819</v>
      </c>
      <c r="K574" s="20" t="s">
        <v>828</v>
      </c>
      <c r="M574" s="21" t="s">
        <v>50</v>
      </c>
      <c r="N574" s="21" t="str">
        <f>C574&amp;"-"&amp;MONTH(O574)&amp;"/"&amp;DAY(O574)&amp;"/"&amp;YEAR(O574)&amp;"-"&amp;"FC"</f>
        <v>AK574820-001-8/1/2019-FC</v>
      </c>
      <c r="O574" s="24">
        <v>43678</v>
      </c>
      <c r="P574" s="28">
        <v>0.36458333333333331</v>
      </c>
      <c r="Q574" s="20" t="s">
        <v>58</v>
      </c>
      <c r="R574" s="25">
        <v>43678</v>
      </c>
      <c r="T574" s="20" t="s">
        <v>58</v>
      </c>
      <c r="U574" s="21">
        <v>60.5259</v>
      </c>
      <c r="V574" s="21">
        <v>-151.20647</v>
      </c>
      <c r="W574" s="21" t="s">
        <v>60</v>
      </c>
      <c r="X574" s="21" t="s">
        <v>88</v>
      </c>
      <c r="Z574" s="21" t="s">
        <v>100</v>
      </c>
      <c r="AA574" s="20">
        <v>0.3</v>
      </c>
      <c r="AB574" s="20" t="s">
        <v>333</v>
      </c>
      <c r="AK574" s="21" t="s">
        <v>799</v>
      </c>
      <c r="AL574" s="22" t="s">
        <v>804</v>
      </c>
      <c r="AM574" s="22" t="s">
        <v>193</v>
      </c>
      <c r="AN574" s="45">
        <v>47</v>
      </c>
      <c r="AO574" s="21" t="s">
        <v>240</v>
      </c>
      <c r="AP574" s="22"/>
      <c r="AT574" s="21" t="s">
        <v>551</v>
      </c>
      <c r="AU574" s="21" t="s">
        <v>557</v>
      </c>
      <c r="AW574" s="21" t="s">
        <v>564</v>
      </c>
      <c r="AX574" s="21" t="s">
        <v>567</v>
      </c>
      <c r="AY574" s="22"/>
      <c r="AZ574" s="22"/>
      <c r="BA574" s="22"/>
      <c r="BB574" s="22"/>
      <c r="BC574" s="22" t="s">
        <v>806</v>
      </c>
      <c r="BD574" s="22" t="s">
        <v>763</v>
      </c>
      <c r="BE574" s="22"/>
      <c r="BF574" s="21"/>
      <c r="BG574" s="21"/>
      <c r="BH574" s="21"/>
      <c r="BI574" s="21"/>
      <c r="BJ574" s="21"/>
      <c r="BK574" s="21"/>
      <c r="BL574" s="21"/>
      <c r="BM574" s="21"/>
    </row>
    <row r="575" spans="1:65" hidden="1" x14ac:dyDescent="0.25">
      <c r="A575" s="21" t="s">
        <v>38</v>
      </c>
      <c r="B575" s="21" t="s">
        <v>798</v>
      </c>
      <c r="C575" s="21" t="s">
        <v>809</v>
      </c>
      <c r="D575" s="21" t="s">
        <v>791</v>
      </c>
      <c r="E575" s="21" t="s">
        <v>819</v>
      </c>
      <c r="K575" s="20" t="s">
        <v>828</v>
      </c>
      <c r="M575" s="21" t="s">
        <v>50</v>
      </c>
      <c r="N575" s="21" t="str">
        <f>C575&amp;"-"&amp;MONTH(O575)&amp;"/"&amp;DAY(O575)&amp;"/"&amp;YEAR(O575)&amp;"-"&amp;"WATER TEMP"</f>
        <v>AK574820-001-7/23/2019-WATER TEMP</v>
      </c>
      <c r="O575" s="24">
        <v>43669</v>
      </c>
      <c r="P575" s="28">
        <v>0.44097222222222227</v>
      </c>
      <c r="Q575" s="20" t="s">
        <v>58</v>
      </c>
      <c r="R575" s="25">
        <v>43669</v>
      </c>
      <c r="T575" s="20" t="s">
        <v>58</v>
      </c>
      <c r="U575" s="21">
        <v>60.5259</v>
      </c>
      <c r="V575" s="21">
        <v>-151.20647</v>
      </c>
      <c r="W575" s="21" t="s">
        <v>60</v>
      </c>
      <c r="X575" s="21" t="s">
        <v>88</v>
      </c>
      <c r="Z575" s="21" t="s">
        <v>99</v>
      </c>
      <c r="AA575" s="20">
        <v>0.3</v>
      </c>
      <c r="AB575" s="20" t="s">
        <v>333</v>
      </c>
      <c r="AK575" s="21" t="s">
        <v>160</v>
      </c>
      <c r="AL575" s="22"/>
      <c r="AM575" s="22"/>
      <c r="AN575" s="46">
        <v>15.4</v>
      </c>
      <c r="AO575" s="21" t="s">
        <v>198</v>
      </c>
      <c r="AP575" s="22"/>
      <c r="AT575" s="21" t="s">
        <v>551</v>
      </c>
      <c r="AU575" s="21" t="s">
        <v>557</v>
      </c>
      <c r="AW575" s="21" t="s">
        <v>564</v>
      </c>
      <c r="AX575" s="21" t="s">
        <v>568</v>
      </c>
      <c r="AY575" s="22"/>
      <c r="AZ575" s="22"/>
      <c r="BA575" s="22"/>
      <c r="BB575" s="22"/>
      <c r="BC575" s="22" t="s">
        <v>806</v>
      </c>
      <c r="BD575" s="22" t="s">
        <v>763</v>
      </c>
      <c r="BE575" s="22"/>
      <c r="BF575" s="21"/>
      <c r="BG575" s="21"/>
      <c r="BH575" s="21"/>
      <c r="BI575" s="21"/>
      <c r="BJ575" s="21"/>
      <c r="BK575" s="21"/>
      <c r="BL575" s="21"/>
      <c r="BM575" s="21"/>
    </row>
    <row r="576" spans="1:65" hidden="1" x14ac:dyDescent="0.25">
      <c r="A576" s="21" t="s">
        <v>38</v>
      </c>
      <c r="B576" s="21" t="s">
        <v>798</v>
      </c>
      <c r="C576" s="21" t="s">
        <v>809</v>
      </c>
      <c r="D576" s="21" t="s">
        <v>791</v>
      </c>
      <c r="E576" s="21" t="s">
        <v>819</v>
      </c>
      <c r="K576" s="20" t="s">
        <v>828</v>
      </c>
      <c r="M576" s="21" t="s">
        <v>50</v>
      </c>
      <c r="N576" s="21" t="str">
        <f>C576&amp;"-"&amp;MONTH(O576)&amp;"/"&amp;DAY(O576)&amp;"/"&amp;YEAR(O576)&amp;"-"&amp;"WATER TEMP"</f>
        <v>AK574820-001-8/1/2019-WATER TEMP</v>
      </c>
      <c r="O576" s="24">
        <v>43678</v>
      </c>
      <c r="P576" s="28">
        <v>0.36458333333333331</v>
      </c>
      <c r="Q576" s="20" t="s">
        <v>58</v>
      </c>
      <c r="R576" s="25">
        <v>43678</v>
      </c>
      <c r="T576" s="20" t="s">
        <v>58</v>
      </c>
      <c r="U576" s="21">
        <v>60.5259</v>
      </c>
      <c r="V576" s="21">
        <v>-151.20647</v>
      </c>
      <c r="W576" s="21" t="s">
        <v>60</v>
      </c>
      <c r="X576" s="21" t="s">
        <v>88</v>
      </c>
      <c r="Z576" s="21" t="s">
        <v>99</v>
      </c>
      <c r="AA576" s="20">
        <v>0.3</v>
      </c>
      <c r="AB576" s="20" t="s">
        <v>333</v>
      </c>
      <c r="AK576" s="21" t="s">
        <v>160</v>
      </c>
      <c r="AL576" s="22"/>
      <c r="AM576" s="22"/>
      <c r="AN576" s="46">
        <v>13.8</v>
      </c>
      <c r="AO576" s="21" t="s">
        <v>198</v>
      </c>
      <c r="AP576" s="22"/>
      <c r="AT576" s="21" t="s">
        <v>551</v>
      </c>
      <c r="AU576" s="21" t="s">
        <v>557</v>
      </c>
      <c r="AW576" s="21" t="s">
        <v>564</v>
      </c>
      <c r="AX576" s="21" t="s">
        <v>568</v>
      </c>
      <c r="AY576" s="22"/>
      <c r="AZ576" s="22"/>
      <c r="BA576" s="22"/>
      <c r="BB576" s="22"/>
      <c r="BC576" s="22" t="s">
        <v>806</v>
      </c>
      <c r="BD576" s="22" t="s">
        <v>763</v>
      </c>
      <c r="BE576" s="22"/>
      <c r="BF576" s="21"/>
      <c r="BG576" s="21"/>
      <c r="BH576" s="21"/>
      <c r="BI576" s="21"/>
      <c r="BJ576" s="21"/>
      <c r="BK576" s="21"/>
      <c r="BL576" s="21"/>
      <c r="BM576" s="21"/>
    </row>
    <row r="577" spans="1:67" hidden="1" x14ac:dyDescent="0.25">
      <c r="A577" s="21" t="s">
        <v>38</v>
      </c>
      <c r="B577" s="21" t="s">
        <v>798</v>
      </c>
      <c r="C577" s="21" t="s">
        <v>809</v>
      </c>
      <c r="D577" s="21" t="s">
        <v>791</v>
      </c>
      <c r="E577" s="21" t="s">
        <v>819</v>
      </c>
      <c r="K577" s="20" t="s">
        <v>828</v>
      </c>
      <c r="M577" s="21" t="s">
        <v>50</v>
      </c>
      <c r="N577" s="21" t="str">
        <f>C577&amp;"-"&amp;MONTH(O577)&amp;"/"&amp;DAY(O577)&amp;"/"&amp;YEAR(O577)&amp;"-"&amp;"ENT"</f>
        <v>AK574820-001-8/6/2019-ENT</v>
      </c>
      <c r="O577" s="24">
        <v>43683</v>
      </c>
      <c r="P577" s="28">
        <v>0.39583333333333331</v>
      </c>
      <c r="Q577" s="20" t="s">
        <v>58</v>
      </c>
      <c r="R577" s="25">
        <v>43683</v>
      </c>
      <c r="T577" s="20" t="s">
        <v>58</v>
      </c>
      <c r="U577" s="21">
        <v>60.5259</v>
      </c>
      <c r="V577" s="21">
        <v>-151.20647</v>
      </c>
      <c r="W577" s="21" t="s">
        <v>60</v>
      </c>
      <c r="X577" s="21" t="s">
        <v>88</v>
      </c>
      <c r="Z577" s="21" t="s">
        <v>100</v>
      </c>
      <c r="AA577" s="20">
        <v>0.3</v>
      </c>
      <c r="AB577" s="20" t="s">
        <v>333</v>
      </c>
      <c r="AK577" s="21" t="s">
        <v>800</v>
      </c>
      <c r="AL577" s="22" t="s">
        <v>805</v>
      </c>
      <c r="AM577" s="22" t="s">
        <v>193</v>
      </c>
      <c r="AN577" s="45">
        <v>2</v>
      </c>
      <c r="AO577" s="21" t="s">
        <v>381</v>
      </c>
      <c r="AP577" s="22"/>
      <c r="AT577" s="21" t="s">
        <v>551</v>
      </c>
      <c r="AU577" s="21" t="s">
        <v>557</v>
      </c>
      <c r="AW577" s="21" t="s">
        <v>564</v>
      </c>
      <c r="AX577" s="21" t="s">
        <v>567</v>
      </c>
      <c r="AY577" s="22"/>
      <c r="AZ577" s="22"/>
      <c r="BA577" s="22"/>
      <c r="BB577" s="22"/>
      <c r="BC577" s="22" t="s">
        <v>806</v>
      </c>
      <c r="BD577" s="22" t="s">
        <v>763</v>
      </c>
      <c r="BE577" s="22"/>
      <c r="BF577" s="21"/>
      <c r="BG577" s="21"/>
      <c r="BH577" s="21"/>
      <c r="BI577" s="21"/>
      <c r="BJ577" s="21"/>
      <c r="BK577" s="21"/>
      <c r="BL577" s="21"/>
      <c r="BM577" s="21"/>
    </row>
    <row r="578" spans="1:67" hidden="1" x14ac:dyDescent="0.25">
      <c r="A578" s="21" t="s">
        <v>38</v>
      </c>
      <c r="B578" s="21" t="s">
        <v>798</v>
      </c>
      <c r="C578" s="21" t="s">
        <v>809</v>
      </c>
      <c r="D578" s="21" t="s">
        <v>791</v>
      </c>
      <c r="E578" s="21" t="s">
        <v>819</v>
      </c>
      <c r="K578" s="20" t="s">
        <v>828</v>
      </c>
      <c r="M578" s="21" t="s">
        <v>50</v>
      </c>
      <c r="N578" s="21" t="str">
        <f>C578&amp;"-"&amp;MONTH(O578)&amp;"/"&amp;DAY(O578)&amp;"/"&amp;YEAR(O578)&amp;"-"&amp;"FC"</f>
        <v>AK574820-001-8/6/2019-FC</v>
      </c>
      <c r="O578" s="24">
        <v>43683</v>
      </c>
      <c r="P578" s="28">
        <v>0.39583333333333331</v>
      </c>
      <c r="Q578" s="20" t="s">
        <v>58</v>
      </c>
      <c r="R578" s="25">
        <v>43683</v>
      </c>
      <c r="T578" s="20" t="s">
        <v>58</v>
      </c>
      <c r="U578" s="21">
        <v>60.5259</v>
      </c>
      <c r="V578" s="21">
        <v>-151.20647</v>
      </c>
      <c r="W578" s="21" t="s">
        <v>60</v>
      </c>
      <c r="X578" s="21" t="s">
        <v>88</v>
      </c>
      <c r="Z578" s="21" t="s">
        <v>100</v>
      </c>
      <c r="AA578" s="20">
        <v>0.3</v>
      </c>
      <c r="AB578" s="20" t="s">
        <v>333</v>
      </c>
      <c r="AK578" s="21" t="s">
        <v>799</v>
      </c>
      <c r="AL578" s="22" t="s">
        <v>804</v>
      </c>
      <c r="AM578" s="22" t="s">
        <v>193</v>
      </c>
      <c r="AN578" s="45">
        <v>11</v>
      </c>
      <c r="AO578" s="21" t="s">
        <v>240</v>
      </c>
      <c r="AP578" s="22"/>
      <c r="AT578" s="21" t="s">
        <v>551</v>
      </c>
      <c r="AU578" s="21" t="s">
        <v>557</v>
      </c>
      <c r="AW578" s="21" t="s">
        <v>564</v>
      </c>
      <c r="AX578" s="21" t="s">
        <v>567</v>
      </c>
      <c r="AY578" s="22"/>
      <c r="AZ578" s="22"/>
      <c r="BA578" s="22"/>
      <c r="BB578" s="22"/>
      <c r="BC578" s="22" t="s">
        <v>806</v>
      </c>
      <c r="BD578" s="22" t="s">
        <v>763</v>
      </c>
      <c r="BE578" s="22"/>
      <c r="BF578" s="21"/>
      <c r="BG578" s="21"/>
      <c r="BH578" s="21"/>
      <c r="BI578" s="21"/>
      <c r="BJ578" s="21"/>
      <c r="BK578" s="21"/>
      <c r="BL578" s="21"/>
      <c r="BM578" s="21"/>
    </row>
    <row r="579" spans="1:67" hidden="1" x14ac:dyDescent="0.25">
      <c r="A579" s="21" t="s">
        <v>38</v>
      </c>
      <c r="B579" s="21" t="s">
        <v>798</v>
      </c>
      <c r="C579" s="21" t="s">
        <v>809</v>
      </c>
      <c r="D579" s="21" t="s">
        <v>791</v>
      </c>
      <c r="E579" s="21" t="s">
        <v>819</v>
      </c>
      <c r="K579" s="20" t="s">
        <v>828</v>
      </c>
      <c r="M579" s="21" t="s">
        <v>50</v>
      </c>
      <c r="N579" s="21" t="str">
        <f>C579&amp;"-"&amp;MONTH(O579)&amp;"/"&amp;DAY(O579)&amp;"/"&amp;YEAR(O579)&amp;"-"&amp;"WATER TEMP"</f>
        <v>AK574820-001-8/6/2019-WATER TEMP</v>
      </c>
      <c r="O579" s="24">
        <v>43683</v>
      </c>
      <c r="P579" s="28">
        <v>0.39583333333333331</v>
      </c>
      <c r="Q579" s="20" t="s">
        <v>58</v>
      </c>
      <c r="R579" s="25">
        <v>43683</v>
      </c>
      <c r="T579" s="20" t="s">
        <v>58</v>
      </c>
      <c r="U579" s="21">
        <v>60.5259</v>
      </c>
      <c r="V579" s="21">
        <v>-151.20647</v>
      </c>
      <c r="W579" s="21" t="s">
        <v>60</v>
      </c>
      <c r="X579" s="21" t="s">
        <v>88</v>
      </c>
      <c r="Z579" s="21" t="s">
        <v>99</v>
      </c>
      <c r="AA579" s="20">
        <v>0.3</v>
      </c>
      <c r="AB579" s="20" t="s">
        <v>333</v>
      </c>
      <c r="AK579" s="21" t="s">
        <v>160</v>
      </c>
      <c r="AL579" s="22"/>
      <c r="AM579" s="22"/>
      <c r="AN579" s="46">
        <v>15.8</v>
      </c>
      <c r="AO579" s="21" t="s">
        <v>198</v>
      </c>
      <c r="AP579" s="22"/>
      <c r="AT579" s="21" t="s">
        <v>551</v>
      </c>
      <c r="AU579" s="21" t="s">
        <v>557</v>
      </c>
      <c r="AW579" s="21" t="s">
        <v>564</v>
      </c>
      <c r="AX579" s="21" t="s">
        <v>568</v>
      </c>
      <c r="AY579" s="22"/>
      <c r="AZ579" s="22"/>
      <c r="BA579" s="22"/>
      <c r="BB579" s="22"/>
      <c r="BC579" s="22" t="s">
        <v>806</v>
      </c>
      <c r="BD579" s="22" t="s">
        <v>763</v>
      </c>
      <c r="BE579" s="22"/>
      <c r="BF579" s="21"/>
      <c r="BG579" s="21"/>
      <c r="BH579" s="21"/>
      <c r="BI579" s="21"/>
      <c r="BJ579" s="21"/>
      <c r="BK579" s="21"/>
      <c r="BL579" s="21"/>
      <c r="BM579" s="21"/>
    </row>
    <row r="580" spans="1:67" hidden="1" x14ac:dyDescent="0.25">
      <c r="A580" s="21" t="s">
        <v>38</v>
      </c>
      <c r="B580" s="21" t="s">
        <v>798</v>
      </c>
      <c r="C580" s="21" t="s">
        <v>809</v>
      </c>
      <c r="D580" s="21" t="s">
        <v>791</v>
      </c>
      <c r="E580" s="21" t="s">
        <v>819</v>
      </c>
      <c r="K580" s="20" t="s">
        <v>828</v>
      </c>
      <c r="M580" s="21" t="s">
        <v>50</v>
      </c>
      <c r="N580" s="21" t="str">
        <f>C580&amp;"-"&amp;MONTH(O580)&amp;"/"&amp;DAY(O580)&amp;"/"&amp;YEAR(O580)&amp;"-"&amp;"ENT"</f>
        <v>AK574820-001-8/20/2019-ENT</v>
      </c>
      <c r="O580" s="24">
        <v>43697</v>
      </c>
      <c r="P580" s="28">
        <v>0.36249999999999999</v>
      </c>
      <c r="Q580" s="20" t="s">
        <v>58</v>
      </c>
      <c r="R580" s="25">
        <v>43697</v>
      </c>
      <c r="T580" s="20" t="s">
        <v>58</v>
      </c>
      <c r="U580" s="21">
        <v>60.5259</v>
      </c>
      <c r="V580" s="21">
        <v>-151.20647</v>
      </c>
      <c r="W580" s="21" t="s">
        <v>60</v>
      </c>
      <c r="X580" s="21" t="s">
        <v>88</v>
      </c>
      <c r="Z580" s="21" t="s">
        <v>100</v>
      </c>
      <c r="AA580" s="20">
        <v>0.3</v>
      </c>
      <c r="AB580" s="20" t="s">
        <v>333</v>
      </c>
      <c r="AK580" s="21" t="s">
        <v>800</v>
      </c>
      <c r="AL580" s="22" t="s">
        <v>805</v>
      </c>
      <c r="AM580" s="22" t="s">
        <v>193</v>
      </c>
      <c r="AN580" s="45">
        <v>1</v>
      </c>
      <c r="AO580" s="21" t="s">
        <v>381</v>
      </c>
      <c r="AP580" s="22"/>
      <c r="AT580" s="21" t="s">
        <v>551</v>
      </c>
      <c r="AU580" s="21" t="s">
        <v>557</v>
      </c>
      <c r="AW580" s="21" t="s">
        <v>564</v>
      </c>
      <c r="AX580" s="21" t="s">
        <v>567</v>
      </c>
      <c r="AY580" s="22"/>
      <c r="AZ580" s="22"/>
      <c r="BA580" s="22"/>
      <c r="BB580" s="22"/>
      <c r="BC580" s="22" t="s">
        <v>806</v>
      </c>
      <c r="BD580" s="22" t="s">
        <v>763</v>
      </c>
      <c r="BE580" s="22"/>
      <c r="BF580" s="21"/>
      <c r="BG580" s="21"/>
      <c r="BH580" s="21"/>
      <c r="BI580" s="21"/>
      <c r="BJ580" s="21"/>
      <c r="BK580" s="21"/>
      <c r="BL580" s="21"/>
      <c r="BM580" s="21"/>
    </row>
    <row r="581" spans="1:67" hidden="1" x14ac:dyDescent="0.25">
      <c r="A581" s="21" t="s">
        <v>38</v>
      </c>
      <c r="B581" s="21" t="s">
        <v>798</v>
      </c>
      <c r="C581" s="21" t="s">
        <v>809</v>
      </c>
      <c r="D581" s="21" t="s">
        <v>791</v>
      </c>
      <c r="E581" s="21" t="s">
        <v>819</v>
      </c>
      <c r="K581" s="20" t="s">
        <v>828</v>
      </c>
      <c r="M581" s="21" t="s">
        <v>50</v>
      </c>
      <c r="N581" s="21" t="str">
        <f>C581&amp;"-"&amp;MONTH(O581)&amp;"/"&amp;DAY(O581)&amp;"/"&amp;YEAR(O581)&amp;"-"&amp;"FC"</f>
        <v>AK574820-001-8/20/2019-FC</v>
      </c>
      <c r="O581" s="24">
        <v>43697</v>
      </c>
      <c r="P581" s="28">
        <v>0.36249999999999999</v>
      </c>
      <c r="Q581" s="20" t="s">
        <v>58</v>
      </c>
      <c r="R581" s="25">
        <v>43697</v>
      </c>
      <c r="T581" s="20" t="s">
        <v>58</v>
      </c>
      <c r="U581" s="21">
        <v>60.5259</v>
      </c>
      <c r="V581" s="21">
        <v>-151.20647</v>
      </c>
      <c r="W581" s="21" t="s">
        <v>60</v>
      </c>
      <c r="X581" s="21" t="s">
        <v>88</v>
      </c>
      <c r="Z581" s="21" t="s">
        <v>100</v>
      </c>
      <c r="AA581" s="20">
        <v>0.3</v>
      </c>
      <c r="AB581" s="20" t="s">
        <v>333</v>
      </c>
      <c r="AK581" s="21" t="s">
        <v>799</v>
      </c>
      <c r="AL581" s="22" t="s">
        <v>804</v>
      </c>
      <c r="AM581" s="22" t="s">
        <v>193</v>
      </c>
      <c r="AN581" s="45">
        <v>7</v>
      </c>
      <c r="AO581" s="21" t="s">
        <v>240</v>
      </c>
      <c r="AP581" s="22"/>
      <c r="AT581" s="21" t="s">
        <v>551</v>
      </c>
      <c r="AU581" s="21" t="s">
        <v>557</v>
      </c>
      <c r="AW581" s="21" t="s">
        <v>564</v>
      </c>
      <c r="AX581" s="21" t="s">
        <v>567</v>
      </c>
      <c r="AY581" s="22"/>
      <c r="AZ581" s="22"/>
      <c r="BA581" s="22"/>
      <c r="BB581" s="22"/>
      <c r="BC581" s="22" t="s">
        <v>806</v>
      </c>
      <c r="BD581" s="22" t="s">
        <v>763</v>
      </c>
      <c r="BE581" s="22"/>
      <c r="BF581" s="21"/>
      <c r="BG581" s="21"/>
      <c r="BH581" s="21"/>
      <c r="BI581" s="21"/>
      <c r="BJ581" s="21"/>
      <c r="BK581" s="21"/>
      <c r="BL581" s="21"/>
      <c r="BM581" s="21"/>
    </row>
    <row r="582" spans="1:67" hidden="1" x14ac:dyDescent="0.25">
      <c r="A582" s="21" t="s">
        <v>38</v>
      </c>
      <c r="B582" s="21" t="s">
        <v>798</v>
      </c>
      <c r="C582" s="21" t="s">
        <v>809</v>
      </c>
      <c r="D582" s="21" t="s">
        <v>791</v>
      </c>
      <c r="E582" s="21" t="s">
        <v>819</v>
      </c>
      <c r="K582" s="20" t="s">
        <v>828</v>
      </c>
      <c r="M582" s="21" t="s">
        <v>50</v>
      </c>
      <c r="N582" s="21" t="str">
        <f>C582&amp;"-"&amp;MONTH(O582)&amp;"/"&amp;DAY(O582)&amp;"/"&amp;YEAR(O582)&amp;"-"&amp;"WATER TEMP"</f>
        <v>AK574820-001-8/20/2019-WATER TEMP</v>
      </c>
      <c r="O582" s="24">
        <v>43697</v>
      </c>
      <c r="P582" s="28">
        <v>0.36249999999999999</v>
      </c>
      <c r="Q582" s="20" t="s">
        <v>58</v>
      </c>
      <c r="R582" s="25">
        <v>43697</v>
      </c>
      <c r="T582" s="20" t="s">
        <v>58</v>
      </c>
      <c r="U582" s="21">
        <v>60.5259</v>
      </c>
      <c r="V582" s="21">
        <v>-151.20647</v>
      </c>
      <c r="W582" s="21" t="s">
        <v>60</v>
      </c>
      <c r="X582" s="21" t="s">
        <v>88</v>
      </c>
      <c r="Z582" s="21" t="s">
        <v>99</v>
      </c>
      <c r="AA582" s="20">
        <v>0.3</v>
      </c>
      <c r="AB582" s="20" t="s">
        <v>333</v>
      </c>
      <c r="AK582" s="21" t="s">
        <v>160</v>
      </c>
      <c r="AL582" s="22"/>
      <c r="AM582" s="22"/>
      <c r="AN582" s="46">
        <v>9.1999999999999993</v>
      </c>
      <c r="AO582" s="21" t="s">
        <v>198</v>
      </c>
      <c r="AP582" s="22"/>
      <c r="AT582" s="21" t="s">
        <v>551</v>
      </c>
      <c r="AU582" s="21" t="s">
        <v>557</v>
      </c>
      <c r="AW582" s="21" t="s">
        <v>564</v>
      </c>
      <c r="AX582" s="21" t="s">
        <v>568</v>
      </c>
      <c r="AY582" s="22"/>
      <c r="AZ582" s="22"/>
      <c r="BA582" s="22"/>
      <c r="BB582" s="22"/>
      <c r="BC582" s="22" t="s">
        <v>806</v>
      </c>
      <c r="BD582" s="22" t="s">
        <v>763</v>
      </c>
      <c r="BE582" s="22"/>
      <c r="BF582" s="21"/>
      <c r="BG582" s="21"/>
      <c r="BH582" s="21"/>
      <c r="BI582" s="21"/>
      <c r="BJ582" s="21"/>
      <c r="BK582" s="21"/>
      <c r="BL582" s="21"/>
      <c r="BM582" s="21"/>
    </row>
    <row r="583" spans="1:67" hidden="1" x14ac:dyDescent="0.25">
      <c r="A583" s="21" t="s">
        <v>38</v>
      </c>
      <c r="B583" s="21" t="s">
        <v>798</v>
      </c>
      <c r="C583" s="21" t="s">
        <v>809</v>
      </c>
      <c r="D583" s="21" t="s">
        <v>791</v>
      </c>
      <c r="E583" s="21" t="s">
        <v>819</v>
      </c>
      <c r="K583" s="20" t="s">
        <v>828</v>
      </c>
      <c r="M583" s="21" t="s">
        <v>50</v>
      </c>
      <c r="N583" s="21" t="str">
        <f>C583&amp;"-"&amp;MONTH(O583)&amp;"/"&amp;DAY(O583)&amp;"/"&amp;YEAR(O583)&amp;"-"&amp;"ENT"</f>
        <v>AK574820-001-9/4/2019-ENT</v>
      </c>
      <c r="O583" s="24">
        <v>43712</v>
      </c>
      <c r="P583" s="28">
        <v>0.3833333333333333</v>
      </c>
      <c r="Q583" s="20" t="s">
        <v>58</v>
      </c>
      <c r="R583" s="25">
        <v>43712</v>
      </c>
      <c r="T583" s="20" t="s">
        <v>58</v>
      </c>
      <c r="U583" s="21">
        <v>60.5259</v>
      </c>
      <c r="V583" s="21">
        <v>-151.20647</v>
      </c>
      <c r="W583" s="21" t="s">
        <v>60</v>
      </c>
      <c r="X583" s="21" t="s">
        <v>88</v>
      </c>
      <c r="Z583" s="21" t="s">
        <v>100</v>
      </c>
      <c r="AA583" s="20">
        <v>0.3</v>
      </c>
      <c r="AB583" s="20" t="s">
        <v>333</v>
      </c>
      <c r="AK583" s="21" t="s">
        <v>800</v>
      </c>
      <c r="AL583" s="22" t="s">
        <v>805</v>
      </c>
      <c r="AM583" s="22" t="s">
        <v>193</v>
      </c>
      <c r="AN583" s="45">
        <v>5</v>
      </c>
      <c r="AO583" s="21" t="s">
        <v>381</v>
      </c>
      <c r="AP583" s="22"/>
      <c r="AT583" s="21" t="s">
        <v>551</v>
      </c>
      <c r="AU583" s="21" t="s">
        <v>557</v>
      </c>
      <c r="AW583" s="21" t="s">
        <v>564</v>
      </c>
      <c r="AX583" s="21" t="s">
        <v>567</v>
      </c>
      <c r="AY583" s="22"/>
      <c r="AZ583" s="22"/>
      <c r="BA583" s="22"/>
      <c r="BB583" s="22"/>
      <c r="BC583" s="22" t="s">
        <v>806</v>
      </c>
      <c r="BD583" s="22" t="s">
        <v>763</v>
      </c>
      <c r="BE583" s="22"/>
      <c r="BF583" s="21"/>
      <c r="BG583" s="21"/>
      <c r="BH583" s="21"/>
      <c r="BI583" s="21"/>
      <c r="BJ583" s="21"/>
      <c r="BK583" s="21"/>
      <c r="BL583" s="21"/>
      <c r="BM583" s="21"/>
    </row>
    <row r="584" spans="1:67" hidden="1" x14ac:dyDescent="0.25">
      <c r="A584" s="21" t="s">
        <v>38</v>
      </c>
      <c r="B584" s="21" t="s">
        <v>798</v>
      </c>
      <c r="C584" s="21" t="s">
        <v>809</v>
      </c>
      <c r="D584" s="21" t="s">
        <v>791</v>
      </c>
      <c r="E584" s="21" t="s">
        <v>819</v>
      </c>
      <c r="K584" s="20" t="s">
        <v>828</v>
      </c>
      <c r="M584" s="21" t="s">
        <v>50</v>
      </c>
      <c r="N584" s="21" t="str">
        <f>C584&amp;"-"&amp;MONTH(O584)&amp;"/"&amp;DAY(O584)&amp;"/"&amp;YEAR(O584)&amp;"-"&amp;"FC"</f>
        <v>AK574820-001-9/4/2019-FC</v>
      </c>
      <c r="O584" s="24">
        <v>43712</v>
      </c>
      <c r="P584" s="28">
        <v>0.3833333333333333</v>
      </c>
      <c r="Q584" s="20" t="s">
        <v>58</v>
      </c>
      <c r="R584" s="25">
        <v>43712</v>
      </c>
      <c r="T584" s="20" t="s">
        <v>58</v>
      </c>
      <c r="U584" s="21">
        <v>60.5259</v>
      </c>
      <c r="V584" s="21">
        <v>-151.20647</v>
      </c>
      <c r="W584" s="21" t="s">
        <v>60</v>
      </c>
      <c r="X584" s="21" t="s">
        <v>88</v>
      </c>
      <c r="Z584" s="21" t="s">
        <v>100</v>
      </c>
      <c r="AA584" s="20">
        <v>0.3</v>
      </c>
      <c r="AB584" s="20" t="s">
        <v>333</v>
      </c>
      <c r="AK584" s="21" t="s">
        <v>799</v>
      </c>
      <c r="AL584" s="22" t="s">
        <v>804</v>
      </c>
      <c r="AM584" s="22" t="s">
        <v>193</v>
      </c>
      <c r="AN584" s="45">
        <v>5</v>
      </c>
      <c r="AO584" s="21" t="s">
        <v>240</v>
      </c>
      <c r="AP584" s="22"/>
      <c r="AT584" s="21" t="s">
        <v>551</v>
      </c>
      <c r="AU584" s="21" t="s">
        <v>557</v>
      </c>
      <c r="AW584" s="21" t="s">
        <v>564</v>
      </c>
      <c r="AX584" s="21" t="s">
        <v>567</v>
      </c>
      <c r="AY584" s="22"/>
      <c r="AZ584" s="22"/>
      <c r="BA584" s="22"/>
      <c r="BB584" s="22"/>
      <c r="BC584" s="22" t="s">
        <v>806</v>
      </c>
      <c r="BD584" s="22" t="s">
        <v>763</v>
      </c>
      <c r="BE584" s="22"/>
      <c r="BF584" s="21"/>
      <c r="BG584" s="21"/>
      <c r="BH584" s="21"/>
      <c r="BI584" s="21"/>
      <c r="BJ584" s="21"/>
      <c r="BK584" s="21"/>
      <c r="BL584" s="21"/>
      <c r="BM584" s="21"/>
    </row>
    <row r="585" spans="1:67" hidden="1" x14ac:dyDescent="0.25">
      <c r="A585" s="21" t="s">
        <v>38</v>
      </c>
      <c r="B585" s="21" t="s">
        <v>798</v>
      </c>
      <c r="C585" s="21" t="s">
        <v>809</v>
      </c>
      <c r="D585" s="21" t="s">
        <v>791</v>
      </c>
      <c r="E585" s="21" t="s">
        <v>819</v>
      </c>
      <c r="K585" s="20" t="s">
        <v>828</v>
      </c>
      <c r="M585" s="21" t="s">
        <v>50</v>
      </c>
      <c r="N585" s="21" t="str">
        <f>C585&amp;"-"&amp;MONTH(O585)&amp;"/"&amp;DAY(O585)&amp;"/"&amp;YEAR(O585)&amp;"-"&amp;"WATER TEMP"</f>
        <v>AK574820-001-9/4/2019-WATER TEMP</v>
      </c>
      <c r="O585" s="24">
        <v>43712</v>
      </c>
      <c r="P585" s="28">
        <v>0.3833333333333333</v>
      </c>
      <c r="Q585" s="20" t="s">
        <v>58</v>
      </c>
      <c r="R585" s="25">
        <v>43712</v>
      </c>
      <c r="T585" s="20" t="s">
        <v>58</v>
      </c>
      <c r="U585" s="21">
        <v>60.5259</v>
      </c>
      <c r="V585" s="21">
        <v>-151.20647</v>
      </c>
      <c r="W585" s="21" t="s">
        <v>60</v>
      </c>
      <c r="X585" s="21" t="s">
        <v>88</v>
      </c>
      <c r="Z585" s="21" t="s">
        <v>99</v>
      </c>
      <c r="AA585" s="20">
        <v>0.3</v>
      </c>
      <c r="AB585" s="20" t="s">
        <v>333</v>
      </c>
      <c r="AK585" s="21" t="s">
        <v>160</v>
      </c>
      <c r="AL585" s="22"/>
      <c r="AM585" s="22"/>
      <c r="AN585" s="46">
        <v>11.8</v>
      </c>
      <c r="AO585" s="21" t="s">
        <v>198</v>
      </c>
      <c r="AP585" s="22"/>
      <c r="AT585" s="21" t="s">
        <v>551</v>
      </c>
      <c r="AU585" s="21" t="s">
        <v>557</v>
      </c>
      <c r="AW585" s="21" t="s">
        <v>564</v>
      </c>
      <c r="AX585" s="21" t="s">
        <v>568</v>
      </c>
      <c r="AY585" s="22"/>
      <c r="AZ585" s="22"/>
      <c r="BA585" s="22"/>
      <c r="BB585" s="22"/>
      <c r="BC585" s="22" t="s">
        <v>806</v>
      </c>
      <c r="BD585" s="22" t="s">
        <v>763</v>
      </c>
      <c r="BE585" s="22"/>
      <c r="BF585" s="21"/>
      <c r="BG585" s="21"/>
      <c r="BH585" s="21"/>
      <c r="BI585" s="21"/>
      <c r="BJ585" s="21"/>
      <c r="BK585" s="21"/>
      <c r="BL585" s="21"/>
      <c r="BM585" s="21"/>
    </row>
    <row r="586" spans="1:67" hidden="1" x14ac:dyDescent="0.25">
      <c r="A586" s="21" t="s">
        <v>38</v>
      </c>
      <c r="B586" s="21" t="s">
        <v>798</v>
      </c>
      <c r="C586" s="21" t="s">
        <v>809</v>
      </c>
      <c r="D586" s="21" t="s">
        <v>791</v>
      </c>
      <c r="E586" s="21" t="s">
        <v>819</v>
      </c>
      <c r="K586" s="20" t="s">
        <v>828</v>
      </c>
      <c r="M586" s="21" t="s">
        <v>51</v>
      </c>
      <c r="N586" s="21" t="str">
        <f>C586&amp;"-"&amp;MONTH(O586)&amp;"/"&amp;DAY(O586)&amp;"/"&amp;YEAR(O586)&amp;"-"&amp;"AIR TEMP"</f>
        <v>AK574820-001-7/23/2019-AIR TEMP</v>
      </c>
      <c r="O586" s="24">
        <v>43669</v>
      </c>
      <c r="P586" s="28">
        <v>0.44097222222222227</v>
      </c>
      <c r="Q586" s="20" t="s">
        <v>58</v>
      </c>
      <c r="R586" s="25">
        <v>43669</v>
      </c>
      <c r="T586" s="20" t="s">
        <v>58</v>
      </c>
      <c r="U586" s="21">
        <v>60.5259</v>
      </c>
      <c r="V586" s="21">
        <v>-151.20647</v>
      </c>
      <c r="W586" s="21" t="s">
        <v>60</v>
      </c>
      <c r="X586" s="21" t="s">
        <v>88</v>
      </c>
      <c r="Z586" s="21" t="s">
        <v>99</v>
      </c>
      <c r="AK586" s="21" t="s">
        <v>810</v>
      </c>
      <c r="AL586" s="22"/>
      <c r="AM586" s="22"/>
      <c r="AN586" s="45">
        <v>58</v>
      </c>
      <c r="AO586" s="21" t="s">
        <v>252</v>
      </c>
      <c r="AP586" s="22"/>
      <c r="AT586" s="21"/>
      <c r="AU586" s="21"/>
      <c r="AW586" s="21"/>
      <c r="AX586" s="21"/>
      <c r="AY586" s="22"/>
      <c r="AZ586" s="22"/>
      <c r="BA586" s="22"/>
      <c r="BB586" s="22"/>
      <c r="BC586" s="22"/>
      <c r="BD586" s="22"/>
      <c r="BE586" s="22"/>
      <c r="BF586" s="21"/>
      <c r="BG586" s="21"/>
      <c r="BH586" s="21"/>
      <c r="BI586" s="21"/>
      <c r="BJ586" s="21"/>
      <c r="BK586" s="21"/>
      <c r="BL586" s="21"/>
      <c r="BM586" s="21"/>
    </row>
    <row r="587" spans="1:67" hidden="1" x14ac:dyDescent="0.25">
      <c r="A587" s="21" t="s">
        <v>38</v>
      </c>
      <c r="B587" s="21" t="s">
        <v>798</v>
      </c>
      <c r="C587" s="21" t="s">
        <v>796</v>
      </c>
      <c r="D587" s="21" t="s">
        <v>797</v>
      </c>
      <c r="E587" s="21" t="s">
        <v>819</v>
      </c>
      <c r="K587" s="20" t="s">
        <v>828</v>
      </c>
      <c r="M587" s="21" t="s">
        <v>51</v>
      </c>
      <c r="N587" s="21" t="str">
        <f>C587&amp;"-"&amp;MONTH(O587)&amp;"/"&amp;DAY(O587)&amp;"/"&amp;YEAR(O587)&amp;"-"&amp;"WIND-D"</f>
        <v>AK802097-003-9/4/2019-WIND-D</v>
      </c>
      <c r="O587" s="24">
        <v>43712</v>
      </c>
      <c r="P587" s="28">
        <v>0.36736111111111108</v>
      </c>
      <c r="Q587" s="20" t="s">
        <v>58</v>
      </c>
      <c r="R587" s="25">
        <v>43712</v>
      </c>
      <c r="T587" s="20" t="s">
        <v>58</v>
      </c>
      <c r="U587" s="21">
        <v>60.543320000000001</v>
      </c>
      <c r="V587" s="21">
        <v>-151.26532</v>
      </c>
      <c r="W587" s="21" t="s">
        <v>60</v>
      </c>
      <c r="X587" s="21" t="s">
        <v>88</v>
      </c>
      <c r="Z587" s="21" t="s">
        <v>99</v>
      </c>
      <c r="AK587" s="21" t="s">
        <v>813</v>
      </c>
      <c r="AL587" s="22"/>
      <c r="AM587" s="22"/>
      <c r="AN587" s="45">
        <v>180</v>
      </c>
      <c r="AO587" s="21" t="s">
        <v>843</v>
      </c>
      <c r="AP587" s="22"/>
      <c r="AT587" s="21"/>
      <c r="AU587" s="21"/>
      <c r="AW587" s="21"/>
      <c r="AX587" s="21"/>
      <c r="AY587" s="22"/>
      <c r="AZ587" s="22"/>
      <c r="BA587" s="22"/>
      <c r="BB587" s="22"/>
      <c r="BC587" s="22"/>
      <c r="BD587" s="22"/>
      <c r="BE587" s="22"/>
      <c r="BF587" s="21"/>
      <c r="BG587" s="21"/>
      <c r="BH587" s="21"/>
      <c r="BI587" s="21"/>
      <c r="BJ587" s="21"/>
      <c r="BK587" s="21"/>
      <c r="BL587" s="21"/>
      <c r="BM587" s="21"/>
    </row>
    <row r="588" spans="1:67" x14ac:dyDescent="0.25">
      <c r="A588" s="21" t="s">
        <v>38</v>
      </c>
      <c r="B588" s="21" t="s">
        <v>798</v>
      </c>
      <c r="C588" s="21" t="s">
        <v>809</v>
      </c>
      <c r="D588" s="21" t="s">
        <v>791</v>
      </c>
      <c r="E588" s="21" t="s">
        <v>819</v>
      </c>
      <c r="K588" s="20" t="s">
        <v>828</v>
      </c>
      <c r="M588" s="21" t="s">
        <v>51</v>
      </c>
      <c r="N588" s="21" t="str">
        <f>C588&amp;"-"&amp;MONTH(O588)&amp;"/"&amp;DAY(O588)&amp;"/"&amp;YEAR(O588)&amp;"-"&amp;"WIND-V"</f>
        <v>AK574820-001-7/23/2019-WIND-V</v>
      </c>
      <c r="O588" s="24">
        <v>43669</v>
      </c>
      <c r="P588" s="28">
        <v>0.44097222222222199</v>
      </c>
      <c r="Q588" s="20" t="s">
        <v>58</v>
      </c>
      <c r="R588" s="25">
        <v>43669</v>
      </c>
      <c r="T588" s="20" t="s">
        <v>58</v>
      </c>
      <c r="U588" s="21">
        <v>60.5259</v>
      </c>
      <c r="V588" s="21">
        <v>-151.20647</v>
      </c>
      <c r="W588" s="21" t="s">
        <v>60</v>
      </c>
      <c r="X588" s="21" t="s">
        <v>88</v>
      </c>
      <c r="Z588" s="21" t="s">
        <v>99</v>
      </c>
      <c r="AK588" s="21" t="s">
        <v>812</v>
      </c>
      <c r="AL588" s="22"/>
      <c r="AM588" s="22"/>
      <c r="AN588" s="45">
        <v>12</v>
      </c>
      <c r="AO588" s="21" t="s">
        <v>815</v>
      </c>
      <c r="AP588" s="22"/>
      <c r="AT588" s="21"/>
      <c r="AU588" s="21"/>
      <c r="AW588" s="21"/>
      <c r="AX588" s="21"/>
      <c r="AY588" s="22"/>
      <c r="AZ588" s="22"/>
      <c r="BA588" s="22"/>
      <c r="BB588" s="22"/>
      <c r="BC588" s="22"/>
      <c r="BD588" s="22"/>
      <c r="BE588" s="22"/>
      <c r="BF588" s="21"/>
      <c r="BG588" s="21"/>
      <c r="BH588" s="21"/>
      <c r="BI588" s="21"/>
      <c r="BJ588" s="21"/>
      <c r="BK588" s="21"/>
      <c r="BL588" s="21"/>
      <c r="BM588" s="21"/>
    </row>
    <row r="589" spans="1:67" hidden="1" x14ac:dyDescent="0.25">
      <c r="A589" s="21" t="s">
        <v>38</v>
      </c>
      <c r="B589" s="21" t="s">
        <v>798</v>
      </c>
      <c r="C589" s="21" t="s">
        <v>809</v>
      </c>
      <c r="D589" s="21" t="s">
        <v>791</v>
      </c>
      <c r="E589" s="21" t="s">
        <v>819</v>
      </c>
      <c r="K589" s="20" t="s">
        <v>828</v>
      </c>
      <c r="M589" s="21" t="s">
        <v>51</v>
      </c>
      <c r="N589" s="21" t="str">
        <f>C589&amp;"-"&amp;MONTH(O589)&amp;"/"&amp;DAY(O589)&amp;"/"&amp;YEAR(O589)&amp;"-"&amp;"WEATHER"</f>
        <v>AK574820-001-7/23/2019-WEATHER</v>
      </c>
      <c r="O589" s="24">
        <v>43669</v>
      </c>
      <c r="P589" s="28">
        <v>0.44097222222222199</v>
      </c>
      <c r="Q589" s="20" t="s">
        <v>58</v>
      </c>
      <c r="R589" s="25">
        <v>43669</v>
      </c>
      <c r="T589" s="20" t="s">
        <v>58</v>
      </c>
      <c r="U589" s="21">
        <v>60.5259</v>
      </c>
      <c r="V589" s="21">
        <v>-151.20647</v>
      </c>
      <c r="W589" s="21" t="s">
        <v>60</v>
      </c>
      <c r="X589" s="21" t="s">
        <v>88</v>
      </c>
      <c r="Z589" s="21" t="s">
        <v>99</v>
      </c>
      <c r="AK589" s="21" t="s">
        <v>814</v>
      </c>
      <c r="AL589" s="22"/>
      <c r="AM589" s="22"/>
      <c r="AN589" s="45">
        <v>0</v>
      </c>
      <c r="AO589" s="21" t="s">
        <v>816</v>
      </c>
      <c r="AP589" s="22"/>
      <c r="AT589" s="21"/>
      <c r="AU589" s="21"/>
      <c r="AW589" s="21"/>
      <c r="AX589" s="21"/>
      <c r="AY589" s="22"/>
      <c r="AZ589" s="22"/>
      <c r="BA589" s="22"/>
      <c r="BB589" s="22"/>
      <c r="BC589" s="22"/>
      <c r="BD589" s="22"/>
      <c r="BE589" s="22"/>
      <c r="BF589" s="21"/>
      <c r="BG589" s="21"/>
      <c r="BH589" s="21"/>
      <c r="BI589" s="21"/>
      <c r="BJ589" s="21"/>
      <c r="BK589" s="21"/>
      <c r="BL589" s="21"/>
      <c r="BM589" s="21"/>
    </row>
    <row r="590" spans="1:67" hidden="1" x14ac:dyDescent="0.25">
      <c r="A590" s="21" t="s">
        <v>38</v>
      </c>
      <c r="B590" s="21" t="s">
        <v>798</v>
      </c>
      <c r="C590" s="21" t="s">
        <v>809</v>
      </c>
      <c r="D590" s="21" t="s">
        <v>791</v>
      </c>
      <c r="E590" s="21" t="s">
        <v>819</v>
      </c>
      <c r="K590" s="20" t="s">
        <v>828</v>
      </c>
      <c r="M590" s="21" t="s">
        <v>50</v>
      </c>
      <c r="N590" s="21" t="str">
        <f>C590&amp;"-"&amp;MONTH(O590)&amp;"/"&amp;DAY(O590)&amp;"/"&amp;YEAR(O590)&amp;"-"&amp;"TURBIDITY"</f>
        <v>AK574820-001-7/23/2019-TURBIDITY</v>
      </c>
      <c r="O590" s="24">
        <v>43669</v>
      </c>
      <c r="P590" s="28">
        <v>0.44097222222222199</v>
      </c>
      <c r="Q590" s="20" t="s">
        <v>58</v>
      </c>
      <c r="R590" s="25">
        <v>43669</v>
      </c>
      <c r="T590" s="20" t="s">
        <v>58</v>
      </c>
      <c r="U590" s="21">
        <v>60.5259</v>
      </c>
      <c r="V590" s="21">
        <v>-151.20647</v>
      </c>
      <c r="W590" s="21" t="s">
        <v>60</v>
      </c>
      <c r="X590" s="21" t="s">
        <v>88</v>
      </c>
      <c r="Z590" s="21" t="s">
        <v>99</v>
      </c>
      <c r="AK590" s="21" t="s">
        <v>811</v>
      </c>
      <c r="AL590" s="22"/>
      <c r="AM590" s="22"/>
      <c r="AN590" s="45" t="s">
        <v>817</v>
      </c>
      <c r="AO590" s="21"/>
      <c r="AP590" s="22"/>
      <c r="AT590" s="21"/>
      <c r="AU590" s="21"/>
      <c r="AW590" s="21"/>
      <c r="AX590" s="21"/>
      <c r="AY590" s="22"/>
      <c r="AZ590" s="22"/>
      <c r="BA590" s="22"/>
      <c r="BB590" s="22"/>
      <c r="BC590" s="22"/>
      <c r="BD590" s="22"/>
      <c r="BE590" s="22"/>
      <c r="BF590" s="21"/>
      <c r="BG590" s="21"/>
      <c r="BH590" s="21"/>
      <c r="BI590" s="21"/>
      <c r="BJ590" s="21"/>
      <c r="BK590" s="21"/>
      <c r="BL590" s="21"/>
      <c r="BM590" s="21"/>
    </row>
    <row r="591" spans="1:67" hidden="1" x14ac:dyDescent="0.25">
      <c r="A591" s="21" t="s">
        <v>38</v>
      </c>
      <c r="B591" s="21" t="s">
        <v>798</v>
      </c>
      <c r="C591" s="21" t="s">
        <v>809</v>
      </c>
      <c r="D591" s="21" t="s">
        <v>791</v>
      </c>
      <c r="E591" s="21" t="s">
        <v>819</v>
      </c>
      <c r="K591" s="20" t="s">
        <v>828</v>
      </c>
      <c r="M591" s="21" t="s">
        <v>51</v>
      </c>
      <c r="N591" s="21" t="str">
        <f>C591&amp;"-"&amp;MONTH(O591)&amp;"/"&amp;DAY(O591)&amp;"/"&amp;YEAR(O591)&amp;"-"&amp;"AIR TEMP"</f>
        <v>AK574820-001-8/1/2019-AIR TEMP</v>
      </c>
      <c r="O591" s="24">
        <v>43678</v>
      </c>
      <c r="P591" s="28">
        <v>0.36458333333333331</v>
      </c>
      <c r="Q591" s="20" t="s">
        <v>58</v>
      </c>
      <c r="R591" s="25">
        <v>43678</v>
      </c>
      <c r="T591" s="20" t="s">
        <v>58</v>
      </c>
      <c r="U591" s="21">
        <v>60.5259</v>
      </c>
      <c r="V591" s="21">
        <v>-151.20647</v>
      </c>
      <c r="W591" s="21" t="s">
        <v>60</v>
      </c>
      <c r="X591" s="21" t="s">
        <v>88</v>
      </c>
      <c r="Z591" s="21" t="s">
        <v>99</v>
      </c>
      <c r="AK591" s="21" t="s">
        <v>810</v>
      </c>
      <c r="AL591" s="22"/>
      <c r="AM591" s="22"/>
      <c r="AN591" s="54"/>
      <c r="AO591" s="21"/>
      <c r="AP591" s="22"/>
      <c r="AT591" s="21"/>
      <c r="AU591" s="21"/>
      <c r="AW591" s="21"/>
      <c r="AX591" s="21"/>
      <c r="AY591" s="22" t="s">
        <v>737</v>
      </c>
      <c r="AZ591" s="22"/>
      <c r="BA591" s="22"/>
      <c r="BB591" s="22"/>
      <c r="BC591" s="22"/>
      <c r="BD591" s="22"/>
      <c r="BE591" s="22"/>
      <c r="BF591" s="21"/>
      <c r="BG591" s="21"/>
      <c r="BH591" s="21"/>
      <c r="BI591" s="21"/>
      <c r="BJ591" s="21"/>
      <c r="BK591" s="21"/>
      <c r="BL591" s="21"/>
      <c r="BM591" s="21"/>
      <c r="BO591" s="56"/>
    </row>
    <row r="592" spans="1:67" hidden="1" x14ac:dyDescent="0.25">
      <c r="A592" s="21" t="s">
        <v>38</v>
      </c>
      <c r="B592" s="21" t="s">
        <v>798</v>
      </c>
      <c r="C592" s="21" t="s">
        <v>794</v>
      </c>
      <c r="D592" s="21" t="s">
        <v>795</v>
      </c>
      <c r="E592" s="21" t="s">
        <v>819</v>
      </c>
      <c r="K592" s="20" t="s">
        <v>828</v>
      </c>
      <c r="M592" s="21" t="s">
        <v>51</v>
      </c>
      <c r="N592" s="21" t="str">
        <f>C592&amp;"-"&amp;MONTH(O592)&amp;"/"&amp;DAY(O592)&amp;"/"&amp;YEAR(O592)&amp;"-"&amp;"WIND-D"</f>
        <v>AK551272-004-9/4/2019-WIND-D</v>
      </c>
      <c r="O592" s="24">
        <v>43712</v>
      </c>
      <c r="P592" s="28">
        <v>0.39930555555555558</v>
      </c>
      <c r="Q592" s="20" t="s">
        <v>58</v>
      </c>
      <c r="R592" s="25">
        <v>43712</v>
      </c>
      <c r="T592" s="20" t="s">
        <v>58</v>
      </c>
      <c r="U592" s="21">
        <v>60.549779999999998</v>
      </c>
      <c r="V592" s="21">
        <v>-151.26804000000001</v>
      </c>
      <c r="W592" s="21" t="s">
        <v>60</v>
      </c>
      <c r="X592" s="21" t="s">
        <v>88</v>
      </c>
      <c r="Z592" s="21" t="s">
        <v>99</v>
      </c>
      <c r="AK592" s="21" t="s">
        <v>813</v>
      </c>
      <c r="AL592" s="22"/>
      <c r="AM592" s="22"/>
      <c r="AN592" s="45"/>
      <c r="AO592" s="21"/>
      <c r="AP592" s="22"/>
      <c r="AT592" s="21"/>
      <c r="AU592" s="21"/>
      <c r="AW592" s="21"/>
      <c r="AX592" s="21"/>
      <c r="AY592" s="22" t="s">
        <v>737</v>
      </c>
      <c r="AZ592" s="22"/>
      <c r="BA592" s="22"/>
      <c r="BB592" s="22"/>
      <c r="BC592" s="22"/>
      <c r="BD592" s="22"/>
      <c r="BE592" s="22"/>
      <c r="BF592" s="21"/>
      <c r="BG592" s="21"/>
      <c r="BH592" s="21"/>
      <c r="BI592" s="21"/>
      <c r="BJ592" s="21"/>
      <c r="BK592" s="21"/>
      <c r="BL592" s="21"/>
      <c r="BM592" s="21"/>
    </row>
    <row r="593" spans="1:65" x14ac:dyDescent="0.25">
      <c r="A593" s="21" t="s">
        <v>38</v>
      </c>
      <c r="B593" s="21" t="s">
        <v>798</v>
      </c>
      <c r="C593" s="21" t="s">
        <v>809</v>
      </c>
      <c r="D593" s="21" t="s">
        <v>791</v>
      </c>
      <c r="E593" s="21" t="s">
        <v>819</v>
      </c>
      <c r="K593" s="20" t="s">
        <v>828</v>
      </c>
      <c r="M593" s="21" t="s">
        <v>51</v>
      </c>
      <c r="N593" s="21" t="str">
        <f>C593&amp;"-"&amp;MONTH(O593)&amp;"/"&amp;DAY(O593)&amp;"/"&amp;YEAR(O593)&amp;"-"&amp;"WIND-V"</f>
        <v>AK574820-001-8/1/2019-WIND-V</v>
      </c>
      <c r="O593" s="24">
        <v>43678</v>
      </c>
      <c r="P593" s="28">
        <v>0.36458333333333298</v>
      </c>
      <c r="Q593" s="20" t="s">
        <v>58</v>
      </c>
      <c r="R593" s="25">
        <v>43678</v>
      </c>
      <c r="T593" s="20" t="s">
        <v>58</v>
      </c>
      <c r="U593" s="21">
        <v>60.5259</v>
      </c>
      <c r="V593" s="21">
        <v>-151.20647</v>
      </c>
      <c r="W593" s="21" t="s">
        <v>60</v>
      </c>
      <c r="X593" s="21" t="s">
        <v>88</v>
      </c>
      <c r="Z593" s="21" t="s">
        <v>99</v>
      </c>
      <c r="AK593" s="21" t="s">
        <v>812</v>
      </c>
      <c r="AL593" s="22"/>
      <c r="AM593" s="22"/>
      <c r="AN593" s="45"/>
      <c r="AO593" s="21" t="s">
        <v>815</v>
      </c>
      <c r="AP593" s="22"/>
      <c r="AT593" s="21"/>
      <c r="AU593" s="21"/>
      <c r="AW593" s="21"/>
      <c r="AX593" s="21"/>
      <c r="AY593" s="22" t="s">
        <v>737</v>
      </c>
      <c r="AZ593" s="22"/>
      <c r="BA593" s="22"/>
      <c r="BB593" s="22"/>
      <c r="BC593" s="22"/>
      <c r="BD593" s="22"/>
      <c r="BE593" s="22"/>
      <c r="BF593" s="21"/>
      <c r="BG593" s="21"/>
      <c r="BH593" s="21"/>
      <c r="BI593" s="21"/>
      <c r="BJ593" s="21"/>
      <c r="BK593" s="21"/>
      <c r="BL593" s="21"/>
      <c r="BM593" s="21"/>
    </row>
    <row r="594" spans="1:65" hidden="1" x14ac:dyDescent="0.25">
      <c r="A594" s="21" t="s">
        <v>38</v>
      </c>
      <c r="B594" s="21" t="s">
        <v>798</v>
      </c>
      <c r="C594" s="21" t="s">
        <v>809</v>
      </c>
      <c r="D594" s="21" t="s">
        <v>791</v>
      </c>
      <c r="E594" s="21" t="s">
        <v>819</v>
      </c>
      <c r="K594" s="20" t="s">
        <v>828</v>
      </c>
      <c r="M594" s="21" t="s">
        <v>51</v>
      </c>
      <c r="N594" s="21" t="str">
        <f>C594&amp;"-"&amp;MONTH(O594)&amp;"/"&amp;DAY(O594)&amp;"/"&amp;YEAR(O594)&amp;"-"&amp;"WEATHER"</f>
        <v>AK574820-001-8/1/2019-WEATHER</v>
      </c>
      <c r="O594" s="24">
        <v>43678</v>
      </c>
      <c r="P594" s="28">
        <v>0.36458333333333298</v>
      </c>
      <c r="Q594" s="20" t="s">
        <v>58</v>
      </c>
      <c r="R594" s="25">
        <v>43678</v>
      </c>
      <c r="T594" s="20" t="s">
        <v>58</v>
      </c>
      <c r="U594" s="21">
        <v>60.5259</v>
      </c>
      <c r="V594" s="21">
        <v>-151.20647</v>
      </c>
      <c r="W594" s="21" t="s">
        <v>60</v>
      </c>
      <c r="X594" s="21" t="s">
        <v>88</v>
      </c>
      <c r="Z594" s="21" t="s">
        <v>99</v>
      </c>
      <c r="AK594" s="21" t="s">
        <v>814</v>
      </c>
      <c r="AL594" s="22"/>
      <c r="AM594" s="22"/>
      <c r="AN594" s="45">
        <v>-1</v>
      </c>
      <c r="AO594" s="21" t="s">
        <v>816</v>
      </c>
      <c r="AP594" s="22"/>
      <c r="AT594" s="21"/>
      <c r="AU594" s="21"/>
      <c r="AW594" s="21"/>
      <c r="AX594" s="21"/>
      <c r="AY594" s="22"/>
      <c r="AZ594" s="22"/>
      <c r="BA594" s="22"/>
      <c r="BB594" s="22"/>
      <c r="BC594" s="22"/>
      <c r="BD594" s="22"/>
      <c r="BE594" s="22"/>
      <c r="BF594" s="21"/>
      <c r="BG594" s="21"/>
      <c r="BH594" s="21"/>
      <c r="BI594" s="21"/>
      <c r="BJ594" s="21"/>
      <c r="BK594" s="21"/>
      <c r="BL594" s="21"/>
      <c r="BM594" s="21"/>
    </row>
    <row r="595" spans="1:65" hidden="1" x14ac:dyDescent="0.25">
      <c r="A595" s="21" t="s">
        <v>38</v>
      </c>
      <c r="B595" s="21" t="s">
        <v>798</v>
      </c>
      <c r="C595" s="21" t="s">
        <v>809</v>
      </c>
      <c r="D595" s="21" t="s">
        <v>791</v>
      </c>
      <c r="E595" s="21" t="s">
        <v>819</v>
      </c>
      <c r="K595" s="20" t="s">
        <v>828</v>
      </c>
      <c r="M595" s="21" t="s">
        <v>50</v>
      </c>
      <c r="N595" s="21" t="str">
        <f>C595&amp;"-"&amp;MONTH(O595)&amp;"/"&amp;DAY(O595)&amp;"/"&amp;YEAR(O595)&amp;"-"&amp;"TURBIDITY"</f>
        <v>AK574820-001-8/1/2019-TURBIDITY</v>
      </c>
      <c r="O595" s="24">
        <v>43678</v>
      </c>
      <c r="P595" s="28">
        <v>0.36458333333333298</v>
      </c>
      <c r="Q595" s="20" t="s">
        <v>58</v>
      </c>
      <c r="R595" s="25">
        <v>43678</v>
      </c>
      <c r="T595" s="20" t="s">
        <v>58</v>
      </c>
      <c r="U595" s="21">
        <v>60.5259</v>
      </c>
      <c r="V595" s="21">
        <v>-151.20647</v>
      </c>
      <c r="W595" s="21" t="s">
        <v>60</v>
      </c>
      <c r="X595" s="21" t="s">
        <v>88</v>
      </c>
      <c r="Z595" s="21" t="s">
        <v>99</v>
      </c>
      <c r="AK595" s="21" t="s">
        <v>811</v>
      </c>
      <c r="AL595" s="22"/>
      <c r="AM595" s="22"/>
      <c r="AN595" s="45" t="s">
        <v>817</v>
      </c>
      <c r="AO595" s="21"/>
      <c r="AP595" s="22"/>
      <c r="AT595" s="21"/>
      <c r="AU595" s="21"/>
      <c r="AW595" s="21"/>
      <c r="AX595" s="21"/>
      <c r="AY595" s="22"/>
      <c r="AZ595" s="22"/>
      <c r="BA595" s="22"/>
      <c r="BB595" s="22"/>
      <c r="BC595" s="22"/>
      <c r="BD595" s="22"/>
      <c r="BE595" s="22"/>
      <c r="BF595" s="21"/>
      <c r="BG595" s="21"/>
      <c r="BH595" s="21"/>
      <c r="BI595" s="21"/>
      <c r="BJ595" s="21"/>
      <c r="BK595" s="21"/>
      <c r="BL595" s="21"/>
      <c r="BM595" s="21"/>
    </row>
    <row r="596" spans="1:65" hidden="1" x14ac:dyDescent="0.25">
      <c r="A596" s="21" t="s">
        <v>38</v>
      </c>
      <c r="B596" s="21" t="s">
        <v>798</v>
      </c>
      <c r="C596" s="21" t="s">
        <v>809</v>
      </c>
      <c r="D596" s="21" t="s">
        <v>791</v>
      </c>
      <c r="E596" s="21" t="s">
        <v>819</v>
      </c>
      <c r="K596" s="20" t="s">
        <v>828</v>
      </c>
      <c r="M596" s="21" t="s">
        <v>51</v>
      </c>
      <c r="N596" s="21" t="str">
        <f>C596&amp;"-"&amp;MONTH(O596)&amp;"/"&amp;DAY(O596)&amp;"/"&amp;YEAR(O596)&amp;"-"&amp;"AIR TEMP"</f>
        <v>AK574820-001-8/6/2019-AIR TEMP</v>
      </c>
      <c r="O596" s="24">
        <v>43683</v>
      </c>
      <c r="P596" s="28">
        <v>0.39583333333333331</v>
      </c>
      <c r="Q596" s="20" t="s">
        <v>58</v>
      </c>
      <c r="R596" s="25">
        <v>43683</v>
      </c>
      <c r="T596" s="20" t="s">
        <v>58</v>
      </c>
      <c r="U596" s="21">
        <v>60.5259</v>
      </c>
      <c r="V596" s="21">
        <v>-151.20647</v>
      </c>
      <c r="W596" s="21" t="s">
        <v>60</v>
      </c>
      <c r="X596" s="21" t="s">
        <v>88</v>
      </c>
      <c r="Z596" s="21" t="s">
        <v>99</v>
      </c>
      <c r="AK596" s="21" t="s">
        <v>810</v>
      </c>
      <c r="AL596" s="22"/>
      <c r="AM596" s="22"/>
      <c r="AN596" s="45">
        <v>65</v>
      </c>
      <c r="AO596" s="21" t="s">
        <v>252</v>
      </c>
      <c r="AP596" s="22"/>
      <c r="AT596" s="21"/>
      <c r="AU596" s="21"/>
      <c r="AW596" s="21"/>
      <c r="AX596" s="21"/>
      <c r="AY596" s="22"/>
      <c r="AZ596" s="22"/>
      <c r="BA596" s="22"/>
      <c r="BB596" s="22"/>
      <c r="BC596" s="22"/>
      <c r="BD596" s="22"/>
      <c r="BE596" s="22"/>
      <c r="BF596" s="21"/>
      <c r="BG596" s="21"/>
      <c r="BH596" s="21"/>
      <c r="BI596" s="21"/>
      <c r="BJ596" s="21"/>
      <c r="BK596" s="21"/>
      <c r="BL596" s="21"/>
      <c r="BM596" s="21"/>
    </row>
    <row r="597" spans="1:65" hidden="1" x14ac:dyDescent="0.25">
      <c r="A597" s="21" t="s">
        <v>38</v>
      </c>
      <c r="B597" s="21" t="s">
        <v>798</v>
      </c>
      <c r="C597" s="21" t="s">
        <v>809</v>
      </c>
      <c r="D597" s="21" t="s">
        <v>791</v>
      </c>
      <c r="E597" s="21" t="s">
        <v>819</v>
      </c>
      <c r="K597" s="20" t="s">
        <v>828</v>
      </c>
      <c r="M597" s="21" t="s">
        <v>51</v>
      </c>
      <c r="N597" s="21" t="str">
        <f>C597&amp;"-"&amp;MONTH(O597)&amp;"/"&amp;DAY(O597)&amp;"/"&amp;YEAR(O597)&amp;"-"&amp;"WIND-D"</f>
        <v>AK574820-001-9/4/2019-WIND-D</v>
      </c>
      <c r="O597" s="24">
        <v>43712</v>
      </c>
      <c r="P597" s="28">
        <v>0.3833333333333333</v>
      </c>
      <c r="Q597" s="20" t="s">
        <v>58</v>
      </c>
      <c r="R597" s="25">
        <v>43712</v>
      </c>
      <c r="T597" s="20" t="s">
        <v>58</v>
      </c>
      <c r="U597" s="21">
        <v>60.5259</v>
      </c>
      <c r="V597" s="21">
        <v>-151.20647</v>
      </c>
      <c r="W597" s="21" t="s">
        <v>60</v>
      </c>
      <c r="X597" s="21" t="s">
        <v>88</v>
      </c>
      <c r="Z597" s="21" t="s">
        <v>99</v>
      </c>
      <c r="AK597" s="21" t="s">
        <v>813</v>
      </c>
      <c r="AL597" s="22"/>
      <c r="AM597" s="22"/>
      <c r="AN597" s="45">
        <v>180</v>
      </c>
      <c r="AO597" s="21" t="s">
        <v>843</v>
      </c>
      <c r="AP597" s="22"/>
      <c r="AT597" s="21"/>
      <c r="AU597" s="21"/>
      <c r="AW597" s="21"/>
      <c r="AX597" s="21"/>
      <c r="AY597" s="22"/>
      <c r="AZ597" s="22"/>
      <c r="BA597" s="22"/>
      <c r="BB597" s="22"/>
      <c r="BC597" s="22"/>
      <c r="BD597" s="22"/>
      <c r="BE597" s="22"/>
      <c r="BF597" s="21"/>
      <c r="BG597" s="21"/>
      <c r="BH597" s="21"/>
      <c r="BI597" s="21"/>
      <c r="BJ597" s="21"/>
      <c r="BK597" s="21"/>
      <c r="BL597" s="21"/>
      <c r="BM597" s="21"/>
    </row>
    <row r="598" spans="1:65" x14ac:dyDescent="0.25">
      <c r="A598" s="21" t="s">
        <v>38</v>
      </c>
      <c r="B598" s="21" t="s">
        <v>798</v>
      </c>
      <c r="C598" s="21" t="s">
        <v>809</v>
      </c>
      <c r="D598" s="21" t="s">
        <v>791</v>
      </c>
      <c r="E598" s="21" t="s">
        <v>819</v>
      </c>
      <c r="K598" s="20" t="s">
        <v>828</v>
      </c>
      <c r="M598" s="21" t="s">
        <v>51</v>
      </c>
      <c r="N598" s="21" t="str">
        <f>C598&amp;"-"&amp;MONTH(O598)&amp;"/"&amp;DAY(O598)&amp;"/"&amp;YEAR(O598)&amp;"-"&amp;"WIND-V"</f>
        <v>AK574820-001-8/6/2019-WIND-V</v>
      </c>
      <c r="O598" s="24">
        <v>43683</v>
      </c>
      <c r="P598" s="28">
        <v>0.39583333333333298</v>
      </c>
      <c r="Q598" s="20" t="s">
        <v>58</v>
      </c>
      <c r="R598" s="25">
        <v>43683</v>
      </c>
      <c r="T598" s="20" t="s">
        <v>58</v>
      </c>
      <c r="U598" s="21">
        <v>60.5259</v>
      </c>
      <c r="V598" s="21">
        <v>-151.20647</v>
      </c>
      <c r="W598" s="21" t="s">
        <v>60</v>
      </c>
      <c r="X598" s="21" t="s">
        <v>88</v>
      </c>
      <c r="Z598" s="21" t="s">
        <v>99</v>
      </c>
      <c r="AK598" s="21" t="s">
        <v>812</v>
      </c>
      <c r="AL598" s="22"/>
      <c r="AM598" s="22"/>
      <c r="AN598" s="45">
        <v>10</v>
      </c>
      <c r="AO598" s="21" t="s">
        <v>815</v>
      </c>
      <c r="AP598" s="22"/>
      <c r="AT598" s="21"/>
      <c r="AU598" s="21"/>
      <c r="AW598" s="21"/>
      <c r="AX598" s="21"/>
      <c r="AY598" s="22"/>
      <c r="AZ598" s="22"/>
      <c r="BA598" s="22"/>
      <c r="BB598" s="22"/>
      <c r="BC598" s="22"/>
      <c r="BD598" s="22"/>
      <c r="BE598" s="22"/>
      <c r="BF598" s="21"/>
      <c r="BG598" s="21"/>
      <c r="BH598" s="21"/>
      <c r="BI598" s="21"/>
      <c r="BJ598" s="21"/>
      <c r="BK598" s="21"/>
      <c r="BL598" s="21"/>
      <c r="BM598" s="21"/>
    </row>
    <row r="599" spans="1:65" hidden="1" x14ac:dyDescent="0.25">
      <c r="A599" s="21" t="s">
        <v>38</v>
      </c>
      <c r="B599" s="21" t="s">
        <v>798</v>
      </c>
      <c r="C599" s="21" t="s">
        <v>809</v>
      </c>
      <c r="D599" s="21" t="s">
        <v>791</v>
      </c>
      <c r="E599" s="21" t="s">
        <v>819</v>
      </c>
      <c r="K599" s="20" t="s">
        <v>828</v>
      </c>
      <c r="M599" s="21" t="s">
        <v>51</v>
      </c>
      <c r="N599" s="21" t="str">
        <f>C599&amp;"-"&amp;MONTH(O599)&amp;"/"&amp;DAY(O599)&amp;"/"&amp;YEAR(O599)&amp;"-"&amp;"WEATHER"</f>
        <v>AK574820-001-8/6/2019-WEATHER</v>
      </c>
      <c r="O599" s="24">
        <v>43683</v>
      </c>
      <c r="P599" s="28">
        <v>0.39583333333333298</v>
      </c>
      <c r="Q599" s="20" t="s">
        <v>58</v>
      </c>
      <c r="R599" s="25">
        <v>43683</v>
      </c>
      <c r="T599" s="20" t="s">
        <v>58</v>
      </c>
      <c r="U599" s="21">
        <v>60.5259</v>
      </c>
      <c r="V599" s="21">
        <v>-151.20647</v>
      </c>
      <c r="W599" s="21" t="s">
        <v>60</v>
      </c>
      <c r="X599" s="21" t="s">
        <v>88</v>
      </c>
      <c r="Z599" s="21" t="s">
        <v>99</v>
      </c>
      <c r="AK599" s="21" t="s">
        <v>814</v>
      </c>
      <c r="AL599" s="22"/>
      <c r="AM599" s="22"/>
      <c r="AN599" s="45">
        <v>0</v>
      </c>
      <c r="AO599" s="21" t="s">
        <v>816</v>
      </c>
      <c r="AP599" s="22"/>
      <c r="AT599" s="21"/>
      <c r="AU599" s="21"/>
      <c r="AW599" s="21"/>
      <c r="AX599" s="21"/>
      <c r="AY599" s="22"/>
      <c r="AZ599" s="22"/>
      <c r="BA599" s="22"/>
      <c r="BB599" s="22"/>
      <c r="BC599" s="22"/>
      <c r="BD599" s="22"/>
      <c r="BE599" s="22"/>
      <c r="BF599" s="21"/>
      <c r="BG599" s="21"/>
      <c r="BH599" s="21"/>
      <c r="BI599" s="21"/>
      <c r="BJ599" s="21"/>
      <c r="BK599" s="21"/>
      <c r="BL599" s="21"/>
      <c r="BM599" s="21"/>
    </row>
    <row r="600" spans="1:65" hidden="1" x14ac:dyDescent="0.25">
      <c r="A600" s="21" t="s">
        <v>38</v>
      </c>
      <c r="B600" s="21" t="s">
        <v>798</v>
      </c>
      <c r="C600" s="21" t="s">
        <v>809</v>
      </c>
      <c r="D600" s="21" t="s">
        <v>791</v>
      </c>
      <c r="E600" s="21" t="s">
        <v>819</v>
      </c>
      <c r="K600" s="20" t="s">
        <v>828</v>
      </c>
      <c r="M600" s="21" t="s">
        <v>50</v>
      </c>
      <c r="N600" s="21" t="str">
        <f>C600&amp;"-"&amp;MONTH(O600)&amp;"/"&amp;DAY(O600)&amp;"/"&amp;YEAR(O600)&amp;"-"&amp;"TURBIDITY"</f>
        <v>AK574820-001-8/6/2019-TURBIDITY</v>
      </c>
      <c r="O600" s="24">
        <v>43683</v>
      </c>
      <c r="P600" s="28">
        <v>0.39583333333333298</v>
      </c>
      <c r="Q600" s="20" t="s">
        <v>58</v>
      </c>
      <c r="R600" s="25">
        <v>43683</v>
      </c>
      <c r="T600" s="20" t="s">
        <v>58</v>
      </c>
      <c r="U600" s="21">
        <v>60.5259</v>
      </c>
      <c r="V600" s="21">
        <v>-151.20647</v>
      </c>
      <c r="W600" s="21" t="s">
        <v>60</v>
      </c>
      <c r="X600" s="21" t="s">
        <v>88</v>
      </c>
      <c r="Z600" s="21" t="s">
        <v>99</v>
      </c>
      <c r="AK600" s="21" t="s">
        <v>811</v>
      </c>
      <c r="AL600" s="22"/>
      <c r="AM600" s="22"/>
      <c r="AN600" s="45" t="s">
        <v>817</v>
      </c>
      <c r="AO600" s="21"/>
      <c r="AP600" s="22"/>
      <c r="AT600" s="21"/>
      <c r="AU600" s="21"/>
      <c r="AW600" s="21"/>
      <c r="AX600" s="21"/>
      <c r="AY600" s="22"/>
      <c r="AZ600" s="22"/>
      <c r="BA600" s="22"/>
      <c r="BB600" s="22"/>
      <c r="BC600" s="22"/>
      <c r="BD600" s="22"/>
      <c r="BE600" s="22"/>
      <c r="BF600" s="21"/>
      <c r="BG600" s="21"/>
      <c r="BH600" s="21"/>
      <c r="BI600" s="21"/>
      <c r="BJ600" s="21"/>
      <c r="BK600" s="21"/>
      <c r="BL600" s="21"/>
      <c r="BM600" s="21"/>
    </row>
    <row r="601" spans="1:65" hidden="1" x14ac:dyDescent="0.25">
      <c r="A601" s="21" t="s">
        <v>38</v>
      </c>
      <c r="B601" s="21" t="s">
        <v>798</v>
      </c>
      <c r="C601" s="21" t="s">
        <v>809</v>
      </c>
      <c r="D601" s="21" t="s">
        <v>791</v>
      </c>
      <c r="E601" s="21" t="s">
        <v>819</v>
      </c>
      <c r="K601" s="20" t="s">
        <v>828</v>
      </c>
      <c r="M601" s="21" t="s">
        <v>51</v>
      </c>
      <c r="N601" s="21" t="str">
        <f>C601&amp;"-"&amp;MONTH(O601)&amp;"/"&amp;DAY(O601)&amp;"/"&amp;YEAR(O601)&amp;"-"&amp;"AIR TEMP"</f>
        <v>AK574820-001-8/20/2019-AIR TEMP</v>
      </c>
      <c r="O601" s="24">
        <v>43697</v>
      </c>
      <c r="P601" s="28">
        <v>0.36249999999999999</v>
      </c>
      <c r="Q601" s="20" t="s">
        <v>58</v>
      </c>
      <c r="R601" s="25">
        <v>43697</v>
      </c>
      <c r="T601" s="20" t="s">
        <v>58</v>
      </c>
      <c r="U601" s="21">
        <v>60.5259</v>
      </c>
      <c r="V601" s="21">
        <v>-151.20647</v>
      </c>
      <c r="W601" s="21" t="s">
        <v>60</v>
      </c>
      <c r="X601" s="21" t="s">
        <v>88</v>
      </c>
      <c r="Z601" s="21" t="s">
        <v>99</v>
      </c>
      <c r="AK601" s="21" t="s">
        <v>810</v>
      </c>
      <c r="AL601" s="22"/>
      <c r="AM601" s="22"/>
      <c r="AN601" s="45">
        <v>43</v>
      </c>
      <c r="AO601" s="21" t="s">
        <v>252</v>
      </c>
      <c r="AP601" s="22"/>
      <c r="AT601" s="21"/>
      <c r="AU601" s="21"/>
      <c r="AW601" s="21"/>
      <c r="AX601" s="21"/>
      <c r="AY601" s="22"/>
      <c r="AZ601" s="22"/>
      <c r="BA601" s="22"/>
      <c r="BB601" s="22"/>
      <c r="BC601" s="22"/>
      <c r="BD601" s="22"/>
      <c r="BE601" s="22"/>
      <c r="BF601" s="21"/>
      <c r="BG601" s="21"/>
      <c r="BH601" s="21"/>
      <c r="BI601" s="21"/>
      <c r="BJ601" s="21"/>
      <c r="BK601" s="21"/>
      <c r="BL601" s="21"/>
      <c r="BM601" s="21"/>
    </row>
    <row r="602" spans="1:65" hidden="1" x14ac:dyDescent="0.25">
      <c r="A602" s="21" t="s">
        <v>38</v>
      </c>
      <c r="B602" s="21" t="s">
        <v>798</v>
      </c>
      <c r="C602" s="21" t="s">
        <v>807</v>
      </c>
      <c r="D602" s="21" t="s">
        <v>788</v>
      </c>
      <c r="E602" s="21" t="s">
        <v>819</v>
      </c>
      <c r="K602" s="20" t="s">
        <v>828</v>
      </c>
      <c r="M602" s="21" t="s">
        <v>51</v>
      </c>
      <c r="N602" s="21" t="str">
        <f>C602&amp;"-"&amp;MONTH(O602)&amp;"/"&amp;DAY(O602)&amp;"/"&amp;YEAR(O602)&amp;"-"&amp;"WIND-D"</f>
        <v>AK164406-9/4/2019-WIND-D</v>
      </c>
      <c r="O602" s="24">
        <v>43712</v>
      </c>
      <c r="Q602" s="20" t="s">
        <v>58</v>
      </c>
      <c r="R602" s="25">
        <v>43712</v>
      </c>
      <c r="T602" s="20" t="s">
        <v>58</v>
      </c>
      <c r="U602" s="21">
        <v>60.5366</v>
      </c>
      <c r="V602" s="21">
        <v>-151.25399999999999</v>
      </c>
      <c r="W602" s="21" t="s">
        <v>60</v>
      </c>
      <c r="X602" s="21" t="s">
        <v>88</v>
      </c>
      <c r="Z602" s="21" t="s">
        <v>99</v>
      </c>
      <c r="AK602" s="21" t="s">
        <v>813</v>
      </c>
      <c r="AL602" s="22"/>
      <c r="AM602" s="22"/>
      <c r="AN602" s="45"/>
      <c r="AO602" s="21"/>
      <c r="AP602" s="22"/>
      <c r="AT602" s="21"/>
      <c r="AU602" s="21"/>
      <c r="AW602" s="21"/>
      <c r="AX602" s="21"/>
      <c r="AY602" s="22" t="s">
        <v>737</v>
      </c>
      <c r="AZ602" s="22"/>
      <c r="BA602" s="22"/>
      <c r="BB602" s="22"/>
      <c r="BC602" s="22"/>
      <c r="BD602" s="22"/>
      <c r="BE602" s="22"/>
      <c r="BF602" s="21"/>
      <c r="BG602" s="21"/>
      <c r="BH602" s="21"/>
      <c r="BI602" s="21"/>
      <c r="BJ602" s="21"/>
      <c r="BK602" s="21"/>
      <c r="BL602" s="21"/>
      <c r="BM602" s="21"/>
    </row>
    <row r="603" spans="1:65" x14ac:dyDescent="0.25">
      <c r="A603" s="21" t="s">
        <v>38</v>
      </c>
      <c r="B603" s="21" t="s">
        <v>798</v>
      </c>
      <c r="C603" s="21" t="s">
        <v>809</v>
      </c>
      <c r="D603" s="21" t="s">
        <v>791</v>
      </c>
      <c r="E603" s="21" t="s">
        <v>819</v>
      </c>
      <c r="K603" s="20" t="s">
        <v>828</v>
      </c>
      <c r="M603" s="21" t="s">
        <v>51</v>
      </c>
      <c r="N603" s="21" t="str">
        <f>C603&amp;"-"&amp;MONTH(O603)&amp;"/"&amp;DAY(O603)&amp;"/"&amp;YEAR(O603)&amp;"-"&amp;"WIND-V"</f>
        <v>AK574820-001-8/20/2019-WIND-V</v>
      </c>
      <c r="O603" s="24">
        <v>43697</v>
      </c>
      <c r="P603" s="28">
        <v>0.36249999999999999</v>
      </c>
      <c r="Q603" s="20" t="s">
        <v>58</v>
      </c>
      <c r="R603" s="25">
        <v>43697</v>
      </c>
      <c r="T603" s="20" t="s">
        <v>58</v>
      </c>
      <c r="U603" s="21">
        <v>60.5259</v>
      </c>
      <c r="V603" s="21">
        <v>-151.20647</v>
      </c>
      <c r="W603" s="21" t="s">
        <v>60</v>
      </c>
      <c r="X603" s="21" t="s">
        <v>88</v>
      </c>
      <c r="Z603" s="21" t="s">
        <v>99</v>
      </c>
      <c r="AK603" s="21" t="s">
        <v>812</v>
      </c>
      <c r="AL603" s="22"/>
      <c r="AM603" s="22"/>
      <c r="AN603" s="45">
        <v>0</v>
      </c>
      <c r="AO603" s="21" t="s">
        <v>815</v>
      </c>
      <c r="AP603" s="22"/>
      <c r="AT603" s="21"/>
      <c r="AU603" s="21"/>
      <c r="AW603" s="21"/>
      <c r="AX603" s="21"/>
      <c r="AY603" s="22"/>
      <c r="AZ603" s="22"/>
      <c r="BA603" s="22"/>
      <c r="BB603" s="22"/>
      <c r="BC603" s="22"/>
      <c r="BD603" s="22"/>
      <c r="BE603" s="22"/>
      <c r="BF603" s="21"/>
      <c r="BG603" s="21"/>
      <c r="BH603" s="21"/>
      <c r="BI603" s="21"/>
      <c r="BJ603" s="21"/>
      <c r="BK603" s="21"/>
      <c r="BL603" s="21"/>
      <c r="BM603" s="21"/>
    </row>
    <row r="604" spans="1:65" hidden="1" x14ac:dyDescent="0.25">
      <c r="A604" s="21" t="s">
        <v>38</v>
      </c>
      <c r="B604" s="21" t="s">
        <v>798</v>
      </c>
      <c r="C604" s="21" t="s">
        <v>809</v>
      </c>
      <c r="D604" s="21" t="s">
        <v>791</v>
      </c>
      <c r="E604" s="21" t="s">
        <v>819</v>
      </c>
      <c r="K604" s="20" t="s">
        <v>828</v>
      </c>
      <c r="M604" s="21" t="s">
        <v>51</v>
      </c>
      <c r="N604" s="21" t="str">
        <f>C604&amp;"-"&amp;MONTH(O604)&amp;"/"&amp;DAY(O604)&amp;"/"&amp;YEAR(O604)&amp;"-"&amp;"WEATHER"</f>
        <v>AK574820-001-8/20/2019-WEATHER</v>
      </c>
      <c r="O604" s="24">
        <v>43697</v>
      </c>
      <c r="P604" s="28">
        <v>0.36249999999999999</v>
      </c>
      <c r="Q604" s="20" t="s">
        <v>58</v>
      </c>
      <c r="R604" s="25">
        <v>43697</v>
      </c>
      <c r="T604" s="20" t="s">
        <v>58</v>
      </c>
      <c r="U604" s="21">
        <v>60.5259</v>
      </c>
      <c r="V604" s="21">
        <v>-151.20647</v>
      </c>
      <c r="W604" s="21" t="s">
        <v>60</v>
      </c>
      <c r="X604" s="21" t="s">
        <v>88</v>
      </c>
      <c r="Z604" s="21" t="s">
        <v>99</v>
      </c>
      <c r="AK604" s="21" t="s">
        <v>814</v>
      </c>
      <c r="AL604" s="22"/>
      <c r="AM604" s="22"/>
      <c r="AN604" s="45">
        <v>-4</v>
      </c>
      <c r="AO604" s="21" t="s">
        <v>816</v>
      </c>
      <c r="AP604" s="22"/>
      <c r="AT604" s="21"/>
      <c r="AU604" s="21"/>
      <c r="AW604" s="21"/>
      <c r="AX604" s="21"/>
      <c r="AY604" s="22"/>
      <c r="AZ604" s="22"/>
      <c r="BA604" s="22"/>
      <c r="BB604" s="22"/>
      <c r="BC604" s="22"/>
      <c r="BD604" s="22"/>
      <c r="BE604" s="22"/>
      <c r="BF604" s="21"/>
      <c r="BG604" s="21"/>
      <c r="BH604" s="21"/>
      <c r="BI604" s="21"/>
      <c r="BJ604" s="21"/>
      <c r="BK604" s="21"/>
      <c r="BL604" s="21"/>
      <c r="BM604" s="21"/>
    </row>
    <row r="605" spans="1:65" hidden="1" x14ac:dyDescent="0.25">
      <c r="A605" s="21" t="s">
        <v>38</v>
      </c>
      <c r="B605" s="21" t="s">
        <v>798</v>
      </c>
      <c r="C605" s="21" t="s">
        <v>809</v>
      </c>
      <c r="D605" s="21" t="s">
        <v>791</v>
      </c>
      <c r="E605" s="21" t="s">
        <v>819</v>
      </c>
      <c r="K605" s="20" t="s">
        <v>828</v>
      </c>
      <c r="M605" s="21" t="s">
        <v>50</v>
      </c>
      <c r="N605" s="21" t="str">
        <f>C605&amp;"-"&amp;MONTH(O605)&amp;"/"&amp;DAY(O605)&amp;"/"&amp;YEAR(O605)&amp;"-"&amp;"TURBIDITY"</f>
        <v>AK574820-001-8/20/2019-TURBIDITY</v>
      </c>
      <c r="O605" s="24">
        <v>43697</v>
      </c>
      <c r="P605" s="28">
        <v>0.36249999999999999</v>
      </c>
      <c r="Q605" s="20" t="s">
        <v>58</v>
      </c>
      <c r="R605" s="25">
        <v>43697</v>
      </c>
      <c r="T605" s="20" t="s">
        <v>58</v>
      </c>
      <c r="U605" s="21">
        <v>60.5259</v>
      </c>
      <c r="V605" s="21">
        <v>-151.20647</v>
      </c>
      <c r="W605" s="21" t="s">
        <v>60</v>
      </c>
      <c r="X605" s="21" t="s">
        <v>88</v>
      </c>
      <c r="Z605" s="21" t="s">
        <v>99</v>
      </c>
      <c r="AK605" s="21" t="s">
        <v>811</v>
      </c>
      <c r="AL605" s="22"/>
      <c r="AM605" s="22"/>
      <c r="AN605" s="45" t="s">
        <v>817</v>
      </c>
      <c r="AO605" s="21"/>
      <c r="AP605" s="22"/>
      <c r="AT605" s="21"/>
      <c r="AU605" s="21"/>
      <c r="AW605" s="21"/>
      <c r="AX605" s="21"/>
      <c r="AY605" s="22"/>
      <c r="AZ605" s="22"/>
      <c r="BA605" s="22"/>
      <c r="BB605" s="22"/>
      <c r="BC605" s="22"/>
      <c r="BD605" s="22"/>
      <c r="BE605" s="22"/>
      <c r="BF605" s="21"/>
      <c r="BG605" s="21"/>
      <c r="BH605" s="21"/>
      <c r="BI605" s="21"/>
      <c r="BJ605" s="21"/>
      <c r="BK605" s="21"/>
      <c r="BL605" s="21"/>
      <c r="BM605" s="21"/>
    </row>
    <row r="606" spans="1:65" hidden="1" x14ac:dyDescent="0.25">
      <c r="A606" s="21" t="s">
        <v>38</v>
      </c>
      <c r="B606" s="21" t="s">
        <v>798</v>
      </c>
      <c r="C606" s="21" t="s">
        <v>809</v>
      </c>
      <c r="D606" s="21" t="s">
        <v>791</v>
      </c>
      <c r="E606" s="21" t="s">
        <v>819</v>
      </c>
      <c r="K606" s="20" t="s">
        <v>828</v>
      </c>
      <c r="M606" s="21" t="s">
        <v>51</v>
      </c>
      <c r="N606" s="21" t="str">
        <f>C606&amp;"-"&amp;MONTH(O606)&amp;"/"&amp;DAY(O606)&amp;"/"&amp;YEAR(O606)&amp;"-"&amp;"AIR TEMP"</f>
        <v>AK574820-001-9/4/2019-AIR TEMP</v>
      </c>
      <c r="O606" s="24">
        <v>43712</v>
      </c>
      <c r="P606" s="28">
        <v>0.3833333333333333</v>
      </c>
      <c r="Q606" s="20" t="s">
        <v>58</v>
      </c>
      <c r="R606" s="25">
        <v>43712</v>
      </c>
      <c r="T606" s="20" t="s">
        <v>58</v>
      </c>
      <c r="U606" s="21">
        <v>60.5259</v>
      </c>
      <c r="V606" s="21">
        <v>-151.20647</v>
      </c>
      <c r="W606" s="21" t="s">
        <v>60</v>
      </c>
      <c r="X606" s="21" t="s">
        <v>88</v>
      </c>
      <c r="Z606" s="21" t="s">
        <v>99</v>
      </c>
      <c r="AK606" s="21" t="s">
        <v>810</v>
      </c>
      <c r="AL606" s="22"/>
      <c r="AM606" s="22"/>
      <c r="AN606" s="45">
        <v>53</v>
      </c>
      <c r="AO606" s="21" t="s">
        <v>252</v>
      </c>
      <c r="AP606" s="22"/>
      <c r="AT606" s="21"/>
      <c r="AU606" s="21"/>
      <c r="AW606" s="21"/>
      <c r="AX606" s="21"/>
      <c r="AY606" s="22"/>
      <c r="AZ606" s="22"/>
      <c r="BA606" s="22"/>
      <c r="BB606" s="22"/>
      <c r="BC606" s="22"/>
      <c r="BD606" s="22"/>
      <c r="BE606" s="22"/>
      <c r="BF606" s="21"/>
      <c r="BG606" s="21"/>
      <c r="BH606" s="21"/>
      <c r="BI606" s="21"/>
      <c r="BJ606" s="21"/>
      <c r="BK606" s="21"/>
      <c r="BL606" s="21"/>
      <c r="BM606" s="21"/>
    </row>
    <row r="607" spans="1:65" hidden="1" x14ac:dyDescent="0.25">
      <c r="A607" s="21" t="s">
        <v>38</v>
      </c>
      <c r="B607" s="21" t="s">
        <v>798</v>
      </c>
      <c r="C607" s="21" t="s">
        <v>808</v>
      </c>
      <c r="D607" s="21" t="s">
        <v>789</v>
      </c>
      <c r="E607" s="21" t="s">
        <v>819</v>
      </c>
      <c r="K607" s="20" t="s">
        <v>828</v>
      </c>
      <c r="M607" s="21" t="s">
        <v>51</v>
      </c>
      <c r="N607" s="21" t="str">
        <f>C607&amp;"-"&amp;MONTH(O607)&amp;"/"&amp;DAY(O607)&amp;"/"&amp;YEAR(O607)&amp;"-"&amp;"WIND-D"</f>
        <v>AK553928-9/4/2019-WIND-D</v>
      </c>
      <c r="O607" s="24">
        <v>43712</v>
      </c>
      <c r="Q607" s="20" t="s">
        <v>58</v>
      </c>
      <c r="R607" s="25">
        <v>43712</v>
      </c>
      <c r="T607" s="20" t="s">
        <v>58</v>
      </c>
      <c r="U607" s="21">
        <v>60.5518</v>
      </c>
      <c r="V607" s="21">
        <v>-151.244</v>
      </c>
      <c r="W607" s="21" t="s">
        <v>60</v>
      </c>
      <c r="X607" s="21" t="s">
        <v>88</v>
      </c>
      <c r="Z607" s="21" t="s">
        <v>99</v>
      </c>
      <c r="AK607" s="21" t="s">
        <v>813</v>
      </c>
      <c r="AL607" s="22"/>
      <c r="AM607" s="22"/>
      <c r="AN607" s="45"/>
      <c r="AO607" s="21"/>
      <c r="AP607" s="22"/>
      <c r="AT607" s="21"/>
      <c r="AU607" s="21"/>
      <c r="AW607" s="21"/>
      <c r="AX607" s="21"/>
      <c r="AY607" s="22" t="s">
        <v>737</v>
      </c>
      <c r="AZ607" s="22"/>
      <c r="BA607" s="22"/>
      <c r="BB607" s="22"/>
      <c r="BC607" s="22"/>
      <c r="BD607" s="22"/>
      <c r="BE607" s="22"/>
      <c r="BF607" s="21"/>
      <c r="BG607" s="21"/>
      <c r="BH607" s="21"/>
      <c r="BI607" s="21"/>
      <c r="BJ607" s="21"/>
      <c r="BK607" s="21"/>
      <c r="BL607" s="21"/>
      <c r="BM607" s="21"/>
    </row>
    <row r="608" spans="1:65" x14ac:dyDescent="0.25">
      <c r="A608" s="21" t="s">
        <v>38</v>
      </c>
      <c r="B608" s="21" t="s">
        <v>798</v>
      </c>
      <c r="C608" s="21" t="s">
        <v>809</v>
      </c>
      <c r="D608" s="21" t="s">
        <v>791</v>
      </c>
      <c r="E608" s="21" t="s">
        <v>819</v>
      </c>
      <c r="K608" s="20" t="s">
        <v>828</v>
      </c>
      <c r="M608" s="21" t="s">
        <v>51</v>
      </c>
      <c r="N608" s="21" t="str">
        <f>C608&amp;"-"&amp;MONTH(O608)&amp;"/"&amp;DAY(O608)&amp;"/"&amp;YEAR(O608)&amp;"-"&amp;"WIND-V"</f>
        <v>AK574820-001-9/4/2019-WIND-V</v>
      </c>
      <c r="O608" s="24">
        <v>43712</v>
      </c>
      <c r="P608" s="28">
        <v>0.38333333333333303</v>
      </c>
      <c r="Q608" s="20" t="s">
        <v>58</v>
      </c>
      <c r="R608" s="25">
        <v>43712</v>
      </c>
      <c r="T608" s="20" t="s">
        <v>58</v>
      </c>
      <c r="U608" s="21">
        <v>60.5259</v>
      </c>
      <c r="V608" s="21">
        <v>-151.20647</v>
      </c>
      <c r="W608" s="21" t="s">
        <v>60</v>
      </c>
      <c r="X608" s="21" t="s">
        <v>88</v>
      </c>
      <c r="Z608" s="21" t="s">
        <v>99</v>
      </c>
      <c r="AK608" s="21" t="s">
        <v>812</v>
      </c>
      <c r="AL608" s="22"/>
      <c r="AM608" s="22"/>
      <c r="AN608" s="45">
        <v>7</v>
      </c>
      <c r="AO608" s="21" t="s">
        <v>815</v>
      </c>
      <c r="AP608" s="22"/>
      <c r="AT608" s="21"/>
      <c r="AU608" s="21"/>
      <c r="AW608" s="21"/>
      <c r="AX608" s="21"/>
      <c r="AY608" s="22"/>
      <c r="AZ608" s="22"/>
      <c r="BA608" s="22"/>
      <c r="BB608" s="22"/>
      <c r="BC608" s="22"/>
      <c r="BD608" s="22"/>
      <c r="BE608" s="22"/>
      <c r="BF608" s="21"/>
      <c r="BG608" s="21"/>
      <c r="BH608" s="21"/>
      <c r="BI608" s="21"/>
      <c r="BJ608" s="21"/>
      <c r="BK608" s="21"/>
      <c r="BL608" s="21"/>
      <c r="BM608" s="21"/>
    </row>
    <row r="609" spans="1:65" hidden="1" x14ac:dyDescent="0.25">
      <c r="A609" s="21" t="s">
        <v>38</v>
      </c>
      <c r="B609" s="21" t="s">
        <v>798</v>
      </c>
      <c r="C609" s="21" t="s">
        <v>809</v>
      </c>
      <c r="D609" s="21" t="s">
        <v>791</v>
      </c>
      <c r="E609" s="21" t="s">
        <v>819</v>
      </c>
      <c r="K609" s="20" t="s">
        <v>828</v>
      </c>
      <c r="M609" s="21" t="s">
        <v>51</v>
      </c>
      <c r="N609" s="21" t="str">
        <f>C609&amp;"-"&amp;MONTH(O609)&amp;"/"&amp;DAY(O609)&amp;"/"&amp;YEAR(O609)&amp;"-"&amp;"WEATHER"</f>
        <v>AK574820-001-9/4/2019-WEATHER</v>
      </c>
      <c r="O609" s="24">
        <v>43712</v>
      </c>
      <c r="P609" s="28">
        <v>0.38333333333333303</v>
      </c>
      <c r="Q609" s="20" t="s">
        <v>58</v>
      </c>
      <c r="R609" s="25">
        <v>43712</v>
      </c>
      <c r="T609" s="20" t="s">
        <v>58</v>
      </c>
      <c r="U609" s="21">
        <v>60.5259</v>
      </c>
      <c r="V609" s="21">
        <v>-151.20647</v>
      </c>
      <c r="W609" s="21" t="s">
        <v>60</v>
      </c>
      <c r="X609" s="21" t="s">
        <v>88</v>
      </c>
      <c r="Z609" s="21" t="s">
        <v>99</v>
      </c>
      <c r="AK609" s="21" t="s">
        <v>814</v>
      </c>
      <c r="AL609" s="22"/>
      <c r="AM609" s="22"/>
      <c r="AN609" s="45">
        <v>-1</v>
      </c>
      <c r="AO609" s="21" t="s">
        <v>816</v>
      </c>
      <c r="AP609" s="22"/>
      <c r="AT609" s="21"/>
      <c r="AU609" s="21"/>
      <c r="AW609" s="21"/>
      <c r="AX609" s="21"/>
      <c r="AY609" s="22"/>
      <c r="AZ609" s="22"/>
      <c r="BA609" s="22"/>
      <c r="BB609" s="22"/>
      <c r="BC609" s="22"/>
      <c r="BD609" s="22"/>
      <c r="BE609" s="22"/>
      <c r="BF609" s="21"/>
      <c r="BG609" s="21"/>
      <c r="BH609" s="21"/>
      <c r="BI609" s="21"/>
      <c r="BJ609" s="21"/>
      <c r="BK609" s="21"/>
      <c r="BL609" s="21"/>
      <c r="BM609" s="21"/>
    </row>
    <row r="610" spans="1:65" hidden="1" x14ac:dyDescent="0.25">
      <c r="A610" s="21" t="s">
        <v>38</v>
      </c>
      <c r="B610" s="21" t="s">
        <v>798</v>
      </c>
      <c r="C610" s="21" t="s">
        <v>809</v>
      </c>
      <c r="D610" s="21" t="s">
        <v>791</v>
      </c>
      <c r="E610" s="21" t="s">
        <v>819</v>
      </c>
      <c r="K610" s="20" t="s">
        <v>828</v>
      </c>
      <c r="M610" s="21" t="s">
        <v>50</v>
      </c>
      <c r="N610" s="21" t="str">
        <f>C610&amp;"-"&amp;MONTH(O610)&amp;"/"&amp;DAY(O610)&amp;"/"&amp;YEAR(O610)&amp;"-"&amp;"TURBIDITY"</f>
        <v>AK574820-001-9/4/2019-TURBIDITY</v>
      </c>
      <c r="O610" s="24">
        <v>43712</v>
      </c>
      <c r="P610" s="28">
        <v>0.38333333333333303</v>
      </c>
      <c r="Q610" s="20" t="s">
        <v>58</v>
      </c>
      <c r="R610" s="25">
        <v>43712</v>
      </c>
      <c r="T610" s="20" t="s">
        <v>58</v>
      </c>
      <c r="U610" s="21">
        <v>60.5259</v>
      </c>
      <c r="V610" s="21">
        <v>-151.20647</v>
      </c>
      <c r="W610" s="21" t="s">
        <v>60</v>
      </c>
      <c r="X610" s="21" t="s">
        <v>88</v>
      </c>
      <c r="Z610" s="21" t="s">
        <v>99</v>
      </c>
      <c r="AK610" s="21" t="s">
        <v>811</v>
      </c>
      <c r="AL610" s="22"/>
      <c r="AM610" s="22"/>
      <c r="AN610" s="45" t="s">
        <v>817</v>
      </c>
      <c r="AO610" s="21"/>
      <c r="AP610" s="22"/>
      <c r="AT610" s="21"/>
      <c r="AU610" s="21"/>
      <c r="AW610" s="21"/>
      <c r="AX610" s="21"/>
      <c r="AY610" s="22"/>
      <c r="AZ610" s="22"/>
      <c r="BA610" s="22"/>
      <c r="BB610" s="22"/>
      <c r="BC610" s="22"/>
      <c r="BD610" s="22"/>
      <c r="BE610" s="22"/>
      <c r="BF610" s="21"/>
      <c r="BG610" s="21"/>
      <c r="BH610" s="21"/>
      <c r="BI610" s="21"/>
      <c r="BJ610" s="21"/>
      <c r="BK610" s="21"/>
      <c r="BL610" s="21"/>
      <c r="BM610" s="21"/>
    </row>
    <row r="611" spans="1:65" x14ac:dyDescent="0.25">
      <c r="A611" s="21"/>
      <c r="B611" s="21"/>
      <c r="M611" s="21"/>
      <c r="N611" s="21"/>
      <c r="O611" s="24"/>
      <c r="U611" s="21"/>
      <c r="V611" s="21"/>
      <c r="W611" s="21"/>
      <c r="X611" s="21"/>
      <c r="Z611" s="21"/>
      <c r="AK611" s="21"/>
      <c r="AL611" s="22"/>
      <c r="AM611" s="22"/>
      <c r="AN611" s="45"/>
      <c r="AO611" s="21"/>
      <c r="AP611" s="22"/>
      <c r="AT611" s="21"/>
      <c r="AU611" s="21"/>
      <c r="AW611" s="21"/>
      <c r="AX611" s="21"/>
      <c r="AY611" s="22"/>
      <c r="AZ611" s="22"/>
      <c r="BA611" s="22"/>
      <c r="BB611" s="22"/>
      <c r="BC611" s="22"/>
      <c r="BD611" s="22"/>
      <c r="BE611" s="22"/>
      <c r="BF611" s="21"/>
      <c r="BG611" s="21"/>
      <c r="BH611" s="21"/>
      <c r="BI611" s="21"/>
      <c r="BJ611" s="21"/>
      <c r="BK611" s="21"/>
      <c r="BL611" s="21"/>
      <c r="BM611" s="21"/>
    </row>
    <row r="612" spans="1:65" x14ac:dyDescent="0.25">
      <c r="A612" s="21"/>
      <c r="B612" s="21"/>
      <c r="M612" s="21"/>
      <c r="N612" s="21"/>
      <c r="O612" s="24"/>
      <c r="U612" s="21"/>
      <c r="V612" s="21"/>
      <c r="W612" s="21"/>
      <c r="X612" s="21"/>
      <c r="Z612" s="21"/>
      <c r="AK612" s="21"/>
      <c r="AL612" s="22"/>
      <c r="AM612" s="22"/>
      <c r="AN612" s="45"/>
      <c r="AO612" s="21"/>
      <c r="AP612" s="22"/>
      <c r="AT612" s="21"/>
      <c r="AU612" s="21"/>
      <c r="AW612" s="21"/>
      <c r="AX612" s="21"/>
      <c r="AY612" s="22"/>
      <c r="AZ612" s="22"/>
      <c r="BA612" s="22"/>
      <c r="BB612" s="22"/>
      <c r="BC612" s="22"/>
      <c r="BD612" s="22"/>
      <c r="BE612" s="22"/>
      <c r="BF612" s="21"/>
      <c r="BG612" s="21"/>
      <c r="BH612" s="21"/>
      <c r="BI612" s="21"/>
      <c r="BJ612" s="21"/>
      <c r="BK612" s="21"/>
      <c r="BL612" s="21"/>
      <c r="BM612" s="21"/>
    </row>
    <row r="613" spans="1:65" x14ac:dyDescent="0.25">
      <c r="A613" s="21"/>
      <c r="B613" s="21"/>
      <c r="M613" s="21"/>
      <c r="N613" s="21"/>
      <c r="O613" s="24"/>
      <c r="U613" s="21"/>
      <c r="V613" s="21"/>
      <c r="W613" s="21"/>
      <c r="X613" s="21"/>
      <c r="Z613" s="21"/>
      <c r="AK613" s="21"/>
      <c r="AL613" s="22"/>
      <c r="AM613" s="22"/>
      <c r="AN613" s="45"/>
      <c r="AO613" s="21"/>
      <c r="AP613" s="22"/>
      <c r="AT613" s="21"/>
      <c r="AU613" s="21"/>
      <c r="AW613" s="21"/>
      <c r="AX613" s="21"/>
      <c r="AY613" s="22"/>
      <c r="AZ613" s="22"/>
      <c r="BA613" s="22"/>
      <c r="BB613" s="22"/>
      <c r="BC613" s="22"/>
      <c r="BD613" s="22"/>
      <c r="BE613" s="22"/>
      <c r="BF613" s="21"/>
      <c r="BG613" s="21"/>
      <c r="BH613" s="21"/>
      <c r="BI613" s="21"/>
      <c r="BJ613" s="21"/>
      <c r="BK613" s="21"/>
      <c r="BL613" s="21"/>
      <c r="BM613" s="21"/>
    </row>
    <row r="614" spans="1:65" x14ac:dyDescent="0.25">
      <c r="A614" s="21"/>
      <c r="B614" s="21"/>
      <c r="M614" s="21"/>
      <c r="N614" s="21"/>
      <c r="O614" s="24"/>
      <c r="U614" s="21"/>
      <c r="V614" s="21"/>
      <c r="W614" s="21"/>
      <c r="X614" s="21"/>
      <c r="Z614" s="21"/>
      <c r="AK614" s="21"/>
      <c r="AL614" s="22"/>
      <c r="AM614" s="22"/>
      <c r="AN614" s="45"/>
      <c r="AO614" s="21"/>
      <c r="AP614" s="22"/>
      <c r="AT614" s="21"/>
      <c r="AU614" s="21"/>
      <c r="AW614" s="21"/>
      <c r="AX614" s="21"/>
      <c r="AY614" s="22"/>
      <c r="AZ614" s="22"/>
      <c r="BA614" s="22"/>
      <c r="BB614" s="22"/>
      <c r="BC614" s="22"/>
      <c r="BD614" s="22"/>
      <c r="BE614" s="22"/>
      <c r="BF614" s="21"/>
      <c r="BG614" s="21"/>
      <c r="BH614" s="21"/>
      <c r="BI614" s="21"/>
      <c r="BJ614" s="21"/>
      <c r="BK614" s="21"/>
      <c r="BL614" s="21"/>
      <c r="BM614" s="21"/>
    </row>
    <row r="615" spans="1:65" x14ac:dyDescent="0.25">
      <c r="A615" s="21"/>
      <c r="B615" s="21"/>
      <c r="M615" s="21"/>
      <c r="N615" s="21"/>
      <c r="O615" s="24"/>
      <c r="U615" s="21"/>
      <c r="V615" s="21"/>
      <c r="W615" s="21"/>
      <c r="X615" s="21"/>
      <c r="Z615" s="21"/>
      <c r="AK615" s="21"/>
      <c r="AL615" s="22"/>
      <c r="AM615" s="22"/>
      <c r="AN615" s="45"/>
      <c r="AO615" s="21"/>
      <c r="AP615" s="22"/>
      <c r="AT615" s="21"/>
      <c r="AU615" s="21"/>
      <c r="AW615" s="21"/>
      <c r="AX615" s="21"/>
      <c r="AY615" s="22"/>
      <c r="AZ615" s="22"/>
      <c r="BA615" s="22"/>
      <c r="BB615" s="22"/>
      <c r="BC615" s="22"/>
      <c r="BD615" s="22"/>
      <c r="BE615" s="22"/>
      <c r="BF615" s="21"/>
      <c r="BG615" s="21"/>
      <c r="BH615" s="21"/>
      <c r="BI615" s="21"/>
      <c r="BJ615" s="21"/>
      <c r="BK615" s="21"/>
      <c r="BL615" s="21"/>
      <c r="BM615" s="21"/>
    </row>
    <row r="616" spans="1:65" x14ac:dyDescent="0.25">
      <c r="A616" s="21"/>
      <c r="B616" s="21"/>
      <c r="M616" s="21"/>
      <c r="N616" s="21"/>
      <c r="O616" s="24"/>
      <c r="U616" s="21"/>
      <c r="V616" s="21"/>
      <c r="W616" s="21"/>
      <c r="X616" s="21"/>
      <c r="Z616" s="21"/>
      <c r="AK616" s="21"/>
      <c r="AL616" s="22"/>
      <c r="AM616" s="22"/>
      <c r="AN616" s="45"/>
      <c r="AO616" s="21"/>
      <c r="AP616" s="22"/>
      <c r="AT616" s="21"/>
      <c r="AU616" s="21"/>
      <c r="AW616" s="21"/>
      <c r="AX616" s="21"/>
      <c r="AY616" s="22"/>
      <c r="AZ616" s="22"/>
      <c r="BA616" s="22"/>
      <c r="BB616" s="22"/>
      <c r="BC616" s="22"/>
      <c r="BD616" s="22"/>
      <c r="BE616" s="22"/>
      <c r="BF616" s="21"/>
      <c r="BG616" s="21"/>
      <c r="BH616" s="21"/>
      <c r="BI616" s="21"/>
      <c r="BJ616" s="21"/>
      <c r="BK616" s="21"/>
      <c r="BL616" s="21"/>
      <c r="BM616" s="21"/>
    </row>
    <row r="617" spans="1:65" x14ac:dyDescent="0.25">
      <c r="A617" s="21"/>
      <c r="B617" s="21"/>
      <c r="M617" s="21"/>
      <c r="N617" s="21"/>
      <c r="O617" s="24"/>
      <c r="U617" s="21"/>
      <c r="V617" s="21"/>
      <c r="W617" s="21"/>
      <c r="X617" s="21"/>
      <c r="Z617" s="21"/>
      <c r="AK617" s="21"/>
      <c r="AL617" s="22"/>
      <c r="AM617" s="22"/>
      <c r="AN617" s="45"/>
      <c r="AO617" s="21"/>
      <c r="AP617" s="22"/>
      <c r="AT617" s="21"/>
      <c r="AU617" s="21"/>
      <c r="AW617" s="21"/>
      <c r="AX617" s="21"/>
      <c r="AY617" s="22"/>
      <c r="AZ617" s="22"/>
      <c r="BA617" s="22"/>
      <c r="BB617" s="22"/>
      <c r="BC617" s="22"/>
      <c r="BD617" s="22"/>
      <c r="BE617" s="22"/>
      <c r="BF617" s="21"/>
      <c r="BG617" s="21"/>
      <c r="BH617" s="21"/>
      <c r="BI617" s="21"/>
      <c r="BJ617" s="21"/>
      <c r="BK617" s="21"/>
      <c r="BL617" s="21"/>
      <c r="BM617" s="21"/>
    </row>
    <row r="618" spans="1:65" x14ac:dyDescent="0.25">
      <c r="A618" s="21"/>
      <c r="B618" s="21"/>
      <c r="M618" s="21"/>
      <c r="N618" s="21"/>
      <c r="O618" s="24"/>
      <c r="U618" s="21"/>
      <c r="V618" s="21"/>
      <c r="W618" s="21"/>
      <c r="X618" s="21"/>
      <c r="Z618" s="21"/>
      <c r="AK618" s="21"/>
      <c r="AL618" s="22"/>
      <c r="AM618" s="22"/>
      <c r="AN618" s="45"/>
      <c r="AO618" s="21"/>
      <c r="AP618" s="22"/>
      <c r="AT618" s="21"/>
      <c r="AU618" s="21"/>
      <c r="AW618" s="21"/>
      <c r="AX618" s="21"/>
      <c r="AY618" s="22"/>
      <c r="AZ618" s="22"/>
      <c r="BA618" s="22"/>
      <c r="BB618" s="22"/>
      <c r="BC618" s="22"/>
      <c r="BD618" s="22"/>
      <c r="BE618" s="22"/>
      <c r="BF618" s="21"/>
      <c r="BG618" s="21"/>
      <c r="BH618" s="21"/>
      <c r="BI618" s="21"/>
      <c r="BJ618" s="21"/>
      <c r="BK618" s="21"/>
      <c r="BL618" s="21"/>
      <c r="BM618" s="21"/>
    </row>
    <row r="619" spans="1:65" x14ac:dyDescent="0.25">
      <c r="A619" s="21"/>
      <c r="B619" s="21"/>
      <c r="M619" s="21"/>
      <c r="N619" s="21"/>
      <c r="O619" s="24"/>
      <c r="U619" s="21"/>
      <c r="V619" s="21"/>
      <c r="W619" s="21"/>
      <c r="X619" s="21"/>
      <c r="Z619" s="21"/>
      <c r="AK619" s="21"/>
      <c r="AL619" s="22"/>
      <c r="AM619" s="22"/>
      <c r="AN619" s="45"/>
      <c r="AO619" s="21"/>
      <c r="AP619" s="22"/>
      <c r="AT619" s="21"/>
      <c r="AU619" s="21"/>
      <c r="AW619" s="21"/>
      <c r="AX619" s="21"/>
      <c r="AY619" s="22"/>
      <c r="AZ619" s="22"/>
      <c r="BA619" s="22"/>
      <c r="BB619" s="22"/>
      <c r="BC619" s="22"/>
      <c r="BD619" s="22"/>
      <c r="BE619" s="22"/>
      <c r="BF619" s="21"/>
      <c r="BG619" s="21"/>
      <c r="BH619" s="21"/>
      <c r="BI619" s="21"/>
      <c r="BJ619" s="21"/>
      <c r="BK619" s="21"/>
      <c r="BL619" s="21"/>
      <c r="BM619" s="21"/>
    </row>
    <row r="620" spans="1:65" x14ac:dyDescent="0.25">
      <c r="A620" s="21"/>
      <c r="B620" s="21"/>
      <c r="M620" s="21"/>
      <c r="N620" s="21"/>
      <c r="O620" s="24"/>
      <c r="U620" s="21"/>
      <c r="V620" s="21"/>
      <c r="W620" s="21"/>
      <c r="X620" s="21"/>
      <c r="Z620" s="21"/>
      <c r="AK620" s="21"/>
      <c r="AL620" s="22"/>
      <c r="AM620" s="22"/>
      <c r="AN620" s="45"/>
      <c r="AO620" s="21"/>
      <c r="AP620" s="22"/>
      <c r="AT620" s="21"/>
      <c r="AU620" s="21"/>
      <c r="AW620" s="21"/>
      <c r="AX620" s="21"/>
      <c r="AY620" s="22"/>
      <c r="AZ620" s="22"/>
      <c r="BA620" s="22"/>
      <c r="BB620" s="22"/>
      <c r="BC620" s="22"/>
      <c r="BD620" s="22"/>
      <c r="BE620" s="22"/>
      <c r="BF620" s="21"/>
      <c r="BG620" s="21"/>
      <c r="BH620" s="21"/>
      <c r="BI620" s="21"/>
      <c r="BJ620" s="21"/>
      <c r="BK620" s="21"/>
      <c r="BL620" s="21"/>
      <c r="BM620" s="21"/>
    </row>
    <row r="621" spans="1:65" x14ac:dyDescent="0.25">
      <c r="A621" s="21"/>
      <c r="B621" s="21"/>
      <c r="M621" s="21"/>
      <c r="N621" s="21"/>
      <c r="O621" s="24"/>
      <c r="U621" s="21"/>
      <c r="V621" s="21"/>
      <c r="W621" s="21"/>
      <c r="X621" s="21"/>
      <c r="Z621" s="21"/>
      <c r="AK621" s="21"/>
      <c r="AL621" s="22"/>
      <c r="AM621" s="22"/>
      <c r="AN621" s="45"/>
      <c r="AO621" s="21"/>
      <c r="AP621" s="22"/>
      <c r="AT621" s="21"/>
      <c r="AU621" s="21"/>
      <c r="AW621" s="21"/>
      <c r="AX621" s="21"/>
      <c r="AY621" s="22"/>
      <c r="AZ621" s="22"/>
      <c r="BA621" s="22"/>
      <c r="BB621" s="22"/>
      <c r="BC621" s="22"/>
      <c r="BD621" s="22"/>
      <c r="BE621" s="22"/>
      <c r="BF621" s="21"/>
      <c r="BG621" s="21"/>
      <c r="BH621" s="21"/>
      <c r="BI621" s="21"/>
      <c r="BJ621" s="21"/>
      <c r="BK621" s="21"/>
      <c r="BL621" s="21"/>
      <c r="BM621" s="21"/>
    </row>
    <row r="622" spans="1:65" x14ac:dyDescent="0.25">
      <c r="A622" s="21"/>
      <c r="B622" s="21"/>
      <c r="M622" s="21"/>
      <c r="N622" s="21"/>
      <c r="O622" s="24"/>
      <c r="U622" s="21"/>
      <c r="V622" s="21"/>
      <c r="W622" s="21"/>
      <c r="X622" s="21"/>
      <c r="Z622" s="21"/>
      <c r="AK622" s="21"/>
      <c r="AL622" s="22"/>
      <c r="AM622" s="22"/>
      <c r="AN622" s="45"/>
      <c r="AO622" s="21"/>
      <c r="AP622" s="22"/>
      <c r="AT622" s="21"/>
      <c r="AU622" s="21"/>
      <c r="AW622" s="21"/>
      <c r="AX622" s="21"/>
      <c r="AY622" s="22"/>
      <c r="AZ622" s="22"/>
      <c r="BA622" s="22"/>
      <c r="BB622" s="22"/>
      <c r="BC622" s="22"/>
      <c r="BD622" s="22"/>
      <c r="BE622" s="22"/>
      <c r="BF622" s="21"/>
      <c r="BG622" s="21"/>
      <c r="BH622" s="21"/>
      <c r="BI622" s="21"/>
      <c r="BJ622" s="21"/>
      <c r="BK622" s="21"/>
      <c r="BL622" s="21"/>
      <c r="BM622" s="21"/>
    </row>
    <row r="623" spans="1:65" x14ac:dyDescent="0.25">
      <c r="A623" s="21"/>
      <c r="B623" s="21"/>
      <c r="M623" s="21"/>
      <c r="N623" s="21"/>
      <c r="O623" s="24"/>
      <c r="U623" s="21"/>
      <c r="V623" s="21"/>
      <c r="W623" s="21"/>
      <c r="X623" s="21"/>
      <c r="Z623" s="21"/>
      <c r="AK623" s="21"/>
      <c r="AL623" s="22"/>
      <c r="AM623" s="22"/>
      <c r="AN623" s="45"/>
      <c r="AO623" s="21"/>
      <c r="AP623" s="22"/>
      <c r="AT623" s="21"/>
      <c r="AU623" s="21"/>
      <c r="AW623" s="21"/>
      <c r="AX623" s="21"/>
      <c r="AY623" s="22"/>
      <c r="AZ623" s="22"/>
      <c r="BA623" s="22"/>
      <c r="BB623" s="22"/>
      <c r="BC623" s="22"/>
      <c r="BD623" s="22"/>
      <c r="BE623" s="22"/>
      <c r="BF623" s="21"/>
      <c r="BG623" s="21"/>
      <c r="BH623" s="21"/>
      <c r="BI623" s="21"/>
      <c r="BJ623" s="21"/>
      <c r="BK623" s="21"/>
      <c r="BL623" s="21"/>
      <c r="BM623" s="21"/>
    </row>
    <row r="624" spans="1:65" x14ac:dyDescent="0.25">
      <c r="A624" s="21"/>
      <c r="B624" s="21"/>
      <c r="M624" s="21"/>
      <c r="N624" s="21"/>
      <c r="O624" s="24"/>
      <c r="U624" s="21"/>
      <c r="V624" s="21"/>
      <c r="W624" s="21"/>
      <c r="X624" s="21"/>
      <c r="Z624" s="21"/>
      <c r="AK624" s="21"/>
      <c r="AL624" s="22"/>
      <c r="AM624" s="22"/>
      <c r="AN624" s="45"/>
      <c r="AO624" s="21"/>
      <c r="AP624" s="22"/>
      <c r="AT624" s="21"/>
      <c r="AU624" s="21"/>
      <c r="AW624" s="21"/>
      <c r="AX624" s="21"/>
      <c r="AY624" s="22"/>
      <c r="AZ624" s="22"/>
      <c r="BA624" s="22"/>
      <c r="BB624" s="22"/>
      <c r="BC624" s="22"/>
      <c r="BD624" s="22"/>
      <c r="BE624" s="22"/>
      <c r="BF624" s="21"/>
      <c r="BG624" s="21"/>
      <c r="BH624" s="21"/>
      <c r="BI624" s="21"/>
      <c r="BJ624" s="21"/>
      <c r="BK624" s="21"/>
      <c r="BL624" s="21"/>
      <c r="BM624" s="21"/>
    </row>
    <row r="625" spans="1:65" x14ac:dyDescent="0.25">
      <c r="A625" s="21"/>
      <c r="B625" s="21"/>
      <c r="M625" s="21"/>
      <c r="N625" s="21"/>
      <c r="O625" s="24"/>
      <c r="U625" s="21"/>
      <c r="V625" s="21"/>
      <c r="W625" s="21"/>
      <c r="X625" s="21"/>
      <c r="Z625" s="21"/>
      <c r="AK625" s="21"/>
      <c r="AL625" s="22"/>
      <c r="AM625" s="22"/>
      <c r="AN625" s="45"/>
      <c r="AO625" s="21"/>
      <c r="AP625" s="22"/>
      <c r="AT625" s="21"/>
      <c r="AU625" s="21"/>
      <c r="AW625" s="21"/>
      <c r="AX625" s="21"/>
      <c r="AY625" s="22"/>
      <c r="AZ625" s="22"/>
      <c r="BA625" s="22"/>
      <c r="BB625" s="22"/>
      <c r="BC625" s="22"/>
      <c r="BD625" s="22"/>
      <c r="BE625" s="22"/>
      <c r="BF625" s="21"/>
      <c r="BG625" s="21"/>
      <c r="BH625" s="21"/>
      <c r="BI625" s="21"/>
      <c r="BJ625" s="21"/>
      <c r="BK625" s="21"/>
      <c r="BL625" s="21"/>
      <c r="BM625" s="21"/>
    </row>
    <row r="626" spans="1:65" x14ac:dyDescent="0.25">
      <c r="A626" s="21"/>
      <c r="B626" s="21"/>
      <c r="M626" s="21"/>
      <c r="N626" s="21"/>
      <c r="O626" s="24"/>
      <c r="U626" s="21"/>
      <c r="V626" s="21"/>
      <c r="W626" s="21"/>
      <c r="X626" s="21"/>
      <c r="Z626" s="21"/>
      <c r="AK626" s="21"/>
      <c r="AL626" s="22"/>
      <c r="AM626" s="22"/>
      <c r="AN626" s="45"/>
      <c r="AO626" s="21"/>
      <c r="AP626" s="22"/>
      <c r="AT626" s="21"/>
      <c r="AU626" s="21"/>
      <c r="AW626" s="21"/>
      <c r="AX626" s="21"/>
      <c r="AY626" s="22"/>
      <c r="AZ626" s="22"/>
      <c r="BA626" s="22"/>
      <c r="BB626" s="22"/>
      <c r="BC626" s="22"/>
      <c r="BD626" s="22"/>
      <c r="BE626" s="22"/>
      <c r="BF626" s="21"/>
      <c r="BG626" s="21"/>
      <c r="BH626" s="21"/>
      <c r="BI626" s="21"/>
      <c r="BJ626" s="21"/>
      <c r="BK626" s="21"/>
      <c r="BL626" s="21"/>
      <c r="BM626" s="21"/>
    </row>
    <row r="627" spans="1:65" x14ac:dyDescent="0.25">
      <c r="A627" s="21"/>
      <c r="B627" s="21"/>
      <c r="M627" s="21"/>
      <c r="N627" s="21"/>
      <c r="O627" s="24"/>
      <c r="U627" s="21"/>
      <c r="V627" s="21"/>
      <c r="W627" s="21"/>
      <c r="X627" s="21"/>
      <c r="Z627" s="21"/>
      <c r="AK627" s="21"/>
      <c r="AL627" s="22"/>
      <c r="AM627" s="22"/>
      <c r="AN627" s="45"/>
      <c r="AO627" s="21"/>
      <c r="AP627" s="22"/>
      <c r="AT627" s="21"/>
      <c r="AU627" s="21"/>
      <c r="AW627" s="21"/>
      <c r="AX627" s="21"/>
      <c r="AY627" s="22"/>
      <c r="AZ627" s="22"/>
      <c r="BA627" s="22"/>
      <c r="BB627" s="22"/>
      <c r="BC627" s="22"/>
      <c r="BD627" s="22"/>
      <c r="BE627" s="22"/>
      <c r="BF627" s="21"/>
      <c r="BG627" s="21"/>
      <c r="BH627" s="21"/>
      <c r="BI627" s="21"/>
      <c r="BJ627" s="21"/>
      <c r="BK627" s="21"/>
      <c r="BL627" s="21"/>
      <c r="BM627" s="21"/>
    </row>
    <row r="628" spans="1:65" x14ac:dyDescent="0.25">
      <c r="A628" s="21"/>
      <c r="B628" s="21"/>
      <c r="M628" s="21"/>
      <c r="N628" s="21"/>
      <c r="O628" s="24"/>
      <c r="U628" s="21"/>
      <c r="V628" s="21"/>
      <c r="W628" s="21"/>
      <c r="X628" s="21"/>
      <c r="Z628" s="21"/>
      <c r="AK628" s="21"/>
      <c r="AL628" s="22"/>
      <c r="AM628" s="22"/>
      <c r="AN628" s="45"/>
      <c r="AO628" s="21"/>
      <c r="AP628" s="22"/>
      <c r="AT628" s="21"/>
      <c r="AU628" s="21"/>
      <c r="AW628" s="21"/>
      <c r="AX628" s="21"/>
      <c r="AY628" s="22"/>
      <c r="AZ628" s="22"/>
      <c r="BA628" s="22"/>
      <c r="BB628" s="22"/>
      <c r="BC628" s="22"/>
      <c r="BD628" s="22"/>
      <c r="BE628" s="22"/>
      <c r="BF628" s="21"/>
      <c r="BG628" s="21"/>
      <c r="BH628" s="21"/>
      <c r="BI628" s="21"/>
      <c r="BJ628" s="21"/>
      <c r="BK628" s="21"/>
      <c r="BL628" s="21"/>
      <c r="BM628" s="21"/>
    </row>
    <row r="629" spans="1:65" x14ac:dyDescent="0.25">
      <c r="A629" s="21"/>
      <c r="B629" s="21"/>
      <c r="M629" s="21"/>
      <c r="N629" s="21"/>
      <c r="O629" s="24"/>
      <c r="U629" s="21"/>
      <c r="V629" s="21"/>
      <c r="W629" s="21"/>
      <c r="X629" s="21"/>
      <c r="Z629" s="21"/>
      <c r="AK629" s="21"/>
      <c r="AL629" s="22"/>
      <c r="AM629" s="22"/>
      <c r="AN629" s="45"/>
      <c r="AO629" s="21"/>
      <c r="AP629" s="22"/>
      <c r="AT629" s="21"/>
      <c r="AU629" s="21"/>
      <c r="AW629" s="21"/>
      <c r="AX629" s="21"/>
      <c r="AY629" s="22"/>
      <c r="AZ629" s="22"/>
      <c r="BA629" s="22"/>
      <c r="BB629" s="22"/>
      <c r="BC629" s="22"/>
      <c r="BD629" s="22"/>
      <c r="BE629" s="22"/>
      <c r="BF629" s="21"/>
      <c r="BG629" s="21"/>
      <c r="BH629" s="21"/>
      <c r="BI629" s="21"/>
      <c r="BJ629" s="21"/>
      <c r="BK629" s="21"/>
      <c r="BL629" s="21"/>
      <c r="BM629" s="21"/>
    </row>
    <row r="630" spans="1:65" x14ac:dyDescent="0.25">
      <c r="A630" s="21"/>
      <c r="B630" s="21"/>
      <c r="M630" s="21"/>
      <c r="N630" s="21"/>
      <c r="O630" s="24"/>
      <c r="U630" s="21"/>
      <c r="V630" s="21"/>
      <c r="W630" s="21"/>
      <c r="X630" s="21"/>
      <c r="Z630" s="21"/>
      <c r="AK630" s="21"/>
      <c r="AL630" s="22"/>
      <c r="AM630" s="22"/>
      <c r="AN630" s="45"/>
      <c r="AO630" s="21"/>
      <c r="AP630" s="22"/>
      <c r="AT630" s="21"/>
      <c r="AU630" s="21"/>
      <c r="AW630" s="21"/>
      <c r="AX630" s="21"/>
      <c r="AY630" s="22"/>
      <c r="AZ630" s="22"/>
      <c r="BA630" s="22"/>
      <c r="BB630" s="22"/>
      <c r="BC630" s="22"/>
      <c r="BD630" s="22"/>
      <c r="BE630" s="22"/>
      <c r="BF630" s="21"/>
      <c r="BG630" s="21"/>
      <c r="BH630" s="21"/>
      <c r="BI630" s="21"/>
      <c r="BJ630" s="21"/>
      <c r="BK630" s="21"/>
      <c r="BL630" s="21"/>
      <c r="BM630" s="21"/>
    </row>
    <row r="631" spans="1:65" x14ac:dyDescent="0.25">
      <c r="A631" s="21"/>
      <c r="B631" s="21"/>
      <c r="M631" s="21"/>
      <c r="N631" s="21"/>
      <c r="O631" s="24"/>
      <c r="U631" s="21"/>
      <c r="V631" s="21"/>
      <c r="W631" s="21"/>
      <c r="X631" s="21"/>
      <c r="Z631" s="21"/>
      <c r="AK631" s="21"/>
      <c r="AL631" s="22"/>
      <c r="AM631" s="22"/>
      <c r="AN631" s="45"/>
      <c r="AO631" s="21"/>
      <c r="AP631" s="22"/>
      <c r="AT631" s="21"/>
      <c r="AU631" s="21"/>
      <c r="AW631" s="21"/>
      <c r="AX631" s="21"/>
      <c r="AY631" s="22"/>
      <c r="AZ631" s="22"/>
      <c r="BA631" s="22"/>
      <c r="BB631" s="22"/>
      <c r="BC631" s="22"/>
      <c r="BD631" s="22"/>
      <c r="BE631" s="22"/>
      <c r="BF631" s="21"/>
      <c r="BG631" s="21"/>
      <c r="BH631" s="21"/>
      <c r="BI631" s="21"/>
      <c r="BJ631" s="21"/>
      <c r="BK631" s="21"/>
      <c r="BL631" s="21"/>
      <c r="BM631" s="21"/>
    </row>
    <row r="632" spans="1:65" x14ac:dyDescent="0.25">
      <c r="A632" s="21"/>
      <c r="B632" s="21"/>
      <c r="M632" s="21"/>
      <c r="N632" s="21"/>
      <c r="O632" s="24"/>
      <c r="U632" s="21"/>
      <c r="V632" s="21"/>
      <c r="W632" s="21"/>
      <c r="X632" s="21"/>
      <c r="Z632" s="21"/>
      <c r="AK632" s="21"/>
      <c r="AL632" s="22"/>
      <c r="AM632" s="22"/>
      <c r="AN632" s="45"/>
      <c r="AO632" s="21"/>
      <c r="AP632" s="22"/>
      <c r="AT632" s="21"/>
      <c r="AU632" s="21"/>
      <c r="AW632" s="21"/>
      <c r="AX632" s="21"/>
      <c r="AY632" s="22"/>
      <c r="AZ632" s="22"/>
      <c r="BA632" s="22"/>
      <c r="BB632" s="22"/>
      <c r="BC632" s="22"/>
      <c r="BD632" s="22"/>
      <c r="BE632" s="22"/>
      <c r="BF632" s="21"/>
      <c r="BG632" s="21"/>
      <c r="BH632" s="21"/>
      <c r="BI632" s="21"/>
      <c r="BJ632" s="21"/>
      <c r="BK632" s="21"/>
      <c r="BL632" s="21"/>
      <c r="BM632" s="21"/>
    </row>
    <row r="633" spans="1:65" x14ac:dyDescent="0.25">
      <c r="A633" s="21"/>
      <c r="B633" s="21"/>
      <c r="M633" s="21"/>
      <c r="N633" s="21"/>
      <c r="O633" s="24"/>
      <c r="U633" s="21"/>
      <c r="V633" s="21"/>
      <c r="W633" s="21"/>
      <c r="X633" s="21"/>
      <c r="Z633" s="21"/>
      <c r="AK633" s="21"/>
      <c r="AL633" s="22"/>
      <c r="AM633" s="22"/>
      <c r="AN633" s="45"/>
      <c r="AO633" s="21"/>
      <c r="AP633" s="22"/>
      <c r="AT633" s="21"/>
      <c r="AU633" s="21"/>
      <c r="AW633" s="21"/>
      <c r="AX633" s="21"/>
      <c r="AY633" s="22"/>
      <c r="AZ633" s="22"/>
      <c r="BA633" s="22"/>
      <c r="BB633" s="22"/>
      <c r="BC633" s="22"/>
      <c r="BD633" s="22"/>
      <c r="BE633" s="22"/>
      <c r="BF633" s="21"/>
      <c r="BG633" s="21"/>
      <c r="BH633" s="21"/>
      <c r="BI633" s="21"/>
      <c r="BJ633" s="21"/>
      <c r="BK633" s="21"/>
      <c r="BL633" s="21"/>
      <c r="BM633" s="21"/>
    </row>
    <row r="634" spans="1:65" x14ac:dyDescent="0.25">
      <c r="A634" s="21"/>
      <c r="B634" s="21"/>
      <c r="M634" s="21"/>
      <c r="N634" s="21"/>
      <c r="O634" s="24"/>
      <c r="U634" s="21"/>
      <c r="V634" s="21"/>
      <c r="W634" s="21"/>
      <c r="X634" s="21"/>
      <c r="Z634" s="21"/>
      <c r="AK634" s="21"/>
      <c r="AL634" s="22"/>
      <c r="AM634" s="22"/>
      <c r="AN634" s="45"/>
      <c r="AO634" s="21"/>
      <c r="AP634" s="22"/>
      <c r="AT634" s="21"/>
      <c r="AU634" s="21"/>
      <c r="AW634" s="21"/>
      <c r="AX634" s="21"/>
      <c r="AY634" s="22"/>
      <c r="AZ634" s="22"/>
      <c r="BA634" s="22"/>
      <c r="BB634" s="22"/>
      <c r="BC634" s="22"/>
      <c r="BD634" s="22"/>
      <c r="BE634" s="22"/>
      <c r="BF634" s="21"/>
      <c r="BG634" s="21"/>
      <c r="BH634" s="21"/>
      <c r="BI634" s="21"/>
      <c r="BJ634" s="21"/>
      <c r="BK634" s="21"/>
      <c r="BL634" s="21"/>
      <c r="BM634" s="21"/>
    </row>
    <row r="635" spans="1:65" x14ac:dyDescent="0.25">
      <c r="A635" s="21"/>
      <c r="B635" s="21"/>
      <c r="M635" s="21"/>
      <c r="N635" s="21"/>
      <c r="O635" s="24"/>
      <c r="U635" s="21"/>
      <c r="V635" s="21"/>
      <c r="W635" s="21"/>
      <c r="X635" s="21"/>
      <c r="Z635" s="21"/>
      <c r="AK635" s="21"/>
      <c r="AL635" s="22"/>
      <c r="AM635" s="22"/>
      <c r="AN635" s="45"/>
      <c r="AO635" s="21"/>
      <c r="AP635" s="22"/>
      <c r="AT635" s="21"/>
      <c r="AU635" s="21"/>
      <c r="AW635" s="21"/>
      <c r="AX635" s="21"/>
      <c r="AY635" s="22"/>
      <c r="AZ635" s="22"/>
      <c r="BA635" s="22"/>
      <c r="BB635" s="22"/>
      <c r="BC635" s="22"/>
      <c r="BD635" s="22"/>
      <c r="BE635" s="22"/>
      <c r="BF635" s="21"/>
      <c r="BG635" s="21"/>
      <c r="BH635" s="21"/>
      <c r="BI635" s="21"/>
      <c r="BJ635" s="21"/>
      <c r="BK635" s="21"/>
      <c r="BL635" s="21"/>
      <c r="BM635" s="21"/>
    </row>
    <row r="636" spans="1:65" x14ac:dyDescent="0.25">
      <c r="A636" s="21"/>
      <c r="B636" s="21"/>
      <c r="M636" s="21"/>
      <c r="N636" s="21"/>
      <c r="O636" s="24"/>
      <c r="U636" s="21"/>
      <c r="V636" s="21"/>
      <c r="W636" s="21"/>
      <c r="X636" s="21"/>
      <c r="Z636" s="21"/>
      <c r="AK636" s="21"/>
      <c r="AL636" s="22"/>
      <c r="AM636" s="22"/>
      <c r="AN636" s="45"/>
      <c r="AO636" s="21"/>
      <c r="AP636" s="22"/>
      <c r="AT636" s="21"/>
      <c r="AU636" s="21"/>
      <c r="AW636" s="21"/>
      <c r="AX636" s="21"/>
      <c r="AY636" s="22"/>
      <c r="AZ636" s="22"/>
      <c r="BA636" s="22"/>
      <c r="BB636" s="22"/>
      <c r="BC636" s="22"/>
      <c r="BD636" s="22"/>
      <c r="BE636" s="22"/>
      <c r="BF636" s="21"/>
      <c r="BG636" s="21"/>
      <c r="BH636" s="21"/>
      <c r="BI636" s="21"/>
      <c r="BJ636" s="21"/>
      <c r="BK636" s="21"/>
      <c r="BL636" s="21"/>
      <c r="BM636" s="21"/>
    </row>
    <row r="637" spans="1:65" x14ac:dyDescent="0.25">
      <c r="A637" s="21"/>
      <c r="B637" s="21"/>
      <c r="M637" s="21"/>
      <c r="N637" s="21"/>
      <c r="O637" s="24"/>
      <c r="U637" s="21"/>
      <c r="V637" s="21"/>
      <c r="W637" s="21"/>
      <c r="X637" s="21"/>
      <c r="Z637" s="21"/>
      <c r="AK637" s="21"/>
      <c r="AL637" s="22"/>
      <c r="AM637" s="22"/>
      <c r="AN637" s="45"/>
      <c r="AO637" s="21"/>
      <c r="AP637" s="22"/>
      <c r="AT637" s="21"/>
      <c r="AU637" s="21"/>
      <c r="AW637" s="21"/>
      <c r="AX637" s="21"/>
      <c r="AY637" s="22"/>
      <c r="AZ637" s="22"/>
      <c r="BA637" s="22"/>
      <c r="BB637" s="22"/>
      <c r="BC637" s="22"/>
      <c r="BD637" s="22"/>
      <c r="BE637" s="22"/>
      <c r="BF637" s="21"/>
      <c r="BG637" s="21"/>
      <c r="BH637" s="21"/>
      <c r="BI637" s="21"/>
      <c r="BJ637" s="21"/>
      <c r="BK637" s="21"/>
      <c r="BL637" s="21"/>
      <c r="BM637" s="21"/>
    </row>
    <row r="638" spans="1:65" x14ac:dyDescent="0.25">
      <c r="A638" s="21"/>
      <c r="B638" s="21"/>
      <c r="M638" s="21"/>
      <c r="N638" s="21"/>
      <c r="O638" s="24"/>
      <c r="U638" s="21"/>
      <c r="V638" s="21"/>
      <c r="W638" s="21"/>
      <c r="X638" s="21"/>
      <c r="Z638" s="21"/>
      <c r="AK638" s="21"/>
      <c r="AL638" s="22"/>
      <c r="AM638" s="22"/>
      <c r="AN638" s="45"/>
      <c r="AO638" s="21"/>
      <c r="AP638" s="22"/>
      <c r="AT638" s="21"/>
      <c r="AU638" s="21"/>
      <c r="AW638" s="21"/>
      <c r="AX638" s="21"/>
      <c r="AY638" s="22"/>
      <c r="AZ638" s="22"/>
      <c r="BA638" s="22"/>
      <c r="BB638" s="22"/>
      <c r="BC638" s="22"/>
      <c r="BD638" s="22"/>
      <c r="BE638" s="22"/>
      <c r="BF638" s="21"/>
      <c r="BG638" s="21"/>
      <c r="BH638" s="21"/>
      <c r="BI638" s="21"/>
      <c r="BJ638" s="21"/>
      <c r="BK638" s="21"/>
      <c r="BL638" s="21"/>
      <c r="BM638" s="21"/>
    </row>
    <row r="639" spans="1:65" x14ac:dyDescent="0.25">
      <c r="A639" s="21"/>
      <c r="B639" s="21"/>
      <c r="M639" s="21"/>
      <c r="N639" s="21"/>
      <c r="O639" s="24"/>
      <c r="U639" s="21"/>
      <c r="V639" s="21"/>
      <c r="W639" s="21"/>
      <c r="X639" s="21"/>
      <c r="Z639" s="21"/>
      <c r="AK639" s="21"/>
      <c r="AL639" s="22"/>
      <c r="AM639" s="22"/>
      <c r="AN639" s="45"/>
      <c r="AO639" s="21"/>
      <c r="AP639" s="22"/>
      <c r="AT639" s="21"/>
      <c r="AU639" s="21"/>
      <c r="AW639" s="21"/>
      <c r="AX639" s="21"/>
      <c r="AY639" s="22"/>
      <c r="AZ639" s="22"/>
      <c r="BA639" s="22"/>
      <c r="BB639" s="22"/>
      <c r="BC639" s="22"/>
      <c r="BD639" s="22"/>
      <c r="BE639" s="22"/>
      <c r="BF639" s="21"/>
      <c r="BG639" s="21"/>
      <c r="BH639" s="21"/>
      <c r="BI639" s="21"/>
      <c r="BJ639" s="21"/>
      <c r="BK639" s="21"/>
      <c r="BL639" s="21"/>
      <c r="BM639" s="21"/>
    </row>
    <row r="640" spans="1:65" x14ac:dyDescent="0.25">
      <c r="A640" s="21"/>
      <c r="B640" s="21"/>
      <c r="M640" s="21"/>
      <c r="N640" s="21"/>
      <c r="O640" s="24"/>
      <c r="U640" s="21"/>
      <c r="V640" s="21"/>
      <c r="W640" s="21"/>
      <c r="X640" s="21"/>
      <c r="Z640" s="21"/>
      <c r="AK640" s="21"/>
      <c r="AL640" s="22"/>
      <c r="AM640" s="22"/>
      <c r="AN640" s="45"/>
      <c r="AO640" s="21"/>
      <c r="AP640" s="22"/>
      <c r="AT640" s="21"/>
      <c r="AU640" s="21"/>
      <c r="AW640" s="21"/>
      <c r="AX640" s="21"/>
      <c r="AY640" s="22"/>
      <c r="AZ640" s="22"/>
      <c r="BA640" s="22"/>
      <c r="BB640" s="22"/>
      <c r="BC640" s="22"/>
      <c r="BD640" s="22"/>
      <c r="BE640" s="22"/>
      <c r="BF640" s="21"/>
      <c r="BG640" s="21"/>
      <c r="BH640" s="21"/>
      <c r="BI640" s="21"/>
      <c r="BJ640" s="21"/>
      <c r="BK640" s="21"/>
      <c r="BL640" s="21"/>
      <c r="BM640" s="21"/>
    </row>
    <row r="641" spans="1:65" x14ac:dyDescent="0.25">
      <c r="A641" s="21"/>
      <c r="B641" s="21"/>
      <c r="M641" s="21"/>
      <c r="N641" s="21"/>
      <c r="O641" s="24"/>
      <c r="U641" s="21"/>
      <c r="V641" s="21"/>
      <c r="W641" s="21"/>
      <c r="X641" s="21"/>
      <c r="Z641" s="21"/>
      <c r="AK641" s="21"/>
      <c r="AL641" s="22"/>
      <c r="AM641" s="22"/>
      <c r="AN641" s="45"/>
      <c r="AO641" s="21"/>
      <c r="AP641" s="22"/>
      <c r="AT641" s="21"/>
      <c r="AU641" s="21"/>
      <c r="AW641" s="21"/>
      <c r="AX641" s="21"/>
      <c r="AY641" s="22"/>
      <c r="AZ641" s="22"/>
      <c r="BA641" s="22"/>
      <c r="BB641" s="22"/>
      <c r="BC641" s="22"/>
      <c r="BD641" s="22"/>
      <c r="BE641" s="22"/>
      <c r="BF641" s="21"/>
      <c r="BG641" s="21"/>
      <c r="BH641" s="21"/>
      <c r="BI641" s="21"/>
      <c r="BJ641" s="21"/>
      <c r="BK641" s="21"/>
      <c r="BL641" s="21"/>
      <c r="BM641" s="21"/>
    </row>
    <row r="642" spans="1:65" x14ac:dyDescent="0.25">
      <c r="A642" s="21"/>
      <c r="B642" s="21"/>
      <c r="M642" s="21"/>
      <c r="N642" s="21"/>
      <c r="O642" s="24"/>
      <c r="U642" s="21"/>
      <c r="V642" s="21"/>
      <c r="W642" s="21"/>
      <c r="X642" s="21"/>
      <c r="Z642" s="21"/>
      <c r="AK642" s="21"/>
      <c r="AL642" s="22"/>
      <c r="AM642" s="22"/>
      <c r="AN642" s="45"/>
      <c r="AO642" s="21"/>
      <c r="AP642" s="22"/>
      <c r="AT642" s="21"/>
      <c r="AU642" s="21"/>
      <c r="AW642" s="21"/>
      <c r="AX642" s="21"/>
      <c r="AY642" s="22"/>
      <c r="AZ642" s="22"/>
      <c r="BA642" s="22"/>
      <c r="BB642" s="22"/>
      <c r="BC642" s="22"/>
      <c r="BD642" s="22"/>
      <c r="BE642" s="22"/>
      <c r="BF642" s="21"/>
      <c r="BG642" s="21"/>
      <c r="BH642" s="21"/>
      <c r="BI642" s="21"/>
      <c r="BJ642" s="21"/>
      <c r="BK642" s="21"/>
      <c r="BL642" s="21"/>
      <c r="BM642" s="21"/>
    </row>
    <row r="643" spans="1:65" x14ac:dyDescent="0.25">
      <c r="A643" s="21"/>
      <c r="B643" s="21"/>
      <c r="M643" s="21"/>
      <c r="N643" s="21"/>
      <c r="O643" s="24"/>
      <c r="U643" s="21"/>
      <c r="V643" s="21"/>
      <c r="W643" s="21"/>
      <c r="X643" s="21"/>
      <c r="Z643" s="21"/>
      <c r="AK643" s="21"/>
      <c r="AL643" s="22"/>
      <c r="AM643" s="22"/>
      <c r="AN643" s="45"/>
      <c r="AO643" s="21"/>
      <c r="AP643" s="22"/>
      <c r="AT643" s="21"/>
      <c r="AU643" s="21"/>
      <c r="AW643" s="21"/>
      <c r="AX643" s="21"/>
      <c r="AY643" s="22"/>
      <c r="AZ643" s="22"/>
      <c r="BA643" s="22"/>
      <c r="BB643" s="22"/>
      <c r="BC643" s="22"/>
      <c r="BD643" s="22"/>
      <c r="BE643" s="22"/>
      <c r="BF643" s="21"/>
      <c r="BG643" s="21"/>
      <c r="BH643" s="21"/>
      <c r="BI643" s="21"/>
      <c r="BJ643" s="21"/>
      <c r="BK643" s="21"/>
      <c r="BL643" s="21"/>
      <c r="BM643" s="21"/>
    </row>
    <row r="644" spans="1:65" x14ac:dyDescent="0.25">
      <c r="A644" s="21"/>
      <c r="B644" s="21"/>
      <c r="M644" s="21"/>
      <c r="N644" s="21"/>
      <c r="O644" s="24"/>
      <c r="U644" s="21"/>
      <c r="V644" s="21"/>
      <c r="W644" s="21"/>
      <c r="X644" s="21"/>
      <c r="Z644" s="21"/>
      <c r="AK644" s="21"/>
      <c r="AL644" s="22"/>
      <c r="AM644" s="22"/>
      <c r="AN644" s="45"/>
      <c r="AO644" s="21"/>
      <c r="AP644" s="22"/>
      <c r="AT644" s="21"/>
      <c r="AU644" s="21"/>
      <c r="AW644" s="21"/>
      <c r="AX644" s="21"/>
      <c r="AY644" s="22"/>
      <c r="AZ644" s="22"/>
      <c r="BA644" s="22"/>
      <c r="BB644" s="22"/>
      <c r="BC644" s="22"/>
      <c r="BD644" s="22"/>
      <c r="BE644" s="22"/>
      <c r="BF644" s="21"/>
      <c r="BG644" s="21"/>
      <c r="BH644" s="21"/>
      <c r="BI644" s="21"/>
      <c r="BJ644" s="21"/>
      <c r="BK644" s="21"/>
      <c r="BL644" s="21"/>
      <c r="BM644" s="21"/>
    </row>
    <row r="645" spans="1:65" x14ac:dyDescent="0.25">
      <c r="A645" s="21"/>
      <c r="B645" s="21"/>
      <c r="M645" s="21"/>
      <c r="N645" s="21"/>
      <c r="O645" s="24"/>
      <c r="U645" s="21"/>
      <c r="V645" s="21"/>
      <c r="W645" s="21"/>
      <c r="X645" s="21"/>
      <c r="Z645" s="21"/>
      <c r="AK645" s="21"/>
      <c r="AL645" s="22"/>
      <c r="AM645" s="22"/>
      <c r="AN645" s="45"/>
      <c r="AO645" s="21"/>
      <c r="AP645" s="22"/>
      <c r="AT645" s="21"/>
      <c r="AU645" s="21"/>
      <c r="AW645" s="21"/>
      <c r="AX645" s="21"/>
      <c r="AY645" s="22"/>
      <c r="AZ645" s="22"/>
      <c r="BA645" s="22"/>
      <c r="BB645" s="22"/>
      <c r="BC645" s="22"/>
      <c r="BD645" s="22"/>
      <c r="BE645" s="22"/>
      <c r="BF645" s="21"/>
      <c r="BG645" s="21"/>
      <c r="BH645" s="21"/>
      <c r="BI645" s="21"/>
      <c r="BJ645" s="21"/>
      <c r="BK645" s="21"/>
      <c r="BL645" s="21"/>
      <c r="BM645" s="21"/>
    </row>
    <row r="646" spans="1:65" x14ac:dyDescent="0.25">
      <c r="A646" s="21"/>
      <c r="B646" s="21"/>
      <c r="M646" s="21"/>
      <c r="N646" s="21"/>
      <c r="O646" s="24"/>
      <c r="U646" s="21"/>
      <c r="V646" s="21"/>
      <c r="W646" s="21"/>
      <c r="X646" s="21"/>
      <c r="Z646" s="21"/>
      <c r="AK646" s="21"/>
      <c r="AL646" s="22"/>
      <c r="AM646" s="22"/>
      <c r="AN646" s="45"/>
      <c r="AO646" s="21"/>
      <c r="AP646" s="22"/>
      <c r="AT646" s="21"/>
      <c r="AU646" s="21"/>
      <c r="AW646" s="21"/>
      <c r="AX646" s="21"/>
      <c r="AY646" s="22"/>
      <c r="AZ646" s="22"/>
      <c r="BA646" s="22"/>
      <c r="BB646" s="22"/>
      <c r="BC646" s="22"/>
      <c r="BD646" s="22"/>
      <c r="BE646" s="22"/>
      <c r="BF646" s="21"/>
      <c r="BG646" s="21"/>
      <c r="BH646" s="21"/>
      <c r="BI646" s="21"/>
      <c r="BJ646" s="21"/>
      <c r="BK646" s="21"/>
      <c r="BL646" s="21"/>
      <c r="BM646" s="21"/>
    </row>
    <row r="647" spans="1:65" x14ac:dyDescent="0.25">
      <c r="A647" s="21"/>
      <c r="B647" s="21"/>
      <c r="M647" s="21"/>
      <c r="N647" s="21"/>
      <c r="O647" s="24"/>
      <c r="U647" s="21"/>
      <c r="V647" s="21"/>
      <c r="W647" s="21"/>
      <c r="X647" s="21"/>
      <c r="Z647" s="21"/>
      <c r="AK647" s="21"/>
      <c r="AL647" s="22"/>
      <c r="AM647" s="22"/>
      <c r="AN647" s="45"/>
      <c r="AO647" s="21"/>
      <c r="AP647" s="22"/>
      <c r="AT647" s="21"/>
      <c r="AU647" s="21"/>
      <c r="AW647" s="21"/>
      <c r="AX647" s="21"/>
      <c r="AY647" s="22"/>
      <c r="AZ647" s="22"/>
      <c r="BA647" s="22"/>
      <c r="BB647" s="22"/>
      <c r="BC647" s="22"/>
      <c r="BD647" s="22"/>
      <c r="BE647" s="22"/>
      <c r="BF647" s="21"/>
      <c r="BG647" s="21"/>
      <c r="BH647" s="21"/>
      <c r="BI647" s="21"/>
      <c r="BJ647" s="21"/>
      <c r="BK647" s="21"/>
      <c r="BL647" s="21"/>
      <c r="BM647" s="21"/>
    </row>
    <row r="648" spans="1:65" x14ac:dyDescent="0.25">
      <c r="A648" s="21"/>
      <c r="B648" s="21"/>
      <c r="M648" s="21"/>
      <c r="N648" s="21"/>
      <c r="O648" s="24"/>
      <c r="U648" s="21"/>
      <c r="V648" s="21"/>
      <c r="W648" s="21"/>
      <c r="X648" s="21"/>
      <c r="Z648" s="21"/>
      <c r="AK648" s="21"/>
      <c r="AL648" s="22"/>
      <c r="AM648" s="22"/>
      <c r="AN648" s="45"/>
      <c r="AO648" s="21"/>
      <c r="AP648" s="22"/>
      <c r="AT648" s="21"/>
      <c r="AU648" s="21"/>
      <c r="AW648" s="21"/>
      <c r="AX648" s="21"/>
      <c r="AY648" s="22"/>
      <c r="AZ648" s="22"/>
      <c r="BA648" s="22"/>
      <c r="BB648" s="22"/>
      <c r="BC648" s="22"/>
      <c r="BD648" s="22"/>
      <c r="BE648" s="22"/>
      <c r="BF648" s="21"/>
      <c r="BG648" s="21"/>
      <c r="BH648" s="21"/>
      <c r="BI648" s="21"/>
      <c r="BJ648" s="21"/>
      <c r="BK648" s="21"/>
      <c r="BL648" s="21"/>
      <c r="BM648" s="21"/>
    </row>
    <row r="649" spans="1:65" x14ac:dyDescent="0.25">
      <c r="A649" s="21"/>
      <c r="B649" s="21"/>
      <c r="M649" s="21"/>
      <c r="N649" s="21"/>
      <c r="O649" s="24"/>
      <c r="U649" s="21"/>
      <c r="V649" s="21"/>
      <c r="W649" s="21"/>
      <c r="X649" s="21"/>
      <c r="Z649" s="21"/>
      <c r="AK649" s="21"/>
      <c r="AL649" s="22"/>
      <c r="AM649" s="22"/>
      <c r="AN649" s="45"/>
      <c r="AO649" s="21"/>
      <c r="AP649" s="22"/>
      <c r="AT649" s="21"/>
      <c r="AU649" s="21"/>
      <c r="AW649" s="21"/>
      <c r="AX649" s="21"/>
      <c r="AY649" s="22"/>
      <c r="AZ649" s="22"/>
      <c r="BA649" s="22"/>
      <c r="BB649" s="22"/>
      <c r="BC649" s="22"/>
      <c r="BD649" s="22"/>
      <c r="BE649" s="22"/>
      <c r="BF649" s="21"/>
      <c r="BG649" s="21"/>
      <c r="BH649" s="21"/>
      <c r="BI649" s="21"/>
      <c r="BJ649" s="21"/>
      <c r="BK649" s="21"/>
      <c r="BL649" s="21"/>
      <c r="BM649" s="21"/>
    </row>
    <row r="650" spans="1:65" x14ac:dyDescent="0.25">
      <c r="A650" s="21"/>
      <c r="B650" s="21"/>
      <c r="M650" s="21"/>
      <c r="N650" s="21"/>
      <c r="O650" s="24"/>
      <c r="U650" s="21"/>
      <c r="V650" s="21"/>
      <c r="W650" s="21"/>
      <c r="X650" s="21"/>
      <c r="Z650" s="21"/>
      <c r="AK650" s="21"/>
      <c r="AL650" s="22"/>
      <c r="AM650" s="22"/>
      <c r="AN650" s="45"/>
      <c r="AO650" s="21"/>
      <c r="AP650" s="22"/>
      <c r="AT650" s="21"/>
      <c r="AU650" s="21"/>
      <c r="AW650" s="21"/>
      <c r="AX650" s="21"/>
      <c r="AY650" s="22"/>
      <c r="AZ650" s="22"/>
      <c r="BA650" s="22"/>
      <c r="BB650" s="22"/>
      <c r="BC650" s="22"/>
      <c r="BD650" s="22"/>
      <c r="BE650" s="22"/>
      <c r="BF650" s="21"/>
      <c r="BG650" s="21"/>
      <c r="BH650" s="21"/>
      <c r="BI650" s="21"/>
      <c r="BJ650" s="21"/>
      <c r="BK650" s="21"/>
      <c r="BL650" s="21"/>
      <c r="BM650" s="21"/>
    </row>
    <row r="651" spans="1:65" x14ac:dyDescent="0.25">
      <c r="A651" s="21"/>
      <c r="B651" s="21"/>
      <c r="M651" s="21"/>
      <c r="N651" s="21"/>
      <c r="O651" s="24"/>
      <c r="U651" s="21"/>
      <c r="V651" s="21"/>
      <c r="W651" s="21"/>
      <c r="X651" s="21"/>
      <c r="Z651" s="21"/>
      <c r="AK651" s="21"/>
      <c r="AL651" s="22"/>
      <c r="AM651" s="22"/>
      <c r="AN651" s="45"/>
      <c r="AO651" s="21"/>
      <c r="AP651" s="22"/>
      <c r="AT651" s="21"/>
      <c r="AU651" s="21"/>
      <c r="AW651" s="21"/>
      <c r="AX651" s="21"/>
      <c r="AY651" s="22"/>
      <c r="AZ651" s="22"/>
      <c r="BA651" s="22"/>
      <c r="BB651" s="22"/>
      <c r="BC651" s="22"/>
      <c r="BD651" s="22"/>
      <c r="BE651" s="22"/>
      <c r="BF651" s="21"/>
      <c r="BG651" s="21"/>
      <c r="BH651" s="21"/>
      <c r="BI651" s="21"/>
      <c r="BJ651" s="21"/>
      <c r="BK651" s="21"/>
      <c r="BL651" s="21"/>
      <c r="BM651" s="21"/>
    </row>
    <row r="652" spans="1:65" x14ac:dyDescent="0.25">
      <c r="A652" s="21"/>
      <c r="B652" s="21"/>
      <c r="M652" s="21"/>
      <c r="N652" s="21"/>
      <c r="O652" s="24"/>
      <c r="U652" s="21"/>
      <c r="V652" s="21"/>
      <c r="W652" s="21"/>
      <c r="X652" s="21"/>
      <c r="Z652" s="21"/>
      <c r="AK652" s="21"/>
      <c r="AL652" s="22"/>
      <c r="AM652" s="22"/>
      <c r="AN652" s="45"/>
      <c r="AO652" s="21"/>
      <c r="AP652" s="22"/>
      <c r="AT652" s="21"/>
      <c r="AU652" s="21"/>
      <c r="AW652" s="21"/>
      <c r="AX652" s="21"/>
      <c r="AY652" s="22"/>
      <c r="AZ652" s="22"/>
      <c r="BA652" s="22"/>
      <c r="BB652" s="22"/>
      <c r="BC652" s="22"/>
      <c r="BD652" s="22"/>
      <c r="BE652" s="22"/>
      <c r="BF652" s="21"/>
      <c r="BG652" s="21"/>
      <c r="BH652" s="21"/>
      <c r="BI652" s="21"/>
      <c r="BJ652" s="21"/>
      <c r="BK652" s="21"/>
      <c r="BL652" s="21"/>
      <c r="BM652" s="21"/>
    </row>
    <row r="653" spans="1:65" x14ac:dyDescent="0.25">
      <c r="A653" s="21"/>
      <c r="B653" s="21"/>
      <c r="M653" s="21"/>
      <c r="N653" s="21"/>
      <c r="O653" s="24"/>
      <c r="U653" s="21"/>
      <c r="V653" s="21"/>
      <c r="W653" s="21"/>
      <c r="X653" s="21"/>
      <c r="Z653" s="21"/>
      <c r="AK653" s="21"/>
      <c r="AL653" s="22"/>
      <c r="AM653" s="22"/>
      <c r="AN653" s="45"/>
      <c r="AO653" s="21"/>
      <c r="AP653" s="22"/>
      <c r="AT653" s="21"/>
      <c r="AU653" s="21"/>
      <c r="AW653" s="21"/>
      <c r="AX653" s="21"/>
      <c r="AY653" s="22"/>
      <c r="AZ653" s="22"/>
      <c r="BA653" s="22"/>
      <c r="BB653" s="22"/>
      <c r="BC653" s="22"/>
      <c r="BD653" s="22"/>
      <c r="BE653" s="22"/>
      <c r="BF653" s="21"/>
      <c r="BG653" s="21"/>
      <c r="BH653" s="21"/>
      <c r="BI653" s="21"/>
      <c r="BJ653" s="21"/>
      <c r="BK653" s="21"/>
      <c r="BL653" s="21"/>
      <c r="BM653" s="21"/>
    </row>
    <row r="654" spans="1:65" x14ac:dyDescent="0.25">
      <c r="A654" s="21"/>
      <c r="B654" s="21"/>
      <c r="M654" s="21"/>
      <c r="N654" s="21"/>
      <c r="O654" s="24"/>
      <c r="U654" s="21"/>
      <c r="V654" s="21"/>
      <c r="W654" s="21"/>
      <c r="X654" s="21"/>
      <c r="Z654" s="21"/>
      <c r="AK654" s="21"/>
      <c r="AL654" s="22"/>
      <c r="AM654" s="22"/>
      <c r="AN654" s="45"/>
      <c r="AO654" s="21"/>
      <c r="AP654" s="22"/>
      <c r="AT654" s="21"/>
      <c r="AU654" s="21"/>
      <c r="AW654" s="21"/>
      <c r="AX654" s="21"/>
      <c r="AY654" s="22"/>
      <c r="AZ654" s="22"/>
      <c r="BA654" s="22"/>
      <c r="BB654" s="22"/>
      <c r="BC654" s="22"/>
      <c r="BD654" s="22"/>
      <c r="BE654" s="22"/>
      <c r="BF654" s="21"/>
      <c r="BG654" s="21"/>
      <c r="BH654" s="21"/>
      <c r="BI654" s="21"/>
      <c r="BJ654" s="21"/>
      <c r="BK654" s="21"/>
      <c r="BL654" s="21"/>
      <c r="BM654" s="21"/>
    </row>
    <row r="655" spans="1:65" x14ac:dyDescent="0.25">
      <c r="A655" s="21"/>
      <c r="B655" s="21"/>
      <c r="M655" s="21"/>
      <c r="N655" s="21"/>
      <c r="O655" s="24"/>
      <c r="U655" s="21"/>
      <c r="V655" s="21"/>
      <c r="W655" s="21"/>
      <c r="X655" s="21"/>
      <c r="Z655" s="21"/>
      <c r="AK655" s="21"/>
      <c r="AL655" s="22"/>
      <c r="AM655" s="22"/>
      <c r="AN655" s="45"/>
      <c r="AO655" s="21"/>
      <c r="AP655" s="22"/>
      <c r="AT655" s="21"/>
      <c r="AU655" s="21"/>
      <c r="AW655" s="21"/>
      <c r="AX655" s="21"/>
      <c r="AY655" s="22"/>
      <c r="AZ655" s="22"/>
      <c r="BA655" s="22"/>
      <c r="BB655" s="22"/>
      <c r="BC655" s="22"/>
      <c r="BD655" s="22"/>
      <c r="BE655" s="22"/>
      <c r="BF655" s="21"/>
      <c r="BG655" s="21"/>
      <c r="BH655" s="21"/>
      <c r="BI655" s="21"/>
      <c r="BJ655" s="21"/>
      <c r="BK655" s="21"/>
      <c r="BL655" s="21"/>
      <c r="BM655" s="21"/>
    </row>
    <row r="656" spans="1:65" x14ac:dyDescent="0.25">
      <c r="A656" s="21"/>
      <c r="B656" s="21"/>
      <c r="M656" s="21"/>
      <c r="N656" s="21"/>
      <c r="O656" s="24"/>
      <c r="U656" s="21"/>
      <c r="V656" s="21"/>
      <c r="W656" s="21"/>
      <c r="X656" s="21"/>
      <c r="Z656" s="21"/>
      <c r="AK656" s="21"/>
      <c r="AL656" s="22"/>
      <c r="AM656" s="22"/>
      <c r="AN656" s="45"/>
      <c r="AO656" s="21"/>
      <c r="AP656" s="22"/>
      <c r="AT656" s="21"/>
      <c r="AU656" s="21"/>
      <c r="AW656" s="21"/>
      <c r="AX656" s="21"/>
      <c r="AY656" s="22"/>
      <c r="AZ656" s="22"/>
      <c r="BA656" s="22"/>
      <c r="BB656" s="22"/>
      <c r="BC656" s="22"/>
      <c r="BD656" s="22"/>
      <c r="BE656" s="22"/>
      <c r="BF656" s="21"/>
      <c r="BG656" s="21"/>
      <c r="BH656" s="21"/>
      <c r="BI656" s="21"/>
      <c r="BJ656" s="21"/>
      <c r="BK656" s="21"/>
      <c r="BL656" s="21"/>
      <c r="BM656" s="21"/>
    </row>
    <row r="657" spans="1:65" x14ac:dyDescent="0.25">
      <c r="A657" s="21"/>
      <c r="B657" s="21"/>
      <c r="M657" s="21"/>
      <c r="N657" s="21"/>
      <c r="O657" s="24"/>
      <c r="U657" s="21"/>
      <c r="V657" s="21"/>
      <c r="W657" s="21"/>
      <c r="X657" s="21"/>
      <c r="Z657" s="21"/>
      <c r="AK657" s="21"/>
      <c r="AL657" s="22"/>
      <c r="AM657" s="22"/>
      <c r="AN657" s="45"/>
      <c r="AO657" s="21"/>
      <c r="AP657" s="22"/>
      <c r="AT657" s="21"/>
      <c r="AU657" s="21"/>
      <c r="AW657" s="21"/>
      <c r="AX657" s="21"/>
      <c r="AY657" s="22"/>
      <c r="AZ657" s="22"/>
      <c r="BA657" s="22"/>
      <c r="BB657" s="22"/>
      <c r="BC657" s="22"/>
      <c r="BD657" s="22"/>
      <c r="BE657" s="22"/>
      <c r="BF657" s="21"/>
      <c r="BG657" s="21"/>
      <c r="BH657" s="21"/>
      <c r="BI657" s="21"/>
      <c r="BJ657" s="21"/>
      <c r="BK657" s="21"/>
      <c r="BL657" s="21"/>
      <c r="BM657" s="21"/>
    </row>
    <row r="658" spans="1:65" x14ac:dyDescent="0.25">
      <c r="A658" s="21"/>
      <c r="B658" s="21"/>
      <c r="M658" s="21"/>
      <c r="N658" s="21"/>
      <c r="O658" s="24"/>
      <c r="U658" s="21"/>
      <c r="V658" s="21"/>
      <c r="W658" s="21"/>
      <c r="X658" s="21"/>
      <c r="Z658" s="21"/>
      <c r="AK658" s="21"/>
      <c r="AL658" s="22"/>
      <c r="AM658" s="22"/>
      <c r="AN658" s="45"/>
      <c r="AO658" s="21"/>
      <c r="AP658" s="22"/>
      <c r="AT658" s="21"/>
      <c r="AU658" s="21"/>
      <c r="AW658" s="21"/>
      <c r="AX658" s="21"/>
      <c r="AY658" s="22"/>
      <c r="AZ658" s="22"/>
      <c r="BA658" s="22"/>
      <c r="BB658" s="22"/>
      <c r="BC658" s="22"/>
      <c r="BD658" s="22"/>
      <c r="BE658" s="22"/>
      <c r="BF658" s="21"/>
      <c r="BG658" s="21"/>
      <c r="BH658" s="21"/>
      <c r="BI658" s="21"/>
      <c r="BJ658" s="21"/>
      <c r="BK658" s="21"/>
      <c r="BL658" s="21"/>
      <c r="BM658" s="21"/>
    </row>
    <row r="659" spans="1:65" x14ac:dyDescent="0.25">
      <c r="A659" s="21"/>
      <c r="B659" s="21"/>
      <c r="M659" s="21"/>
      <c r="N659" s="21"/>
      <c r="O659" s="24"/>
      <c r="U659" s="21"/>
      <c r="V659" s="21"/>
      <c r="W659" s="21"/>
      <c r="X659" s="21"/>
      <c r="Z659" s="21"/>
      <c r="AK659" s="21"/>
      <c r="AL659" s="22"/>
      <c r="AM659" s="22"/>
      <c r="AN659" s="45"/>
      <c r="AO659" s="21"/>
      <c r="AP659" s="22"/>
      <c r="AT659" s="21"/>
      <c r="AU659" s="21"/>
      <c r="AW659" s="21"/>
      <c r="AX659" s="21"/>
      <c r="AY659" s="22"/>
      <c r="AZ659" s="22"/>
      <c r="BA659" s="22"/>
      <c r="BB659" s="22"/>
      <c r="BC659" s="22"/>
      <c r="BD659" s="22"/>
      <c r="BE659" s="22"/>
      <c r="BF659" s="21"/>
      <c r="BG659" s="21"/>
      <c r="BH659" s="21"/>
      <c r="BI659" s="21"/>
      <c r="BJ659" s="21"/>
      <c r="BK659" s="21"/>
      <c r="BL659" s="21"/>
      <c r="BM659" s="21"/>
    </row>
    <row r="660" spans="1:65" x14ac:dyDescent="0.25">
      <c r="A660" s="21"/>
      <c r="B660" s="21"/>
      <c r="M660" s="21"/>
      <c r="N660" s="21"/>
      <c r="O660" s="24"/>
      <c r="U660" s="21"/>
      <c r="V660" s="21"/>
      <c r="W660" s="21"/>
      <c r="X660" s="21"/>
      <c r="Z660" s="21"/>
      <c r="AK660" s="21"/>
      <c r="AL660" s="22"/>
      <c r="AM660" s="22"/>
      <c r="AN660" s="45"/>
      <c r="AO660" s="21"/>
      <c r="AP660" s="22"/>
      <c r="AT660" s="21"/>
      <c r="AU660" s="21"/>
      <c r="AW660" s="21"/>
      <c r="AX660" s="21"/>
      <c r="AY660" s="22"/>
      <c r="AZ660" s="22"/>
      <c r="BA660" s="22"/>
      <c r="BB660" s="22"/>
      <c r="BC660" s="22"/>
      <c r="BD660" s="22"/>
      <c r="BE660" s="22"/>
      <c r="BF660" s="21"/>
      <c r="BG660" s="21"/>
      <c r="BH660" s="21"/>
      <c r="BI660" s="21"/>
      <c r="BJ660" s="21"/>
      <c r="BK660" s="21"/>
      <c r="BL660" s="21"/>
      <c r="BM660" s="21"/>
    </row>
    <row r="661" spans="1:65" x14ac:dyDescent="0.25">
      <c r="A661" s="21"/>
      <c r="B661" s="21"/>
      <c r="M661" s="21"/>
      <c r="N661" s="21"/>
      <c r="O661" s="24"/>
      <c r="U661" s="21"/>
      <c r="V661" s="21"/>
      <c r="W661" s="21"/>
      <c r="X661" s="21"/>
      <c r="Z661" s="21"/>
      <c r="AK661" s="21"/>
      <c r="AL661" s="22"/>
      <c r="AM661" s="22"/>
      <c r="AN661" s="45"/>
      <c r="AO661" s="21"/>
      <c r="AP661" s="22"/>
      <c r="AT661" s="21"/>
      <c r="AU661" s="21"/>
      <c r="AW661" s="21"/>
      <c r="AX661" s="21"/>
      <c r="AY661" s="22"/>
      <c r="AZ661" s="22"/>
      <c r="BA661" s="22"/>
      <c r="BB661" s="22"/>
      <c r="BC661" s="22"/>
      <c r="BD661" s="22"/>
      <c r="BE661" s="22"/>
      <c r="BF661" s="21"/>
      <c r="BG661" s="21"/>
      <c r="BH661" s="21"/>
      <c r="BI661" s="21"/>
      <c r="BJ661" s="21"/>
      <c r="BK661" s="21"/>
      <c r="BL661" s="21"/>
      <c r="BM661" s="21"/>
    </row>
    <row r="662" spans="1:65" x14ac:dyDescent="0.25">
      <c r="A662" s="21"/>
      <c r="B662" s="21"/>
      <c r="M662" s="21"/>
      <c r="N662" s="21"/>
      <c r="O662" s="24"/>
      <c r="U662" s="21"/>
      <c r="V662" s="21"/>
      <c r="W662" s="21"/>
      <c r="X662" s="21"/>
      <c r="Z662" s="21"/>
      <c r="AK662" s="21"/>
      <c r="AL662" s="22"/>
      <c r="AM662" s="22"/>
      <c r="AN662" s="45"/>
      <c r="AO662" s="21"/>
      <c r="AP662" s="22"/>
      <c r="AT662" s="21"/>
      <c r="AU662" s="21"/>
      <c r="AW662" s="21"/>
      <c r="AX662" s="21"/>
      <c r="AY662" s="22"/>
      <c r="AZ662" s="22"/>
      <c r="BA662" s="22"/>
      <c r="BB662" s="22"/>
      <c r="BC662" s="22"/>
      <c r="BD662" s="22"/>
      <c r="BE662" s="22"/>
      <c r="BF662" s="21"/>
      <c r="BG662" s="21"/>
      <c r="BH662" s="21"/>
      <c r="BI662" s="21"/>
      <c r="BJ662" s="21"/>
      <c r="BK662" s="21"/>
      <c r="BL662" s="21"/>
      <c r="BM662" s="21"/>
    </row>
    <row r="663" spans="1:65" x14ac:dyDescent="0.25">
      <c r="A663" s="21"/>
      <c r="B663" s="21"/>
      <c r="M663" s="21"/>
      <c r="N663" s="21"/>
      <c r="O663" s="24"/>
      <c r="U663" s="21"/>
      <c r="V663" s="21"/>
      <c r="W663" s="21"/>
      <c r="X663" s="21"/>
      <c r="Z663" s="21"/>
      <c r="AK663" s="21"/>
      <c r="AL663" s="22"/>
      <c r="AM663" s="22"/>
      <c r="AN663" s="45"/>
      <c r="AO663" s="21"/>
      <c r="AP663" s="22"/>
      <c r="AT663" s="21"/>
      <c r="AU663" s="21"/>
      <c r="AW663" s="21"/>
      <c r="AX663" s="21"/>
      <c r="AY663" s="22"/>
      <c r="AZ663" s="22"/>
      <c r="BA663" s="22"/>
      <c r="BB663" s="22"/>
      <c r="BC663" s="22"/>
      <c r="BD663" s="22"/>
      <c r="BE663" s="22"/>
      <c r="BF663" s="21"/>
      <c r="BG663" s="21"/>
      <c r="BH663" s="21"/>
      <c r="BI663" s="21"/>
      <c r="BJ663" s="21"/>
      <c r="BK663" s="21"/>
      <c r="BL663" s="21"/>
      <c r="BM663" s="21"/>
    </row>
    <row r="664" spans="1:65" x14ac:dyDescent="0.25">
      <c r="A664" s="21"/>
      <c r="B664" s="21"/>
      <c r="M664" s="21"/>
      <c r="N664" s="21"/>
      <c r="O664" s="24"/>
      <c r="U664" s="21"/>
      <c r="V664" s="21"/>
      <c r="W664" s="21"/>
      <c r="X664" s="21"/>
      <c r="Z664" s="21"/>
      <c r="AK664" s="21"/>
      <c r="AL664" s="22"/>
      <c r="AM664" s="22"/>
      <c r="AN664" s="45"/>
      <c r="AO664" s="21"/>
      <c r="AP664" s="22"/>
      <c r="AT664" s="21"/>
      <c r="AU664" s="21"/>
      <c r="AW664" s="21"/>
      <c r="AX664" s="21"/>
      <c r="AY664" s="22"/>
      <c r="AZ664" s="22"/>
      <c r="BA664" s="22"/>
      <c r="BB664" s="22"/>
      <c r="BC664" s="22"/>
      <c r="BD664" s="22"/>
      <c r="BE664" s="22"/>
      <c r="BF664" s="21"/>
      <c r="BG664" s="21"/>
      <c r="BH664" s="21"/>
      <c r="BI664" s="21"/>
      <c r="BJ664" s="21"/>
      <c r="BK664" s="21"/>
      <c r="BL664" s="21"/>
      <c r="BM664" s="21"/>
    </row>
    <row r="665" spans="1:65" x14ac:dyDescent="0.25">
      <c r="A665" s="21"/>
      <c r="B665" s="21"/>
      <c r="M665" s="21"/>
      <c r="N665" s="21"/>
      <c r="O665" s="24"/>
      <c r="U665" s="21"/>
      <c r="V665" s="21"/>
      <c r="W665" s="21"/>
      <c r="X665" s="21"/>
      <c r="Z665" s="21"/>
      <c r="AK665" s="21"/>
      <c r="AL665" s="22"/>
      <c r="AM665" s="22"/>
      <c r="AN665" s="45"/>
      <c r="AO665" s="21"/>
      <c r="AP665" s="22"/>
      <c r="AT665" s="21"/>
      <c r="AU665" s="21"/>
      <c r="AW665" s="21"/>
      <c r="AX665" s="21"/>
      <c r="AY665" s="22"/>
      <c r="AZ665" s="22"/>
      <c r="BA665" s="22"/>
      <c r="BB665" s="22"/>
      <c r="BC665" s="22"/>
      <c r="BD665" s="22"/>
      <c r="BE665" s="22"/>
      <c r="BF665" s="21"/>
      <c r="BG665" s="21"/>
      <c r="BH665" s="21"/>
      <c r="BI665" s="21"/>
      <c r="BJ665" s="21"/>
      <c r="BK665" s="21"/>
      <c r="BL665" s="21"/>
      <c r="BM665" s="21"/>
    </row>
    <row r="666" spans="1:65" x14ac:dyDescent="0.25">
      <c r="A666" s="21"/>
      <c r="B666" s="21"/>
      <c r="M666" s="21"/>
      <c r="N666" s="21"/>
      <c r="O666" s="24"/>
      <c r="U666" s="21"/>
      <c r="V666" s="21"/>
      <c r="W666" s="21"/>
      <c r="X666" s="21"/>
      <c r="Z666" s="21"/>
      <c r="AK666" s="21"/>
      <c r="AL666" s="22"/>
      <c r="AM666" s="22"/>
      <c r="AN666" s="45"/>
      <c r="AO666" s="21"/>
      <c r="AP666" s="22"/>
      <c r="AT666" s="21"/>
      <c r="AU666" s="21"/>
      <c r="AW666" s="21"/>
      <c r="AX666" s="21"/>
      <c r="AY666" s="22"/>
      <c r="AZ666" s="22"/>
      <c r="BA666" s="22"/>
      <c r="BB666" s="22"/>
      <c r="BC666" s="22"/>
      <c r="BD666" s="22"/>
      <c r="BE666" s="22"/>
      <c r="BF666" s="21"/>
      <c r="BG666" s="21"/>
      <c r="BH666" s="21"/>
      <c r="BI666" s="21"/>
      <c r="BJ666" s="21"/>
      <c r="BK666" s="21"/>
      <c r="BL666" s="21"/>
      <c r="BM666" s="21"/>
    </row>
    <row r="667" spans="1:65" x14ac:dyDescent="0.25">
      <c r="A667" s="21"/>
      <c r="B667" s="21"/>
      <c r="M667" s="21"/>
      <c r="N667" s="21"/>
      <c r="O667" s="24"/>
      <c r="U667" s="21"/>
      <c r="V667" s="21"/>
      <c r="W667" s="21"/>
      <c r="X667" s="21"/>
      <c r="Z667" s="21"/>
      <c r="AK667" s="21"/>
      <c r="AL667" s="22"/>
      <c r="AM667" s="22"/>
      <c r="AN667" s="45"/>
      <c r="AO667" s="21"/>
      <c r="AP667" s="22"/>
      <c r="AT667" s="21"/>
      <c r="AU667" s="21"/>
      <c r="AW667" s="21"/>
      <c r="AX667" s="21"/>
      <c r="AY667" s="22"/>
      <c r="AZ667" s="22"/>
      <c r="BA667" s="22"/>
      <c r="BB667" s="22"/>
      <c r="BC667" s="22"/>
      <c r="BD667" s="22"/>
      <c r="BE667" s="22"/>
      <c r="BF667" s="21"/>
      <c r="BG667" s="21"/>
      <c r="BH667" s="21"/>
      <c r="BI667" s="21"/>
      <c r="BJ667" s="21"/>
      <c r="BK667" s="21"/>
      <c r="BL667" s="21"/>
      <c r="BM667" s="21"/>
    </row>
    <row r="668" spans="1:65" x14ac:dyDescent="0.25">
      <c r="A668" s="21"/>
      <c r="B668" s="21"/>
      <c r="M668" s="21"/>
      <c r="N668" s="21"/>
      <c r="O668" s="24"/>
      <c r="U668" s="21"/>
      <c r="V668" s="21"/>
      <c r="W668" s="21"/>
      <c r="X668" s="21"/>
      <c r="Z668" s="21"/>
      <c r="AK668" s="21"/>
      <c r="AL668" s="22"/>
      <c r="AM668" s="22"/>
      <c r="AN668" s="45"/>
      <c r="AO668" s="21"/>
      <c r="AP668" s="22"/>
      <c r="AT668" s="21"/>
      <c r="AU668" s="21"/>
      <c r="AW668" s="21"/>
      <c r="AX668" s="21"/>
      <c r="AY668" s="22"/>
      <c r="AZ668" s="22"/>
      <c r="BA668" s="22"/>
      <c r="BB668" s="22"/>
      <c r="BC668" s="22"/>
      <c r="BD668" s="22"/>
      <c r="BE668" s="22"/>
      <c r="BF668" s="21"/>
      <c r="BG668" s="21"/>
      <c r="BH668" s="21"/>
      <c r="BI668" s="21"/>
      <c r="BJ668" s="21"/>
      <c r="BK668" s="21"/>
      <c r="BL668" s="21"/>
      <c r="BM668" s="21"/>
    </row>
    <row r="669" spans="1:65" x14ac:dyDescent="0.25">
      <c r="A669" s="21"/>
      <c r="B669" s="21"/>
      <c r="M669" s="21"/>
      <c r="N669" s="21"/>
      <c r="O669" s="24"/>
      <c r="U669" s="21"/>
      <c r="V669" s="21"/>
      <c r="W669" s="21"/>
      <c r="X669" s="21"/>
      <c r="Z669" s="21"/>
      <c r="AK669" s="21"/>
      <c r="AL669" s="22"/>
      <c r="AM669" s="22"/>
      <c r="AN669" s="45"/>
      <c r="AO669" s="21"/>
      <c r="AP669" s="22"/>
      <c r="AT669" s="21"/>
      <c r="AU669" s="21"/>
      <c r="AW669" s="21"/>
      <c r="AX669" s="21"/>
      <c r="AY669" s="22"/>
      <c r="AZ669" s="22"/>
      <c r="BA669" s="22"/>
      <c r="BB669" s="22"/>
      <c r="BC669" s="22"/>
      <c r="BD669" s="22"/>
      <c r="BE669" s="22"/>
      <c r="BF669" s="21"/>
      <c r="BG669" s="21"/>
      <c r="BH669" s="21"/>
      <c r="BI669" s="21"/>
      <c r="BJ669" s="21"/>
      <c r="BK669" s="21"/>
      <c r="BL669" s="21"/>
      <c r="BM669" s="21"/>
    </row>
    <row r="670" spans="1:65" x14ac:dyDescent="0.25">
      <c r="A670" s="21"/>
      <c r="B670" s="21"/>
      <c r="M670" s="21"/>
      <c r="N670" s="21"/>
      <c r="O670" s="24"/>
      <c r="U670" s="21"/>
      <c r="V670" s="21"/>
      <c r="W670" s="21"/>
      <c r="X670" s="21"/>
      <c r="Z670" s="21"/>
      <c r="AK670" s="21"/>
      <c r="AL670" s="22"/>
      <c r="AM670" s="22"/>
      <c r="AN670" s="45"/>
      <c r="AO670" s="21"/>
      <c r="AP670" s="22"/>
      <c r="AT670" s="21"/>
      <c r="AU670" s="21"/>
      <c r="AW670" s="21"/>
      <c r="AX670" s="21"/>
      <c r="AY670" s="22"/>
      <c r="AZ670" s="22"/>
      <c r="BA670" s="22"/>
      <c r="BB670" s="22"/>
      <c r="BC670" s="22"/>
      <c r="BD670" s="22"/>
      <c r="BE670" s="22"/>
      <c r="BF670" s="21"/>
      <c r="BG670" s="21"/>
      <c r="BH670" s="21"/>
      <c r="BI670" s="21"/>
      <c r="BJ670" s="21"/>
      <c r="BK670" s="21"/>
      <c r="BL670" s="21"/>
      <c r="BM670" s="21"/>
    </row>
    <row r="671" spans="1:65" x14ac:dyDescent="0.25">
      <c r="A671" s="21"/>
      <c r="B671" s="21"/>
      <c r="M671" s="21"/>
      <c r="N671" s="21"/>
      <c r="O671" s="24"/>
      <c r="U671" s="21"/>
      <c r="V671" s="21"/>
      <c r="W671" s="21"/>
      <c r="X671" s="21"/>
      <c r="Z671" s="21"/>
      <c r="AK671" s="21"/>
      <c r="AL671" s="22"/>
      <c r="AM671" s="22"/>
      <c r="AN671" s="45"/>
      <c r="AO671" s="21"/>
      <c r="AP671" s="22"/>
      <c r="AT671" s="21"/>
      <c r="AU671" s="21"/>
      <c r="AW671" s="21"/>
      <c r="AX671" s="21"/>
      <c r="AY671" s="22"/>
      <c r="AZ671" s="22"/>
      <c r="BA671" s="22"/>
      <c r="BB671" s="22"/>
      <c r="BC671" s="22"/>
      <c r="BD671" s="22"/>
      <c r="BE671" s="22"/>
      <c r="BF671" s="21"/>
      <c r="BG671" s="21"/>
      <c r="BH671" s="21"/>
      <c r="BI671" s="21"/>
      <c r="BJ671" s="21"/>
      <c r="BK671" s="21"/>
      <c r="BL671" s="21"/>
      <c r="BM671" s="21"/>
    </row>
    <row r="672" spans="1:65" x14ac:dyDescent="0.25">
      <c r="A672" s="21"/>
      <c r="B672" s="21"/>
      <c r="M672" s="21"/>
      <c r="N672" s="21"/>
      <c r="O672" s="24"/>
      <c r="U672" s="21"/>
      <c r="V672" s="21"/>
      <c r="W672" s="21"/>
      <c r="X672" s="21"/>
      <c r="Z672" s="21"/>
      <c r="AK672" s="21"/>
      <c r="AL672" s="22"/>
      <c r="AM672" s="22"/>
      <c r="AN672" s="45"/>
      <c r="AO672" s="21"/>
      <c r="AP672" s="22"/>
      <c r="AT672" s="21"/>
      <c r="AU672" s="21"/>
      <c r="AW672" s="21"/>
      <c r="AX672" s="21"/>
      <c r="AY672" s="22"/>
      <c r="AZ672" s="22"/>
      <c r="BA672" s="22"/>
      <c r="BB672" s="22"/>
      <c r="BC672" s="22"/>
      <c r="BD672" s="22"/>
      <c r="BE672" s="22"/>
      <c r="BF672" s="21"/>
      <c r="BG672" s="21"/>
      <c r="BH672" s="21"/>
      <c r="BI672" s="21"/>
      <c r="BJ672" s="21"/>
      <c r="BK672" s="21"/>
      <c r="BL672" s="21"/>
      <c r="BM672" s="21"/>
    </row>
    <row r="673" spans="1:65" x14ac:dyDescent="0.25">
      <c r="A673" s="21"/>
      <c r="B673" s="21"/>
      <c r="M673" s="21"/>
      <c r="N673" s="21"/>
      <c r="O673" s="24"/>
      <c r="U673" s="21"/>
      <c r="V673" s="21"/>
      <c r="W673" s="21"/>
      <c r="X673" s="21"/>
      <c r="Z673" s="21"/>
      <c r="AK673" s="21"/>
      <c r="AL673" s="22"/>
      <c r="AM673" s="22"/>
      <c r="AN673" s="45"/>
      <c r="AO673" s="21"/>
      <c r="AP673" s="22"/>
      <c r="AT673" s="21"/>
      <c r="AU673" s="21"/>
      <c r="AW673" s="21"/>
      <c r="AX673" s="21"/>
      <c r="AY673" s="22"/>
      <c r="AZ673" s="22"/>
      <c r="BA673" s="22"/>
      <c r="BB673" s="22"/>
      <c r="BC673" s="22"/>
      <c r="BD673" s="22"/>
      <c r="BE673" s="22"/>
      <c r="BF673" s="21"/>
      <c r="BG673" s="21"/>
      <c r="BH673" s="21"/>
      <c r="BI673" s="21"/>
      <c r="BJ673" s="21"/>
      <c r="BK673" s="21"/>
      <c r="BL673" s="21"/>
      <c r="BM673" s="21"/>
    </row>
    <row r="674" spans="1:65" x14ac:dyDescent="0.25">
      <c r="A674" s="21"/>
      <c r="B674" s="21"/>
      <c r="M674" s="21"/>
      <c r="N674" s="21"/>
      <c r="O674" s="24"/>
      <c r="U674" s="21"/>
      <c r="V674" s="21"/>
      <c r="W674" s="21"/>
      <c r="X674" s="21"/>
      <c r="Z674" s="21"/>
      <c r="AK674" s="21"/>
      <c r="AL674" s="22"/>
      <c r="AM674" s="22"/>
      <c r="AN674" s="45"/>
      <c r="AO674" s="21"/>
      <c r="AP674" s="22"/>
      <c r="AT674" s="21"/>
      <c r="AU674" s="21"/>
      <c r="AW674" s="21"/>
      <c r="AX674" s="21"/>
      <c r="AY674" s="22"/>
      <c r="AZ674" s="22"/>
      <c r="BA674" s="22"/>
      <c r="BB674" s="22"/>
      <c r="BC674" s="22"/>
      <c r="BD674" s="22"/>
      <c r="BE674" s="22"/>
      <c r="BF674" s="21"/>
      <c r="BG674" s="21"/>
      <c r="BH674" s="21"/>
      <c r="BI674" s="21"/>
      <c r="BJ674" s="21"/>
      <c r="BK674" s="21"/>
      <c r="BL674" s="21"/>
      <c r="BM674" s="21"/>
    </row>
    <row r="675" spans="1:65" x14ac:dyDescent="0.25">
      <c r="A675" s="21"/>
      <c r="B675" s="21"/>
      <c r="M675" s="21"/>
      <c r="N675" s="21"/>
      <c r="O675" s="24"/>
      <c r="U675" s="21"/>
      <c r="V675" s="21"/>
      <c r="W675" s="21"/>
      <c r="X675" s="21"/>
      <c r="Z675" s="21"/>
      <c r="AK675" s="21"/>
      <c r="AL675" s="22"/>
      <c r="AM675" s="22"/>
      <c r="AN675" s="45"/>
      <c r="AO675" s="21"/>
      <c r="AP675" s="22"/>
      <c r="AT675" s="21"/>
      <c r="AU675" s="21"/>
      <c r="AW675" s="21"/>
      <c r="AX675" s="21"/>
      <c r="AY675" s="22"/>
      <c r="AZ675" s="22"/>
      <c r="BA675" s="22"/>
      <c r="BB675" s="22"/>
      <c r="BC675" s="22"/>
      <c r="BD675" s="22"/>
      <c r="BE675" s="22"/>
      <c r="BF675" s="21"/>
      <c r="BG675" s="21"/>
      <c r="BH675" s="21"/>
      <c r="BI675" s="21"/>
      <c r="BJ675" s="21"/>
      <c r="BK675" s="21"/>
      <c r="BL675" s="21"/>
      <c r="BM675" s="21"/>
    </row>
    <row r="676" spans="1:65" x14ac:dyDescent="0.25">
      <c r="A676" s="21"/>
      <c r="B676" s="21"/>
      <c r="M676" s="21"/>
      <c r="N676" s="21"/>
      <c r="O676" s="24"/>
      <c r="U676" s="21"/>
      <c r="V676" s="21"/>
      <c r="W676" s="21"/>
      <c r="X676" s="21"/>
      <c r="Z676" s="21"/>
      <c r="AK676" s="21"/>
      <c r="AL676" s="22"/>
      <c r="AM676" s="22"/>
      <c r="AN676" s="45"/>
      <c r="AO676" s="21"/>
      <c r="AP676" s="22"/>
      <c r="AT676" s="21"/>
      <c r="AU676" s="21"/>
      <c r="AW676" s="21"/>
      <c r="AX676" s="21"/>
      <c r="AY676" s="22"/>
      <c r="AZ676" s="22"/>
      <c r="BA676" s="22"/>
      <c r="BB676" s="22"/>
      <c r="BC676" s="22"/>
      <c r="BD676" s="22"/>
      <c r="BE676" s="22"/>
      <c r="BF676" s="21"/>
      <c r="BG676" s="21"/>
      <c r="BH676" s="21"/>
      <c r="BI676" s="21"/>
      <c r="BJ676" s="21"/>
      <c r="BK676" s="21"/>
      <c r="BL676" s="21"/>
      <c r="BM676" s="21"/>
    </row>
    <row r="677" spans="1:65" x14ac:dyDescent="0.25">
      <c r="A677" s="21"/>
      <c r="B677" s="21"/>
      <c r="M677" s="21"/>
      <c r="N677" s="21"/>
      <c r="O677" s="24"/>
      <c r="U677" s="21"/>
      <c r="V677" s="21"/>
      <c r="W677" s="21"/>
      <c r="X677" s="21"/>
      <c r="Z677" s="21"/>
      <c r="AK677" s="21"/>
      <c r="AL677" s="22"/>
      <c r="AM677" s="22"/>
      <c r="AN677" s="45"/>
      <c r="AO677" s="21"/>
      <c r="AP677" s="22"/>
      <c r="AT677" s="21"/>
      <c r="AU677" s="21"/>
      <c r="AW677" s="21"/>
      <c r="AX677" s="21"/>
      <c r="AY677" s="22"/>
      <c r="AZ677" s="22"/>
      <c r="BA677" s="22"/>
      <c r="BB677" s="22"/>
      <c r="BC677" s="22"/>
      <c r="BD677" s="22"/>
      <c r="BE677" s="22"/>
      <c r="BF677" s="21"/>
      <c r="BG677" s="21"/>
      <c r="BH677" s="21"/>
      <c r="BI677" s="21"/>
      <c r="BJ677" s="21"/>
      <c r="BK677" s="21"/>
      <c r="BL677" s="21"/>
      <c r="BM677" s="21"/>
    </row>
    <row r="678" spans="1:65" x14ac:dyDescent="0.25">
      <c r="A678" s="21"/>
      <c r="B678" s="21"/>
      <c r="M678" s="21"/>
      <c r="N678" s="21"/>
      <c r="O678" s="24"/>
      <c r="U678" s="21"/>
      <c r="V678" s="21"/>
      <c r="W678" s="21"/>
      <c r="X678" s="21"/>
      <c r="Z678" s="21"/>
      <c r="AK678" s="21"/>
      <c r="AL678" s="22"/>
      <c r="AM678" s="22"/>
      <c r="AN678" s="45"/>
      <c r="AO678" s="21"/>
      <c r="AP678" s="22"/>
      <c r="AT678" s="21"/>
      <c r="AU678" s="21"/>
      <c r="AW678" s="21"/>
      <c r="AX678" s="21"/>
      <c r="AY678" s="22"/>
      <c r="AZ678" s="22"/>
      <c r="BA678" s="22"/>
      <c r="BB678" s="22"/>
      <c r="BC678" s="22"/>
      <c r="BD678" s="22"/>
      <c r="BE678" s="22"/>
      <c r="BF678" s="21"/>
      <c r="BG678" s="21"/>
      <c r="BH678" s="21"/>
      <c r="BI678" s="21"/>
      <c r="BJ678" s="21"/>
      <c r="BK678" s="21"/>
      <c r="BL678" s="21"/>
      <c r="BM678" s="21"/>
    </row>
    <row r="679" spans="1:65" x14ac:dyDescent="0.25">
      <c r="A679" s="21"/>
      <c r="B679" s="21"/>
      <c r="M679" s="21"/>
      <c r="N679" s="21"/>
      <c r="O679" s="24"/>
      <c r="U679" s="21"/>
      <c r="V679" s="21"/>
      <c r="W679" s="21"/>
      <c r="X679" s="21"/>
      <c r="Z679" s="21"/>
      <c r="AK679" s="21"/>
      <c r="AL679" s="22"/>
      <c r="AM679" s="22"/>
      <c r="AN679" s="45"/>
      <c r="AO679" s="21"/>
      <c r="AP679" s="22"/>
      <c r="AT679" s="21"/>
      <c r="AU679" s="21"/>
      <c r="AW679" s="21"/>
      <c r="AX679" s="21"/>
      <c r="AY679" s="22"/>
      <c r="AZ679" s="22"/>
      <c r="BA679" s="22"/>
      <c r="BB679" s="22"/>
      <c r="BC679" s="22"/>
      <c r="BD679" s="22"/>
      <c r="BE679" s="22"/>
      <c r="BF679" s="21"/>
      <c r="BG679" s="21"/>
      <c r="BH679" s="21"/>
      <c r="BI679" s="21"/>
      <c r="BJ679" s="21"/>
      <c r="BK679" s="21"/>
      <c r="BL679" s="21"/>
      <c r="BM679" s="21"/>
    </row>
    <row r="680" spans="1:65" x14ac:dyDescent="0.25">
      <c r="A680" s="21"/>
      <c r="B680" s="21"/>
      <c r="M680" s="21"/>
      <c r="N680" s="21"/>
      <c r="O680" s="24"/>
      <c r="U680" s="21"/>
      <c r="V680" s="21"/>
      <c r="W680" s="21"/>
      <c r="X680" s="21"/>
      <c r="Z680" s="21"/>
      <c r="AK680" s="21"/>
      <c r="AL680" s="22"/>
      <c r="AM680" s="22"/>
      <c r="AN680" s="45"/>
      <c r="AO680" s="21"/>
      <c r="AP680" s="22"/>
      <c r="AT680" s="21"/>
      <c r="AU680" s="21"/>
      <c r="AW680" s="21"/>
      <c r="AX680" s="21"/>
      <c r="AY680" s="22"/>
      <c r="AZ680" s="22"/>
      <c r="BA680" s="22"/>
      <c r="BB680" s="22"/>
      <c r="BC680" s="22"/>
      <c r="BD680" s="22"/>
      <c r="BE680" s="22"/>
      <c r="BF680" s="21"/>
      <c r="BG680" s="21"/>
      <c r="BH680" s="21"/>
      <c r="BI680" s="21"/>
      <c r="BJ680" s="21"/>
      <c r="BK680" s="21"/>
      <c r="BL680" s="21"/>
      <c r="BM680" s="21"/>
    </row>
    <row r="681" spans="1:65" x14ac:dyDescent="0.25">
      <c r="A681" s="21"/>
      <c r="B681" s="21"/>
      <c r="M681" s="21"/>
      <c r="N681" s="21"/>
      <c r="O681" s="24"/>
      <c r="U681" s="21"/>
      <c r="V681" s="21"/>
      <c r="W681" s="21"/>
      <c r="X681" s="21"/>
      <c r="Z681" s="21"/>
      <c r="AK681" s="21"/>
      <c r="AL681" s="22"/>
      <c r="AM681" s="22"/>
      <c r="AN681" s="45"/>
      <c r="AO681" s="21"/>
      <c r="AP681" s="22"/>
      <c r="AT681" s="21"/>
      <c r="AU681" s="21"/>
      <c r="AW681" s="21"/>
      <c r="AX681" s="21"/>
      <c r="AY681" s="22"/>
      <c r="AZ681" s="22"/>
      <c r="BA681" s="22"/>
      <c r="BB681" s="22"/>
      <c r="BC681" s="22"/>
      <c r="BD681" s="22"/>
      <c r="BE681" s="22"/>
      <c r="BF681" s="21"/>
      <c r="BG681" s="21"/>
      <c r="BH681" s="21"/>
      <c r="BI681" s="21"/>
      <c r="BJ681" s="21"/>
      <c r="BK681" s="21"/>
      <c r="BL681" s="21"/>
      <c r="BM681" s="21"/>
    </row>
    <row r="682" spans="1:65" x14ac:dyDescent="0.25">
      <c r="A682" s="21"/>
      <c r="B682" s="21"/>
      <c r="M682" s="21"/>
      <c r="N682" s="21"/>
      <c r="O682" s="24"/>
      <c r="U682" s="21"/>
      <c r="V682" s="21"/>
      <c r="W682" s="21"/>
      <c r="X682" s="21"/>
      <c r="Z682" s="21"/>
      <c r="AK682" s="21"/>
      <c r="AL682" s="22"/>
      <c r="AM682" s="22"/>
      <c r="AN682" s="45"/>
      <c r="AO682" s="21"/>
      <c r="AP682" s="22"/>
      <c r="AT682" s="21"/>
      <c r="AU682" s="21"/>
      <c r="AW682" s="21"/>
      <c r="AX682" s="21"/>
      <c r="AY682" s="22"/>
      <c r="AZ682" s="22"/>
      <c r="BA682" s="22"/>
      <c r="BB682" s="22"/>
      <c r="BC682" s="22"/>
      <c r="BD682" s="22"/>
      <c r="BE682" s="22"/>
      <c r="BF682" s="21"/>
      <c r="BG682" s="21"/>
      <c r="BH682" s="21"/>
      <c r="BI682" s="21"/>
      <c r="BJ682" s="21"/>
      <c r="BK682" s="21"/>
      <c r="BL682" s="21"/>
      <c r="BM682" s="21"/>
    </row>
    <row r="683" spans="1:65" x14ac:dyDescent="0.25">
      <c r="A683" s="21"/>
      <c r="B683" s="21"/>
      <c r="M683" s="21"/>
      <c r="N683" s="21"/>
      <c r="O683" s="24"/>
      <c r="U683" s="21"/>
      <c r="V683" s="21"/>
      <c r="W683" s="21"/>
      <c r="X683" s="21"/>
      <c r="Z683" s="21"/>
      <c r="AK683" s="21"/>
      <c r="AL683" s="22"/>
      <c r="AM683" s="22"/>
      <c r="AN683" s="45"/>
      <c r="AO683" s="21"/>
      <c r="AP683" s="22"/>
      <c r="AT683" s="21"/>
      <c r="AU683" s="21"/>
      <c r="AW683" s="21"/>
      <c r="AX683" s="21"/>
      <c r="AY683" s="22"/>
      <c r="AZ683" s="22"/>
      <c r="BA683" s="22"/>
      <c r="BB683" s="22"/>
      <c r="BC683" s="22"/>
      <c r="BD683" s="22"/>
      <c r="BE683" s="22"/>
      <c r="BF683" s="21"/>
      <c r="BG683" s="21"/>
      <c r="BH683" s="21"/>
      <c r="BI683" s="21"/>
      <c r="BJ683" s="21"/>
      <c r="BK683" s="21"/>
      <c r="BL683" s="21"/>
      <c r="BM683" s="21"/>
    </row>
    <row r="684" spans="1:65" x14ac:dyDescent="0.25">
      <c r="A684" s="21"/>
      <c r="B684" s="21"/>
      <c r="M684" s="21"/>
      <c r="N684" s="21"/>
      <c r="O684" s="24"/>
      <c r="U684" s="21"/>
      <c r="V684" s="21"/>
      <c r="W684" s="21"/>
      <c r="X684" s="21"/>
      <c r="Z684" s="21"/>
      <c r="AK684" s="21"/>
      <c r="AL684" s="22"/>
      <c r="AM684" s="22"/>
      <c r="AN684" s="45"/>
      <c r="AO684" s="21"/>
      <c r="AP684" s="22"/>
      <c r="AT684" s="21"/>
      <c r="AU684" s="21"/>
      <c r="AW684" s="21"/>
      <c r="AX684" s="21"/>
      <c r="AY684" s="22"/>
      <c r="AZ684" s="22"/>
      <c r="BA684" s="22"/>
      <c r="BB684" s="22"/>
      <c r="BC684" s="22"/>
      <c r="BD684" s="22"/>
      <c r="BE684" s="22"/>
      <c r="BF684" s="21"/>
      <c r="BG684" s="21"/>
      <c r="BH684" s="21"/>
      <c r="BI684" s="21"/>
      <c r="BJ684" s="21"/>
      <c r="BK684" s="21"/>
      <c r="BL684" s="21"/>
      <c r="BM684" s="21"/>
    </row>
    <row r="685" spans="1:65" x14ac:dyDescent="0.25">
      <c r="A685" s="21"/>
      <c r="B685" s="21"/>
      <c r="M685" s="21"/>
      <c r="N685" s="21"/>
      <c r="O685" s="24"/>
      <c r="U685" s="21"/>
      <c r="V685" s="21"/>
      <c r="W685" s="21"/>
      <c r="X685" s="21"/>
      <c r="Z685" s="21"/>
      <c r="AK685" s="21"/>
      <c r="AL685" s="22"/>
      <c r="AM685" s="22"/>
      <c r="AN685" s="45"/>
      <c r="AO685" s="21"/>
      <c r="AP685" s="22"/>
      <c r="AT685" s="21"/>
      <c r="AU685" s="21"/>
      <c r="AW685" s="21"/>
      <c r="AX685" s="21"/>
      <c r="AY685" s="22"/>
      <c r="AZ685" s="22"/>
      <c r="BA685" s="22"/>
      <c r="BB685" s="22"/>
      <c r="BC685" s="22"/>
      <c r="BD685" s="22"/>
      <c r="BE685" s="22"/>
      <c r="BF685" s="21"/>
      <c r="BG685" s="21"/>
      <c r="BH685" s="21"/>
      <c r="BI685" s="21"/>
      <c r="BJ685" s="21"/>
      <c r="BK685" s="21"/>
      <c r="BL685" s="21"/>
      <c r="BM685" s="21"/>
    </row>
    <row r="686" spans="1:65" x14ac:dyDescent="0.25">
      <c r="A686" s="21"/>
      <c r="B686" s="21"/>
      <c r="M686" s="21"/>
      <c r="N686" s="21"/>
      <c r="O686" s="24"/>
      <c r="U686" s="21"/>
      <c r="V686" s="21"/>
      <c r="W686" s="21"/>
      <c r="X686" s="21"/>
      <c r="Z686" s="21"/>
      <c r="AK686" s="21"/>
      <c r="AL686" s="22"/>
      <c r="AM686" s="22"/>
      <c r="AN686" s="45"/>
      <c r="AO686" s="21"/>
      <c r="AP686" s="22"/>
      <c r="AT686" s="21"/>
      <c r="AU686" s="21"/>
      <c r="AW686" s="21"/>
      <c r="AX686" s="21"/>
      <c r="AY686" s="22"/>
      <c r="AZ686" s="22"/>
      <c r="BA686" s="22"/>
      <c r="BB686" s="22"/>
      <c r="BC686" s="22"/>
      <c r="BD686" s="22"/>
      <c r="BE686" s="22"/>
      <c r="BF686" s="21"/>
      <c r="BG686" s="21"/>
      <c r="BH686" s="21"/>
      <c r="BI686" s="21"/>
      <c r="BJ686" s="21"/>
      <c r="BK686" s="21"/>
      <c r="BL686" s="21"/>
      <c r="BM686" s="21"/>
    </row>
    <row r="687" spans="1:65" x14ac:dyDescent="0.25">
      <c r="A687" s="21"/>
      <c r="B687" s="21"/>
      <c r="M687" s="21"/>
      <c r="N687" s="21"/>
      <c r="O687" s="24"/>
      <c r="U687" s="21"/>
      <c r="V687" s="21"/>
      <c r="W687" s="21"/>
      <c r="X687" s="21"/>
      <c r="Z687" s="21"/>
      <c r="AK687" s="21"/>
      <c r="AL687" s="22"/>
      <c r="AM687" s="22"/>
      <c r="AN687" s="45"/>
      <c r="AO687" s="21"/>
      <c r="AP687" s="22"/>
      <c r="AT687" s="21"/>
      <c r="AU687" s="21"/>
      <c r="AW687" s="21"/>
      <c r="AX687" s="21"/>
      <c r="AY687" s="22"/>
      <c r="AZ687" s="22"/>
      <c r="BA687" s="22"/>
      <c r="BB687" s="22"/>
      <c r="BC687" s="22"/>
      <c r="BD687" s="22"/>
      <c r="BE687" s="22"/>
      <c r="BF687" s="21"/>
      <c r="BG687" s="21"/>
      <c r="BH687" s="21"/>
      <c r="BI687" s="21"/>
      <c r="BJ687" s="21"/>
      <c r="BK687" s="21"/>
      <c r="BL687" s="21"/>
      <c r="BM687" s="21"/>
    </row>
    <row r="688" spans="1:65" x14ac:dyDescent="0.25">
      <c r="A688" s="21"/>
      <c r="B688" s="21"/>
      <c r="M688" s="21"/>
      <c r="N688" s="21"/>
      <c r="O688" s="24"/>
      <c r="U688" s="21"/>
      <c r="V688" s="21"/>
      <c r="W688" s="21"/>
      <c r="X688" s="21"/>
      <c r="Z688" s="21"/>
      <c r="AK688" s="21"/>
      <c r="AL688" s="22"/>
      <c r="AM688" s="22"/>
      <c r="AN688" s="45"/>
      <c r="AO688" s="21"/>
      <c r="AP688" s="22"/>
      <c r="AT688" s="21"/>
      <c r="AU688" s="21"/>
      <c r="AW688" s="21"/>
      <c r="AX688" s="21"/>
      <c r="AY688" s="22"/>
      <c r="AZ688" s="22"/>
      <c r="BA688" s="22"/>
      <c r="BB688" s="22"/>
      <c r="BC688" s="22"/>
      <c r="BD688" s="22"/>
      <c r="BE688" s="22"/>
      <c r="BF688" s="21"/>
      <c r="BG688" s="21"/>
      <c r="BH688" s="21"/>
      <c r="BI688" s="21"/>
      <c r="BJ688" s="21"/>
      <c r="BK688" s="21"/>
      <c r="BL688" s="21"/>
      <c r="BM688" s="21"/>
    </row>
    <row r="689" spans="1:65" x14ac:dyDescent="0.25">
      <c r="A689" s="21"/>
      <c r="B689" s="21"/>
      <c r="M689" s="21"/>
      <c r="N689" s="21"/>
      <c r="O689" s="24"/>
      <c r="U689" s="21"/>
      <c r="V689" s="21"/>
      <c r="W689" s="21"/>
      <c r="X689" s="21"/>
      <c r="Z689" s="21"/>
      <c r="AK689" s="21"/>
      <c r="AL689" s="22"/>
      <c r="AM689" s="22"/>
      <c r="AN689" s="45"/>
      <c r="AO689" s="21"/>
      <c r="AP689" s="22"/>
      <c r="AT689" s="21"/>
      <c r="AU689" s="21"/>
      <c r="AW689" s="21"/>
      <c r="AX689" s="21"/>
      <c r="AY689" s="22"/>
      <c r="AZ689" s="22"/>
      <c r="BA689" s="22"/>
      <c r="BB689" s="22"/>
      <c r="BC689" s="22"/>
      <c r="BD689" s="22"/>
      <c r="BE689" s="22"/>
      <c r="BF689" s="21"/>
      <c r="BG689" s="21"/>
      <c r="BH689" s="21"/>
      <c r="BI689" s="21"/>
      <c r="BJ689" s="21"/>
      <c r="BK689" s="21"/>
      <c r="BL689" s="21"/>
      <c r="BM689" s="21"/>
    </row>
    <row r="690" spans="1:65" x14ac:dyDescent="0.25">
      <c r="A690" s="21"/>
      <c r="B690" s="21"/>
      <c r="M690" s="21"/>
      <c r="N690" s="21"/>
      <c r="O690" s="24"/>
      <c r="U690" s="21"/>
      <c r="V690" s="21"/>
      <c r="W690" s="21"/>
      <c r="X690" s="21"/>
      <c r="Z690" s="21"/>
      <c r="AK690" s="21"/>
      <c r="AL690" s="22"/>
      <c r="AM690" s="22"/>
      <c r="AN690" s="45"/>
      <c r="AO690" s="21"/>
      <c r="AP690" s="22"/>
      <c r="AT690" s="21"/>
      <c r="AU690" s="21"/>
      <c r="AW690" s="21"/>
      <c r="AX690" s="21"/>
      <c r="AY690" s="22"/>
      <c r="AZ690" s="22"/>
      <c r="BA690" s="22"/>
      <c r="BB690" s="22"/>
      <c r="BC690" s="22"/>
      <c r="BD690" s="22"/>
      <c r="BE690" s="22"/>
      <c r="BF690" s="21"/>
      <c r="BG690" s="21"/>
      <c r="BH690" s="21"/>
      <c r="BI690" s="21"/>
      <c r="BJ690" s="21"/>
      <c r="BK690" s="21"/>
      <c r="BL690" s="21"/>
      <c r="BM690" s="21"/>
    </row>
    <row r="691" spans="1:65" x14ac:dyDescent="0.25">
      <c r="A691" s="21"/>
      <c r="B691" s="21"/>
      <c r="M691" s="21"/>
      <c r="N691" s="21"/>
      <c r="O691" s="24"/>
      <c r="U691" s="21"/>
      <c r="V691" s="21"/>
      <c r="W691" s="21"/>
      <c r="X691" s="21"/>
      <c r="Z691" s="21"/>
      <c r="AK691" s="21"/>
      <c r="AL691" s="22"/>
      <c r="AM691" s="22"/>
      <c r="AN691" s="45"/>
      <c r="AO691" s="21"/>
      <c r="AP691" s="22"/>
      <c r="AT691" s="21"/>
      <c r="AU691" s="21"/>
      <c r="AW691" s="21"/>
      <c r="AX691" s="21"/>
      <c r="AY691" s="22"/>
      <c r="AZ691" s="22"/>
      <c r="BA691" s="22"/>
      <c r="BB691" s="22"/>
      <c r="BC691" s="22"/>
      <c r="BD691" s="22"/>
      <c r="BE691" s="22"/>
      <c r="BF691" s="21"/>
      <c r="BG691" s="21"/>
      <c r="BH691" s="21"/>
      <c r="BI691" s="21"/>
      <c r="BJ691" s="21"/>
      <c r="BK691" s="21"/>
      <c r="BL691" s="21"/>
      <c r="BM691" s="21"/>
    </row>
    <row r="692" spans="1:65" x14ac:dyDescent="0.25">
      <c r="A692" s="21"/>
      <c r="B692" s="21"/>
      <c r="M692" s="21"/>
      <c r="N692" s="21"/>
      <c r="O692" s="24"/>
      <c r="U692" s="21"/>
      <c r="V692" s="21"/>
      <c r="W692" s="21"/>
      <c r="X692" s="21"/>
      <c r="Z692" s="21"/>
      <c r="AK692" s="21"/>
      <c r="AL692" s="22"/>
      <c r="AM692" s="22"/>
      <c r="AN692" s="45"/>
      <c r="AO692" s="21"/>
      <c r="AP692" s="22"/>
      <c r="AT692" s="21"/>
      <c r="AU692" s="21"/>
      <c r="AW692" s="21"/>
      <c r="AX692" s="21"/>
      <c r="AY692" s="22"/>
      <c r="AZ692" s="22"/>
      <c r="BA692" s="22"/>
      <c r="BB692" s="22"/>
      <c r="BC692" s="22"/>
      <c r="BD692" s="22"/>
      <c r="BE692" s="22"/>
      <c r="BF692" s="21"/>
      <c r="BG692" s="21"/>
      <c r="BH692" s="21"/>
      <c r="BI692" s="21"/>
      <c r="BJ692" s="21"/>
      <c r="BK692" s="21"/>
      <c r="BL692" s="21"/>
      <c r="BM692" s="21"/>
    </row>
    <row r="693" spans="1:65" x14ac:dyDescent="0.25">
      <c r="A693" s="21"/>
      <c r="B693" s="21"/>
      <c r="M693" s="21"/>
      <c r="N693" s="21"/>
      <c r="O693" s="24"/>
      <c r="U693" s="21"/>
      <c r="V693" s="21"/>
      <c r="W693" s="21"/>
      <c r="X693" s="21"/>
      <c r="Z693" s="21"/>
      <c r="AK693" s="21"/>
      <c r="AL693" s="22"/>
      <c r="AM693" s="22"/>
      <c r="AN693" s="45"/>
      <c r="AO693" s="21"/>
      <c r="AP693" s="22"/>
      <c r="AT693" s="21"/>
      <c r="AU693" s="21"/>
      <c r="AW693" s="21"/>
      <c r="AX693" s="21"/>
      <c r="AY693" s="22"/>
      <c r="AZ693" s="22"/>
      <c r="BA693" s="22"/>
      <c r="BB693" s="22"/>
      <c r="BC693" s="22"/>
      <c r="BD693" s="22"/>
      <c r="BE693" s="22"/>
      <c r="BF693" s="21"/>
      <c r="BG693" s="21"/>
      <c r="BH693" s="21"/>
      <c r="BI693" s="21"/>
      <c r="BJ693" s="21"/>
      <c r="BK693" s="21"/>
      <c r="BL693" s="21"/>
      <c r="BM693" s="21"/>
    </row>
    <row r="694" spans="1:65" x14ac:dyDescent="0.25">
      <c r="A694" s="21"/>
      <c r="B694" s="21"/>
      <c r="M694" s="21"/>
      <c r="N694" s="21"/>
      <c r="O694" s="24"/>
      <c r="U694" s="21"/>
      <c r="V694" s="21"/>
      <c r="W694" s="21"/>
      <c r="X694" s="21"/>
      <c r="Z694" s="21"/>
      <c r="AK694" s="21"/>
      <c r="AL694" s="22"/>
      <c r="AM694" s="22"/>
      <c r="AN694" s="45"/>
      <c r="AO694" s="21"/>
      <c r="AP694" s="22"/>
      <c r="AT694" s="21"/>
      <c r="AU694" s="21"/>
      <c r="AW694" s="21"/>
      <c r="AX694" s="21"/>
      <c r="AY694" s="22"/>
      <c r="AZ694" s="22"/>
      <c r="BA694" s="22"/>
      <c r="BB694" s="22"/>
      <c r="BC694" s="22"/>
      <c r="BD694" s="22"/>
      <c r="BE694" s="22"/>
      <c r="BF694" s="21"/>
      <c r="BG694" s="21"/>
      <c r="BH694" s="21"/>
      <c r="BI694" s="21"/>
      <c r="BJ694" s="21"/>
      <c r="BK694" s="21"/>
      <c r="BL694" s="21"/>
      <c r="BM694" s="21"/>
    </row>
    <row r="695" spans="1:65" x14ac:dyDescent="0.25">
      <c r="A695" s="21"/>
      <c r="B695" s="21"/>
      <c r="M695" s="21"/>
      <c r="N695" s="21"/>
      <c r="O695" s="24"/>
      <c r="U695" s="21"/>
      <c r="V695" s="21"/>
      <c r="W695" s="21"/>
      <c r="X695" s="21"/>
      <c r="Z695" s="21"/>
      <c r="AK695" s="21"/>
      <c r="AL695" s="22"/>
      <c r="AM695" s="22"/>
      <c r="AN695" s="45"/>
      <c r="AO695" s="21"/>
      <c r="AP695" s="22"/>
      <c r="AT695" s="21"/>
      <c r="AU695" s="21"/>
      <c r="AW695" s="21"/>
      <c r="AX695" s="21"/>
      <c r="AY695" s="22"/>
      <c r="AZ695" s="22"/>
      <c r="BA695" s="22"/>
      <c r="BB695" s="22"/>
      <c r="BC695" s="22"/>
      <c r="BD695" s="22"/>
      <c r="BE695" s="22"/>
      <c r="BF695" s="21"/>
      <c r="BG695" s="21"/>
      <c r="BH695" s="21"/>
      <c r="BI695" s="21"/>
      <c r="BJ695" s="21"/>
      <c r="BK695" s="21"/>
      <c r="BL695" s="21"/>
      <c r="BM695" s="21"/>
    </row>
    <row r="696" spans="1:65" x14ac:dyDescent="0.25">
      <c r="A696" s="21"/>
      <c r="B696" s="21"/>
      <c r="M696" s="21"/>
      <c r="N696" s="21"/>
      <c r="O696" s="24"/>
      <c r="U696" s="21"/>
      <c r="V696" s="21"/>
      <c r="W696" s="21"/>
      <c r="X696" s="21"/>
      <c r="Z696" s="21"/>
      <c r="AK696" s="21"/>
      <c r="AL696" s="22"/>
      <c r="AM696" s="22"/>
      <c r="AN696" s="45"/>
      <c r="AO696" s="21"/>
      <c r="AP696" s="22"/>
      <c r="AT696" s="21"/>
      <c r="AU696" s="21"/>
      <c r="AW696" s="21"/>
      <c r="AX696" s="21"/>
      <c r="AY696" s="22"/>
      <c r="AZ696" s="22"/>
      <c r="BA696" s="22"/>
      <c r="BB696" s="22"/>
      <c r="BC696" s="22"/>
      <c r="BD696" s="22"/>
      <c r="BE696" s="22"/>
      <c r="BF696" s="21"/>
      <c r="BG696" s="21"/>
      <c r="BH696" s="21"/>
      <c r="BI696" s="21"/>
      <c r="BJ696" s="21"/>
      <c r="BK696" s="21"/>
      <c r="BL696" s="21"/>
      <c r="BM696" s="21"/>
    </row>
    <row r="697" spans="1:65" x14ac:dyDescent="0.25">
      <c r="A697" s="21"/>
      <c r="B697" s="21"/>
      <c r="M697" s="21"/>
      <c r="N697" s="21"/>
      <c r="O697" s="24"/>
      <c r="U697" s="21"/>
      <c r="V697" s="21"/>
      <c r="W697" s="21"/>
      <c r="X697" s="21"/>
      <c r="Z697" s="21"/>
      <c r="AK697" s="21"/>
      <c r="AL697" s="22"/>
      <c r="AM697" s="22"/>
      <c r="AN697" s="45"/>
      <c r="AO697" s="21"/>
      <c r="AP697" s="22"/>
      <c r="AT697" s="21"/>
      <c r="AU697" s="21"/>
      <c r="AW697" s="21"/>
      <c r="AX697" s="21"/>
      <c r="AY697" s="22"/>
      <c r="AZ697" s="22"/>
      <c r="BA697" s="22"/>
      <c r="BB697" s="22"/>
      <c r="BC697" s="22"/>
      <c r="BD697" s="22"/>
      <c r="BE697" s="22"/>
      <c r="BF697" s="21"/>
      <c r="BG697" s="21"/>
      <c r="BH697" s="21"/>
      <c r="BI697" s="21"/>
      <c r="BJ697" s="21"/>
      <c r="BK697" s="21"/>
      <c r="BL697" s="21"/>
      <c r="BM697" s="21"/>
    </row>
    <row r="698" spans="1:65" x14ac:dyDescent="0.25">
      <c r="A698" s="21"/>
      <c r="B698" s="21"/>
      <c r="M698" s="21"/>
      <c r="N698" s="21"/>
      <c r="O698" s="24"/>
      <c r="U698" s="21"/>
      <c r="V698" s="21"/>
      <c r="W698" s="21"/>
      <c r="X698" s="21"/>
      <c r="Z698" s="21"/>
      <c r="AK698" s="21"/>
      <c r="AL698" s="22"/>
      <c r="AM698" s="22"/>
      <c r="AN698" s="45"/>
      <c r="AO698" s="21"/>
      <c r="AP698" s="22"/>
      <c r="AT698" s="21"/>
      <c r="AU698" s="21"/>
      <c r="AW698" s="21"/>
      <c r="AX698" s="21"/>
      <c r="AY698" s="22"/>
      <c r="AZ698" s="22"/>
      <c r="BA698" s="22"/>
      <c r="BB698" s="22"/>
      <c r="BC698" s="22"/>
      <c r="BD698" s="22"/>
      <c r="BE698" s="22"/>
      <c r="BF698" s="21"/>
      <c r="BG698" s="21"/>
      <c r="BH698" s="21"/>
      <c r="BI698" s="21"/>
      <c r="BJ698" s="21"/>
      <c r="BK698" s="21"/>
      <c r="BL698" s="21"/>
      <c r="BM698" s="21"/>
    </row>
    <row r="699" spans="1:65" x14ac:dyDescent="0.25">
      <c r="A699" s="21"/>
      <c r="B699" s="21"/>
      <c r="M699" s="21"/>
      <c r="N699" s="21"/>
      <c r="O699" s="24"/>
      <c r="U699" s="21"/>
      <c r="V699" s="21"/>
      <c r="W699" s="21"/>
      <c r="X699" s="21"/>
      <c r="Z699" s="21"/>
      <c r="AK699" s="21"/>
      <c r="AL699" s="22"/>
      <c r="AM699" s="22"/>
      <c r="AN699" s="45"/>
      <c r="AO699" s="21"/>
      <c r="AP699" s="22"/>
      <c r="AT699" s="21"/>
      <c r="AU699" s="21"/>
      <c r="AW699" s="21"/>
      <c r="AX699" s="21"/>
      <c r="AY699" s="22"/>
      <c r="AZ699" s="22"/>
      <c r="BA699" s="22"/>
      <c r="BB699" s="22"/>
      <c r="BC699" s="22"/>
      <c r="BD699" s="22"/>
      <c r="BE699" s="22"/>
      <c r="BF699" s="21"/>
      <c r="BG699" s="21"/>
      <c r="BH699" s="21"/>
      <c r="BI699" s="21"/>
      <c r="BJ699" s="21"/>
      <c r="BK699" s="21"/>
      <c r="BL699" s="21"/>
      <c r="BM699" s="21"/>
    </row>
    <row r="700" spans="1:65" x14ac:dyDescent="0.25">
      <c r="A700" s="21"/>
      <c r="B700" s="21"/>
      <c r="M700" s="21"/>
      <c r="N700" s="21"/>
      <c r="O700" s="24"/>
      <c r="U700" s="21"/>
      <c r="V700" s="21"/>
      <c r="W700" s="21"/>
      <c r="X700" s="21"/>
      <c r="Z700" s="21"/>
      <c r="AK700" s="21"/>
      <c r="AL700" s="22"/>
      <c r="AM700" s="22"/>
      <c r="AN700" s="45"/>
      <c r="AO700" s="21"/>
      <c r="AP700" s="22"/>
      <c r="AT700" s="21"/>
      <c r="AU700" s="21"/>
      <c r="AW700" s="21"/>
      <c r="AX700" s="21"/>
      <c r="AY700" s="22"/>
      <c r="AZ700" s="22"/>
      <c r="BA700" s="22"/>
      <c r="BB700" s="22"/>
      <c r="BC700" s="22"/>
      <c r="BD700" s="22"/>
      <c r="BE700" s="22"/>
      <c r="BF700" s="21"/>
      <c r="BG700" s="21"/>
      <c r="BH700" s="21"/>
      <c r="BI700" s="21"/>
      <c r="BJ700" s="21"/>
      <c r="BK700" s="21"/>
      <c r="BL700" s="21"/>
      <c r="BM700" s="21"/>
    </row>
    <row r="701" spans="1:65" x14ac:dyDescent="0.25">
      <c r="A701" s="21"/>
      <c r="B701" s="21"/>
      <c r="M701" s="21"/>
      <c r="N701" s="21"/>
      <c r="O701" s="24"/>
      <c r="U701" s="21"/>
      <c r="V701" s="21"/>
      <c r="W701" s="21"/>
      <c r="X701" s="21"/>
      <c r="Z701" s="21"/>
      <c r="AK701" s="21"/>
      <c r="AL701" s="22"/>
      <c r="AM701" s="22"/>
      <c r="AN701" s="45"/>
      <c r="AO701" s="21"/>
      <c r="AP701" s="22"/>
      <c r="AT701" s="21"/>
      <c r="AU701" s="21"/>
      <c r="AW701" s="21"/>
      <c r="AX701" s="21"/>
      <c r="AY701" s="22"/>
      <c r="AZ701" s="22"/>
      <c r="BA701" s="22"/>
      <c r="BB701" s="22"/>
      <c r="BC701" s="22"/>
      <c r="BD701" s="22"/>
      <c r="BE701" s="22"/>
      <c r="BF701" s="21"/>
      <c r="BG701" s="21"/>
      <c r="BH701" s="21"/>
      <c r="BI701" s="21"/>
      <c r="BJ701" s="21"/>
      <c r="BK701" s="21"/>
      <c r="BL701" s="21"/>
      <c r="BM701" s="21"/>
    </row>
    <row r="702" spans="1:65" x14ac:dyDescent="0.25">
      <c r="A702" s="21"/>
      <c r="B702" s="21"/>
      <c r="M702" s="21"/>
      <c r="N702" s="21"/>
      <c r="O702" s="24"/>
      <c r="U702" s="21"/>
      <c r="V702" s="21"/>
      <c r="W702" s="21"/>
      <c r="X702" s="21"/>
      <c r="Z702" s="21"/>
      <c r="AK702" s="21"/>
      <c r="AL702" s="22"/>
      <c r="AM702" s="22"/>
      <c r="AN702" s="45"/>
      <c r="AO702" s="21"/>
      <c r="AP702" s="22"/>
      <c r="AT702" s="21"/>
      <c r="AU702" s="21"/>
      <c r="AW702" s="21"/>
      <c r="AX702" s="21"/>
      <c r="AY702" s="22"/>
      <c r="AZ702" s="22"/>
      <c r="BA702" s="22"/>
      <c r="BB702" s="22"/>
      <c r="BC702" s="22"/>
      <c r="BD702" s="22"/>
      <c r="BE702" s="22"/>
      <c r="BF702" s="21"/>
      <c r="BG702" s="21"/>
      <c r="BH702" s="21"/>
      <c r="BI702" s="21"/>
      <c r="BJ702" s="21"/>
      <c r="BK702" s="21"/>
      <c r="BL702" s="21"/>
      <c r="BM702" s="21"/>
    </row>
    <row r="703" spans="1:65" x14ac:dyDescent="0.25">
      <c r="A703" s="21"/>
      <c r="B703" s="21"/>
      <c r="M703" s="21"/>
      <c r="N703" s="21"/>
      <c r="O703" s="24"/>
      <c r="U703" s="21"/>
      <c r="V703" s="21"/>
      <c r="W703" s="21"/>
      <c r="X703" s="21"/>
      <c r="Z703" s="21"/>
      <c r="AK703" s="21"/>
      <c r="AL703" s="22"/>
      <c r="AM703" s="22"/>
      <c r="AN703" s="45"/>
      <c r="AO703" s="21"/>
      <c r="AP703" s="22"/>
      <c r="AT703" s="21"/>
      <c r="AU703" s="21"/>
      <c r="AW703" s="21"/>
      <c r="AX703" s="21"/>
      <c r="AY703" s="22"/>
      <c r="AZ703" s="22"/>
      <c r="BA703" s="22"/>
      <c r="BB703" s="22"/>
      <c r="BC703" s="22"/>
      <c r="BD703" s="22"/>
      <c r="BE703" s="22"/>
      <c r="BF703" s="21"/>
      <c r="BG703" s="21"/>
      <c r="BH703" s="21"/>
      <c r="BI703" s="21"/>
      <c r="BJ703" s="21"/>
      <c r="BK703" s="21"/>
      <c r="BL703" s="21"/>
      <c r="BM703" s="21"/>
    </row>
    <row r="704" spans="1:65" x14ac:dyDescent="0.25">
      <c r="A704" s="21"/>
      <c r="B704" s="21"/>
      <c r="M704" s="21"/>
      <c r="N704" s="21"/>
      <c r="O704" s="24"/>
      <c r="U704" s="21"/>
      <c r="V704" s="21"/>
      <c r="W704" s="21"/>
      <c r="X704" s="21"/>
      <c r="Z704" s="21"/>
      <c r="AK704" s="21"/>
      <c r="AL704" s="22"/>
      <c r="AM704" s="22"/>
      <c r="AN704" s="45"/>
      <c r="AO704" s="21"/>
      <c r="AP704" s="22"/>
      <c r="AT704" s="21"/>
      <c r="AU704" s="21"/>
      <c r="AW704" s="21"/>
      <c r="AX704" s="21"/>
      <c r="AY704" s="22"/>
      <c r="AZ704" s="22"/>
      <c r="BA704" s="22"/>
      <c r="BB704" s="22"/>
      <c r="BC704" s="22"/>
      <c r="BD704" s="22"/>
      <c r="BE704" s="22"/>
      <c r="BF704" s="21"/>
      <c r="BG704" s="21"/>
      <c r="BH704" s="21"/>
      <c r="BI704" s="21"/>
      <c r="BJ704" s="21"/>
      <c r="BK704" s="21"/>
      <c r="BL704" s="21"/>
      <c r="BM704" s="21"/>
    </row>
    <row r="705" spans="1:65" x14ac:dyDescent="0.25">
      <c r="A705" s="21"/>
      <c r="B705" s="21"/>
      <c r="M705" s="21"/>
      <c r="N705" s="21"/>
      <c r="O705" s="24"/>
      <c r="U705" s="21"/>
      <c r="V705" s="21"/>
      <c r="W705" s="21"/>
      <c r="X705" s="21"/>
      <c r="Z705" s="21"/>
      <c r="AK705" s="21"/>
      <c r="AL705" s="22"/>
      <c r="AM705" s="22"/>
      <c r="AN705" s="45"/>
      <c r="AO705" s="21"/>
      <c r="AP705" s="22"/>
      <c r="AT705" s="21"/>
      <c r="AU705" s="21"/>
      <c r="AW705" s="21"/>
      <c r="AX705" s="21"/>
      <c r="AY705" s="22"/>
      <c r="AZ705" s="22"/>
      <c r="BA705" s="22"/>
      <c r="BB705" s="22"/>
      <c r="BC705" s="22"/>
      <c r="BD705" s="22"/>
      <c r="BE705" s="22"/>
      <c r="BF705" s="21"/>
      <c r="BG705" s="21"/>
      <c r="BH705" s="21"/>
      <c r="BI705" s="21"/>
      <c r="BJ705" s="21"/>
      <c r="BK705" s="21"/>
      <c r="BL705" s="21"/>
      <c r="BM705" s="21"/>
    </row>
    <row r="706" spans="1:65" x14ac:dyDescent="0.25">
      <c r="A706" s="21"/>
      <c r="B706" s="21"/>
      <c r="M706" s="21"/>
      <c r="N706" s="21"/>
      <c r="O706" s="24"/>
      <c r="U706" s="21"/>
      <c r="V706" s="21"/>
      <c r="W706" s="21"/>
      <c r="X706" s="21"/>
      <c r="Z706" s="21"/>
      <c r="AK706" s="21"/>
      <c r="AL706" s="22"/>
      <c r="AM706" s="22"/>
      <c r="AN706" s="45"/>
      <c r="AO706" s="21"/>
      <c r="AP706" s="22"/>
      <c r="AT706" s="21"/>
      <c r="AU706" s="21"/>
      <c r="AW706" s="21"/>
      <c r="AX706" s="21"/>
      <c r="AY706" s="22"/>
      <c r="AZ706" s="22"/>
      <c r="BA706" s="22"/>
      <c r="BB706" s="22"/>
      <c r="BC706" s="22"/>
      <c r="BD706" s="22"/>
      <c r="BE706" s="22"/>
      <c r="BF706" s="21"/>
      <c r="BG706" s="21"/>
      <c r="BH706" s="21"/>
      <c r="BI706" s="21"/>
      <c r="BJ706" s="21"/>
      <c r="BK706" s="21"/>
      <c r="BL706" s="21"/>
      <c r="BM706" s="21"/>
    </row>
    <row r="707" spans="1:65" x14ac:dyDescent="0.25">
      <c r="A707" s="21"/>
      <c r="B707" s="21"/>
      <c r="M707" s="21"/>
      <c r="N707" s="21"/>
      <c r="O707" s="24"/>
      <c r="U707" s="21"/>
      <c r="V707" s="21"/>
      <c r="W707" s="21"/>
      <c r="X707" s="21"/>
      <c r="Z707" s="21"/>
      <c r="AK707" s="21"/>
      <c r="AL707" s="22"/>
      <c r="AM707" s="22"/>
      <c r="AN707" s="45"/>
      <c r="AO707" s="21"/>
      <c r="AP707" s="22"/>
      <c r="AT707" s="21"/>
      <c r="AU707" s="21"/>
      <c r="AW707" s="21"/>
      <c r="AX707" s="21"/>
      <c r="AY707" s="22"/>
      <c r="AZ707" s="22"/>
      <c r="BA707" s="22"/>
      <c r="BB707" s="22"/>
      <c r="BC707" s="22"/>
      <c r="BD707" s="22"/>
      <c r="BE707" s="22"/>
      <c r="BF707" s="21"/>
      <c r="BG707" s="21"/>
      <c r="BH707" s="21"/>
      <c r="BI707" s="21"/>
      <c r="BJ707" s="21"/>
      <c r="BK707" s="21"/>
      <c r="BL707" s="21"/>
      <c r="BM707" s="21"/>
    </row>
    <row r="708" spans="1:65" x14ac:dyDescent="0.25">
      <c r="A708" s="21"/>
      <c r="B708" s="21"/>
      <c r="M708" s="21"/>
      <c r="N708" s="21"/>
      <c r="O708" s="24"/>
      <c r="U708" s="21"/>
      <c r="V708" s="21"/>
      <c r="W708" s="21"/>
      <c r="X708" s="21"/>
      <c r="Z708" s="21"/>
      <c r="AK708" s="21"/>
      <c r="AL708" s="22"/>
      <c r="AM708" s="22"/>
      <c r="AN708" s="45"/>
      <c r="AO708" s="21"/>
      <c r="AP708" s="22"/>
      <c r="AT708" s="21"/>
      <c r="AU708" s="21"/>
      <c r="AW708" s="21"/>
      <c r="AX708" s="21"/>
      <c r="AY708" s="22"/>
      <c r="AZ708" s="22"/>
      <c r="BA708" s="22"/>
      <c r="BB708" s="22"/>
      <c r="BC708" s="22"/>
      <c r="BD708" s="22"/>
      <c r="BE708" s="22"/>
      <c r="BF708" s="21"/>
      <c r="BG708" s="21"/>
      <c r="BH708" s="21"/>
      <c r="BI708" s="21"/>
      <c r="BJ708" s="21"/>
      <c r="BK708" s="21"/>
      <c r="BL708" s="21"/>
      <c r="BM708" s="21"/>
    </row>
    <row r="709" spans="1:65" x14ac:dyDescent="0.25">
      <c r="A709" s="21"/>
      <c r="B709" s="21"/>
      <c r="M709" s="21"/>
      <c r="N709" s="21"/>
      <c r="O709" s="24"/>
      <c r="U709" s="21"/>
      <c r="V709" s="21"/>
      <c r="W709" s="21"/>
      <c r="X709" s="21"/>
      <c r="Z709" s="21"/>
      <c r="AK709" s="21"/>
      <c r="AL709" s="22"/>
      <c r="AM709" s="22"/>
      <c r="AN709" s="45"/>
      <c r="AO709" s="21"/>
      <c r="AP709" s="22"/>
      <c r="AT709" s="21"/>
      <c r="AU709" s="21"/>
      <c r="AW709" s="21"/>
      <c r="AX709" s="21"/>
      <c r="AY709" s="22"/>
      <c r="AZ709" s="22"/>
      <c r="BA709" s="22"/>
      <c r="BB709" s="22"/>
      <c r="BC709" s="22"/>
      <c r="BD709" s="22"/>
      <c r="BE709" s="22"/>
      <c r="BF709" s="21"/>
      <c r="BG709" s="21"/>
      <c r="BH709" s="21"/>
      <c r="BI709" s="21"/>
      <c r="BJ709" s="21"/>
      <c r="BK709" s="21"/>
      <c r="BL709" s="21"/>
      <c r="BM709" s="21"/>
    </row>
    <row r="710" spans="1:65" x14ac:dyDescent="0.25">
      <c r="A710" s="21"/>
      <c r="B710" s="21"/>
      <c r="M710" s="21"/>
      <c r="N710" s="21"/>
      <c r="O710" s="24"/>
      <c r="U710" s="21"/>
      <c r="V710" s="21"/>
      <c r="W710" s="21"/>
      <c r="X710" s="21"/>
      <c r="Z710" s="21"/>
      <c r="AK710" s="21"/>
      <c r="AL710" s="22"/>
      <c r="AM710" s="22"/>
      <c r="AN710" s="45"/>
      <c r="AO710" s="21"/>
      <c r="AP710" s="22"/>
      <c r="AT710" s="21"/>
      <c r="AU710" s="21"/>
      <c r="AW710" s="21"/>
      <c r="AX710" s="21"/>
      <c r="AY710" s="22"/>
      <c r="AZ710" s="22"/>
      <c r="BA710" s="22"/>
      <c r="BB710" s="22"/>
      <c r="BC710" s="22"/>
      <c r="BD710" s="22"/>
      <c r="BE710" s="22"/>
      <c r="BF710" s="21"/>
      <c r="BG710" s="21"/>
      <c r="BH710" s="21"/>
      <c r="BI710" s="21"/>
      <c r="BJ710" s="21"/>
      <c r="BK710" s="21"/>
      <c r="BL710" s="21"/>
      <c r="BM710" s="21"/>
    </row>
    <row r="711" spans="1:65" x14ac:dyDescent="0.25">
      <c r="A711" s="21"/>
      <c r="B711" s="21"/>
      <c r="M711" s="21"/>
      <c r="N711" s="21"/>
      <c r="O711" s="24"/>
      <c r="U711" s="21"/>
      <c r="V711" s="21"/>
      <c r="W711" s="21"/>
      <c r="X711" s="21"/>
      <c r="Z711" s="21"/>
      <c r="AK711" s="21"/>
      <c r="AL711" s="22"/>
      <c r="AM711" s="22"/>
      <c r="AN711" s="45"/>
      <c r="AO711" s="21"/>
      <c r="AP711" s="22"/>
      <c r="AT711" s="21"/>
      <c r="AU711" s="21"/>
      <c r="AW711" s="21"/>
      <c r="AX711" s="21"/>
      <c r="AY711" s="22"/>
      <c r="AZ711" s="22"/>
      <c r="BA711" s="22"/>
      <c r="BB711" s="22"/>
      <c r="BC711" s="22"/>
      <c r="BD711" s="22"/>
      <c r="BE711" s="22"/>
      <c r="BF711" s="21"/>
      <c r="BG711" s="21"/>
      <c r="BH711" s="21"/>
      <c r="BI711" s="21"/>
      <c r="BJ711" s="21"/>
      <c r="BK711" s="21"/>
      <c r="BL711" s="21"/>
      <c r="BM711" s="21"/>
    </row>
    <row r="712" spans="1:65" x14ac:dyDescent="0.25">
      <c r="A712" s="21"/>
      <c r="B712" s="21"/>
      <c r="M712" s="21"/>
      <c r="N712" s="21"/>
      <c r="O712" s="24"/>
      <c r="U712" s="21"/>
      <c r="V712" s="21"/>
      <c r="W712" s="21"/>
      <c r="X712" s="21"/>
      <c r="Z712" s="21"/>
      <c r="AK712" s="21"/>
      <c r="AL712" s="22"/>
      <c r="AM712" s="22"/>
      <c r="AN712" s="45"/>
      <c r="AO712" s="21"/>
      <c r="AP712" s="22"/>
      <c r="AT712" s="21"/>
      <c r="AU712" s="21"/>
      <c r="AW712" s="21"/>
      <c r="AX712" s="21"/>
      <c r="AY712" s="22"/>
      <c r="AZ712" s="22"/>
      <c r="BA712" s="22"/>
      <c r="BB712" s="22"/>
      <c r="BC712" s="22"/>
      <c r="BD712" s="22"/>
      <c r="BE712" s="22"/>
      <c r="BF712" s="21"/>
      <c r="BG712" s="21"/>
      <c r="BH712" s="21"/>
      <c r="BI712" s="21"/>
      <c r="BJ712" s="21"/>
      <c r="BK712" s="21"/>
      <c r="BL712" s="21"/>
      <c r="BM712" s="21"/>
    </row>
    <row r="713" spans="1:65" x14ac:dyDescent="0.25">
      <c r="A713" s="21"/>
      <c r="B713" s="21"/>
      <c r="M713" s="21"/>
      <c r="N713" s="21"/>
      <c r="O713" s="24"/>
      <c r="U713" s="21"/>
      <c r="V713" s="21"/>
      <c r="W713" s="21"/>
      <c r="X713" s="21"/>
      <c r="Z713" s="21"/>
      <c r="AK713" s="21"/>
      <c r="AL713" s="22"/>
      <c r="AM713" s="22"/>
      <c r="AN713" s="45"/>
      <c r="AO713" s="21"/>
      <c r="AP713" s="22"/>
      <c r="AT713" s="21"/>
      <c r="AU713" s="21"/>
      <c r="AW713" s="21"/>
      <c r="AX713" s="21"/>
      <c r="AY713" s="22"/>
      <c r="AZ713" s="22"/>
      <c r="BA713" s="22"/>
      <c r="BB713" s="22"/>
      <c r="BC713" s="22"/>
      <c r="BD713" s="22"/>
      <c r="BE713" s="22"/>
      <c r="BF713" s="21"/>
      <c r="BG713" s="21"/>
      <c r="BH713" s="21"/>
      <c r="BI713" s="21"/>
      <c r="BJ713" s="21"/>
      <c r="BK713" s="21"/>
      <c r="BL713" s="21"/>
      <c r="BM713" s="21"/>
    </row>
    <row r="714" spans="1:65" x14ac:dyDescent="0.25">
      <c r="A714" s="21"/>
      <c r="B714" s="21"/>
      <c r="M714" s="21"/>
      <c r="N714" s="21"/>
      <c r="O714" s="24"/>
      <c r="U714" s="21"/>
      <c r="V714" s="21"/>
      <c r="W714" s="21"/>
      <c r="X714" s="21"/>
      <c r="Z714" s="21"/>
      <c r="AK714" s="21"/>
      <c r="AL714" s="22"/>
      <c r="AM714" s="22"/>
      <c r="AN714" s="45"/>
      <c r="AO714" s="21"/>
      <c r="AP714" s="22"/>
      <c r="AT714" s="21"/>
      <c r="AU714" s="21"/>
      <c r="AW714" s="21"/>
      <c r="AX714" s="21"/>
      <c r="AY714" s="22"/>
      <c r="AZ714" s="22"/>
      <c r="BA714" s="22"/>
      <c r="BB714" s="22"/>
      <c r="BC714" s="22"/>
      <c r="BD714" s="22"/>
      <c r="BE714" s="22"/>
      <c r="BF714" s="21"/>
      <c r="BG714" s="21"/>
      <c r="BH714" s="21"/>
      <c r="BI714" s="21"/>
      <c r="BJ714" s="21"/>
      <c r="BK714" s="21"/>
      <c r="BL714" s="21"/>
      <c r="BM714" s="21"/>
    </row>
    <row r="715" spans="1:65" x14ac:dyDescent="0.25">
      <c r="A715" s="21"/>
      <c r="B715" s="21"/>
      <c r="M715" s="21"/>
      <c r="N715" s="21"/>
      <c r="O715" s="24"/>
      <c r="U715" s="21"/>
      <c r="V715" s="21"/>
      <c r="W715" s="21"/>
      <c r="X715" s="21"/>
      <c r="Z715" s="21"/>
      <c r="AK715" s="21"/>
      <c r="AL715" s="22"/>
      <c r="AM715" s="22"/>
      <c r="AN715" s="45"/>
      <c r="AO715" s="21"/>
      <c r="AP715" s="22"/>
      <c r="AT715" s="21"/>
      <c r="AU715" s="21"/>
      <c r="AW715" s="21"/>
      <c r="AX715" s="21"/>
      <c r="AY715" s="22"/>
      <c r="AZ715" s="22"/>
      <c r="BA715" s="22"/>
      <c r="BB715" s="22"/>
      <c r="BC715" s="22"/>
      <c r="BD715" s="22"/>
      <c r="BE715" s="22"/>
      <c r="BF715" s="21"/>
      <c r="BG715" s="21"/>
      <c r="BH715" s="21"/>
      <c r="BI715" s="21"/>
      <c r="BJ715" s="21"/>
      <c r="BK715" s="21"/>
      <c r="BL715" s="21"/>
      <c r="BM715" s="21"/>
    </row>
    <row r="716" spans="1:65" x14ac:dyDescent="0.25">
      <c r="A716" s="21"/>
      <c r="B716" s="21"/>
      <c r="M716" s="21"/>
      <c r="N716" s="21"/>
      <c r="O716" s="24"/>
      <c r="U716" s="21"/>
      <c r="V716" s="21"/>
      <c r="W716" s="21"/>
      <c r="X716" s="21"/>
      <c r="Z716" s="21"/>
      <c r="AK716" s="21"/>
      <c r="AL716" s="22"/>
      <c r="AM716" s="22"/>
      <c r="AN716" s="45"/>
      <c r="AO716" s="21"/>
      <c r="AP716" s="22"/>
      <c r="AT716" s="21"/>
      <c r="AU716" s="21"/>
      <c r="AW716" s="21"/>
      <c r="AX716" s="21"/>
      <c r="AY716" s="22"/>
      <c r="AZ716" s="22"/>
      <c r="BA716" s="22"/>
      <c r="BB716" s="22"/>
      <c r="BC716" s="22"/>
      <c r="BD716" s="22"/>
      <c r="BE716" s="22"/>
      <c r="BF716" s="21"/>
      <c r="BG716" s="21"/>
      <c r="BH716" s="21"/>
      <c r="BI716" s="21"/>
      <c r="BJ716" s="21"/>
      <c r="BK716" s="21"/>
      <c r="BL716" s="21"/>
      <c r="BM716" s="21"/>
    </row>
    <row r="717" spans="1:65" x14ac:dyDescent="0.25">
      <c r="A717" s="21"/>
      <c r="B717" s="21"/>
      <c r="M717" s="21"/>
      <c r="N717" s="21"/>
      <c r="O717" s="24"/>
      <c r="U717" s="21"/>
      <c r="V717" s="21"/>
      <c r="W717" s="21"/>
      <c r="X717" s="21"/>
      <c r="Z717" s="21"/>
      <c r="AK717" s="21"/>
      <c r="AL717" s="22"/>
      <c r="AM717" s="22"/>
      <c r="AN717" s="45"/>
      <c r="AO717" s="21"/>
      <c r="AP717" s="22"/>
      <c r="AT717" s="21"/>
      <c r="AU717" s="21"/>
      <c r="AW717" s="21"/>
      <c r="AX717" s="21"/>
      <c r="AY717" s="22"/>
      <c r="AZ717" s="22"/>
      <c r="BA717" s="22"/>
      <c r="BB717" s="22"/>
      <c r="BC717" s="22"/>
      <c r="BD717" s="22"/>
      <c r="BE717" s="22"/>
      <c r="BF717" s="21"/>
      <c r="BG717" s="21"/>
      <c r="BH717" s="21"/>
      <c r="BI717" s="21"/>
      <c r="BJ717" s="21"/>
      <c r="BK717" s="21"/>
      <c r="BL717" s="21"/>
      <c r="BM717" s="21"/>
    </row>
    <row r="718" spans="1:65" x14ac:dyDescent="0.25">
      <c r="A718" s="21"/>
      <c r="B718" s="21"/>
      <c r="M718" s="21"/>
      <c r="N718" s="21"/>
      <c r="O718" s="24"/>
      <c r="U718" s="21"/>
      <c r="V718" s="21"/>
      <c r="W718" s="21"/>
      <c r="X718" s="21"/>
      <c r="Z718" s="21"/>
      <c r="AK718" s="21"/>
      <c r="AL718" s="22"/>
      <c r="AM718" s="22"/>
      <c r="AN718" s="45"/>
      <c r="AO718" s="21"/>
      <c r="AP718" s="22"/>
      <c r="AT718" s="21"/>
      <c r="AU718" s="21"/>
      <c r="AW718" s="21"/>
      <c r="AX718" s="21"/>
      <c r="AY718" s="22"/>
      <c r="AZ718" s="22"/>
      <c r="BA718" s="22"/>
      <c r="BB718" s="22"/>
      <c r="BC718" s="22"/>
      <c r="BD718" s="22"/>
      <c r="BE718" s="22"/>
      <c r="BF718" s="21"/>
      <c r="BG718" s="21"/>
      <c r="BH718" s="21"/>
      <c r="BI718" s="21"/>
      <c r="BJ718" s="21"/>
      <c r="BK718" s="21"/>
      <c r="BL718" s="21"/>
      <c r="BM718" s="21"/>
    </row>
    <row r="719" spans="1:65" x14ac:dyDescent="0.25">
      <c r="A719" s="21"/>
      <c r="B719" s="21"/>
      <c r="M719" s="21"/>
      <c r="N719" s="21"/>
      <c r="O719" s="24"/>
      <c r="U719" s="21"/>
      <c r="V719" s="21"/>
      <c r="W719" s="21"/>
      <c r="X719" s="21"/>
      <c r="Z719" s="21"/>
      <c r="AK719" s="21"/>
      <c r="AL719" s="22"/>
      <c r="AM719" s="22"/>
      <c r="AN719" s="45"/>
      <c r="AO719" s="21"/>
      <c r="AP719" s="22"/>
      <c r="AT719" s="21"/>
      <c r="AU719" s="21"/>
      <c r="AW719" s="21"/>
      <c r="AX719" s="21"/>
      <c r="AY719" s="22"/>
      <c r="AZ719" s="22"/>
      <c r="BA719" s="22"/>
      <c r="BB719" s="22"/>
      <c r="BC719" s="22"/>
      <c r="BD719" s="22"/>
      <c r="BE719" s="22"/>
      <c r="BF719" s="21"/>
      <c r="BG719" s="21"/>
      <c r="BH719" s="21"/>
      <c r="BI719" s="21"/>
      <c r="BJ719" s="21"/>
      <c r="BK719" s="21"/>
      <c r="BL719" s="21"/>
      <c r="BM719" s="21"/>
    </row>
    <row r="720" spans="1:65" x14ac:dyDescent="0.25">
      <c r="A720" s="21"/>
      <c r="B720" s="21"/>
      <c r="M720" s="21"/>
      <c r="N720" s="21"/>
      <c r="O720" s="24"/>
      <c r="U720" s="21"/>
      <c r="V720" s="21"/>
      <c r="W720" s="21"/>
      <c r="X720" s="21"/>
      <c r="Z720" s="21"/>
      <c r="AK720" s="21"/>
      <c r="AL720" s="22"/>
      <c r="AM720" s="22"/>
      <c r="AN720" s="45"/>
      <c r="AO720" s="21"/>
      <c r="AP720" s="22"/>
      <c r="AT720" s="21"/>
      <c r="AU720" s="21"/>
      <c r="AW720" s="21"/>
      <c r="AX720" s="21"/>
      <c r="AY720" s="22"/>
      <c r="AZ720" s="22"/>
      <c r="BA720" s="22"/>
      <c r="BB720" s="22"/>
      <c r="BC720" s="22"/>
      <c r="BD720" s="22"/>
      <c r="BE720" s="22"/>
      <c r="BF720" s="21"/>
      <c r="BG720" s="21"/>
      <c r="BH720" s="21"/>
      <c r="BI720" s="21"/>
      <c r="BJ720" s="21"/>
      <c r="BK720" s="21"/>
      <c r="BL720" s="21"/>
      <c r="BM720" s="21"/>
    </row>
    <row r="721" spans="1:65" x14ac:dyDescent="0.25">
      <c r="A721" s="21"/>
      <c r="B721" s="21"/>
      <c r="M721" s="21"/>
      <c r="N721" s="21"/>
      <c r="O721" s="24"/>
      <c r="U721" s="21"/>
      <c r="V721" s="21"/>
      <c r="W721" s="21"/>
      <c r="X721" s="21"/>
      <c r="Z721" s="21"/>
      <c r="AK721" s="21"/>
      <c r="AL721" s="22"/>
      <c r="AM721" s="22"/>
      <c r="AN721" s="45"/>
      <c r="AO721" s="21"/>
      <c r="AP721" s="22"/>
      <c r="AT721" s="21"/>
      <c r="AU721" s="21"/>
      <c r="AW721" s="21"/>
      <c r="AX721" s="21"/>
      <c r="AY721" s="22"/>
      <c r="AZ721" s="22"/>
      <c r="BA721" s="22"/>
      <c r="BB721" s="22"/>
      <c r="BC721" s="22"/>
      <c r="BD721" s="22"/>
      <c r="BE721" s="22"/>
      <c r="BF721" s="21"/>
      <c r="BG721" s="21"/>
      <c r="BH721" s="21"/>
      <c r="BI721" s="21"/>
      <c r="BJ721" s="21"/>
      <c r="BK721" s="21"/>
      <c r="BL721" s="21"/>
      <c r="BM721" s="21"/>
    </row>
    <row r="722" spans="1:65" x14ac:dyDescent="0.25">
      <c r="A722" s="21"/>
      <c r="B722" s="21"/>
      <c r="M722" s="21"/>
      <c r="N722" s="21"/>
      <c r="O722" s="24"/>
      <c r="U722" s="21"/>
      <c r="V722" s="21"/>
      <c r="W722" s="21"/>
      <c r="X722" s="21"/>
      <c r="Z722" s="21"/>
      <c r="AK722" s="21"/>
      <c r="AL722" s="22"/>
      <c r="AM722" s="22"/>
      <c r="AN722" s="45"/>
      <c r="AO722" s="21"/>
      <c r="AP722" s="22"/>
      <c r="AT722" s="21"/>
      <c r="AU722" s="21"/>
      <c r="AW722" s="21"/>
      <c r="AX722" s="21"/>
      <c r="AY722" s="22"/>
      <c r="AZ722" s="22"/>
      <c r="BA722" s="22"/>
      <c r="BB722" s="22"/>
      <c r="BC722" s="22"/>
      <c r="BD722" s="22"/>
      <c r="BE722" s="22"/>
      <c r="BF722" s="21"/>
      <c r="BG722" s="21"/>
      <c r="BH722" s="21"/>
      <c r="BI722" s="21"/>
      <c r="BJ722" s="21"/>
      <c r="BK722" s="21"/>
      <c r="BL722" s="21"/>
      <c r="BM722" s="21"/>
    </row>
    <row r="723" spans="1:65" x14ac:dyDescent="0.25">
      <c r="A723" s="21"/>
      <c r="B723" s="21"/>
      <c r="M723" s="21"/>
      <c r="N723" s="21"/>
      <c r="O723" s="24"/>
      <c r="U723" s="21"/>
      <c r="V723" s="21"/>
      <c r="W723" s="21"/>
      <c r="X723" s="21"/>
      <c r="Z723" s="21"/>
      <c r="AK723" s="21"/>
      <c r="AL723" s="22"/>
      <c r="AM723" s="22"/>
      <c r="AN723" s="45"/>
      <c r="AO723" s="21"/>
      <c r="AP723" s="22"/>
      <c r="AT723" s="21"/>
      <c r="AU723" s="21"/>
      <c r="AW723" s="21"/>
      <c r="AX723" s="21"/>
      <c r="AY723" s="22"/>
      <c r="AZ723" s="22"/>
      <c r="BA723" s="22"/>
      <c r="BB723" s="22"/>
      <c r="BC723" s="22"/>
      <c r="BD723" s="22"/>
      <c r="BE723" s="22"/>
      <c r="BF723" s="21"/>
      <c r="BG723" s="21"/>
      <c r="BH723" s="21"/>
      <c r="BI723" s="21"/>
      <c r="BJ723" s="21"/>
      <c r="BK723" s="21"/>
      <c r="BL723" s="21"/>
      <c r="BM723" s="21"/>
    </row>
    <row r="724" spans="1:65" x14ac:dyDescent="0.25">
      <c r="A724" s="21"/>
      <c r="B724" s="21"/>
      <c r="M724" s="21"/>
      <c r="N724" s="21"/>
      <c r="O724" s="24"/>
      <c r="U724" s="21"/>
      <c r="V724" s="21"/>
      <c r="W724" s="21"/>
      <c r="X724" s="21"/>
      <c r="Z724" s="21"/>
      <c r="AK724" s="21"/>
      <c r="AL724" s="22"/>
      <c r="AM724" s="22"/>
      <c r="AN724" s="45"/>
      <c r="AO724" s="21"/>
      <c r="AP724" s="22"/>
      <c r="AT724" s="21"/>
      <c r="AU724" s="21"/>
      <c r="AW724" s="21"/>
      <c r="AX724" s="21"/>
      <c r="AY724" s="22"/>
      <c r="AZ724" s="22"/>
      <c r="BA724" s="22"/>
      <c r="BB724" s="22"/>
      <c r="BC724" s="22"/>
      <c r="BD724" s="22"/>
      <c r="BE724" s="22"/>
      <c r="BF724" s="21"/>
      <c r="BG724" s="21"/>
      <c r="BH724" s="21"/>
      <c r="BI724" s="21"/>
      <c r="BJ724" s="21"/>
      <c r="BK724" s="21"/>
      <c r="BL724" s="21"/>
      <c r="BM724" s="21"/>
    </row>
    <row r="725" spans="1:65" x14ac:dyDescent="0.25">
      <c r="A725" s="21"/>
      <c r="B725" s="21"/>
      <c r="M725" s="21"/>
      <c r="N725" s="21"/>
      <c r="O725" s="24"/>
      <c r="U725" s="21"/>
      <c r="V725" s="21"/>
      <c r="W725" s="21"/>
      <c r="X725" s="21"/>
      <c r="Z725" s="21"/>
      <c r="AK725" s="21"/>
      <c r="AL725" s="22"/>
      <c r="AM725" s="22"/>
      <c r="AN725" s="45"/>
      <c r="AO725" s="21"/>
      <c r="AP725" s="22"/>
      <c r="AT725" s="21"/>
      <c r="AU725" s="21"/>
      <c r="AW725" s="21"/>
      <c r="AX725" s="21"/>
      <c r="AY725" s="22"/>
      <c r="AZ725" s="22"/>
      <c r="BA725" s="22"/>
      <c r="BB725" s="22"/>
      <c r="BC725" s="22"/>
      <c r="BD725" s="22"/>
      <c r="BE725" s="22"/>
      <c r="BF725" s="21"/>
      <c r="BG725" s="21"/>
      <c r="BH725" s="21"/>
      <c r="BI725" s="21"/>
      <c r="BJ725" s="21"/>
      <c r="BK725" s="21"/>
      <c r="BL725" s="21"/>
      <c r="BM725" s="21"/>
    </row>
    <row r="726" spans="1:65" x14ac:dyDescent="0.25">
      <c r="A726" s="21"/>
      <c r="B726" s="21"/>
      <c r="M726" s="21"/>
      <c r="N726" s="21"/>
      <c r="O726" s="24"/>
      <c r="U726" s="21"/>
      <c r="V726" s="21"/>
      <c r="W726" s="21"/>
      <c r="X726" s="21"/>
      <c r="Z726" s="21"/>
      <c r="AK726" s="21"/>
      <c r="AL726" s="22"/>
      <c r="AM726" s="22"/>
      <c r="AN726" s="45"/>
      <c r="AO726" s="21"/>
      <c r="AP726" s="22"/>
      <c r="AT726" s="21"/>
      <c r="AU726" s="21"/>
      <c r="AW726" s="21"/>
      <c r="AX726" s="21"/>
      <c r="AY726" s="22"/>
      <c r="AZ726" s="22"/>
      <c r="BA726" s="22"/>
      <c r="BB726" s="22"/>
      <c r="BC726" s="22"/>
      <c r="BD726" s="22"/>
      <c r="BE726" s="22"/>
      <c r="BF726" s="21"/>
      <c r="BG726" s="21"/>
      <c r="BH726" s="21"/>
      <c r="BI726" s="21"/>
      <c r="BJ726" s="21"/>
      <c r="BK726" s="21"/>
      <c r="BL726" s="21"/>
      <c r="BM726" s="21"/>
    </row>
    <row r="727" spans="1:65" x14ac:dyDescent="0.25">
      <c r="A727" s="21"/>
      <c r="B727" s="21"/>
      <c r="M727" s="21"/>
      <c r="N727" s="21"/>
      <c r="O727" s="24"/>
      <c r="U727" s="21"/>
      <c r="V727" s="21"/>
      <c r="W727" s="21"/>
      <c r="X727" s="21"/>
      <c r="Z727" s="21"/>
      <c r="AK727" s="21"/>
      <c r="AL727" s="22"/>
      <c r="AM727" s="22"/>
      <c r="AN727" s="45"/>
      <c r="AO727" s="21"/>
      <c r="AP727" s="22"/>
      <c r="AT727" s="21"/>
      <c r="AU727" s="21"/>
      <c r="AW727" s="21"/>
      <c r="AX727" s="21"/>
      <c r="AY727" s="22"/>
      <c r="AZ727" s="22"/>
      <c r="BA727" s="22"/>
      <c r="BB727" s="22"/>
      <c r="BC727" s="22"/>
      <c r="BD727" s="22"/>
      <c r="BE727" s="22"/>
      <c r="BF727" s="21"/>
      <c r="BG727" s="21"/>
      <c r="BH727" s="21"/>
      <c r="BI727" s="21"/>
      <c r="BJ727" s="21"/>
      <c r="BK727" s="21"/>
      <c r="BL727" s="21"/>
      <c r="BM727" s="21"/>
    </row>
    <row r="728" spans="1:65" x14ac:dyDescent="0.25">
      <c r="A728" s="21"/>
      <c r="B728" s="21"/>
      <c r="M728" s="21"/>
      <c r="N728" s="21"/>
      <c r="O728" s="24"/>
      <c r="U728" s="21"/>
      <c r="V728" s="21"/>
      <c r="W728" s="21"/>
      <c r="X728" s="21"/>
      <c r="Z728" s="21"/>
      <c r="AK728" s="21"/>
      <c r="AL728" s="22"/>
      <c r="AM728" s="22"/>
      <c r="AN728" s="45"/>
      <c r="AO728" s="21"/>
      <c r="AP728" s="22"/>
      <c r="AT728" s="21"/>
      <c r="AU728" s="21"/>
      <c r="AW728" s="21"/>
      <c r="AX728" s="21"/>
      <c r="AY728" s="22"/>
      <c r="AZ728" s="22"/>
      <c r="BA728" s="22"/>
      <c r="BB728" s="22"/>
      <c r="BC728" s="22"/>
      <c r="BD728" s="22"/>
      <c r="BE728" s="22"/>
      <c r="BF728" s="21"/>
      <c r="BG728" s="21"/>
      <c r="BH728" s="21"/>
      <c r="BI728" s="21"/>
      <c r="BJ728" s="21"/>
      <c r="BK728" s="21"/>
      <c r="BL728" s="21"/>
      <c r="BM728" s="21"/>
    </row>
    <row r="729" spans="1:65" x14ac:dyDescent="0.25">
      <c r="A729" s="21"/>
      <c r="B729" s="21"/>
      <c r="M729" s="21"/>
      <c r="N729" s="21"/>
      <c r="O729" s="24"/>
      <c r="U729" s="21"/>
      <c r="V729" s="21"/>
      <c r="W729" s="21"/>
      <c r="X729" s="21"/>
      <c r="Z729" s="21"/>
      <c r="AK729" s="21"/>
      <c r="AL729" s="22"/>
      <c r="AM729" s="22"/>
      <c r="AN729" s="45"/>
      <c r="AO729" s="21"/>
      <c r="AP729" s="22"/>
      <c r="AT729" s="21"/>
      <c r="AU729" s="21"/>
      <c r="AW729" s="21"/>
      <c r="AX729" s="21"/>
      <c r="AY729" s="22"/>
      <c r="AZ729" s="22"/>
      <c r="BA729" s="22"/>
      <c r="BB729" s="22"/>
      <c r="BC729" s="22"/>
      <c r="BD729" s="22"/>
      <c r="BE729" s="22"/>
      <c r="BF729" s="21"/>
      <c r="BG729" s="21"/>
      <c r="BH729" s="21"/>
      <c r="BI729" s="21"/>
      <c r="BJ729" s="21"/>
      <c r="BK729" s="21"/>
      <c r="BL729" s="21"/>
      <c r="BM729" s="21"/>
    </row>
    <row r="730" spans="1:65" x14ac:dyDescent="0.25">
      <c r="A730" s="21"/>
      <c r="B730" s="21"/>
      <c r="M730" s="21"/>
      <c r="N730" s="21"/>
      <c r="O730" s="24"/>
      <c r="U730" s="21"/>
      <c r="V730" s="21"/>
      <c r="W730" s="21"/>
      <c r="X730" s="21"/>
      <c r="Z730" s="21"/>
      <c r="AK730" s="21"/>
      <c r="AL730" s="22"/>
      <c r="AM730" s="22"/>
      <c r="AN730" s="45"/>
      <c r="AO730" s="21"/>
      <c r="AP730" s="22"/>
      <c r="AT730" s="21"/>
      <c r="AU730" s="21"/>
      <c r="AW730" s="21"/>
      <c r="AX730" s="21"/>
      <c r="AY730" s="22"/>
      <c r="AZ730" s="22"/>
      <c r="BA730" s="22"/>
      <c r="BB730" s="22"/>
      <c r="BC730" s="22"/>
      <c r="BD730" s="22"/>
      <c r="BE730" s="22"/>
      <c r="BF730" s="21"/>
      <c r="BG730" s="21"/>
      <c r="BH730" s="21"/>
      <c r="BI730" s="21"/>
      <c r="BJ730" s="21"/>
      <c r="BK730" s="21"/>
      <c r="BL730" s="21"/>
      <c r="BM730" s="21"/>
    </row>
    <row r="731" spans="1:65" x14ac:dyDescent="0.25">
      <c r="A731" s="21"/>
      <c r="B731" s="21"/>
      <c r="M731" s="21"/>
      <c r="N731" s="21"/>
      <c r="O731" s="24"/>
      <c r="U731" s="21"/>
      <c r="V731" s="21"/>
      <c r="W731" s="21"/>
      <c r="X731" s="21"/>
      <c r="Z731" s="21"/>
      <c r="AK731" s="21"/>
      <c r="AL731" s="22"/>
      <c r="AM731" s="22"/>
      <c r="AN731" s="45"/>
      <c r="AO731" s="21"/>
      <c r="AP731" s="22"/>
      <c r="AT731" s="21"/>
      <c r="AU731" s="21"/>
      <c r="AW731" s="21"/>
      <c r="AX731" s="21"/>
      <c r="AY731" s="22"/>
      <c r="AZ731" s="22"/>
      <c r="BA731" s="22"/>
      <c r="BB731" s="22"/>
      <c r="BC731" s="22"/>
      <c r="BD731" s="22"/>
      <c r="BE731" s="22"/>
      <c r="BF731" s="21"/>
      <c r="BG731" s="21"/>
      <c r="BH731" s="21"/>
      <c r="BI731" s="21"/>
      <c r="BJ731" s="21"/>
      <c r="BK731" s="21"/>
      <c r="BL731" s="21"/>
      <c r="BM731" s="21"/>
    </row>
    <row r="732" spans="1:65" x14ac:dyDescent="0.25">
      <c r="A732" s="21"/>
      <c r="B732" s="21"/>
      <c r="M732" s="21"/>
      <c r="N732" s="21"/>
      <c r="O732" s="24"/>
      <c r="U732" s="21"/>
      <c r="V732" s="21"/>
      <c r="W732" s="21"/>
      <c r="X732" s="21"/>
      <c r="Z732" s="21"/>
      <c r="AK732" s="21"/>
      <c r="AL732" s="22"/>
      <c r="AM732" s="22"/>
      <c r="AN732" s="45"/>
      <c r="AO732" s="21"/>
      <c r="AP732" s="22"/>
      <c r="AT732" s="21"/>
      <c r="AU732" s="21"/>
      <c r="AW732" s="21"/>
      <c r="AX732" s="21"/>
      <c r="AY732" s="22"/>
      <c r="AZ732" s="22"/>
      <c r="BA732" s="22"/>
      <c r="BB732" s="22"/>
      <c r="BC732" s="22"/>
      <c r="BD732" s="22"/>
      <c r="BE732" s="22"/>
      <c r="BF732" s="21"/>
      <c r="BG732" s="21"/>
      <c r="BH732" s="21"/>
      <c r="BI732" s="21"/>
      <c r="BJ732" s="21"/>
      <c r="BK732" s="21"/>
      <c r="BL732" s="21"/>
      <c r="BM732" s="21"/>
    </row>
    <row r="733" spans="1:65" x14ac:dyDescent="0.25">
      <c r="A733" s="21"/>
      <c r="B733" s="21"/>
      <c r="M733" s="21"/>
      <c r="N733" s="21"/>
      <c r="O733" s="24"/>
      <c r="U733" s="21"/>
      <c r="V733" s="21"/>
      <c r="W733" s="21"/>
      <c r="X733" s="21"/>
      <c r="Z733" s="21"/>
      <c r="AK733" s="21"/>
      <c r="AL733" s="22"/>
      <c r="AM733" s="22"/>
      <c r="AN733" s="45"/>
      <c r="AO733" s="21"/>
      <c r="AP733" s="22"/>
      <c r="AT733" s="21"/>
      <c r="AU733" s="21"/>
      <c r="AW733" s="21"/>
      <c r="AX733" s="21"/>
      <c r="AY733" s="22"/>
      <c r="AZ733" s="22"/>
      <c r="BA733" s="22"/>
      <c r="BB733" s="22"/>
      <c r="BC733" s="22"/>
      <c r="BD733" s="22"/>
      <c r="BE733" s="22"/>
      <c r="BF733" s="21"/>
      <c r="BG733" s="21"/>
      <c r="BH733" s="21"/>
      <c r="BI733" s="21"/>
      <c r="BJ733" s="21"/>
      <c r="BK733" s="21"/>
      <c r="BL733" s="21"/>
      <c r="BM733" s="21"/>
    </row>
    <row r="734" spans="1:65" x14ac:dyDescent="0.25">
      <c r="A734" s="21"/>
      <c r="B734" s="21"/>
      <c r="M734" s="21"/>
      <c r="N734" s="21"/>
      <c r="O734" s="24"/>
      <c r="U734" s="21"/>
      <c r="V734" s="21"/>
      <c r="W734" s="21"/>
      <c r="X734" s="21"/>
      <c r="Z734" s="21"/>
      <c r="AK734" s="21"/>
      <c r="AL734" s="22"/>
      <c r="AM734" s="22"/>
      <c r="AN734" s="45"/>
      <c r="AO734" s="21"/>
      <c r="AP734" s="22"/>
      <c r="AT734" s="21"/>
      <c r="AU734" s="21"/>
      <c r="AW734" s="21"/>
      <c r="AX734" s="21"/>
      <c r="AY734" s="22"/>
      <c r="AZ734" s="22"/>
      <c r="BA734" s="22"/>
      <c r="BB734" s="22"/>
      <c r="BC734" s="22"/>
      <c r="BD734" s="22"/>
      <c r="BE734" s="22"/>
      <c r="BF734" s="21"/>
      <c r="BG734" s="21"/>
      <c r="BH734" s="21"/>
      <c r="BI734" s="21"/>
      <c r="BJ734" s="21"/>
      <c r="BK734" s="21"/>
      <c r="BL734" s="21"/>
      <c r="BM734" s="21"/>
    </row>
    <row r="735" spans="1:65" x14ac:dyDescent="0.25">
      <c r="A735" s="21"/>
      <c r="B735" s="21"/>
      <c r="M735" s="21"/>
      <c r="N735" s="21"/>
      <c r="O735" s="24"/>
      <c r="U735" s="21"/>
      <c r="V735" s="21"/>
      <c r="W735" s="21"/>
      <c r="X735" s="21"/>
      <c r="Z735" s="21"/>
      <c r="AK735" s="21"/>
      <c r="AL735" s="22"/>
      <c r="AM735" s="22"/>
      <c r="AN735" s="45"/>
      <c r="AO735" s="21"/>
      <c r="AP735" s="22"/>
      <c r="AT735" s="21"/>
      <c r="AU735" s="21"/>
      <c r="AW735" s="21"/>
      <c r="AX735" s="21"/>
      <c r="AY735" s="22"/>
      <c r="AZ735" s="22"/>
      <c r="BA735" s="22"/>
      <c r="BB735" s="22"/>
      <c r="BC735" s="22"/>
      <c r="BD735" s="22"/>
      <c r="BE735" s="22"/>
      <c r="BF735" s="21"/>
      <c r="BG735" s="21"/>
      <c r="BH735" s="21"/>
      <c r="BI735" s="21"/>
      <c r="BJ735" s="21"/>
      <c r="BK735" s="21"/>
      <c r="BL735" s="21"/>
      <c r="BM735" s="21"/>
    </row>
    <row r="736" spans="1:65" x14ac:dyDescent="0.25">
      <c r="A736" s="21"/>
      <c r="B736" s="21"/>
      <c r="M736" s="21"/>
      <c r="N736" s="21"/>
      <c r="O736" s="24"/>
      <c r="U736" s="21"/>
      <c r="V736" s="21"/>
      <c r="W736" s="21"/>
      <c r="X736" s="21"/>
      <c r="Z736" s="21"/>
      <c r="AK736" s="21"/>
      <c r="AL736" s="22"/>
      <c r="AM736" s="22"/>
      <c r="AN736" s="45"/>
      <c r="AO736" s="21"/>
      <c r="AP736" s="22"/>
      <c r="AT736" s="21"/>
      <c r="AU736" s="21"/>
      <c r="AW736" s="21"/>
      <c r="AX736" s="21"/>
      <c r="AY736" s="22"/>
      <c r="AZ736" s="22"/>
      <c r="BA736" s="22"/>
      <c r="BB736" s="22"/>
      <c r="BC736" s="22"/>
      <c r="BD736" s="22"/>
      <c r="BE736" s="22"/>
      <c r="BF736" s="21"/>
      <c r="BG736" s="21"/>
      <c r="BH736" s="21"/>
      <c r="BI736" s="21"/>
      <c r="BJ736" s="21"/>
      <c r="BK736" s="21"/>
      <c r="BL736" s="21"/>
      <c r="BM736" s="21"/>
    </row>
    <row r="737" spans="1:65" x14ac:dyDescent="0.25">
      <c r="A737" s="21"/>
      <c r="B737" s="21"/>
      <c r="M737" s="21"/>
      <c r="N737" s="21"/>
      <c r="O737" s="24"/>
      <c r="U737" s="21"/>
      <c r="V737" s="21"/>
      <c r="W737" s="21"/>
      <c r="X737" s="21"/>
      <c r="Z737" s="21"/>
      <c r="AK737" s="21"/>
      <c r="AL737" s="22"/>
      <c r="AM737" s="22"/>
      <c r="AN737" s="45"/>
      <c r="AO737" s="21"/>
      <c r="AP737" s="22"/>
      <c r="AT737" s="21"/>
      <c r="AU737" s="21"/>
      <c r="AW737" s="21"/>
      <c r="AX737" s="21"/>
      <c r="AY737" s="22"/>
      <c r="AZ737" s="22"/>
      <c r="BA737" s="22"/>
      <c r="BB737" s="22"/>
      <c r="BC737" s="22"/>
      <c r="BD737" s="22"/>
      <c r="BE737" s="22"/>
      <c r="BF737" s="21"/>
      <c r="BG737" s="21"/>
      <c r="BH737" s="21"/>
      <c r="BI737" s="21"/>
      <c r="BJ737" s="21"/>
      <c r="BK737" s="21"/>
      <c r="BL737" s="21"/>
      <c r="BM737" s="21"/>
    </row>
    <row r="738" spans="1:65" x14ac:dyDescent="0.25">
      <c r="A738" s="21"/>
      <c r="B738" s="21"/>
      <c r="M738" s="21"/>
      <c r="N738" s="21"/>
      <c r="O738" s="24"/>
      <c r="U738" s="21"/>
      <c r="V738" s="21"/>
      <c r="W738" s="21"/>
      <c r="X738" s="21"/>
      <c r="Z738" s="21"/>
      <c r="AK738" s="21"/>
      <c r="AL738" s="22"/>
      <c r="AM738" s="22"/>
      <c r="AN738" s="45"/>
      <c r="AO738" s="21"/>
      <c r="AP738" s="22"/>
      <c r="AT738" s="21"/>
      <c r="AU738" s="21"/>
      <c r="AW738" s="21"/>
      <c r="AX738" s="21"/>
      <c r="AY738" s="22"/>
      <c r="AZ738" s="22"/>
      <c r="BA738" s="22"/>
      <c r="BB738" s="22"/>
      <c r="BC738" s="22"/>
      <c r="BD738" s="22"/>
      <c r="BE738" s="22"/>
      <c r="BF738" s="21"/>
      <c r="BG738" s="21"/>
      <c r="BH738" s="21"/>
      <c r="BI738" s="21"/>
      <c r="BJ738" s="21"/>
      <c r="BK738" s="21"/>
      <c r="BL738" s="21"/>
      <c r="BM738" s="21"/>
    </row>
    <row r="739" spans="1:65" x14ac:dyDescent="0.25">
      <c r="A739" s="21"/>
      <c r="B739" s="21"/>
      <c r="M739" s="21"/>
      <c r="N739" s="21"/>
      <c r="O739" s="24"/>
      <c r="U739" s="21"/>
      <c r="V739" s="21"/>
      <c r="W739" s="21"/>
      <c r="X739" s="21"/>
      <c r="Z739" s="21"/>
      <c r="AK739" s="21"/>
      <c r="AL739" s="22"/>
      <c r="AM739" s="22"/>
      <c r="AN739" s="45"/>
      <c r="AO739" s="21"/>
      <c r="AP739" s="22"/>
      <c r="AT739" s="21"/>
      <c r="AU739" s="21"/>
      <c r="AW739" s="21"/>
      <c r="AX739" s="21"/>
      <c r="AY739" s="22"/>
      <c r="AZ739" s="22"/>
      <c r="BA739" s="22"/>
      <c r="BB739" s="22"/>
      <c r="BC739" s="22"/>
      <c r="BD739" s="22"/>
      <c r="BE739" s="22"/>
      <c r="BF739" s="21"/>
      <c r="BG739" s="21"/>
      <c r="BH739" s="21"/>
      <c r="BI739" s="21"/>
      <c r="BJ739" s="21"/>
      <c r="BK739" s="21"/>
      <c r="BL739" s="21"/>
      <c r="BM739" s="21"/>
    </row>
    <row r="740" spans="1:65" x14ac:dyDescent="0.25">
      <c r="A740" s="21"/>
      <c r="B740" s="21"/>
      <c r="M740" s="21"/>
      <c r="N740" s="21"/>
      <c r="O740" s="24"/>
      <c r="U740" s="21"/>
      <c r="V740" s="21"/>
      <c r="W740" s="21"/>
      <c r="X740" s="21"/>
      <c r="Z740" s="21"/>
      <c r="AK740" s="21"/>
      <c r="AL740" s="22"/>
      <c r="AM740" s="22"/>
      <c r="AN740" s="45"/>
      <c r="AO740" s="21"/>
      <c r="AP740" s="22"/>
      <c r="AT740" s="21"/>
      <c r="AU740" s="21"/>
      <c r="AW740" s="21"/>
      <c r="AX740" s="21"/>
      <c r="AY740" s="22"/>
      <c r="AZ740" s="22"/>
      <c r="BA740" s="22"/>
      <c r="BB740" s="22"/>
      <c r="BC740" s="22"/>
      <c r="BD740" s="22"/>
      <c r="BE740" s="22"/>
      <c r="BF740" s="21"/>
      <c r="BG740" s="21"/>
      <c r="BH740" s="21"/>
      <c r="BI740" s="21"/>
      <c r="BJ740" s="21"/>
      <c r="BK740" s="21"/>
      <c r="BL740" s="21"/>
      <c r="BM740" s="21"/>
    </row>
    <row r="741" spans="1:65" x14ac:dyDescent="0.25">
      <c r="A741" s="21"/>
      <c r="B741" s="21"/>
      <c r="M741" s="21"/>
      <c r="N741" s="21"/>
      <c r="O741" s="24"/>
      <c r="U741" s="21"/>
      <c r="V741" s="21"/>
      <c r="W741" s="21"/>
      <c r="X741" s="21"/>
      <c r="Z741" s="21"/>
      <c r="AK741" s="21"/>
      <c r="AL741" s="22"/>
      <c r="AM741" s="22"/>
      <c r="AN741" s="45"/>
      <c r="AO741" s="21"/>
      <c r="AP741" s="22"/>
      <c r="AT741" s="21"/>
      <c r="AU741" s="21"/>
      <c r="AW741" s="21"/>
      <c r="AX741" s="21"/>
      <c r="AY741" s="22"/>
      <c r="AZ741" s="22"/>
      <c r="BA741" s="22"/>
      <c r="BB741" s="22"/>
      <c r="BC741" s="22"/>
      <c r="BD741" s="22"/>
      <c r="BE741" s="22"/>
      <c r="BF741" s="21"/>
      <c r="BG741" s="21"/>
      <c r="BH741" s="21"/>
      <c r="BI741" s="21"/>
      <c r="BJ741" s="21"/>
      <c r="BK741" s="21"/>
      <c r="BL741" s="21"/>
      <c r="BM741" s="21"/>
    </row>
    <row r="742" spans="1:65" x14ac:dyDescent="0.25">
      <c r="A742" s="21"/>
      <c r="B742" s="21"/>
      <c r="M742" s="21"/>
      <c r="N742" s="21"/>
      <c r="O742" s="24"/>
      <c r="U742" s="21"/>
      <c r="V742" s="21"/>
      <c r="W742" s="21"/>
      <c r="X742" s="21"/>
      <c r="Z742" s="21"/>
      <c r="AK742" s="21"/>
      <c r="AL742" s="22"/>
      <c r="AM742" s="22"/>
      <c r="AN742" s="45"/>
      <c r="AO742" s="21"/>
      <c r="AP742" s="22"/>
      <c r="AT742" s="21"/>
      <c r="AU742" s="21"/>
      <c r="AW742" s="21"/>
      <c r="AX742" s="21"/>
      <c r="AY742" s="22"/>
      <c r="AZ742" s="22"/>
      <c r="BA742" s="22"/>
      <c r="BB742" s="22"/>
      <c r="BC742" s="22"/>
      <c r="BD742" s="22"/>
      <c r="BE742" s="22"/>
      <c r="BF742" s="21"/>
      <c r="BG742" s="21"/>
      <c r="BH742" s="21"/>
      <c r="BI742" s="21"/>
      <c r="BJ742" s="21"/>
      <c r="BK742" s="21"/>
      <c r="BL742" s="21"/>
      <c r="BM742" s="21"/>
    </row>
    <row r="743" spans="1:65" x14ac:dyDescent="0.25">
      <c r="A743" s="21"/>
      <c r="B743" s="21"/>
      <c r="M743" s="21"/>
      <c r="N743" s="21"/>
      <c r="O743" s="24"/>
      <c r="U743" s="21"/>
      <c r="V743" s="21"/>
      <c r="W743" s="21"/>
      <c r="X743" s="21"/>
      <c r="Z743" s="21"/>
      <c r="AK743" s="21"/>
      <c r="AL743" s="22"/>
      <c r="AM743" s="22"/>
      <c r="AN743" s="45"/>
      <c r="AO743" s="21"/>
      <c r="AP743" s="22"/>
      <c r="AT743" s="21"/>
      <c r="AU743" s="21"/>
      <c r="AW743" s="21"/>
      <c r="AX743" s="21"/>
      <c r="AY743" s="22"/>
      <c r="AZ743" s="22"/>
      <c r="BA743" s="22"/>
      <c r="BB743" s="22"/>
      <c r="BC743" s="22"/>
      <c r="BD743" s="22"/>
      <c r="BE743" s="22"/>
      <c r="BF743" s="21"/>
      <c r="BG743" s="21"/>
      <c r="BH743" s="21"/>
      <c r="BI743" s="21"/>
      <c r="BJ743" s="21"/>
      <c r="BK743" s="21"/>
      <c r="BL743" s="21"/>
      <c r="BM743" s="21"/>
    </row>
    <row r="744" spans="1:65" x14ac:dyDescent="0.25">
      <c r="A744" s="21"/>
      <c r="B744" s="21"/>
      <c r="M744" s="21"/>
      <c r="N744" s="21"/>
      <c r="O744" s="24"/>
      <c r="U744" s="21"/>
      <c r="V744" s="21"/>
      <c r="W744" s="21"/>
      <c r="X744" s="21"/>
      <c r="Z744" s="21"/>
      <c r="AK744" s="21"/>
      <c r="AL744" s="22"/>
      <c r="AM744" s="22"/>
      <c r="AN744" s="45"/>
      <c r="AO744" s="21"/>
      <c r="AP744" s="22"/>
      <c r="AT744" s="21"/>
      <c r="AU744" s="21"/>
      <c r="AW744" s="21"/>
      <c r="AX744" s="21"/>
      <c r="AY744" s="22"/>
      <c r="AZ744" s="22"/>
      <c r="BA744" s="22"/>
      <c r="BB744" s="22"/>
      <c r="BC744" s="22"/>
      <c r="BD744" s="22"/>
      <c r="BE744" s="22"/>
      <c r="BF744" s="21"/>
      <c r="BG744" s="21"/>
      <c r="BH744" s="21"/>
      <c r="BI744" s="21"/>
      <c r="BJ744" s="21"/>
      <c r="BK744" s="21"/>
      <c r="BL744" s="21"/>
      <c r="BM744" s="21"/>
    </row>
    <row r="745" spans="1:65" x14ac:dyDescent="0.25">
      <c r="A745" s="21"/>
      <c r="B745" s="21"/>
      <c r="M745" s="21"/>
      <c r="N745" s="21"/>
      <c r="O745" s="24"/>
      <c r="U745" s="21"/>
      <c r="V745" s="21"/>
      <c r="W745" s="21"/>
      <c r="X745" s="21"/>
      <c r="Z745" s="21"/>
      <c r="AK745" s="21"/>
      <c r="AL745" s="22"/>
      <c r="AM745" s="22"/>
      <c r="AN745" s="45"/>
      <c r="AO745" s="21"/>
      <c r="AP745" s="22"/>
      <c r="AT745" s="21"/>
      <c r="AU745" s="21"/>
      <c r="AW745" s="21"/>
      <c r="AX745" s="21"/>
      <c r="AY745" s="22"/>
      <c r="AZ745" s="22"/>
      <c r="BA745" s="22"/>
      <c r="BB745" s="22"/>
      <c r="BC745" s="22"/>
      <c r="BD745" s="22"/>
      <c r="BE745" s="22"/>
      <c r="BF745" s="21"/>
      <c r="BG745" s="21"/>
      <c r="BH745" s="21"/>
      <c r="BI745" s="21"/>
      <c r="BJ745" s="21"/>
      <c r="BK745" s="21"/>
      <c r="BL745" s="21"/>
      <c r="BM745" s="21"/>
    </row>
    <row r="746" spans="1:65" x14ac:dyDescent="0.25">
      <c r="A746" s="21"/>
      <c r="B746" s="21"/>
      <c r="M746" s="21"/>
      <c r="N746" s="21"/>
      <c r="O746" s="24"/>
      <c r="U746" s="21"/>
      <c r="V746" s="21"/>
      <c r="W746" s="21"/>
      <c r="X746" s="21"/>
      <c r="Z746" s="21"/>
      <c r="AK746" s="21"/>
      <c r="AL746" s="22"/>
      <c r="AM746" s="22"/>
      <c r="AN746" s="45"/>
      <c r="AO746" s="21"/>
      <c r="AP746" s="22"/>
      <c r="AT746" s="21"/>
      <c r="AU746" s="21"/>
      <c r="AW746" s="21"/>
      <c r="AX746" s="21"/>
      <c r="AY746" s="22"/>
      <c r="AZ746" s="22"/>
      <c r="BA746" s="22"/>
      <c r="BB746" s="22"/>
      <c r="BC746" s="22"/>
      <c r="BD746" s="22"/>
      <c r="BE746" s="22"/>
      <c r="BF746" s="21"/>
      <c r="BG746" s="21"/>
      <c r="BH746" s="21"/>
      <c r="BI746" s="21"/>
      <c r="BJ746" s="21"/>
      <c r="BK746" s="21"/>
      <c r="BL746" s="21"/>
      <c r="BM746" s="21"/>
    </row>
    <row r="747" spans="1:65" x14ac:dyDescent="0.25">
      <c r="A747" s="21"/>
      <c r="B747" s="21"/>
      <c r="M747" s="21"/>
      <c r="N747" s="21"/>
      <c r="O747" s="24"/>
      <c r="U747" s="21"/>
      <c r="V747" s="21"/>
      <c r="W747" s="21"/>
      <c r="X747" s="21"/>
      <c r="Z747" s="21"/>
      <c r="AK747" s="21"/>
      <c r="AL747" s="22"/>
      <c r="AM747" s="22"/>
      <c r="AN747" s="45"/>
      <c r="AO747" s="21"/>
      <c r="AP747" s="22"/>
      <c r="AT747" s="21"/>
      <c r="AU747" s="21"/>
      <c r="AW747" s="21"/>
      <c r="AX747" s="21"/>
      <c r="AY747" s="22"/>
      <c r="AZ747" s="22"/>
      <c r="BA747" s="22"/>
      <c r="BB747" s="22"/>
      <c r="BC747" s="22"/>
      <c r="BD747" s="22"/>
      <c r="BE747" s="22"/>
      <c r="BF747" s="21"/>
      <c r="BG747" s="21"/>
      <c r="BH747" s="21"/>
      <c r="BI747" s="21"/>
      <c r="BJ747" s="21"/>
      <c r="BK747" s="21"/>
      <c r="BL747" s="21"/>
      <c r="BM747" s="21"/>
    </row>
    <row r="748" spans="1:65" x14ac:dyDescent="0.25">
      <c r="A748" s="21"/>
      <c r="B748" s="21"/>
      <c r="M748" s="21"/>
      <c r="N748" s="21"/>
      <c r="O748" s="24"/>
      <c r="U748" s="21"/>
      <c r="V748" s="21"/>
      <c r="W748" s="21"/>
      <c r="X748" s="21"/>
      <c r="Z748" s="21"/>
      <c r="AK748" s="21"/>
      <c r="AL748" s="22"/>
      <c r="AM748" s="22"/>
      <c r="AN748" s="45"/>
      <c r="AO748" s="21"/>
      <c r="AP748" s="22"/>
      <c r="AT748" s="21"/>
      <c r="AU748" s="21"/>
      <c r="AW748" s="21"/>
      <c r="AX748" s="21"/>
      <c r="AY748" s="22"/>
      <c r="AZ748" s="22"/>
      <c r="BA748" s="22"/>
      <c r="BB748" s="22"/>
      <c r="BC748" s="22"/>
      <c r="BD748" s="22"/>
      <c r="BE748" s="22"/>
      <c r="BF748" s="21"/>
      <c r="BG748" s="21"/>
      <c r="BH748" s="21"/>
      <c r="BI748" s="21"/>
      <c r="BJ748" s="21"/>
      <c r="BK748" s="21"/>
      <c r="BL748" s="21"/>
      <c r="BM748" s="21"/>
    </row>
    <row r="749" spans="1:65" x14ac:dyDescent="0.25">
      <c r="A749" s="21"/>
      <c r="B749" s="21"/>
      <c r="M749" s="21"/>
      <c r="N749" s="21"/>
      <c r="O749" s="24"/>
      <c r="U749" s="21"/>
      <c r="V749" s="21"/>
      <c r="W749" s="21"/>
      <c r="X749" s="21"/>
      <c r="Z749" s="21"/>
      <c r="AK749" s="21"/>
      <c r="AL749" s="22"/>
      <c r="AM749" s="22"/>
      <c r="AN749" s="45"/>
      <c r="AO749" s="21"/>
      <c r="AP749" s="22"/>
      <c r="AT749" s="21"/>
      <c r="AU749" s="21"/>
      <c r="AW749" s="21"/>
      <c r="AX749" s="21"/>
      <c r="AY749" s="22"/>
      <c r="AZ749" s="22"/>
      <c r="BA749" s="22"/>
      <c r="BB749" s="22"/>
      <c r="BC749" s="22"/>
      <c r="BD749" s="22"/>
      <c r="BE749" s="22"/>
      <c r="BF749" s="21"/>
      <c r="BG749" s="21"/>
      <c r="BH749" s="21"/>
      <c r="BI749" s="21"/>
      <c r="BJ749" s="21"/>
      <c r="BK749" s="21"/>
      <c r="BL749" s="21"/>
      <c r="BM749" s="21"/>
    </row>
    <row r="750" spans="1:65" x14ac:dyDescent="0.25">
      <c r="A750" s="21"/>
      <c r="B750" s="21"/>
      <c r="M750" s="21"/>
      <c r="N750" s="21"/>
      <c r="O750" s="24"/>
      <c r="U750" s="21"/>
      <c r="V750" s="21"/>
      <c r="W750" s="21"/>
      <c r="X750" s="21"/>
      <c r="Z750" s="21"/>
      <c r="AK750" s="21"/>
      <c r="AL750" s="22"/>
      <c r="AM750" s="22"/>
      <c r="AN750" s="45"/>
      <c r="AO750" s="21"/>
      <c r="AP750" s="22"/>
      <c r="AT750" s="21"/>
      <c r="AU750" s="21"/>
      <c r="AW750" s="21"/>
      <c r="AX750" s="21"/>
      <c r="AY750" s="22"/>
      <c r="AZ750" s="22"/>
      <c r="BA750" s="22"/>
      <c r="BB750" s="22"/>
      <c r="BC750" s="22"/>
      <c r="BD750" s="22"/>
      <c r="BE750" s="22"/>
      <c r="BF750" s="21"/>
      <c r="BG750" s="21"/>
      <c r="BH750" s="21"/>
      <c r="BI750" s="21"/>
      <c r="BJ750" s="21"/>
      <c r="BK750" s="21"/>
      <c r="BL750" s="21"/>
      <c r="BM750" s="21"/>
    </row>
    <row r="751" spans="1:65" x14ac:dyDescent="0.25">
      <c r="A751" s="21"/>
      <c r="B751" s="21"/>
      <c r="M751" s="21"/>
      <c r="N751" s="21"/>
      <c r="O751" s="24"/>
      <c r="U751" s="21"/>
      <c r="V751" s="21"/>
      <c r="W751" s="21"/>
      <c r="X751" s="21"/>
      <c r="Z751" s="21"/>
      <c r="AK751" s="21"/>
      <c r="AL751" s="22"/>
      <c r="AM751" s="22"/>
      <c r="AN751" s="45"/>
      <c r="AO751" s="21"/>
      <c r="AP751" s="22"/>
      <c r="AT751" s="21"/>
      <c r="AU751" s="21"/>
      <c r="AW751" s="21"/>
      <c r="AX751" s="21"/>
      <c r="AY751" s="22"/>
      <c r="AZ751" s="22"/>
      <c r="BA751" s="22"/>
      <c r="BB751" s="22"/>
      <c r="BC751" s="22"/>
      <c r="BD751" s="22"/>
      <c r="BE751" s="22"/>
      <c r="BF751" s="21"/>
      <c r="BG751" s="21"/>
      <c r="BH751" s="21"/>
      <c r="BI751" s="21"/>
      <c r="BJ751" s="21"/>
      <c r="BK751" s="21"/>
      <c r="BL751" s="21"/>
      <c r="BM751" s="21"/>
    </row>
    <row r="752" spans="1:65" x14ac:dyDescent="0.25">
      <c r="A752" s="21"/>
      <c r="B752" s="21"/>
      <c r="M752" s="21"/>
      <c r="N752" s="21"/>
      <c r="O752" s="24"/>
      <c r="U752" s="21"/>
      <c r="V752" s="21"/>
      <c r="W752" s="21"/>
      <c r="X752" s="21"/>
      <c r="Z752" s="21"/>
      <c r="AK752" s="21"/>
      <c r="AL752" s="22"/>
      <c r="AM752" s="22"/>
      <c r="AN752" s="45"/>
      <c r="AO752" s="21"/>
      <c r="AP752" s="22"/>
      <c r="AT752" s="21"/>
      <c r="AU752" s="21"/>
      <c r="AW752" s="21"/>
      <c r="AX752" s="21"/>
      <c r="AY752" s="22"/>
      <c r="AZ752" s="22"/>
      <c r="BA752" s="22"/>
      <c r="BB752" s="22"/>
      <c r="BC752" s="22"/>
      <c r="BD752" s="22"/>
      <c r="BE752" s="22"/>
      <c r="BF752" s="21"/>
      <c r="BG752" s="21"/>
      <c r="BH752" s="21"/>
      <c r="BI752" s="21"/>
      <c r="BJ752" s="21"/>
      <c r="BK752" s="21"/>
      <c r="BL752" s="21"/>
      <c r="BM752" s="21"/>
    </row>
    <row r="753" spans="1:65" x14ac:dyDescent="0.25">
      <c r="A753" s="21"/>
      <c r="B753" s="21"/>
      <c r="M753" s="21"/>
      <c r="N753" s="21"/>
      <c r="O753" s="24"/>
      <c r="U753" s="21"/>
      <c r="V753" s="21"/>
      <c r="W753" s="21"/>
      <c r="X753" s="21"/>
      <c r="Z753" s="21"/>
      <c r="AK753" s="21"/>
      <c r="AL753" s="22"/>
      <c r="AM753" s="22"/>
      <c r="AN753" s="45"/>
      <c r="AO753" s="21"/>
      <c r="AP753" s="22"/>
      <c r="AT753" s="21"/>
      <c r="AU753" s="21"/>
      <c r="AW753" s="21"/>
      <c r="AX753" s="21"/>
      <c r="AY753" s="22"/>
      <c r="AZ753" s="22"/>
      <c r="BA753" s="22"/>
      <c r="BB753" s="22"/>
      <c r="BC753" s="22"/>
      <c r="BD753" s="22"/>
      <c r="BE753" s="22"/>
      <c r="BF753" s="21"/>
      <c r="BG753" s="21"/>
      <c r="BH753" s="21"/>
      <c r="BI753" s="21"/>
      <c r="BJ753" s="21"/>
      <c r="BK753" s="21"/>
      <c r="BL753" s="21"/>
      <c r="BM753" s="21"/>
    </row>
    <row r="754" spans="1:65" x14ac:dyDescent="0.25">
      <c r="A754" s="21"/>
      <c r="B754" s="21"/>
      <c r="M754" s="21"/>
      <c r="N754" s="21"/>
      <c r="O754" s="24"/>
      <c r="U754" s="21"/>
      <c r="V754" s="21"/>
      <c r="W754" s="21"/>
      <c r="X754" s="21"/>
      <c r="Z754" s="21"/>
      <c r="AK754" s="21"/>
      <c r="AL754" s="22"/>
      <c r="AM754" s="22"/>
      <c r="AN754" s="45"/>
      <c r="AO754" s="21"/>
      <c r="AP754" s="22"/>
      <c r="AT754" s="21"/>
      <c r="AU754" s="21"/>
      <c r="AW754" s="21"/>
      <c r="AX754" s="21"/>
      <c r="AY754" s="22"/>
      <c r="AZ754" s="22"/>
      <c r="BA754" s="22"/>
      <c r="BB754" s="22"/>
      <c r="BC754" s="22"/>
      <c r="BD754" s="22"/>
      <c r="BE754" s="22"/>
      <c r="BF754" s="21"/>
      <c r="BG754" s="21"/>
      <c r="BH754" s="21"/>
      <c r="BI754" s="21"/>
      <c r="BJ754" s="21"/>
      <c r="BK754" s="21"/>
      <c r="BL754" s="21"/>
      <c r="BM754" s="21"/>
    </row>
    <row r="755" spans="1:65" x14ac:dyDescent="0.25">
      <c r="A755" s="21"/>
      <c r="B755" s="21"/>
      <c r="M755" s="21"/>
      <c r="N755" s="21"/>
      <c r="O755" s="24"/>
      <c r="U755" s="21"/>
      <c r="V755" s="21"/>
      <c r="W755" s="21"/>
      <c r="X755" s="21"/>
      <c r="Z755" s="21"/>
      <c r="AK755" s="21"/>
      <c r="AL755" s="22"/>
      <c r="AM755" s="22"/>
      <c r="AN755" s="45"/>
      <c r="AO755" s="21"/>
      <c r="AP755" s="22"/>
      <c r="AT755" s="21"/>
      <c r="AU755" s="21"/>
      <c r="AW755" s="21"/>
      <c r="AX755" s="21"/>
      <c r="AY755" s="22"/>
      <c r="AZ755" s="22"/>
      <c r="BA755" s="22"/>
      <c r="BB755" s="22"/>
      <c r="BC755" s="22"/>
      <c r="BD755" s="22"/>
      <c r="BE755" s="22"/>
      <c r="BF755" s="21"/>
      <c r="BG755" s="21"/>
      <c r="BH755" s="21"/>
      <c r="BI755" s="21"/>
      <c r="BJ755" s="21"/>
      <c r="BK755" s="21"/>
      <c r="BL755" s="21"/>
      <c r="BM755" s="21"/>
    </row>
    <row r="756" spans="1:65" x14ac:dyDescent="0.25">
      <c r="A756" s="21"/>
      <c r="B756" s="21"/>
      <c r="M756" s="21"/>
      <c r="N756" s="21"/>
      <c r="O756" s="24"/>
      <c r="U756" s="21"/>
      <c r="V756" s="21"/>
      <c r="W756" s="21"/>
      <c r="X756" s="21"/>
      <c r="Z756" s="21"/>
      <c r="AK756" s="21"/>
      <c r="AL756" s="22"/>
      <c r="AM756" s="22"/>
      <c r="AN756" s="45"/>
      <c r="AO756" s="21"/>
      <c r="AP756" s="22"/>
      <c r="AT756" s="21"/>
      <c r="AU756" s="21"/>
      <c r="AW756" s="21"/>
      <c r="AX756" s="21"/>
      <c r="AY756" s="22"/>
      <c r="AZ756" s="22"/>
      <c r="BA756" s="22"/>
      <c r="BB756" s="22"/>
      <c r="BC756" s="22"/>
      <c r="BD756" s="22"/>
      <c r="BE756" s="22"/>
      <c r="BF756" s="21"/>
      <c r="BG756" s="21"/>
      <c r="BH756" s="21"/>
      <c r="BI756" s="21"/>
      <c r="BJ756" s="21"/>
      <c r="BK756" s="21"/>
      <c r="BL756" s="21"/>
      <c r="BM756" s="21"/>
    </row>
    <row r="757" spans="1:65" x14ac:dyDescent="0.25">
      <c r="A757" s="21"/>
      <c r="B757" s="21"/>
      <c r="M757" s="21"/>
      <c r="N757" s="21"/>
      <c r="O757" s="24"/>
      <c r="U757" s="21"/>
      <c r="V757" s="21"/>
      <c r="W757" s="21"/>
      <c r="X757" s="21"/>
      <c r="Z757" s="21"/>
      <c r="AK757" s="21"/>
      <c r="AL757" s="22"/>
      <c r="AM757" s="22"/>
      <c r="AN757" s="45"/>
      <c r="AO757" s="21"/>
      <c r="AP757" s="22"/>
      <c r="AT757" s="21"/>
      <c r="AU757" s="21"/>
      <c r="AW757" s="21"/>
      <c r="AX757" s="21"/>
      <c r="AY757" s="22"/>
      <c r="AZ757" s="22"/>
      <c r="BA757" s="22"/>
      <c r="BB757" s="22"/>
      <c r="BC757" s="22"/>
      <c r="BD757" s="22"/>
      <c r="BE757" s="22"/>
      <c r="BF757" s="21"/>
      <c r="BG757" s="21"/>
      <c r="BH757" s="21"/>
      <c r="BI757" s="21"/>
      <c r="BJ757" s="21"/>
      <c r="BK757" s="21"/>
      <c r="BL757" s="21"/>
      <c r="BM757" s="21"/>
    </row>
    <row r="758" spans="1:65" x14ac:dyDescent="0.25">
      <c r="A758" s="21"/>
      <c r="B758" s="21"/>
      <c r="M758" s="21"/>
      <c r="N758" s="21"/>
      <c r="O758" s="24"/>
      <c r="U758" s="21"/>
      <c r="V758" s="21"/>
      <c r="W758" s="21"/>
      <c r="X758" s="21"/>
      <c r="Z758" s="21"/>
      <c r="AK758" s="21"/>
      <c r="AL758" s="22"/>
      <c r="AM758" s="22"/>
      <c r="AN758" s="45"/>
      <c r="AO758" s="21"/>
      <c r="AP758" s="22"/>
      <c r="AT758" s="21"/>
      <c r="AU758" s="21"/>
      <c r="AW758" s="21"/>
      <c r="AX758" s="21"/>
      <c r="AY758" s="22"/>
      <c r="AZ758" s="22"/>
      <c r="BA758" s="22"/>
      <c r="BB758" s="22"/>
      <c r="BC758" s="22"/>
      <c r="BD758" s="22"/>
      <c r="BE758" s="22"/>
      <c r="BF758" s="21"/>
      <c r="BG758" s="21"/>
      <c r="BH758" s="21"/>
      <c r="BI758" s="21"/>
      <c r="BJ758" s="21"/>
      <c r="BK758" s="21"/>
      <c r="BL758" s="21"/>
      <c r="BM758" s="21"/>
    </row>
    <row r="759" spans="1:65" x14ac:dyDescent="0.25">
      <c r="A759" s="21"/>
      <c r="B759" s="21"/>
      <c r="M759" s="21"/>
      <c r="N759" s="21"/>
      <c r="O759" s="24"/>
      <c r="U759" s="21"/>
      <c r="V759" s="21"/>
      <c r="W759" s="21"/>
      <c r="X759" s="21"/>
      <c r="Z759" s="21"/>
      <c r="AK759" s="21"/>
      <c r="AL759" s="22"/>
      <c r="AM759" s="22"/>
      <c r="AN759" s="45"/>
      <c r="AO759" s="21"/>
      <c r="AP759" s="22"/>
      <c r="AT759" s="21"/>
      <c r="AU759" s="21"/>
      <c r="AW759" s="21"/>
      <c r="AX759" s="21"/>
      <c r="AY759" s="22"/>
      <c r="AZ759" s="22"/>
      <c r="BA759" s="22"/>
      <c r="BB759" s="22"/>
      <c r="BC759" s="22"/>
      <c r="BD759" s="22"/>
      <c r="BE759" s="22"/>
      <c r="BF759" s="21"/>
      <c r="BG759" s="21"/>
      <c r="BH759" s="21"/>
      <c r="BI759" s="21"/>
      <c r="BJ759" s="21"/>
      <c r="BK759" s="21"/>
      <c r="BL759" s="21"/>
      <c r="BM759" s="21"/>
    </row>
    <row r="760" spans="1:65" x14ac:dyDescent="0.25">
      <c r="A760" s="21"/>
      <c r="B760" s="21"/>
      <c r="M760" s="21"/>
      <c r="N760" s="21"/>
      <c r="O760" s="24"/>
      <c r="U760" s="21"/>
      <c r="V760" s="21"/>
      <c r="W760" s="21"/>
      <c r="X760" s="21"/>
      <c r="Z760" s="21"/>
      <c r="AK760" s="21"/>
      <c r="AL760" s="22"/>
      <c r="AM760" s="22"/>
      <c r="AN760" s="45"/>
      <c r="AO760" s="21"/>
      <c r="AP760" s="22"/>
      <c r="AT760" s="21"/>
      <c r="AU760" s="21"/>
      <c r="AW760" s="21"/>
      <c r="AX760" s="21"/>
      <c r="AY760" s="22"/>
      <c r="AZ760" s="22"/>
      <c r="BA760" s="22"/>
      <c r="BB760" s="22"/>
      <c r="BC760" s="22"/>
      <c r="BD760" s="22"/>
      <c r="BE760" s="22"/>
      <c r="BF760" s="21"/>
      <c r="BG760" s="21"/>
      <c r="BH760" s="21"/>
      <c r="BI760" s="21"/>
      <c r="BJ760" s="21"/>
      <c r="BK760" s="21"/>
      <c r="BL760" s="21"/>
      <c r="BM760" s="21"/>
    </row>
    <row r="761" spans="1:65" x14ac:dyDescent="0.25">
      <c r="A761" s="21"/>
      <c r="B761" s="21"/>
      <c r="M761" s="21"/>
      <c r="N761" s="21"/>
      <c r="O761" s="24"/>
      <c r="U761" s="21"/>
      <c r="V761" s="21"/>
      <c r="W761" s="21"/>
      <c r="X761" s="21"/>
      <c r="Z761" s="21"/>
      <c r="AK761" s="21"/>
      <c r="AL761" s="22"/>
      <c r="AM761" s="22"/>
      <c r="AN761" s="45"/>
      <c r="AO761" s="21"/>
      <c r="AP761" s="22"/>
      <c r="AT761" s="21"/>
      <c r="AU761" s="21"/>
      <c r="AW761" s="21"/>
      <c r="AX761" s="21"/>
      <c r="AY761" s="22"/>
      <c r="AZ761" s="22"/>
      <c r="BA761" s="22"/>
      <c r="BB761" s="22"/>
      <c r="BC761" s="22"/>
      <c r="BD761" s="22"/>
      <c r="BE761" s="22"/>
      <c r="BF761" s="21"/>
      <c r="BG761" s="21"/>
      <c r="BH761" s="21"/>
      <c r="BI761" s="21"/>
      <c r="BJ761" s="21"/>
      <c r="BK761" s="21"/>
      <c r="BL761" s="21"/>
      <c r="BM761" s="21"/>
    </row>
    <row r="762" spans="1:65" x14ac:dyDescent="0.25">
      <c r="A762" s="21"/>
      <c r="B762" s="21"/>
      <c r="M762" s="21"/>
      <c r="N762" s="21"/>
      <c r="O762" s="24"/>
      <c r="U762" s="21"/>
      <c r="V762" s="21"/>
      <c r="W762" s="21"/>
      <c r="X762" s="21"/>
      <c r="Z762" s="21"/>
      <c r="AK762" s="21"/>
      <c r="AL762" s="22"/>
      <c r="AM762" s="22"/>
      <c r="AN762" s="45"/>
      <c r="AO762" s="21"/>
      <c r="AP762" s="22"/>
      <c r="AT762" s="21"/>
      <c r="AU762" s="21"/>
      <c r="AW762" s="21"/>
      <c r="AX762" s="21"/>
      <c r="AY762" s="22"/>
      <c r="AZ762" s="22"/>
      <c r="BA762" s="22"/>
      <c r="BB762" s="22"/>
      <c r="BC762" s="22"/>
      <c r="BD762" s="22"/>
      <c r="BE762" s="22"/>
      <c r="BF762" s="21"/>
      <c r="BG762" s="21"/>
      <c r="BH762" s="21"/>
      <c r="BI762" s="21"/>
      <c r="BJ762" s="21"/>
      <c r="BK762" s="21"/>
      <c r="BL762" s="21"/>
      <c r="BM762" s="21"/>
    </row>
    <row r="763" spans="1:65" x14ac:dyDescent="0.25">
      <c r="A763" s="21"/>
      <c r="B763" s="21"/>
      <c r="M763" s="21"/>
      <c r="N763" s="21"/>
      <c r="O763" s="24"/>
      <c r="U763" s="21"/>
      <c r="V763" s="21"/>
      <c r="W763" s="21"/>
      <c r="X763" s="21"/>
      <c r="Z763" s="21"/>
      <c r="AK763" s="21"/>
      <c r="AL763" s="22"/>
      <c r="AM763" s="22"/>
      <c r="AN763" s="45"/>
      <c r="AO763" s="21"/>
      <c r="AP763" s="22"/>
      <c r="AT763" s="21"/>
      <c r="AU763" s="21"/>
      <c r="AW763" s="21"/>
      <c r="AX763" s="21"/>
      <c r="AY763" s="22"/>
      <c r="AZ763" s="22"/>
      <c r="BA763" s="22"/>
      <c r="BB763" s="22"/>
      <c r="BC763" s="22"/>
      <c r="BD763" s="22"/>
      <c r="BE763" s="22"/>
      <c r="BF763" s="21"/>
      <c r="BG763" s="21"/>
      <c r="BH763" s="21"/>
      <c r="BI763" s="21"/>
      <c r="BJ763" s="21"/>
      <c r="BK763" s="21"/>
      <c r="BL763" s="21"/>
      <c r="BM763" s="21"/>
    </row>
    <row r="764" spans="1:65" x14ac:dyDescent="0.25">
      <c r="A764" s="21"/>
      <c r="B764" s="21"/>
      <c r="M764" s="21"/>
      <c r="N764" s="21"/>
      <c r="O764" s="24"/>
      <c r="U764" s="21"/>
      <c r="V764" s="21"/>
      <c r="W764" s="21"/>
      <c r="X764" s="21"/>
      <c r="Z764" s="21"/>
      <c r="AK764" s="21"/>
      <c r="AL764" s="22"/>
      <c r="AM764" s="22"/>
      <c r="AN764" s="45"/>
      <c r="AO764" s="21"/>
      <c r="AP764" s="22"/>
      <c r="AT764" s="21"/>
      <c r="AU764" s="21"/>
      <c r="AW764" s="21"/>
      <c r="AX764" s="21"/>
      <c r="AY764" s="22"/>
      <c r="AZ764" s="22"/>
      <c r="BA764" s="22"/>
      <c r="BB764" s="22"/>
      <c r="BC764" s="22"/>
      <c r="BD764" s="22"/>
      <c r="BE764" s="22"/>
      <c r="BF764" s="21"/>
      <c r="BG764" s="21"/>
      <c r="BH764" s="21"/>
      <c r="BI764" s="21"/>
      <c r="BJ764" s="21"/>
      <c r="BK764" s="21"/>
      <c r="BL764" s="21"/>
      <c r="BM764" s="21"/>
    </row>
    <row r="765" spans="1:65" x14ac:dyDescent="0.25">
      <c r="A765" s="21"/>
      <c r="B765" s="21"/>
      <c r="M765" s="21"/>
      <c r="N765" s="21"/>
      <c r="O765" s="24"/>
      <c r="U765" s="21"/>
      <c r="V765" s="21"/>
      <c r="W765" s="21"/>
      <c r="X765" s="21"/>
      <c r="Z765" s="21"/>
      <c r="AK765" s="21"/>
      <c r="AL765" s="22"/>
      <c r="AM765" s="22"/>
      <c r="AN765" s="45"/>
      <c r="AO765" s="21"/>
      <c r="AP765" s="22"/>
      <c r="AT765" s="21"/>
      <c r="AU765" s="21"/>
      <c r="AW765" s="21"/>
      <c r="AX765" s="21"/>
      <c r="AY765" s="22"/>
      <c r="AZ765" s="22"/>
      <c r="BA765" s="22"/>
      <c r="BB765" s="22"/>
      <c r="BC765" s="22"/>
      <c r="BD765" s="22"/>
      <c r="BE765" s="22"/>
      <c r="BF765" s="21"/>
      <c r="BG765" s="21"/>
      <c r="BH765" s="21"/>
      <c r="BI765" s="21"/>
      <c r="BJ765" s="21"/>
      <c r="BK765" s="21"/>
      <c r="BL765" s="21"/>
      <c r="BM765" s="21"/>
    </row>
    <row r="766" spans="1:65" x14ac:dyDescent="0.25">
      <c r="A766" s="21"/>
      <c r="B766" s="21"/>
      <c r="M766" s="21"/>
      <c r="N766" s="21"/>
      <c r="O766" s="24"/>
      <c r="U766" s="21"/>
      <c r="V766" s="21"/>
      <c r="W766" s="21"/>
      <c r="X766" s="21"/>
      <c r="Z766" s="21"/>
      <c r="AK766" s="21"/>
      <c r="AL766" s="22"/>
      <c r="AM766" s="22"/>
      <c r="AN766" s="45"/>
      <c r="AO766" s="21"/>
      <c r="AP766" s="22"/>
      <c r="AT766" s="21"/>
      <c r="AU766" s="21"/>
      <c r="AW766" s="21"/>
      <c r="AX766" s="21"/>
      <c r="AY766" s="22"/>
      <c r="AZ766" s="22"/>
      <c r="BA766" s="22"/>
      <c r="BB766" s="22"/>
      <c r="BC766" s="22"/>
      <c r="BD766" s="22"/>
      <c r="BE766" s="22"/>
      <c r="BF766" s="21"/>
      <c r="BG766" s="21"/>
      <c r="BH766" s="21"/>
      <c r="BI766" s="21"/>
      <c r="BJ766" s="21"/>
      <c r="BK766" s="21"/>
      <c r="BL766" s="21"/>
      <c r="BM766" s="21"/>
    </row>
    <row r="767" spans="1:65" x14ac:dyDescent="0.25">
      <c r="A767" s="21"/>
      <c r="B767" s="21"/>
      <c r="M767" s="21"/>
      <c r="N767" s="21"/>
      <c r="O767" s="24"/>
      <c r="U767" s="21"/>
      <c r="V767" s="21"/>
      <c r="W767" s="21"/>
      <c r="X767" s="21"/>
      <c r="Z767" s="21"/>
      <c r="AK767" s="21"/>
      <c r="AL767" s="22"/>
      <c r="AM767" s="22"/>
      <c r="AN767" s="45"/>
      <c r="AO767" s="21"/>
      <c r="AP767" s="22"/>
      <c r="AT767" s="21"/>
      <c r="AU767" s="21"/>
      <c r="AW767" s="21"/>
      <c r="AX767" s="21"/>
      <c r="AY767" s="22"/>
      <c r="AZ767" s="22"/>
      <c r="BA767" s="22"/>
      <c r="BB767" s="22"/>
      <c r="BC767" s="22"/>
      <c r="BD767" s="22"/>
      <c r="BE767" s="22"/>
      <c r="BF767" s="21"/>
      <c r="BG767" s="21"/>
      <c r="BH767" s="21"/>
      <c r="BI767" s="21"/>
      <c r="BJ767" s="21"/>
      <c r="BK767" s="21"/>
      <c r="BL767" s="21"/>
      <c r="BM767" s="21"/>
    </row>
    <row r="768" spans="1:65" x14ac:dyDescent="0.25">
      <c r="A768" s="21"/>
      <c r="B768" s="21"/>
      <c r="M768" s="21"/>
      <c r="N768" s="21"/>
      <c r="O768" s="24"/>
      <c r="U768" s="21"/>
      <c r="V768" s="21"/>
      <c r="W768" s="21"/>
      <c r="X768" s="21"/>
      <c r="Z768" s="21"/>
      <c r="AK768" s="21"/>
      <c r="AL768" s="22"/>
      <c r="AM768" s="22"/>
      <c r="AN768" s="45"/>
      <c r="AO768" s="21"/>
      <c r="AP768" s="22"/>
      <c r="AT768" s="21"/>
      <c r="AU768" s="21"/>
      <c r="AW768" s="21"/>
      <c r="AX768" s="21"/>
      <c r="AY768" s="22"/>
      <c r="AZ768" s="22"/>
      <c r="BA768" s="22"/>
      <c r="BB768" s="22"/>
      <c r="BC768" s="22"/>
      <c r="BD768" s="22"/>
      <c r="BE768" s="22"/>
      <c r="BF768" s="21"/>
      <c r="BG768" s="21"/>
      <c r="BH768" s="21"/>
      <c r="BI768" s="21"/>
      <c r="BJ768" s="21"/>
      <c r="BK768" s="21"/>
      <c r="BL768" s="21"/>
      <c r="BM768" s="21"/>
    </row>
    <row r="769" spans="1:65" x14ac:dyDescent="0.25">
      <c r="A769" s="21"/>
      <c r="B769" s="21"/>
      <c r="M769" s="21"/>
      <c r="N769" s="21"/>
      <c r="O769" s="24"/>
      <c r="U769" s="21"/>
      <c r="V769" s="21"/>
      <c r="W769" s="21"/>
      <c r="X769" s="21"/>
      <c r="Z769" s="21"/>
      <c r="AK769" s="21"/>
      <c r="AL769" s="22"/>
      <c r="AM769" s="22"/>
      <c r="AN769" s="45"/>
      <c r="AO769" s="21"/>
      <c r="AP769" s="22"/>
      <c r="AT769" s="21"/>
      <c r="AU769" s="21"/>
      <c r="AW769" s="21"/>
      <c r="AX769" s="21"/>
      <c r="AY769" s="22"/>
      <c r="AZ769" s="22"/>
      <c r="BA769" s="22"/>
      <c r="BB769" s="22"/>
      <c r="BC769" s="22"/>
      <c r="BD769" s="22"/>
      <c r="BE769" s="22"/>
      <c r="BF769" s="21"/>
      <c r="BG769" s="21"/>
      <c r="BH769" s="21"/>
      <c r="BI769" s="21"/>
      <c r="BJ769" s="21"/>
      <c r="BK769" s="21"/>
      <c r="BL769" s="21"/>
      <c r="BM769" s="21"/>
    </row>
    <row r="770" spans="1:65" x14ac:dyDescent="0.25">
      <c r="A770" s="21"/>
      <c r="B770" s="21"/>
      <c r="M770" s="21"/>
      <c r="N770" s="21"/>
      <c r="O770" s="24"/>
      <c r="U770" s="21"/>
      <c r="V770" s="21"/>
      <c r="W770" s="21"/>
      <c r="X770" s="21"/>
      <c r="Z770" s="21"/>
      <c r="AK770" s="21"/>
      <c r="AL770" s="22"/>
      <c r="AM770" s="22"/>
      <c r="AN770" s="45"/>
      <c r="AO770" s="21"/>
      <c r="AP770" s="22"/>
      <c r="AT770" s="21"/>
      <c r="AU770" s="21"/>
      <c r="AW770" s="21"/>
      <c r="AX770" s="21"/>
      <c r="AY770" s="22"/>
      <c r="AZ770" s="22"/>
      <c r="BA770" s="22"/>
      <c r="BB770" s="22"/>
      <c r="BC770" s="22"/>
      <c r="BD770" s="22"/>
      <c r="BE770" s="22"/>
      <c r="BF770" s="21"/>
      <c r="BG770" s="21"/>
      <c r="BH770" s="21"/>
      <c r="BI770" s="21"/>
      <c r="BJ770" s="21"/>
      <c r="BK770" s="21"/>
      <c r="BL770" s="21"/>
      <c r="BM770" s="21"/>
    </row>
    <row r="771" spans="1:65" x14ac:dyDescent="0.25">
      <c r="A771" s="21"/>
      <c r="B771" s="21"/>
      <c r="M771" s="21"/>
      <c r="N771" s="21"/>
      <c r="O771" s="24"/>
      <c r="U771" s="21"/>
      <c r="V771" s="21"/>
      <c r="W771" s="21"/>
      <c r="X771" s="21"/>
      <c r="Z771" s="21"/>
      <c r="AK771" s="21"/>
      <c r="AL771" s="22"/>
      <c r="AM771" s="22"/>
      <c r="AN771" s="45"/>
      <c r="AO771" s="21"/>
      <c r="AP771" s="22"/>
      <c r="AT771" s="21"/>
      <c r="AU771" s="21"/>
      <c r="AW771" s="21"/>
      <c r="AX771" s="21"/>
      <c r="AY771" s="22"/>
      <c r="AZ771" s="22"/>
      <c r="BA771" s="22"/>
      <c r="BB771" s="22"/>
      <c r="BC771" s="22"/>
      <c r="BD771" s="22"/>
      <c r="BE771" s="22"/>
      <c r="BF771" s="21"/>
      <c r="BG771" s="21"/>
      <c r="BH771" s="21"/>
      <c r="BI771" s="21"/>
      <c r="BJ771" s="21"/>
      <c r="BK771" s="21"/>
      <c r="BL771" s="21"/>
      <c r="BM771" s="21"/>
    </row>
    <row r="772" spans="1:65" x14ac:dyDescent="0.25">
      <c r="A772" s="21"/>
      <c r="B772" s="21"/>
      <c r="M772" s="21"/>
      <c r="N772" s="21"/>
      <c r="O772" s="24"/>
      <c r="U772" s="21"/>
      <c r="V772" s="21"/>
      <c r="W772" s="21"/>
      <c r="X772" s="21"/>
      <c r="Z772" s="21"/>
      <c r="AK772" s="21"/>
      <c r="AL772" s="22"/>
      <c r="AM772" s="22"/>
      <c r="AN772" s="45"/>
      <c r="AO772" s="21"/>
      <c r="AP772" s="22"/>
      <c r="AT772" s="21"/>
      <c r="AU772" s="21"/>
      <c r="AW772" s="21"/>
      <c r="AX772" s="21"/>
      <c r="AY772" s="22"/>
      <c r="AZ772" s="22"/>
      <c r="BA772" s="22"/>
      <c r="BB772" s="22"/>
      <c r="BC772" s="22"/>
      <c r="BD772" s="22"/>
      <c r="BE772" s="22"/>
      <c r="BF772" s="21"/>
      <c r="BG772" s="21"/>
      <c r="BH772" s="21"/>
      <c r="BI772" s="21"/>
      <c r="BJ772" s="21"/>
      <c r="BK772" s="21"/>
      <c r="BL772" s="21"/>
      <c r="BM772" s="21"/>
    </row>
    <row r="773" spans="1:65" x14ac:dyDescent="0.25">
      <c r="A773" s="21"/>
      <c r="B773" s="21"/>
      <c r="M773" s="21"/>
      <c r="N773" s="21"/>
      <c r="O773" s="24"/>
      <c r="U773" s="21"/>
      <c r="V773" s="21"/>
      <c r="W773" s="21"/>
      <c r="X773" s="21"/>
      <c r="Z773" s="21"/>
      <c r="AK773" s="21"/>
      <c r="AL773" s="22"/>
      <c r="AM773" s="22"/>
      <c r="AN773" s="45"/>
      <c r="AO773" s="21"/>
      <c r="AP773" s="22"/>
      <c r="AT773" s="21"/>
      <c r="AU773" s="21"/>
      <c r="AW773" s="21"/>
      <c r="AX773" s="21"/>
      <c r="AY773" s="22"/>
      <c r="AZ773" s="22"/>
      <c r="BA773" s="22"/>
      <c r="BB773" s="22"/>
      <c r="BC773" s="22"/>
      <c r="BD773" s="22"/>
      <c r="BE773" s="22"/>
      <c r="BF773" s="21"/>
      <c r="BG773" s="21"/>
      <c r="BH773" s="21"/>
      <c r="BI773" s="21"/>
      <c r="BJ773" s="21"/>
      <c r="BK773" s="21"/>
      <c r="BL773" s="21"/>
      <c r="BM773" s="21"/>
    </row>
    <row r="774" spans="1:65" x14ac:dyDescent="0.25">
      <c r="A774" s="21"/>
      <c r="B774" s="21"/>
      <c r="M774" s="21"/>
      <c r="N774" s="21"/>
      <c r="O774" s="24"/>
      <c r="U774" s="21"/>
      <c r="V774" s="21"/>
      <c r="W774" s="21"/>
      <c r="X774" s="21"/>
      <c r="Z774" s="21"/>
      <c r="AK774" s="21"/>
      <c r="AL774" s="22"/>
      <c r="AM774" s="22"/>
      <c r="AN774" s="45"/>
      <c r="AO774" s="21"/>
      <c r="AP774" s="22"/>
      <c r="AT774" s="21"/>
      <c r="AU774" s="21"/>
      <c r="AW774" s="21"/>
      <c r="AX774" s="21"/>
      <c r="AY774" s="22"/>
      <c r="AZ774" s="22"/>
      <c r="BA774" s="22"/>
      <c r="BB774" s="22"/>
      <c r="BC774" s="22"/>
      <c r="BD774" s="22"/>
      <c r="BE774" s="22"/>
      <c r="BF774" s="21"/>
      <c r="BG774" s="21"/>
      <c r="BH774" s="21"/>
      <c r="BI774" s="21"/>
      <c r="BJ774" s="21"/>
      <c r="BK774" s="21"/>
      <c r="BL774" s="21"/>
      <c r="BM774" s="21"/>
    </row>
    <row r="775" spans="1:65" x14ac:dyDescent="0.25">
      <c r="A775" s="21"/>
      <c r="B775" s="21"/>
      <c r="M775" s="21"/>
      <c r="N775" s="21"/>
      <c r="O775" s="24"/>
      <c r="U775" s="21"/>
      <c r="V775" s="21"/>
      <c r="W775" s="21"/>
      <c r="X775" s="21"/>
      <c r="Z775" s="21"/>
      <c r="AK775" s="21"/>
      <c r="AL775" s="22"/>
      <c r="AM775" s="22"/>
      <c r="AN775" s="45"/>
      <c r="AO775" s="21"/>
      <c r="AP775" s="22"/>
      <c r="AT775" s="21"/>
      <c r="AU775" s="21"/>
      <c r="AW775" s="21"/>
      <c r="AX775" s="21"/>
      <c r="AY775" s="22"/>
      <c r="AZ775" s="22"/>
      <c r="BA775" s="22"/>
      <c r="BB775" s="22"/>
      <c r="BC775" s="22"/>
      <c r="BD775" s="22"/>
      <c r="BE775" s="22"/>
      <c r="BF775" s="21"/>
      <c r="BG775" s="21"/>
      <c r="BH775" s="21"/>
      <c r="BI775" s="21"/>
      <c r="BJ775" s="21"/>
      <c r="BK775" s="21"/>
      <c r="BL775" s="21"/>
      <c r="BM775" s="21"/>
    </row>
    <row r="776" spans="1:65" x14ac:dyDescent="0.25">
      <c r="A776" s="21"/>
      <c r="B776" s="21"/>
      <c r="M776" s="21"/>
      <c r="N776" s="21"/>
      <c r="O776" s="24"/>
      <c r="U776" s="21"/>
      <c r="V776" s="21"/>
      <c r="W776" s="21"/>
      <c r="X776" s="21"/>
      <c r="Z776" s="21"/>
      <c r="AK776" s="21"/>
      <c r="AL776" s="22"/>
      <c r="AM776" s="22"/>
      <c r="AN776" s="45"/>
      <c r="AO776" s="21"/>
      <c r="AP776" s="22"/>
      <c r="AT776" s="21"/>
      <c r="AU776" s="21"/>
      <c r="AW776" s="21"/>
      <c r="AX776" s="21"/>
      <c r="AY776" s="22"/>
      <c r="AZ776" s="22"/>
      <c r="BA776" s="22"/>
      <c r="BB776" s="22"/>
      <c r="BC776" s="22"/>
      <c r="BD776" s="22"/>
      <c r="BE776" s="22"/>
      <c r="BF776" s="21"/>
      <c r="BG776" s="21"/>
      <c r="BH776" s="21"/>
      <c r="BI776" s="21"/>
      <c r="BJ776" s="21"/>
      <c r="BK776" s="21"/>
      <c r="BL776" s="21"/>
      <c r="BM776" s="21"/>
    </row>
    <row r="777" spans="1:65" x14ac:dyDescent="0.25">
      <c r="A777" s="21"/>
      <c r="B777" s="21"/>
      <c r="M777" s="21"/>
      <c r="N777" s="21"/>
      <c r="O777" s="24"/>
      <c r="U777" s="21"/>
      <c r="V777" s="21"/>
      <c r="W777" s="21"/>
      <c r="X777" s="21"/>
      <c r="Z777" s="21"/>
      <c r="AK777" s="21"/>
      <c r="AL777" s="22"/>
      <c r="AM777" s="22"/>
      <c r="AN777" s="45"/>
      <c r="AO777" s="21"/>
      <c r="AP777" s="22"/>
      <c r="AT777" s="21"/>
      <c r="AU777" s="21"/>
      <c r="AW777" s="21"/>
      <c r="AX777" s="21"/>
      <c r="AY777" s="22"/>
      <c r="AZ777" s="22"/>
      <c r="BA777" s="22"/>
      <c r="BB777" s="22"/>
      <c r="BC777" s="22"/>
      <c r="BD777" s="22"/>
      <c r="BE777" s="22"/>
      <c r="BF777" s="21"/>
      <c r="BG777" s="21"/>
      <c r="BH777" s="21"/>
      <c r="BI777" s="21"/>
      <c r="BJ777" s="21"/>
      <c r="BK777" s="21"/>
      <c r="BL777" s="21"/>
      <c r="BM777" s="21"/>
    </row>
    <row r="778" spans="1:65" x14ac:dyDescent="0.25">
      <c r="A778" s="21"/>
      <c r="B778" s="21"/>
      <c r="M778" s="21"/>
      <c r="N778" s="21"/>
      <c r="O778" s="24"/>
      <c r="U778" s="21"/>
      <c r="V778" s="21"/>
      <c r="W778" s="21"/>
      <c r="X778" s="21"/>
      <c r="Z778" s="21"/>
      <c r="AK778" s="21"/>
      <c r="AL778" s="22"/>
      <c r="AM778" s="22"/>
      <c r="AN778" s="45"/>
      <c r="AO778" s="21"/>
      <c r="AP778" s="22"/>
      <c r="AT778" s="21"/>
      <c r="AU778" s="21"/>
      <c r="AW778" s="21"/>
      <c r="AX778" s="21"/>
      <c r="AY778" s="22"/>
      <c r="AZ778" s="22"/>
      <c r="BA778" s="22"/>
      <c r="BB778" s="22"/>
      <c r="BC778" s="22"/>
      <c r="BD778" s="22"/>
      <c r="BE778" s="22"/>
      <c r="BF778" s="21"/>
      <c r="BG778" s="21"/>
      <c r="BH778" s="21"/>
      <c r="BI778" s="21"/>
      <c r="BJ778" s="21"/>
      <c r="BK778" s="21"/>
      <c r="BL778" s="21"/>
      <c r="BM778" s="21"/>
    </row>
    <row r="779" spans="1:65" x14ac:dyDescent="0.25">
      <c r="A779" s="21"/>
      <c r="B779" s="21"/>
      <c r="M779" s="21"/>
      <c r="N779" s="21"/>
      <c r="O779" s="24"/>
      <c r="U779" s="21"/>
      <c r="V779" s="21"/>
      <c r="W779" s="21"/>
      <c r="X779" s="21"/>
      <c r="Z779" s="21"/>
      <c r="AK779" s="21"/>
      <c r="AL779" s="22"/>
      <c r="AM779" s="22"/>
      <c r="AN779" s="45"/>
      <c r="AO779" s="21"/>
      <c r="AP779" s="22"/>
      <c r="AT779" s="21"/>
      <c r="AU779" s="21"/>
      <c r="AW779" s="21"/>
      <c r="AX779" s="21"/>
      <c r="AY779" s="22"/>
      <c r="AZ779" s="22"/>
      <c r="BA779" s="22"/>
      <c r="BB779" s="22"/>
      <c r="BC779" s="22"/>
      <c r="BD779" s="22"/>
      <c r="BE779" s="22"/>
      <c r="BF779" s="21"/>
      <c r="BG779" s="21"/>
      <c r="BH779" s="21"/>
      <c r="BI779" s="21"/>
      <c r="BJ779" s="21"/>
      <c r="BK779" s="21"/>
      <c r="BL779" s="21"/>
      <c r="BM779" s="21"/>
    </row>
    <row r="780" spans="1:65" x14ac:dyDescent="0.25">
      <c r="A780" s="21"/>
      <c r="B780" s="21"/>
      <c r="M780" s="21"/>
      <c r="N780" s="21"/>
      <c r="O780" s="24"/>
      <c r="U780" s="21"/>
      <c r="V780" s="21"/>
      <c r="W780" s="21"/>
      <c r="X780" s="21"/>
      <c r="Z780" s="21"/>
      <c r="AK780" s="21"/>
      <c r="AL780" s="22"/>
      <c r="AM780" s="22"/>
      <c r="AN780" s="45"/>
      <c r="AO780" s="21"/>
      <c r="AP780" s="22"/>
      <c r="AT780" s="21"/>
      <c r="AU780" s="21"/>
      <c r="AW780" s="21"/>
      <c r="AX780" s="21"/>
      <c r="AY780" s="22"/>
      <c r="AZ780" s="22"/>
      <c r="BA780" s="22"/>
      <c r="BB780" s="22"/>
      <c r="BC780" s="22"/>
      <c r="BD780" s="22"/>
      <c r="BE780" s="22"/>
      <c r="BF780" s="21"/>
      <c r="BG780" s="21"/>
      <c r="BH780" s="21"/>
      <c r="BI780" s="21"/>
      <c r="BJ780" s="21"/>
      <c r="BK780" s="21"/>
      <c r="BL780" s="21"/>
      <c r="BM780" s="21"/>
    </row>
    <row r="781" spans="1:65" x14ac:dyDescent="0.25">
      <c r="A781" s="21"/>
      <c r="B781" s="21"/>
      <c r="M781" s="21"/>
      <c r="N781" s="21"/>
      <c r="O781" s="24"/>
      <c r="U781" s="21"/>
      <c r="V781" s="21"/>
      <c r="W781" s="21"/>
      <c r="X781" s="21"/>
      <c r="Z781" s="21"/>
      <c r="AK781" s="21"/>
      <c r="AL781" s="22"/>
      <c r="AM781" s="22"/>
      <c r="AN781" s="45"/>
      <c r="AO781" s="21"/>
      <c r="AP781" s="22"/>
      <c r="AT781" s="21"/>
      <c r="AU781" s="21"/>
      <c r="AW781" s="21"/>
      <c r="AX781" s="21"/>
      <c r="AY781" s="22"/>
      <c r="AZ781" s="22"/>
      <c r="BA781" s="22"/>
      <c r="BB781" s="22"/>
      <c r="BC781" s="22"/>
      <c r="BD781" s="22"/>
      <c r="BE781" s="22"/>
      <c r="BF781" s="21"/>
      <c r="BG781" s="21"/>
      <c r="BH781" s="21"/>
      <c r="BI781" s="21"/>
      <c r="BJ781" s="21"/>
      <c r="BK781" s="21"/>
      <c r="BL781" s="21"/>
      <c r="BM781" s="21"/>
    </row>
    <row r="782" spans="1:65" x14ac:dyDescent="0.25">
      <c r="A782" s="21"/>
      <c r="B782" s="21"/>
      <c r="M782" s="21"/>
      <c r="N782" s="21"/>
      <c r="O782" s="24"/>
      <c r="U782" s="21"/>
      <c r="V782" s="21"/>
      <c r="W782" s="21"/>
      <c r="X782" s="21"/>
      <c r="Z782" s="21"/>
      <c r="AK782" s="21"/>
      <c r="AL782" s="22"/>
      <c r="AM782" s="22"/>
      <c r="AN782" s="45"/>
      <c r="AO782" s="21"/>
      <c r="AP782" s="22"/>
      <c r="AT782" s="21"/>
      <c r="AU782" s="21"/>
      <c r="AW782" s="21"/>
      <c r="AX782" s="21"/>
      <c r="AY782" s="22"/>
      <c r="AZ782" s="22"/>
      <c r="BA782" s="22"/>
      <c r="BB782" s="22"/>
      <c r="BC782" s="22"/>
      <c r="BD782" s="22"/>
      <c r="BE782" s="22"/>
      <c r="BF782" s="21"/>
      <c r="BG782" s="21"/>
      <c r="BH782" s="21"/>
      <c r="BI782" s="21"/>
      <c r="BJ782" s="21"/>
      <c r="BK782" s="21"/>
      <c r="BL782" s="21"/>
      <c r="BM782" s="21"/>
    </row>
    <row r="783" spans="1:65" x14ac:dyDescent="0.25">
      <c r="A783" s="21"/>
      <c r="B783" s="21"/>
      <c r="M783" s="21"/>
      <c r="N783" s="21"/>
      <c r="O783" s="24"/>
      <c r="U783" s="21"/>
      <c r="V783" s="21"/>
      <c r="W783" s="21"/>
      <c r="X783" s="21"/>
      <c r="Z783" s="21"/>
      <c r="AK783" s="21"/>
      <c r="AL783" s="22"/>
      <c r="AM783" s="22"/>
      <c r="AN783" s="45"/>
      <c r="AO783" s="21"/>
      <c r="AP783" s="22"/>
      <c r="AT783" s="21"/>
      <c r="AU783" s="21"/>
      <c r="AW783" s="21"/>
      <c r="AX783" s="21"/>
      <c r="AY783" s="22"/>
      <c r="AZ783" s="22"/>
      <c r="BA783" s="22"/>
      <c r="BB783" s="22"/>
      <c r="BC783" s="22"/>
      <c r="BD783" s="22"/>
      <c r="BE783" s="22"/>
      <c r="BF783" s="21"/>
      <c r="BG783" s="21"/>
      <c r="BH783" s="21"/>
      <c r="BI783" s="21"/>
      <c r="BJ783" s="21"/>
      <c r="BK783" s="21"/>
      <c r="BL783" s="21"/>
      <c r="BM783" s="21"/>
    </row>
    <row r="784" spans="1:65" x14ac:dyDescent="0.25">
      <c r="A784" s="21"/>
      <c r="B784" s="21"/>
      <c r="M784" s="21"/>
      <c r="N784" s="21"/>
      <c r="O784" s="24"/>
      <c r="U784" s="21"/>
      <c r="V784" s="21"/>
      <c r="W784" s="21"/>
      <c r="X784" s="21"/>
      <c r="Z784" s="21"/>
      <c r="AK784" s="21"/>
      <c r="AL784" s="22"/>
      <c r="AM784" s="22"/>
      <c r="AN784" s="45"/>
      <c r="AO784" s="21"/>
      <c r="AP784" s="22"/>
      <c r="AT784" s="21"/>
      <c r="AU784" s="21"/>
      <c r="AW784" s="21"/>
      <c r="AX784" s="21"/>
      <c r="AY784" s="22"/>
      <c r="AZ784" s="22"/>
      <c r="BA784" s="22"/>
      <c r="BB784" s="22"/>
      <c r="BC784" s="22"/>
      <c r="BD784" s="22"/>
      <c r="BE784" s="22"/>
      <c r="BF784" s="21"/>
      <c r="BG784" s="21"/>
      <c r="BH784" s="21"/>
      <c r="BI784" s="21"/>
      <c r="BJ784" s="21"/>
      <c r="BK784" s="21"/>
      <c r="BL784" s="21"/>
      <c r="BM784" s="21"/>
    </row>
    <row r="785" spans="1:65" x14ac:dyDescent="0.25">
      <c r="A785" s="21"/>
      <c r="B785" s="21"/>
      <c r="M785" s="21"/>
      <c r="N785" s="21"/>
      <c r="O785" s="24"/>
      <c r="U785" s="21"/>
      <c r="V785" s="21"/>
      <c r="W785" s="21"/>
      <c r="X785" s="21"/>
      <c r="Z785" s="21"/>
      <c r="AK785" s="21"/>
      <c r="AL785" s="22"/>
      <c r="AM785" s="22"/>
      <c r="AN785" s="45"/>
      <c r="AO785" s="21"/>
      <c r="AP785" s="22"/>
      <c r="AT785" s="21"/>
      <c r="AU785" s="21"/>
      <c r="AW785" s="21"/>
      <c r="AX785" s="21"/>
      <c r="AY785" s="22"/>
      <c r="AZ785" s="22"/>
      <c r="BA785" s="22"/>
      <c r="BB785" s="22"/>
      <c r="BC785" s="22"/>
      <c r="BD785" s="22"/>
      <c r="BE785" s="22"/>
      <c r="BF785" s="21"/>
      <c r="BG785" s="21"/>
      <c r="BH785" s="21"/>
      <c r="BI785" s="21"/>
      <c r="BJ785" s="21"/>
      <c r="BK785" s="21"/>
      <c r="BL785" s="21"/>
      <c r="BM785" s="21"/>
    </row>
    <row r="786" spans="1:65" x14ac:dyDescent="0.25">
      <c r="A786" s="21"/>
      <c r="B786" s="21"/>
      <c r="M786" s="21"/>
      <c r="N786" s="21"/>
      <c r="O786" s="24"/>
      <c r="U786" s="21"/>
      <c r="V786" s="21"/>
      <c r="W786" s="21"/>
      <c r="X786" s="21"/>
      <c r="Z786" s="21"/>
      <c r="AK786" s="21"/>
      <c r="AL786" s="22"/>
      <c r="AM786" s="22"/>
      <c r="AN786" s="45"/>
      <c r="AO786" s="21"/>
      <c r="AP786" s="22"/>
      <c r="AT786" s="21"/>
      <c r="AU786" s="21"/>
      <c r="AW786" s="21"/>
      <c r="AX786" s="21"/>
      <c r="AY786" s="22"/>
      <c r="AZ786" s="22"/>
      <c r="BA786" s="22"/>
      <c r="BB786" s="22"/>
      <c r="BC786" s="22"/>
      <c r="BD786" s="22"/>
      <c r="BE786" s="22"/>
      <c r="BF786" s="21"/>
      <c r="BG786" s="21"/>
      <c r="BH786" s="21"/>
      <c r="BI786" s="21"/>
      <c r="BJ786" s="21"/>
      <c r="BK786" s="21"/>
      <c r="BL786" s="21"/>
      <c r="BM786" s="21"/>
    </row>
    <row r="787" spans="1:65" x14ac:dyDescent="0.25">
      <c r="A787" s="21"/>
      <c r="B787" s="21"/>
      <c r="M787" s="21"/>
      <c r="N787" s="21"/>
      <c r="O787" s="24"/>
      <c r="U787" s="21"/>
      <c r="V787" s="21"/>
      <c r="W787" s="21"/>
      <c r="X787" s="21"/>
      <c r="Z787" s="21"/>
      <c r="AK787" s="21"/>
      <c r="AL787" s="22"/>
      <c r="AM787" s="22"/>
      <c r="AN787" s="45"/>
      <c r="AO787" s="21"/>
      <c r="AP787" s="22"/>
      <c r="AT787" s="21"/>
      <c r="AU787" s="21"/>
      <c r="AW787" s="21"/>
      <c r="AX787" s="21"/>
      <c r="AY787" s="22"/>
      <c r="AZ787" s="22"/>
      <c r="BA787" s="22"/>
      <c r="BB787" s="22"/>
      <c r="BC787" s="22"/>
      <c r="BD787" s="22"/>
      <c r="BE787" s="22"/>
      <c r="BF787" s="21"/>
      <c r="BG787" s="21"/>
      <c r="BH787" s="21"/>
      <c r="BI787" s="21"/>
      <c r="BJ787" s="21"/>
      <c r="BK787" s="21"/>
      <c r="BL787" s="21"/>
      <c r="BM787" s="21"/>
    </row>
    <row r="788" spans="1:65" x14ac:dyDescent="0.25">
      <c r="A788" s="21"/>
      <c r="B788" s="21"/>
      <c r="M788" s="21"/>
      <c r="N788" s="21"/>
      <c r="O788" s="24"/>
      <c r="U788" s="21"/>
      <c r="V788" s="21"/>
      <c r="W788" s="21"/>
      <c r="X788" s="21"/>
      <c r="Z788" s="21"/>
      <c r="AK788" s="21"/>
      <c r="AL788" s="22"/>
      <c r="AM788" s="22"/>
      <c r="AN788" s="45"/>
      <c r="AO788" s="21"/>
      <c r="AP788" s="22"/>
      <c r="AT788" s="21"/>
      <c r="AU788" s="21"/>
      <c r="AW788" s="21"/>
      <c r="AX788" s="21"/>
      <c r="AY788" s="22"/>
      <c r="AZ788" s="22"/>
      <c r="BA788" s="22"/>
      <c r="BB788" s="22"/>
      <c r="BC788" s="22"/>
      <c r="BD788" s="22"/>
      <c r="BE788" s="22"/>
      <c r="BF788" s="21"/>
      <c r="BG788" s="21"/>
      <c r="BH788" s="21"/>
      <c r="BI788" s="21"/>
      <c r="BJ788" s="21"/>
      <c r="BK788" s="21"/>
      <c r="BL788" s="21"/>
      <c r="BM788" s="21"/>
    </row>
    <row r="789" spans="1:65" x14ac:dyDescent="0.25">
      <c r="A789" s="21"/>
      <c r="B789" s="21"/>
      <c r="M789" s="21"/>
      <c r="N789" s="21"/>
      <c r="O789" s="24"/>
      <c r="U789" s="21"/>
      <c r="V789" s="21"/>
      <c r="W789" s="21"/>
      <c r="X789" s="21"/>
      <c r="Z789" s="21"/>
      <c r="AK789" s="21"/>
      <c r="AL789" s="22"/>
      <c r="AM789" s="22"/>
      <c r="AN789" s="45"/>
      <c r="AO789" s="21"/>
      <c r="AP789" s="22"/>
      <c r="AT789" s="21"/>
      <c r="AU789" s="21"/>
      <c r="AW789" s="21"/>
      <c r="AX789" s="21"/>
      <c r="AY789" s="22"/>
      <c r="AZ789" s="22"/>
      <c r="BA789" s="22"/>
      <c r="BB789" s="22"/>
      <c r="BC789" s="22"/>
      <c r="BD789" s="22"/>
      <c r="BE789" s="22"/>
      <c r="BF789" s="21"/>
      <c r="BG789" s="21"/>
      <c r="BH789" s="21"/>
      <c r="BI789" s="21"/>
      <c r="BJ789" s="21"/>
      <c r="BK789" s="21"/>
      <c r="BL789" s="21"/>
      <c r="BM789" s="21"/>
    </row>
    <row r="790" spans="1:65" x14ac:dyDescent="0.25">
      <c r="A790" s="21"/>
      <c r="B790" s="21"/>
      <c r="M790" s="21"/>
      <c r="N790" s="21"/>
      <c r="O790" s="24"/>
      <c r="U790" s="21"/>
      <c r="V790" s="21"/>
      <c r="W790" s="21"/>
      <c r="X790" s="21"/>
      <c r="Z790" s="21"/>
      <c r="AK790" s="21"/>
      <c r="AL790" s="22"/>
      <c r="AM790" s="22"/>
      <c r="AN790" s="45"/>
      <c r="AO790" s="21"/>
      <c r="AP790" s="22"/>
      <c r="AT790" s="21"/>
      <c r="AU790" s="21"/>
      <c r="AW790" s="21"/>
      <c r="AX790" s="21"/>
      <c r="AY790" s="22"/>
      <c r="AZ790" s="22"/>
      <c r="BA790" s="22"/>
      <c r="BB790" s="22"/>
      <c r="BC790" s="22"/>
      <c r="BD790" s="22"/>
      <c r="BE790" s="22"/>
      <c r="BF790" s="21"/>
      <c r="BG790" s="21"/>
      <c r="BH790" s="21"/>
      <c r="BI790" s="21"/>
      <c r="BJ790" s="21"/>
      <c r="BK790" s="21"/>
      <c r="BL790" s="21"/>
      <c r="BM790" s="21"/>
    </row>
    <row r="791" spans="1:65" x14ac:dyDescent="0.25">
      <c r="A791" s="21"/>
      <c r="B791" s="21"/>
      <c r="M791" s="21"/>
      <c r="N791" s="21"/>
      <c r="O791" s="24"/>
      <c r="U791" s="21"/>
      <c r="V791" s="21"/>
      <c r="W791" s="21"/>
      <c r="X791" s="21"/>
      <c r="Z791" s="21"/>
      <c r="AK791" s="21"/>
      <c r="AL791" s="22"/>
      <c r="AM791" s="22"/>
      <c r="AN791" s="45"/>
      <c r="AO791" s="21"/>
      <c r="AP791" s="22"/>
      <c r="AT791" s="21"/>
      <c r="AU791" s="21"/>
      <c r="AW791" s="21"/>
      <c r="AX791" s="21"/>
      <c r="AY791" s="22"/>
      <c r="AZ791" s="22"/>
      <c r="BA791" s="22"/>
      <c r="BB791" s="22"/>
      <c r="BC791" s="22"/>
      <c r="BD791" s="22"/>
      <c r="BE791" s="22"/>
      <c r="BF791" s="21"/>
      <c r="BG791" s="21"/>
      <c r="BH791" s="21"/>
      <c r="BI791" s="21"/>
      <c r="BJ791" s="21"/>
      <c r="BK791" s="21"/>
      <c r="BL791" s="21"/>
      <c r="BM791" s="21"/>
    </row>
    <row r="792" spans="1:65" x14ac:dyDescent="0.25">
      <c r="A792" s="21"/>
      <c r="B792" s="21"/>
      <c r="M792" s="21"/>
      <c r="N792" s="21"/>
      <c r="O792" s="24"/>
      <c r="U792" s="21"/>
      <c r="V792" s="21"/>
      <c r="W792" s="21"/>
      <c r="X792" s="21"/>
      <c r="Z792" s="21"/>
      <c r="AK792" s="21"/>
      <c r="AL792" s="22"/>
      <c r="AM792" s="22"/>
      <c r="AN792" s="45"/>
      <c r="AO792" s="21"/>
      <c r="AP792" s="22"/>
      <c r="AT792" s="21"/>
      <c r="AU792" s="21"/>
      <c r="AW792" s="21"/>
      <c r="AX792" s="21"/>
      <c r="AY792" s="22"/>
      <c r="AZ792" s="22"/>
      <c r="BA792" s="22"/>
      <c r="BB792" s="22"/>
      <c r="BC792" s="22"/>
      <c r="BD792" s="22"/>
      <c r="BE792" s="22"/>
      <c r="BF792" s="21"/>
      <c r="BG792" s="21"/>
      <c r="BH792" s="21"/>
      <c r="BI792" s="21"/>
      <c r="BJ792" s="21"/>
      <c r="BK792" s="21"/>
      <c r="BL792" s="21"/>
      <c r="BM792" s="21"/>
    </row>
    <row r="793" spans="1:65" x14ac:dyDescent="0.25">
      <c r="A793" s="21"/>
      <c r="B793" s="21"/>
      <c r="M793" s="21"/>
      <c r="N793" s="21"/>
      <c r="O793" s="24"/>
      <c r="U793" s="21"/>
      <c r="V793" s="21"/>
      <c r="W793" s="21"/>
      <c r="X793" s="21"/>
      <c r="Z793" s="21"/>
      <c r="AK793" s="21"/>
      <c r="AL793" s="22"/>
      <c r="AM793" s="22"/>
      <c r="AN793" s="45"/>
      <c r="AO793" s="21"/>
      <c r="AP793" s="22"/>
      <c r="AT793" s="21"/>
      <c r="AU793" s="21"/>
      <c r="AW793" s="21"/>
      <c r="AX793" s="21"/>
      <c r="AY793" s="22"/>
      <c r="AZ793" s="22"/>
      <c r="BA793" s="22"/>
      <c r="BB793" s="22"/>
      <c r="BC793" s="22"/>
      <c r="BD793" s="22"/>
      <c r="BE793" s="22"/>
      <c r="BF793" s="21"/>
      <c r="BG793" s="21"/>
      <c r="BH793" s="21"/>
      <c r="BI793" s="21"/>
      <c r="BJ793" s="21"/>
      <c r="BK793" s="21"/>
      <c r="BL793" s="21"/>
      <c r="BM793" s="21"/>
    </row>
    <row r="794" spans="1:65" x14ac:dyDescent="0.25">
      <c r="A794" s="21"/>
      <c r="B794" s="21"/>
      <c r="M794" s="21"/>
      <c r="N794" s="21"/>
      <c r="O794" s="24"/>
      <c r="U794" s="21"/>
      <c r="V794" s="21"/>
      <c r="W794" s="21"/>
      <c r="X794" s="21"/>
      <c r="Z794" s="21"/>
      <c r="AK794" s="21"/>
      <c r="AL794" s="22"/>
      <c r="AM794" s="22"/>
      <c r="AN794" s="45"/>
      <c r="AO794" s="21"/>
      <c r="AP794" s="22"/>
      <c r="AT794" s="21"/>
      <c r="AU794" s="21"/>
      <c r="AW794" s="21"/>
      <c r="AX794" s="21"/>
      <c r="AY794" s="22"/>
      <c r="AZ794" s="22"/>
      <c r="BA794" s="22"/>
      <c r="BB794" s="22"/>
      <c r="BC794" s="22"/>
      <c r="BD794" s="22"/>
      <c r="BE794" s="22"/>
      <c r="BF794" s="21"/>
      <c r="BG794" s="21"/>
      <c r="BH794" s="21"/>
      <c r="BI794" s="21"/>
      <c r="BJ794" s="21"/>
      <c r="BK794" s="21"/>
      <c r="BL794" s="21"/>
      <c r="BM794" s="21"/>
    </row>
    <row r="795" spans="1:65" x14ac:dyDescent="0.25">
      <c r="A795" s="21"/>
      <c r="B795" s="21"/>
      <c r="M795" s="21"/>
      <c r="N795" s="21"/>
      <c r="O795" s="24"/>
      <c r="U795" s="21"/>
      <c r="V795" s="21"/>
      <c r="W795" s="21"/>
      <c r="X795" s="21"/>
      <c r="Z795" s="21"/>
      <c r="AK795" s="21"/>
      <c r="AL795" s="22"/>
      <c r="AM795" s="22"/>
      <c r="AN795" s="45"/>
      <c r="AO795" s="21"/>
      <c r="AP795" s="22"/>
      <c r="AT795" s="21"/>
      <c r="AU795" s="21"/>
      <c r="AW795" s="21"/>
      <c r="AX795" s="21"/>
      <c r="AY795" s="22"/>
      <c r="AZ795" s="22"/>
      <c r="BA795" s="22"/>
      <c r="BB795" s="22"/>
      <c r="BC795" s="22"/>
      <c r="BD795" s="22"/>
      <c r="BE795" s="22"/>
      <c r="BF795" s="21"/>
      <c r="BG795" s="21"/>
      <c r="BH795" s="21"/>
      <c r="BI795" s="21"/>
      <c r="BJ795" s="21"/>
      <c r="BK795" s="21"/>
      <c r="BL795" s="21"/>
      <c r="BM795" s="21"/>
    </row>
    <row r="796" spans="1:65" x14ac:dyDescent="0.25">
      <c r="A796" s="21"/>
      <c r="B796" s="21"/>
      <c r="M796" s="21"/>
      <c r="N796" s="21"/>
      <c r="O796" s="24"/>
      <c r="U796" s="21"/>
      <c r="V796" s="21"/>
      <c r="W796" s="21"/>
      <c r="X796" s="21"/>
      <c r="Z796" s="21"/>
      <c r="AK796" s="21"/>
      <c r="AL796" s="22"/>
      <c r="AM796" s="22"/>
      <c r="AN796" s="45"/>
      <c r="AO796" s="21"/>
      <c r="AP796" s="22"/>
      <c r="AT796" s="21"/>
      <c r="AU796" s="21"/>
      <c r="AW796" s="21"/>
      <c r="AX796" s="21"/>
      <c r="AY796" s="22"/>
      <c r="AZ796" s="22"/>
      <c r="BA796" s="22"/>
      <c r="BB796" s="22"/>
      <c r="BC796" s="22"/>
      <c r="BD796" s="22"/>
      <c r="BE796" s="22"/>
      <c r="BF796" s="21"/>
      <c r="BG796" s="21"/>
      <c r="BH796" s="21"/>
      <c r="BI796" s="21"/>
      <c r="BJ796" s="21"/>
      <c r="BK796" s="21"/>
      <c r="BL796" s="21"/>
      <c r="BM796" s="21"/>
    </row>
    <row r="797" spans="1:65" x14ac:dyDescent="0.25">
      <c r="A797" s="21"/>
      <c r="B797" s="21"/>
      <c r="M797" s="21"/>
      <c r="N797" s="21"/>
      <c r="O797" s="24"/>
      <c r="U797" s="21"/>
      <c r="V797" s="21"/>
      <c r="W797" s="21"/>
      <c r="X797" s="21"/>
      <c r="Z797" s="21"/>
      <c r="AK797" s="21"/>
      <c r="AL797" s="22"/>
      <c r="AM797" s="22"/>
      <c r="AN797" s="45"/>
      <c r="AO797" s="21"/>
      <c r="AP797" s="22"/>
      <c r="AT797" s="21"/>
      <c r="AU797" s="21"/>
      <c r="AW797" s="21"/>
      <c r="AX797" s="21"/>
      <c r="AY797" s="22"/>
      <c r="AZ797" s="22"/>
      <c r="BA797" s="22"/>
      <c r="BB797" s="22"/>
      <c r="BC797" s="22"/>
      <c r="BD797" s="22"/>
      <c r="BE797" s="22"/>
      <c r="BF797" s="21"/>
      <c r="BG797" s="21"/>
      <c r="BH797" s="21"/>
      <c r="BI797" s="21"/>
      <c r="BJ797" s="21"/>
      <c r="BK797" s="21"/>
      <c r="BL797" s="21"/>
      <c r="BM797" s="21"/>
    </row>
    <row r="798" spans="1:65" x14ac:dyDescent="0.25">
      <c r="A798" s="21"/>
      <c r="B798" s="21"/>
      <c r="M798" s="21"/>
      <c r="N798" s="21"/>
      <c r="O798" s="24"/>
      <c r="U798" s="21"/>
      <c r="V798" s="21"/>
      <c r="W798" s="21"/>
      <c r="X798" s="21"/>
      <c r="Z798" s="21"/>
      <c r="AK798" s="21"/>
      <c r="AL798" s="22"/>
      <c r="AM798" s="22"/>
      <c r="AN798" s="45"/>
      <c r="AO798" s="21"/>
      <c r="AP798" s="22"/>
      <c r="AT798" s="21"/>
      <c r="AU798" s="21"/>
      <c r="AW798" s="21"/>
      <c r="AX798" s="21"/>
      <c r="AY798" s="22"/>
      <c r="AZ798" s="22"/>
      <c r="BA798" s="22"/>
      <c r="BB798" s="22"/>
      <c r="BC798" s="22"/>
      <c r="BD798" s="22"/>
      <c r="BE798" s="22"/>
      <c r="BF798" s="21"/>
      <c r="BG798" s="21"/>
      <c r="BH798" s="21"/>
      <c r="BI798" s="21"/>
      <c r="BJ798" s="21"/>
      <c r="BK798" s="21"/>
      <c r="BL798" s="21"/>
      <c r="BM798" s="21"/>
    </row>
    <row r="799" spans="1:65" x14ac:dyDescent="0.25">
      <c r="A799" s="21"/>
      <c r="B799" s="21"/>
      <c r="M799" s="21"/>
      <c r="N799" s="21"/>
      <c r="O799" s="24"/>
      <c r="U799" s="21"/>
      <c r="V799" s="21"/>
      <c r="W799" s="21"/>
      <c r="X799" s="21"/>
      <c r="Z799" s="21"/>
      <c r="AK799" s="21"/>
      <c r="AL799" s="22"/>
      <c r="AM799" s="22"/>
      <c r="AN799" s="45"/>
      <c r="AO799" s="21"/>
      <c r="AP799" s="22"/>
      <c r="AT799" s="21"/>
      <c r="AU799" s="21"/>
      <c r="AW799" s="21"/>
      <c r="AX799" s="21"/>
      <c r="AY799" s="22"/>
      <c r="AZ799" s="22"/>
      <c r="BA799" s="22"/>
      <c r="BB799" s="22"/>
      <c r="BC799" s="22"/>
      <c r="BD799" s="22"/>
      <c r="BE799" s="22"/>
      <c r="BF799" s="21"/>
      <c r="BG799" s="21"/>
      <c r="BH799" s="21"/>
      <c r="BI799" s="21"/>
      <c r="BJ799" s="21"/>
      <c r="BK799" s="21"/>
      <c r="BL799" s="21"/>
      <c r="BM799" s="21"/>
    </row>
    <row r="800" spans="1:65" x14ac:dyDescent="0.25">
      <c r="A800" s="21"/>
      <c r="B800" s="21"/>
      <c r="M800" s="21"/>
      <c r="N800" s="21"/>
      <c r="O800" s="24"/>
      <c r="U800" s="21"/>
      <c r="V800" s="21"/>
      <c r="W800" s="21"/>
      <c r="X800" s="21"/>
      <c r="Z800" s="21"/>
      <c r="AK800" s="21"/>
      <c r="AL800" s="22"/>
      <c r="AM800" s="22"/>
      <c r="AN800" s="45"/>
      <c r="AO800" s="21"/>
      <c r="AP800" s="22"/>
      <c r="AT800" s="21"/>
      <c r="AU800" s="21"/>
      <c r="AW800" s="21"/>
      <c r="AX800" s="21"/>
      <c r="AY800" s="22"/>
      <c r="AZ800" s="22"/>
      <c r="BA800" s="22"/>
      <c r="BB800" s="22"/>
      <c r="BC800" s="22"/>
      <c r="BD800" s="22"/>
      <c r="BE800" s="22"/>
      <c r="BF800" s="21"/>
      <c r="BG800" s="21"/>
      <c r="BH800" s="21"/>
      <c r="BI800" s="21"/>
      <c r="BJ800" s="21"/>
      <c r="BK800" s="21"/>
      <c r="BL800" s="21"/>
      <c r="BM800" s="21"/>
    </row>
    <row r="801" spans="1:65" x14ac:dyDescent="0.25">
      <c r="A801" s="21"/>
      <c r="B801" s="21"/>
      <c r="M801" s="21"/>
      <c r="N801" s="21"/>
      <c r="O801" s="24"/>
      <c r="U801" s="21"/>
      <c r="V801" s="21"/>
      <c r="W801" s="21"/>
      <c r="X801" s="21"/>
      <c r="Z801" s="21"/>
      <c r="AK801" s="21"/>
      <c r="AL801" s="22"/>
      <c r="AM801" s="22"/>
      <c r="AN801" s="45"/>
      <c r="AO801" s="21"/>
      <c r="AP801" s="22"/>
      <c r="AT801" s="21"/>
      <c r="AU801" s="21"/>
      <c r="AW801" s="21"/>
      <c r="AX801" s="21"/>
      <c r="AY801" s="22"/>
      <c r="AZ801" s="22"/>
      <c r="BA801" s="22"/>
      <c r="BB801" s="22"/>
      <c r="BC801" s="22"/>
      <c r="BD801" s="22"/>
      <c r="BE801" s="22"/>
      <c r="BF801" s="21"/>
      <c r="BG801" s="21"/>
      <c r="BH801" s="21"/>
      <c r="BI801" s="21"/>
      <c r="BJ801" s="21"/>
      <c r="BK801" s="21"/>
      <c r="BL801" s="21"/>
      <c r="BM801" s="21"/>
    </row>
    <row r="802" spans="1:65" x14ac:dyDescent="0.25">
      <c r="A802" s="21"/>
      <c r="B802" s="21"/>
      <c r="M802" s="21"/>
      <c r="N802" s="21"/>
      <c r="O802" s="24"/>
      <c r="U802" s="21"/>
      <c r="V802" s="21"/>
      <c r="W802" s="21"/>
      <c r="X802" s="21"/>
      <c r="Z802" s="21"/>
      <c r="AK802" s="21"/>
      <c r="AL802" s="22"/>
      <c r="AM802" s="22"/>
      <c r="AN802" s="45"/>
      <c r="AO802" s="21"/>
      <c r="AP802" s="22"/>
      <c r="AT802" s="21"/>
      <c r="AU802" s="21"/>
      <c r="AW802" s="21"/>
      <c r="AX802" s="21"/>
      <c r="AY802" s="22"/>
      <c r="AZ802" s="22"/>
      <c r="BA802" s="22"/>
      <c r="BB802" s="22"/>
      <c r="BC802" s="22"/>
      <c r="BD802" s="22"/>
      <c r="BE802" s="22"/>
      <c r="BF802" s="21"/>
      <c r="BG802" s="21"/>
      <c r="BH802" s="21"/>
      <c r="BI802" s="21"/>
      <c r="BJ802" s="21"/>
      <c r="BK802" s="21"/>
      <c r="BL802" s="21"/>
      <c r="BM802" s="21"/>
    </row>
    <row r="803" spans="1:65" x14ac:dyDescent="0.25">
      <c r="A803" s="21"/>
      <c r="B803" s="21"/>
      <c r="M803" s="21"/>
      <c r="N803" s="21"/>
      <c r="O803" s="24"/>
      <c r="U803" s="21"/>
      <c r="V803" s="21"/>
      <c r="W803" s="21"/>
      <c r="X803" s="21"/>
      <c r="Z803" s="21"/>
      <c r="AK803" s="21"/>
      <c r="AL803" s="22"/>
      <c r="AM803" s="22"/>
      <c r="AN803" s="45"/>
      <c r="AO803" s="21"/>
      <c r="AP803" s="22"/>
      <c r="AT803" s="21"/>
      <c r="AU803" s="21"/>
      <c r="AW803" s="21"/>
      <c r="AX803" s="21"/>
      <c r="AY803" s="22"/>
      <c r="AZ803" s="22"/>
      <c r="BA803" s="22"/>
      <c r="BB803" s="22"/>
      <c r="BC803" s="22"/>
      <c r="BD803" s="22"/>
      <c r="BE803" s="22"/>
      <c r="BF803" s="21"/>
      <c r="BG803" s="21"/>
      <c r="BH803" s="21"/>
      <c r="BI803" s="21"/>
      <c r="BJ803" s="21"/>
      <c r="BK803" s="21"/>
      <c r="BL803" s="21"/>
      <c r="BM803" s="21"/>
    </row>
    <row r="804" spans="1:65" x14ac:dyDescent="0.25">
      <c r="A804" s="21"/>
      <c r="B804" s="21"/>
      <c r="M804" s="21"/>
      <c r="N804" s="21"/>
      <c r="O804" s="24"/>
      <c r="U804" s="21"/>
      <c r="V804" s="21"/>
      <c r="W804" s="21"/>
      <c r="X804" s="21"/>
      <c r="Z804" s="21"/>
      <c r="AK804" s="21"/>
      <c r="AL804" s="22"/>
      <c r="AM804" s="22"/>
      <c r="AN804" s="45"/>
      <c r="AO804" s="21"/>
      <c r="AP804" s="22"/>
      <c r="AT804" s="21"/>
      <c r="AU804" s="21"/>
      <c r="AW804" s="21"/>
      <c r="AX804" s="21"/>
      <c r="AY804" s="22"/>
      <c r="AZ804" s="22"/>
      <c r="BA804" s="22"/>
      <c r="BB804" s="22"/>
      <c r="BC804" s="22"/>
      <c r="BD804" s="22"/>
      <c r="BE804" s="22"/>
      <c r="BF804" s="21"/>
      <c r="BG804" s="21"/>
      <c r="BH804" s="21"/>
      <c r="BI804" s="21"/>
      <c r="BJ804" s="21"/>
      <c r="BK804" s="21"/>
      <c r="BL804" s="21"/>
      <c r="BM804" s="21"/>
    </row>
    <row r="805" spans="1:65" x14ac:dyDescent="0.25">
      <c r="A805" s="21"/>
      <c r="B805" s="21"/>
      <c r="M805" s="21"/>
      <c r="N805" s="21"/>
      <c r="O805" s="24"/>
      <c r="U805" s="21"/>
      <c r="V805" s="21"/>
      <c r="W805" s="21"/>
      <c r="X805" s="21"/>
      <c r="Z805" s="21"/>
      <c r="AK805" s="21"/>
      <c r="AL805" s="22"/>
      <c r="AM805" s="22"/>
      <c r="AN805" s="45"/>
      <c r="AO805" s="21"/>
      <c r="AP805" s="22"/>
      <c r="AT805" s="21"/>
      <c r="AU805" s="21"/>
      <c r="AW805" s="21"/>
      <c r="AX805" s="21"/>
      <c r="AY805" s="22"/>
      <c r="AZ805" s="22"/>
      <c r="BA805" s="22"/>
      <c r="BB805" s="22"/>
      <c r="BC805" s="22"/>
      <c r="BD805" s="22"/>
      <c r="BE805" s="22"/>
      <c r="BF805" s="21"/>
      <c r="BG805" s="21"/>
      <c r="BH805" s="21"/>
      <c r="BI805" s="21"/>
      <c r="BJ805" s="21"/>
      <c r="BK805" s="21"/>
      <c r="BL805" s="21"/>
      <c r="BM805" s="21"/>
    </row>
    <row r="806" spans="1:65" x14ac:dyDescent="0.25">
      <c r="A806" s="21"/>
      <c r="B806" s="21"/>
      <c r="M806" s="21"/>
      <c r="N806" s="21"/>
      <c r="O806" s="24"/>
      <c r="U806" s="21"/>
      <c r="V806" s="21"/>
      <c r="W806" s="21"/>
      <c r="X806" s="21"/>
      <c r="Z806" s="21"/>
      <c r="AK806" s="21"/>
      <c r="AL806" s="22"/>
      <c r="AM806" s="22"/>
      <c r="AN806" s="45"/>
      <c r="AO806" s="21"/>
      <c r="AP806" s="22"/>
      <c r="AT806" s="21"/>
      <c r="AU806" s="21"/>
      <c r="AW806" s="21"/>
      <c r="AX806" s="21"/>
      <c r="AY806" s="22"/>
      <c r="AZ806" s="22"/>
      <c r="BA806" s="22"/>
      <c r="BB806" s="22"/>
      <c r="BC806" s="22"/>
      <c r="BD806" s="22"/>
      <c r="BE806" s="22"/>
      <c r="BF806" s="21"/>
      <c r="BG806" s="21"/>
      <c r="BH806" s="21"/>
      <c r="BI806" s="21"/>
      <c r="BJ806" s="21"/>
      <c r="BK806" s="21"/>
      <c r="BL806" s="21"/>
      <c r="BM806" s="21"/>
    </row>
    <row r="807" spans="1:65" x14ac:dyDescent="0.25">
      <c r="A807" s="21"/>
      <c r="B807" s="21"/>
      <c r="M807" s="21"/>
      <c r="N807" s="21"/>
      <c r="O807" s="24"/>
      <c r="U807" s="21"/>
      <c r="V807" s="21"/>
      <c r="W807" s="21"/>
      <c r="X807" s="21"/>
      <c r="Z807" s="21"/>
      <c r="AK807" s="21"/>
      <c r="AL807" s="22"/>
      <c r="AM807" s="22"/>
      <c r="AN807" s="45"/>
      <c r="AO807" s="21"/>
      <c r="AP807" s="22"/>
      <c r="AT807" s="21"/>
      <c r="AU807" s="21"/>
      <c r="AW807" s="21"/>
      <c r="AX807" s="21"/>
      <c r="AY807" s="22"/>
      <c r="AZ807" s="22"/>
      <c r="BA807" s="22"/>
      <c r="BB807" s="22"/>
      <c r="BC807" s="22"/>
      <c r="BD807" s="22"/>
      <c r="BE807" s="22"/>
      <c r="BF807" s="21"/>
      <c r="BG807" s="21"/>
      <c r="BH807" s="21"/>
      <c r="BI807" s="21"/>
      <c r="BJ807" s="21"/>
      <c r="BK807" s="21"/>
      <c r="BL807" s="21"/>
      <c r="BM807" s="21"/>
    </row>
    <row r="808" spans="1:65" x14ac:dyDescent="0.25">
      <c r="A808" s="21"/>
      <c r="B808" s="21"/>
      <c r="M808" s="21"/>
      <c r="N808" s="21"/>
      <c r="O808" s="24"/>
      <c r="U808" s="21"/>
      <c r="V808" s="21"/>
      <c r="W808" s="21"/>
      <c r="X808" s="21"/>
      <c r="Z808" s="21"/>
      <c r="AK808" s="21"/>
      <c r="AL808" s="22"/>
      <c r="AM808" s="22"/>
      <c r="AN808" s="45"/>
      <c r="AO808" s="21"/>
      <c r="AP808" s="22"/>
      <c r="AT808" s="21"/>
      <c r="AU808" s="21"/>
      <c r="AW808" s="21"/>
      <c r="AX808" s="21"/>
      <c r="AY808" s="22"/>
      <c r="AZ808" s="22"/>
      <c r="BA808" s="22"/>
      <c r="BB808" s="22"/>
      <c r="BC808" s="22"/>
      <c r="BD808" s="22"/>
      <c r="BE808" s="22"/>
      <c r="BF808" s="21"/>
      <c r="BG808" s="21"/>
      <c r="BH808" s="21"/>
      <c r="BI808" s="21"/>
      <c r="BJ808" s="21"/>
      <c r="BK808" s="21"/>
      <c r="BL808" s="21"/>
      <c r="BM808" s="21"/>
    </row>
    <row r="809" spans="1:65" x14ac:dyDescent="0.25">
      <c r="A809" s="21"/>
      <c r="B809" s="21"/>
      <c r="M809" s="21"/>
      <c r="N809" s="21"/>
      <c r="O809" s="24"/>
      <c r="U809" s="21"/>
      <c r="V809" s="21"/>
      <c r="W809" s="21"/>
      <c r="X809" s="21"/>
      <c r="Z809" s="21"/>
      <c r="AK809" s="21"/>
      <c r="AL809" s="22"/>
      <c r="AM809" s="22"/>
      <c r="AN809" s="45"/>
      <c r="AO809" s="21"/>
      <c r="AP809" s="22"/>
      <c r="AT809" s="21"/>
      <c r="AU809" s="21"/>
      <c r="AW809" s="21"/>
      <c r="AX809" s="21"/>
      <c r="AY809" s="22"/>
      <c r="AZ809" s="22"/>
      <c r="BA809" s="22"/>
      <c r="BB809" s="22"/>
      <c r="BC809" s="22"/>
      <c r="BD809" s="22"/>
      <c r="BE809" s="22"/>
      <c r="BF809" s="21"/>
      <c r="BG809" s="21"/>
      <c r="BH809" s="21"/>
      <c r="BI809" s="21"/>
      <c r="BJ809" s="21"/>
      <c r="BK809" s="21"/>
      <c r="BL809" s="21"/>
      <c r="BM809" s="21"/>
    </row>
    <row r="810" spans="1:65" x14ac:dyDescent="0.25">
      <c r="A810" s="21"/>
      <c r="B810" s="21"/>
      <c r="M810" s="21"/>
      <c r="N810" s="21"/>
      <c r="O810" s="24"/>
      <c r="U810" s="21"/>
      <c r="V810" s="21"/>
      <c r="W810" s="21"/>
      <c r="X810" s="21"/>
      <c r="Z810" s="21"/>
      <c r="AK810" s="21"/>
      <c r="AL810" s="22"/>
      <c r="AM810" s="22"/>
      <c r="AN810" s="45"/>
      <c r="AO810" s="21"/>
      <c r="AP810" s="22"/>
      <c r="AT810" s="21"/>
      <c r="AU810" s="21"/>
      <c r="AW810" s="21"/>
      <c r="AX810" s="21"/>
      <c r="AY810" s="22"/>
      <c r="AZ810" s="22"/>
      <c r="BA810" s="22"/>
      <c r="BB810" s="22"/>
      <c r="BC810" s="22"/>
      <c r="BD810" s="22"/>
      <c r="BE810" s="22"/>
      <c r="BF810" s="21"/>
      <c r="BG810" s="21"/>
      <c r="BH810" s="21"/>
      <c r="BI810" s="21"/>
      <c r="BJ810" s="21"/>
      <c r="BK810" s="21"/>
      <c r="BL810" s="21"/>
      <c r="BM810" s="21"/>
    </row>
    <row r="811" spans="1:65" x14ac:dyDescent="0.25">
      <c r="A811" s="21"/>
      <c r="B811" s="21"/>
      <c r="M811" s="21"/>
      <c r="N811" s="21"/>
      <c r="O811" s="24"/>
      <c r="U811" s="21"/>
      <c r="V811" s="21"/>
      <c r="W811" s="21"/>
      <c r="X811" s="21"/>
      <c r="Z811" s="21"/>
      <c r="AK811" s="21"/>
      <c r="AL811" s="22"/>
      <c r="AM811" s="22"/>
      <c r="AN811" s="45"/>
      <c r="AO811" s="21"/>
      <c r="AP811" s="22"/>
      <c r="AT811" s="21"/>
      <c r="AU811" s="21"/>
      <c r="AW811" s="21"/>
      <c r="AX811" s="21"/>
      <c r="AY811" s="22"/>
      <c r="AZ811" s="22"/>
      <c r="BA811" s="22"/>
      <c r="BB811" s="22"/>
      <c r="BC811" s="22"/>
      <c r="BD811" s="22"/>
      <c r="BE811" s="22"/>
      <c r="BF811" s="21"/>
      <c r="BG811" s="21"/>
      <c r="BH811" s="21"/>
      <c r="BI811" s="21"/>
      <c r="BJ811" s="21"/>
      <c r="BK811" s="21"/>
      <c r="BL811" s="21"/>
      <c r="BM811" s="21"/>
    </row>
    <row r="812" spans="1:65" x14ac:dyDescent="0.25">
      <c r="A812" s="21"/>
      <c r="B812" s="21"/>
      <c r="M812" s="21"/>
      <c r="N812" s="21"/>
      <c r="O812" s="24"/>
      <c r="U812" s="21"/>
      <c r="V812" s="21"/>
      <c r="W812" s="21"/>
      <c r="X812" s="21"/>
      <c r="Z812" s="21"/>
      <c r="AK812" s="21"/>
      <c r="AL812" s="22"/>
      <c r="AM812" s="22"/>
      <c r="AN812" s="45"/>
      <c r="AO812" s="21"/>
      <c r="AP812" s="22"/>
      <c r="AT812" s="21"/>
      <c r="AU812" s="21"/>
      <c r="AW812" s="21"/>
      <c r="AX812" s="21"/>
      <c r="AY812" s="22"/>
      <c r="AZ812" s="22"/>
      <c r="BA812" s="22"/>
      <c r="BB812" s="22"/>
      <c r="BC812" s="22"/>
      <c r="BD812" s="22"/>
      <c r="BE812" s="22"/>
      <c r="BF812" s="21"/>
      <c r="BG812" s="21"/>
      <c r="BH812" s="21"/>
      <c r="BI812" s="21"/>
      <c r="BJ812" s="21"/>
      <c r="BK812" s="21"/>
      <c r="BL812" s="21"/>
      <c r="BM812" s="21"/>
    </row>
    <row r="813" spans="1:65" x14ac:dyDescent="0.25">
      <c r="A813" s="21"/>
      <c r="B813" s="21"/>
      <c r="M813" s="21"/>
      <c r="N813" s="21"/>
      <c r="O813" s="24"/>
      <c r="U813" s="21"/>
      <c r="V813" s="21"/>
      <c r="W813" s="21"/>
      <c r="X813" s="21"/>
      <c r="Z813" s="21"/>
      <c r="AK813" s="21"/>
      <c r="AL813" s="22"/>
      <c r="AM813" s="22"/>
      <c r="AN813" s="45"/>
      <c r="AO813" s="21"/>
      <c r="AP813" s="22"/>
      <c r="AT813" s="21"/>
      <c r="AU813" s="21"/>
      <c r="AW813" s="21"/>
      <c r="AX813" s="21"/>
      <c r="AY813" s="22"/>
      <c r="AZ813" s="22"/>
      <c r="BA813" s="22"/>
      <c r="BB813" s="22"/>
      <c r="BC813" s="22"/>
      <c r="BD813" s="22"/>
      <c r="BE813" s="22"/>
      <c r="BF813" s="21"/>
      <c r="BG813" s="21"/>
      <c r="BH813" s="21"/>
      <c r="BI813" s="21"/>
      <c r="BJ813" s="21"/>
      <c r="BK813" s="21"/>
      <c r="BL813" s="21"/>
      <c r="BM813" s="21"/>
    </row>
    <row r="814" spans="1:65" x14ac:dyDescent="0.25">
      <c r="A814" s="21"/>
      <c r="B814" s="21"/>
      <c r="M814" s="21"/>
      <c r="N814" s="21"/>
      <c r="O814" s="24"/>
      <c r="U814" s="21"/>
      <c r="V814" s="21"/>
      <c r="W814" s="21"/>
      <c r="X814" s="21"/>
      <c r="Z814" s="21"/>
      <c r="AK814" s="21"/>
      <c r="AL814" s="22"/>
      <c r="AM814" s="22"/>
      <c r="AN814" s="45"/>
      <c r="AO814" s="21"/>
      <c r="AP814" s="22"/>
      <c r="AT814" s="21"/>
      <c r="AU814" s="21"/>
      <c r="AW814" s="21"/>
      <c r="AX814" s="21"/>
      <c r="AY814" s="22"/>
      <c r="AZ814" s="22"/>
      <c r="BA814" s="22"/>
      <c r="BB814" s="22"/>
      <c r="BC814" s="22"/>
      <c r="BD814" s="22"/>
      <c r="BE814" s="22"/>
      <c r="BF814" s="21"/>
      <c r="BG814" s="21"/>
      <c r="BH814" s="21"/>
      <c r="BI814" s="21"/>
      <c r="BJ814" s="21"/>
      <c r="BK814" s="21"/>
      <c r="BL814" s="21"/>
      <c r="BM814" s="21"/>
    </row>
    <row r="815" spans="1:65" x14ac:dyDescent="0.25">
      <c r="A815" s="21"/>
      <c r="B815" s="21"/>
      <c r="M815" s="21"/>
      <c r="N815" s="21"/>
      <c r="O815" s="24"/>
      <c r="U815" s="21"/>
      <c r="V815" s="21"/>
      <c r="W815" s="21"/>
      <c r="X815" s="21"/>
      <c r="Z815" s="21"/>
      <c r="AK815" s="21"/>
      <c r="AL815" s="22"/>
      <c r="AM815" s="22"/>
      <c r="AN815" s="45"/>
      <c r="AO815" s="21"/>
      <c r="AP815" s="22"/>
      <c r="AT815" s="21"/>
      <c r="AU815" s="21"/>
      <c r="AW815" s="21"/>
      <c r="AX815" s="21"/>
      <c r="AY815" s="22"/>
      <c r="AZ815" s="22"/>
      <c r="BA815" s="22"/>
      <c r="BB815" s="22"/>
      <c r="BC815" s="22"/>
      <c r="BD815" s="22"/>
      <c r="BE815" s="22"/>
      <c r="BF815" s="21"/>
      <c r="BG815" s="21"/>
      <c r="BH815" s="21"/>
      <c r="BI815" s="21"/>
      <c r="BJ815" s="21"/>
      <c r="BK815" s="21"/>
      <c r="BL815" s="21"/>
      <c r="BM815" s="21"/>
    </row>
    <row r="816" spans="1:65" x14ac:dyDescent="0.25">
      <c r="A816" s="21"/>
      <c r="B816" s="21"/>
      <c r="M816" s="21"/>
      <c r="N816" s="21"/>
      <c r="O816" s="24"/>
      <c r="U816" s="21"/>
      <c r="V816" s="21"/>
      <c r="W816" s="21"/>
      <c r="X816" s="21"/>
      <c r="Z816" s="21"/>
      <c r="AK816" s="21"/>
      <c r="AL816" s="22"/>
      <c r="AM816" s="22"/>
      <c r="AN816" s="45"/>
      <c r="AO816" s="21"/>
      <c r="AP816" s="22"/>
      <c r="AT816" s="21"/>
      <c r="AU816" s="21"/>
      <c r="AW816" s="21"/>
      <c r="AX816" s="21"/>
      <c r="AY816" s="22"/>
      <c r="AZ816" s="22"/>
      <c r="BA816" s="22"/>
      <c r="BB816" s="22"/>
      <c r="BC816" s="22"/>
      <c r="BD816" s="22"/>
      <c r="BE816" s="22"/>
      <c r="BF816" s="21"/>
      <c r="BG816" s="21"/>
      <c r="BH816" s="21"/>
      <c r="BI816" s="21"/>
      <c r="BJ816" s="21"/>
      <c r="BK816" s="21"/>
      <c r="BL816" s="21"/>
      <c r="BM816" s="21"/>
    </row>
    <row r="817" spans="1:65" x14ac:dyDescent="0.25">
      <c r="A817" s="21"/>
      <c r="B817" s="21"/>
      <c r="M817" s="21"/>
      <c r="N817" s="21"/>
      <c r="O817" s="24"/>
      <c r="U817" s="21"/>
      <c r="V817" s="21"/>
      <c r="W817" s="21"/>
      <c r="X817" s="21"/>
      <c r="Z817" s="21"/>
      <c r="AK817" s="21"/>
      <c r="AL817" s="22"/>
      <c r="AM817" s="22"/>
      <c r="AN817" s="45"/>
      <c r="AO817" s="21"/>
      <c r="AP817" s="22"/>
      <c r="AT817" s="21"/>
      <c r="AU817" s="21"/>
      <c r="AW817" s="21"/>
      <c r="AX817" s="21"/>
      <c r="AY817" s="22"/>
      <c r="AZ817" s="22"/>
      <c r="BA817" s="22"/>
      <c r="BB817" s="22"/>
      <c r="BC817" s="22"/>
      <c r="BD817" s="22"/>
      <c r="BE817" s="22"/>
      <c r="BF817" s="21"/>
      <c r="BG817" s="21"/>
      <c r="BH817" s="21"/>
      <c r="BI817" s="21"/>
      <c r="BJ817" s="21"/>
      <c r="BK817" s="21"/>
      <c r="BL817" s="21"/>
      <c r="BM817" s="21"/>
    </row>
    <row r="818" spans="1:65" x14ac:dyDescent="0.25">
      <c r="A818" s="21"/>
      <c r="B818" s="21"/>
      <c r="M818" s="21"/>
      <c r="N818" s="21"/>
      <c r="O818" s="24"/>
      <c r="U818" s="21"/>
      <c r="V818" s="21"/>
      <c r="W818" s="21"/>
      <c r="X818" s="21"/>
      <c r="Z818" s="21"/>
      <c r="AK818" s="21"/>
      <c r="AL818" s="22"/>
      <c r="AM818" s="22"/>
      <c r="AN818" s="45"/>
      <c r="AO818" s="21"/>
      <c r="AP818" s="22"/>
      <c r="AT818" s="21"/>
      <c r="AU818" s="21"/>
      <c r="AW818" s="21"/>
      <c r="AX818" s="21"/>
      <c r="AY818" s="22"/>
      <c r="AZ818" s="22"/>
      <c r="BA818" s="22"/>
      <c r="BB818" s="22"/>
      <c r="BC818" s="22"/>
      <c r="BD818" s="22"/>
      <c r="BE818" s="22"/>
      <c r="BF818" s="21"/>
      <c r="BG818" s="21"/>
      <c r="BH818" s="21"/>
      <c r="BI818" s="21"/>
      <c r="BJ818" s="21"/>
      <c r="BK818" s="21"/>
      <c r="BL818" s="21"/>
      <c r="BM818" s="21"/>
    </row>
    <row r="819" spans="1:65" x14ac:dyDescent="0.25">
      <c r="A819" s="21"/>
      <c r="B819" s="21"/>
      <c r="M819" s="21"/>
      <c r="N819" s="21"/>
      <c r="O819" s="24"/>
      <c r="U819" s="21"/>
      <c r="V819" s="21"/>
      <c r="W819" s="21"/>
      <c r="X819" s="21"/>
      <c r="Z819" s="21"/>
      <c r="AK819" s="21"/>
      <c r="AL819" s="22"/>
      <c r="AM819" s="22"/>
      <c r="AN819" s="45"/>
      <c r="AO819" s="21"/>
      <c r="AP819" s="22"/>
      <c r="AT819" s="21"/>
      <c r="AU819" s="21"/>
      <c r="AW819" s="21"/>
      <c r="AX819" s="21"/>
      <c r="AY819" s="22"/>
      <c r="AZ819" s="22"/>
      <c r="BA819" s="22"/>
      <c r="BB819" s="22"/>
      <c r="BC819" s="22"/>
      <c r="BD819" s="22"/>
      <c r="BE819" s="22"/>
      <c r="BF819" s="21"/>
      <c r="BG819" s="21"/>
      <c r="BH819" s="21"/>
      <c r="BI819" s="21"/>
      <c r="BJ819" s="21"/>
      <c r="BK819" s="21"/>
      <c r="BL819" s="21"/>
      <c r="BM819" s="21"/>
    </row>
    <row r="820" spans="1:65" x14ac:dyDescent="0.25">
      <c r="A820" s="21"/>
      <c r="B820" s="21"/>
      <c r="M820" s="21"/>
      <c r="N820" s="21"/>
      <c r="O820" s="24"/>
      <c r="U820" s="21"/>
      <c r="V820" s="21"/>
      <c r="W820" s="21"/>
      <c r="X820" s="21"/>
      <c r="Z820" s="21"/>
      <c r="AK820" s="21"/>
      <c r="AL820" s="22"/>
      <c r="AM820" s="22"/>
      <c r="AN820" s="45"/>
      <c r="AO820" s="21"/>
      <c r="AP820" s="22"/>
      <c r="AT820" s="21"/>
      <c r="AU820" s="21"/>
      <c r="AW820" s="21"/>
      <c r="AX820" s="21"/>
      <c r="AY820" s="22"/>
      <c r="AZ820" s="22"/>
      <c r="BA820" s="22"/>
      <c r="BB820" s="22"/>
      <c r="BC820" s="22"/>
      <c r="BD820" s="22"/>
      <c r="BE820" s="22"/>
      <c r="BF820" s="21"/>
      <c r="BG820" s="21"/>
      <c r="BH820" s="21"/>
      <c r="BI820" s="21"/>
      <c r="BJ820" s="21"/>
      <c r="BK820" s="21"/>
      <c r="BL820" s="21"/>
      <c r="BM820" s="21"/>
    </row>
    <row r="821" spans="1:65" x14ac:dyDescent="0.25">
      <c r="A821" s="21"/>
      <c r="B821" s="21"/>
      <c r="M821" s="21"/>
      <c r="N821" s="21"/>
      <c r="O821" s="24"/>
      <c r="U821" s="21"/>
      <c r="V821" s="21"/>
      <c r="W821" s="21"/>
      <c r="X821" s="21"/>
      <c r="Z821" s="21"/>
      <c r="AK821" s="21"/>
      <c r="AL821" s="22"/>
      <c r="AM821" s="22"/>
      <c r="AN821" s="45"/>
      <c r="AO821" s="21"/>
      <c r="AP821" s="22"/>
      <c r="AT821" s="21"/>
      <c r="AU821" s="21"/>
      <c r="AW821" s="21"/>
      <c r="AX821" s="21"/>
      <c r="AY821" s="22"/>
      <c r="AZ821" s="22"/>
      <c r="BA821" s="22"/>
      <c r="BB821" s="22"/>
      <c r="BC821" s="22"/>
      <c r="BD821" s="22"/>
      <c r="BE821" s="22"/>
      <c r="BF821" s="21"/>
      <c r="BG821" s="21"/>
      <c r="BH821" s="21"/>
      <c r="BI821" s="21"/>
      <c r="BJ821" s="21"/>
      <c r="BK821" s="21"/>
      <c r="BL821" s="21"/>
      <c r="BM821" s="21"/>
    </row>
    <row r="822" spans="1:65" x14ac:dyDescent="0.25">
      <c r="A822" s="21"/>
      <c r="B822" s="21"/>
      <c r="M822" s="21"/>
      <c r="N822" s="21"/>
      <c r="O822" s="24"/>
      <c r="U822" s="21"/>
      <c r="V822" s="21"/>
      <c r="W822" s="21"/>
      <c r="X822" s="21"/>
      <c r="Z822" s="21"/>
      <c r="AK822" s="21"/>
      <c r="AL822" s="22"/>
      <c r="AM822" s="22"/>
      <c r="AN822" s="45"/>
      <c r="AO822" s="21"/>
      <c r="AP822" s="22"/>
      <c r="AT822" s="21"/>
      <c r="AU822" s="21"/>
      <c r="AW822" s="21"/>
      <c r="AX822" s="21"/>
      <c r="AY822" s="22"/>
      <c r="AZ822" s="22"/>
      <c r="BA822" s="22"/>
      <c r="BB822" s="22"/>
      <c r="BC822" s="22"/>
      <c r="BD822" s="22"/>
      <c r="BE822" s="22"/>
      <c r="BF822" s="21"/>
      <c r="BG822" s="21"/>
      <c r="BH822" s="21"/>
      <c r="BI822" s="21"/>
      <c r="BJ822" s="21"/>
      <c r="BK822" s="21"/>
      <c r="BL822" s="21"/>
      <c r="BM822" s="21"/>
    </row>
    <row r="823" spans="1:65" x14ac:dyDescent="0.25">
      <c r="A823" s="21"/>
      <c r="B823" s="21"/>
      <c r="M823" s="21"/>
      <c r="N823" s="21"/>
      <c r="O823" s="24"/>
      <c r="U823" s="21"/>
      <c r="V823" s="21"/>
      <c r="W823" s="21"/>
      <c r="X823" s="21"/>
      <c r="Z823" s="21"/>
      <c r="AK823" s="21"/>
      <c r="AL823" s="22"/>
      <c r="AM823" s="22"/>
      <c r="AN823" s="45"/>
      <c r="AO823" s="21"/>
      <c r="AP823" s="22"/>
      <c r="AT823" s="21"/>
      <c r="AU823" s="21"/>
      <c r="AW823" s="21"/>
      <c r="AX823" s="21"/>
      <c r="AY823" s="22"/>
      <c r="AZ823" s="22"/>
      <c r="BA823" s="22"/>
      <c r="BB823" s="22"/>
      <c r="BC823" s="22"/>
      <c r="BD823" s="22"/>
      <c r="BE823" s="22"/>
      <c r="BF823" s="21"/>
      <c r="BG823" s="21"/>
      <c r="BH823" s="21"/>
      <c r="BI823" s="21"/>
      <c r="BJ823" s="21"/>
      <c r="BK823" s="21"/>
      <c r="BL823" s="21"/>
      <c r="BM823" s="21"/>
    </row>
    <row r="824" spans="1:65" x14ac:dyDescent="0.25">
      <c r="A824" s="21"/>
      <c r="B824" s="21"/>
      <c r="M824" s="21"/>
      <c r="N824" s="21"/>
      <c r="O824" s="24"/>
      <c r="U824" s="21"/>
      <c r="V824" s="21"/>
      <c r="W824" s="21"/>
      <c r="X824" s="21"/>
      <c r="Z824" s="21"/>
      <c r="AK824" s="21"/>
      <c r="AL824" s="22"/>
      <c r="AM824" s="22"/>
      <c r="AN824" s="45"/>
      <c r="AO824" s="21"/>
      <c r="AP824" s="22"/>
      <c r="AT824" s="21"/>
      <c r="AU824" s="21"/>
      <c r="AW824" s="21"/>
      <c r="AX824" s="21"/>
      <c r="AY824" s="22"/>
      <c r="AZ824" s="22"/>
      <c r="BA824" s="22"/>
      <c r="BB824" s="22"/>
      <c r="BC824" s="22"/>
      <c r="BD824" s="22"/>
      <c r="BE824" s="22"/>
      <c r="BF824" s="21"/>
      <c r="BG824" s="21"/>
      <c r="BH824" s="21"/>
      <c r="BI824" s="21"/>
      <c r="BJ824" s="21"/>
      <c r="BK824" s="21"/>
      <c r="BL824" s="21"/>
      <c r="BM824" s="21"/>
    </row>
    <row r="825" spans="1:65" x14ac:dyDescent="0.25">
      <c r="A825" s="21"/>
      <c r="B825" s="21"/>
      <c r="M825" s="21"/>
      <c r="N825" s="21"/>
      <c r="O825" s="24"/>
      <c r="U825" s="21"/>
      <c r="V825" s="21"/>
      <c r="W825" s="21"/>
      <c r="X825" s="21"/>
      <c r="Z825" s="21"/>
      <c r="AK825" s="21"/>
      <c r="AL825" s="22"/>
      <c r="AM825" s="22"/>
      <c r="AN825" s="45"/>
      <c r="AO825" s="21"/>
      <c r="AP825" s="22"/>
      <c r="AT825" s="21"/>
      <c r="AU825" s="21"/>
      <c r="AW825" s="21"/>
      <c r="AX825" s="21"/>
      <c r="AY825" s="22"/>
      <c r="AZ825" s="22"/>
      <c r="BA825" s="22"/>
      <c r="BB825" s="22"/>
      <c r="BC825" s="22"/>
      <c r="BD825" s="22"/>
      <c r="BE825" s="22"/>
      <c r="BF825" s="21"/>
      <c r="BG825" s="21"/>
      <c r="BH825" s="21"/>
      <c r="BI825" s="21"/>
      <c r="BJ825" s="21"/>
      <c r="BK825" s="21"/>
      <c r="BL825" s="21"/>
      <c r="BM825" s="21"/>
    </row>
    <row r="826" spans="1:65" x14ac:dyDescent="0.25">
      <c r="A826" s="21"/>
      <c r="B826" s="21"/>
      <c r="M826" s="21"/>
      <c r="N826" s="21"/>
      <c r="O826" s="24"/>
      <c r="U826" s="21"/>
      <c r="V826" s="21"/>
      <c r="W826" s="21"/>
      <c r="X826" s="21"/>
      <c r="Z826" s="21"/>
      <c r="AK826" s="21"/>
      <c r="AL826" s="22"/>
      <c r="AM826" s="22"/>
      <c r="AN826" s="45"/>
      <c r="AO826" s="21"/>
      <c r="AP826" s="22"/>
      <c r="AT826" s="21"/>
      <c r="AU826" s="21"/>
      <c r="AW826" s="21"/>
      <c r="AX826" s="21"/>
      <c r="AY826" s="22"/>
      <c r="AZ826" s="22"/>
      <c r="BA826" s="22"/>
      <c r="BB826" s="22"/>
      <c r="BC826" s="22"/>
      <c r="BD826" s="22"/>
      <c r="BE826" s="22"/>
      <c r="BF826" s="21"/>
      <c r="BG826" s="21"/>
      <c r="BH826" s="21"/>
      <c r="BI826" s="21"/>
      <c r="BJ826" s="21"/>
      <c r="BK826" s="21"/>
      <c r="BL826" s="21"/>
      <c r="BM826" s="21"/>
    </row>
    <row r="827" spans="1:65" x14ac:dyDescent="0.25">
      <c r="A827" s="21"/>
      <c r="B827" s="21"/>
      <c r="M827" s="21"/>
      <c r="N827" s="21"/>
      <c r="O827" s="24"/>
      <c r="U827" s="21"/>
      <c r="V827" s="21"/>
      <c r="W827" s="21"/>
      <c r="X827" s="21"/>
      <c r="Z827" s="21"/>
      <c r="AK827" s="21"/>
      <c r="AL827" s="22"/>
      <c r="AM827" s="22"/>
      <c r="AN827" s="45"/>
      <c r="AO827" s="21"/>
      <c r="AP827" s="22"/>
      <c r="AT827" s="21"/>
      <c r="AU827" s="21"/>
      <c r="AW827" s="21"/>
      <c r="AX827" s="21"/>
      <c r="AY827" s="22"/>
      <c r="AZ827" s="22"/>
      <c r="BA827" s="22"/>
      <c r="BB827" s="22"/>
      <c r="BC827" s="22"/>
      <c r="BD827" s="22"/>
      <c r="BE827" s="22"/>
      <c r="BF827" s="21"/>
      <c r="BG827" s="21"/>
      <c r="BH827" s="21"/>
      <c r="BI827" s="21"/>
      <c r="BJ827" s="21"/>
      <c r="BK827" s="21"/>
      <c r="BL827" s="21"/>
      <c r="BM827" s="21"/>
    </row>
    <row r="828" spans="1:65" x14ac:dyDescent="0.25">
      <c r="A828" s="21"/>
      <c r="B828" s="21"/>
      <c r="M828" s="21"/>
      <c r="N828" s="21"/>
      <c r="O828" s="24"/>
      <c r="U828" s="21"/>
      <c r="V828" s="21"/>
      <c r="W828" s="21"/>
      <c r="X828" s="21"/>
      <c r="Z828" s="21"/>
      <c r="AK828" s="21"/>
      <c r="AL828" s="22"/>
      <c r="AM828" s="22"/>
      <c r="AN828" s="45"/>
      <c r="AO828" s="21"/>
      <c r="AP828" s="22"/>
      <c r="AT828" s="21"/>
      <c r="AU828" s="21"/>
      <c r="AW828" s="21"/>
      <c r="AX828" s="21"/>
      <c r="AY828" s="22"/>
      <c r="AZ828" s="22"/>
      <c r="BA828" s="22"/>
      <c r="BB828" s="22"/>
      <c r="BC828" s="22"/>
      <c r="BD828" s="22"/>
      <c r="BE828" s="22"/>
      <c r="BF828" s="21"/>
      <c r="BG828" s="21"/>
      <c r="BH828" s="21"/>
      <c r="BI828" s="21"/>
      <c r="BJ828" s="21"/>
      <c r="BK828" s="21"/>
      <c r="BL828" s="21"/>
      <c r="BM828" s="21"/>
    </row>
    <row r="829" spans="1:65" x14ac:dyDescent="0.25">
      <c r="A829" s="21"/>
      <c r="B829" s="21"/>
      <c r="M829" s="21"/>
      <c r="N829" s="21"/>
      <c r="O829" s="24"/>
      <c r="U829" s="21"/>
      <c r="V829" s="21"/>
      <c r="W829" s="21"/>
      <c r="X829" s="21"/>
      <c r="Z829" s="21"/>
      <c r="AK829" s="21"/>
      <c r="AL829" s="22"/>
      <c r="AM829" s="22"/>
      <c r="AN829" s="45"/>
      <c r="AO829" s="21"/>
      <c r="AP829" s="22"/>
      <c r="AT829" s="21"/>
      <c r="AU829" s="21"/>
      <c r="AW829" s="21"/>
      <c r="AX829" s="21"/>
      <c r="AY829" s="22"/>
      <c r="AZ829" s="22"/>
      <c r="BA829" s="22"/>
      <c r="BB829" s="22"/>
      <c r="BC829" s="22"/>
      <c r="BD829" s="22"/>
      <c r="BE829" s="22"/>
      <c r="BF829" s="21"/>
      <c r="BG829" s="21"/>
      <c r="BH829" s="21"/>
      <c r="BI829" s="21"/>
      <c r="BJ829" s="21"/>
      <c r="BK829" s="21"/>
      <c r="BL829" s="21"/>
      <c r="BM829" s="21"/>
    </row>
    <row r="830" spans="1:65" x14ac:dyDescent="0.25">
      <c r="A830" s="21"/>
      <c r="B830" s="21"/>
      <c r="M830" s="21"/>
      <c r="N830" s="21"/>
      <c r="O830" s="24"/>
      <c r="U830" s="21"/>
      <c r="V830" s="21"/>
      <c r="W830" s="21"/>
      <c r="X830" s="21"/>
      <c r="Z830" s="21"/>
      <c r="AK830" s="21"/>
      <c r="AL830" s="22"/>
      <c r="AM830" s="22"/>
      <c r="AN830" s="45"/>
      <c r="AO830" s="21"/>
      <c r="AP830" s="22"/>
      <c r="AT830" s="21"/>
      <c r="AU830" s="21"/>
      <c r="AW830" s="21"/>
      <c r="AX830" s="21"/>
      <c r="AY830" s="22"/>
      <c r="AZ830" s="22"/>
      <c r="BA830" s="22"/>
      <c r="BB830" s="22"/>
      <c r="BC830" s="22"/>
      <c r="BD830" s="22"/>
      <c r="BE830" s="22"/>
      <c r="BF830" s="21"/>
      <c r="BG830" s="21"/>
      <c r="BH830" s="21"/>
      <c r="BI830" s="21"/>
      <c r="BJ830" s="21"/>
      <c r="BK830" s="21"/>
      <c r="BL830" s="21"/>
      <c r="BM830" s="21"/>
    </row>
    <row r="831" spans="1:65" x14ac:dyDescent="0.25">
      <c r="A831" s="21"/>
      <c r="B831" s="21"/>
      <c r="M831" s="21"/>
      <c r="N831" s="21"/>
      <c r="O831" s="24"/>
      <c r="U831" s="21"/>
      <c r="V831" s="21"/>
      <c r="W831" s="21"/>
      <c r="X831" s="21"/>
      <c r="Z831" s="21"/>
      <c r="AK831" s="21"/>
      <c r="AL831" s="22"/>
      <c r="AM831" s="22"/>
      <c r="AN831" s="45"/>
      <c r="AO831" s="21"/>
      <c r="AP831" s="22"/>
      <c r="AT831" s="21"/>
      <c r="AU831" s="21"/>
      <c r="AW831" s="21"/>
      <c r="AX831" s="21"/>
      <c r="AY831" s="22"/>
      <c r="AZ831" s="22"/>
      <c r="BA831" s="22"/>
      <c r="BB831" s="22"/>
      <c r="BC831" s="22"/>
      <c r="BD831" s="22"/>
      <c r="BE831" s="22"/>
      <c r="BF831" s="21"/>
      <c r="BG831" s="21"/>
      <c r="BH831" s="21"/>
      <c r="BI831" s="21"/>
      <c r="BJ831" s="21"/>
      <c r="BK831" s="21"/>
      <c r="BL831" s="21"/>
      <c r="BM831" s="21"/>
    </row>
    <row r="832" spans="1:65" x14ac:dyDescent="0.25">
      <c r="A832" s="21"/>
      <c r="B832" s="21"/>
      <c r="M832" s="21"/>
      <c r="N832" s="21"/>
      <c r="O832" s="24"/>
      <c r="U832" s="21"/>
      <c r="V832" s="21"/>
      <c r="W832" s="21"/>
      <c r="X832" s="21"/>
      <c r="Z832" s="21"/>
      <c r="AK832" s="21"/>
      <c r="AL832" s="22"/>
      <c r="AM832" s="22"/>
      <c r="AN832" s="45"/>
      <c r="AO832" s="21"/>
      <c r="AP832" s="22"/>
      <c r="AT832" s="21"/>
      <c r="AU832" s="21"/>
      <c r="AW832" s="21"/>
      <c r="AX832" s="21"/>
      <c r="AY832" s="22"/>
      <c r="AZ832" s="22"/>
      <c r="BA832" s="22"/>
      <c r="BB832" s="22"/>
      <c r="BC832" s="22"/>
      <c r="BD832" s="22"/>
      <c r="BE832" s="22"/>
      <c r="BF832" s="21"/>
      <c r="BG832" s="21"/>
      <c r="BH832" s="21"/>
      <c r="BI832" s="21"/>
      <c r="BJ832" s="21"/>
      <c r="BK832" s="21"/>
      <c r="BL832" s="21"/>
      <c r="BM832" s="21"/>
    </row>
    <row r="833" spans="1:65" x14ac:dyDescent="0.25">
      <c r="A833" s="21"/>
      <c r="B833" s="21"/>
      <c r="M833" s="21"/>
      <c r="N833" s="21"/>
      <c r="O833" s="24"/>
      <c r="U833" s="21"/>
      <c r="V833" s="21"/>
      <c r="W833" s="21"/>
      <c r="X833" s="21"/>
      <c r="Z833" s="21"/>
      <c r="AK833" s="21"/>
      <c r="AL833" s="22"/>
      <c r="AM833" s="22"/>
      <c r="AN833" s="45"/>
      <c r="AO833" s="21"/>
      <c r="AP833" s="22"/>
      <c r="AT833" s="21"/>
      <c r="AU833" s="21"/>
      <c r="AW833" s="21"/>
      <c r="AX833" s="21"/>
      <c r="AY833" s="22"/>
      <c r="AZ833" s="22"/>
      <c r="BA833" s="22"/>
      <c r="BB833" s="22"/>
      <c r="BC833" s="22"/>
      <c r="BD833" s="22"/>
      <c r="BE833" s="22"/>
      <c r="BF833" s="21"/>
      <c r="BG833" s="21"/>
      <c r="BH833" s="21"/>
      <c r="BI833" s="21"/>
      <c r="BJ833" s="21"/>
      <c r="BK833" s="21"/>
      <c r="BL833" s="21"/>
      <c r="BM833" s="21"/>
    </row>
    <row r="834" spans="1:65" x14ac:dyDescent="0.25">
      <c r="A834" s="21"/>
      <c r="B834" s="21"/>
      <c r="M834" s="21"/>
      <c r="N834" s="21"/>
      <c r="O834" s="24"/>
      <c r="U834" s="21"/>
      <c r="V834" s="21"/>
      <c r="W834" s="21"/>
      <c r="X834" s="21"/>
      <c r="Z834" s="21"/>
      <c r="AK834" s="21"/>
      <c r="AL834" s="22"/>
      <c r="AM834" s="22"/>
      <c r="AN834" s="45"/>
      <c r="AO834" s="21"/>
      <c r="AP834" s="22"/>
      <c r="AT834" s="21"/>
      <c r="AU834" s="21"/>
      <c r="AW834" s="21"/>
      <c r="AX834" s="21"/>
      <c r="AY834" s="22"/>
      <c r="AZ834" s="22"/>
      <c r="BA834" s="22"/>
      <c r="BB834" s="22"/>
      <c r="BC834" s="22"/>
      <c r="BD834" s="22"/>
      <c r="BE834" s="22"/>
      <c r="BF834" s="21"/>
      <c r="BG834" s="21"/>
      <c r="BH834" s="21"/>
      <c r="BI834" s="21"/>
      <c r="BJ834" s="21"/>
      <c r="BK834" s="21"/>
      <c r="BL834" s="21"/>
      <c r="BM834" s="21"/>
    </row>
    <row r="835" spans="1:65" x14ac:dyDescent="0.25">
      <c r="A835" s="21"/>
      <c r="B835" s="21"/>
      <c r="M835" s="21"/>
      <c r="N835" s="21"/>
      <c r="O835" s="24"/>
      <c r="U835" s="21"/>
      <c r="V835" s="21"/>
      <c r="W835" s="21"/>
      <c r="X835" s="21"/>
      <c r="Z835" s="21"/>
      <c r="AK835" s="21"/>
      <c r="AL835" s="22"/>
      <c r="AM835" s="22"/>
      <c r="AN835" s="45"/>
      <c r="AO835" s="21"/>
      <c r="AP835" s="22"/>
      <c r="AT835" s="21"/>
      <c r="AU835" s="21"/>
      <c r="AW835" s="21"/>
      <c r="AX835" s="21"/>
      <c r="AY835" s="22"/>
      <c r="AZ835" s="22"/>
      <c r="BA835" s="22"/>
      <c r="BB835" s="22"/>
      <c r="BC835" s="22"/>
      <c r="BD835" s="22"/>
      <c r="BE835" s="22"/>
      <c r="BF835" s="21"/>
      <c r="BG835" s="21"/>
      <c r="BH835" s="21"/>
      <c r="BI835" s="21"/>
      <c r="BJ835" s="21"/>
      <c r="BK835" s="21"/>
      <c r="BL835" s="21"/>
      <c r="BM835" s="21"/>
    </row>
    <row r="836" spans="1:65" x14ac:dyDescent="0.25">
      <c r="A836" s="21"/>
      <c r="B836" s="21"/>
      <c r="M836" s="21"/>
      <c r="N836" s="21"/>
      <c r="O836" s="24"/>
      <c r="U836" s="21"/>
      <c r="V836" s="21"/>
      <c r="W836" s="21"/>
      <c r="X836" s="21"/>
      <c r="Z836" s="21"/>
      <c r="AK836" s="21"/>
      <c r="AL836" s="22"/>
      <c r="AM836" s="22"/>
      <c r="AN836" s="45"/>
      <c r="AO836" s="21"/>
      <c r="AP836" s="22"/>
      <c r="AT836" s="21"/>
      <c r="AU836" s="21"/>
      <c r="AW836" s="21"/>
      <c r="AX836" s="21"/>
      <c r="AY836" s="22"/>
      <c r="AZ836" s="22"/>
      <c r="BA836" s="22"/>
      <c r="BB836" s="22"/>
      <c r="BC836" s="22"/>
      <c r="BD836" s="22"/>
      <c r="BE836" s="22"/>
      <c r="BF836" s="21"/>
      <c r="BG836" s="21"/>
      <c r="BH836" s="21"/>
      <c r="BI836" s="21"/>
      <c r="BJ836" s="21"/>
      <c r="BK836" s="21"/>
      <c r="BL836" s="21"/>
      <c r="BM836" s="21"/>
    </row>
    <row r="837" spans="1:65" x14ac:dyDescent="0.25">
      <c r="A837" s="21"/>
      <c r="B837" s="21"/>
      <c r="M837" s="21"/>
      <c r="N837" s="21"/>
      <c r="O837" s="24"/>
      <c r="U837" s="21"/>
      <c r="V837" s="21"/>
      <c r="W837" s="21"/>
      <c r="X837" s="21"/>
      <c r="Z837" s="21"/>
      <c r="AK837" s="21"/>
      <c r="AL837" s="22"/>
      <c r="AM837" s="22"/>
      <c r="AN837" s="45"/>
      <c r="AO837" s="21"/>
      <c r="AP837" s="22"/>
      <c r="AT837" s="21"/>
      <c r="AU837" s="21"/>
      <c r="AW837" s="21"/>
      <c r="AX837" s="21"/>
      <c r="AY837" s="22"/>
      <c r="AZ837" s="22"/>
      <c r="BA837" s="22"/>
      <c r="BB837" s="22"/>
      <c r="BC837" s="22"/>
      <c r="BD837" s="22"/>
      <c r="BE837" s="22"/>
      <c r="BF837" s="21"/>
      <c r="BG837" s="21"/>
      <c r="BH837" s="21"/>
      <c r="BI837" s="21"/>
      <c r="BJ837" s="21"/>
      <c r="BK837" s="21"/>
      <c r="BL837" s="21"/>
      <c r="BM837" s="21"/>
    </row>
    <row r="838" spans="1:65" x14ac:dyDescent="0.25">
      <c r="A838" s="21"/>
      <c r="B838" s="21"/>
      <c r="M838" s="21"/>
      <c r="N838" s="21"/>
      <c r="O838" s="24"/>
      <c r="U838" s="21"/>
      <c r="V838" s="21"/>
      <c r="W838" s="21"/>
      <c r="X838" s="21"/>
      <c r="Z838" s="21"/>
      <c r="AK838" s="21"/>
      <c r="AL838" s="22"/>
      <c r="AM838" s="22"/>
      <c r="AN838" s="45"/>
      <c r="AO838" s="21"/>
      <c r="AP838" s="22"/>
      <c r="AT838" s="21"/>
      <c r="AU838" s="21"/>
      <c r="AW838" s="21"/>
      <c r="AX838" s="21"/>
      <c r="AY838" s="22"/>
      <c r="AZ838" s="22"/>
      <c r="BA838" s="22"/>
      <c r="BB838" s="22"/>
      <c r="BC838" s="22"/>
      <c r="BD838" s="22"/>
      <c r="BE838" s="22"/>
      <c r="BF838" s="21"/>
      <c r="BG838" s="21"/>
      <c r="BH838" s="21"/>
      <c r="BI838" s="21"/>
      <c r="BJ838" s="21"/>
      <c r="BK838" s="21"/>
      <c r="BL838" s="21"/>
      <c r="BM838" s="21"/>
    </row>
    <row r="839" spans="1:65" x14ac:dyDescent="0.25">
      <c r="A839" s="21"/>
      <c r="B839" s="21"/>
      <c r="M839" s="21"/>
      <c r="N839" s="21"/>
      <c r="O839" s="24"/>
      <c r="U839" s="21"/>
      <c r="V839" s="21"/>
      <c r="W839" s="21"/>
      <c r="X839" s="21"/>
      <c r="Z839" s="21"/>
      <c r="AK839" s="21"/>
      <c r="AL839" s="22"/>
      <c r="AM839" s="22"/>
      <c r="AN839" s="45"/>
      <c r="AO839" s="21"/>
      <c r="AP839" s="22"/>
      <c r="AT839" s="21"/>
      <c r="AU839" s="21"/>
      <c r="AW839" s="21"/>
      <c r="AX839" s="21"/>
      <c r="AY839" s="22"/>
      <c r="AZ839" s="22"/>
      <c r="BA839" s="22"/>
      <c r="BB839" s="22"/>
      <c r="BC839" s="22"/>
      <c r="BD839" s="22"/>
      <c r="BE839" s="22"/>
      <c r="BF839" s="21"/>
      <c r="BG839" s="21"/>
      <c r="BH839" s="21"/>
      <c r="BI839" s="21"/>
      <c r="BJ839" s="21"/>
      <c r="BK839" s="21"/>
      <c r="BL839" s="21"/>
      <c r="BM839" s="21"/>
    </row>
    <row r="840" spans="1:65" x14ac:dyDescent="0.25">
      <c r="A840" s="21"/>
      <c r="B840" s="21"/>
      <c r="M840" s="21"/>
      <c r="N840" s="21"/>
      <c r="O840" s="24"/>
      <c r="U840" s="21"/>
      <c r="V840" s="21"/>
      <c r="W840" s="21"/>
      <c r="X840" s="21"/>
      <c r="Z840" s="21"/>
      <c r="AK840" s="21"/>
      <c r="AL840" s="22"/>
      <c r="AM840" s="22"/>
      <c r="AN840" s="45"/>
      <c r="AO840" s="21"/>
      <c r="AP840" s="22"/>
      <c r="AT840" s="21"/>
      <c r="AU840" s="21"/>
      <c r="AW840" s="21"/>
      <c r="AX840" s="21"/>
      <c r="AY840" s="22"/>
      <c r="AZ840" s="22"/>
      <c r="BA840" s="22"/>
      <c r="BB840" s="22"/>
      <c r="BC840" s="22"/>
      <c r="BD840" s="22"/>
      <c r="BE840" s="22"/>
      <c r="BF840" s="21"/>
      <c r="BG840" s="21"/>
      <c r="BH840" s="21"/>
      <c r="BI840" s="21"/>
      <c r="BJ840" s="21"/>
      <c r="BK840" s="21"/>
      <c r="BL840" s="21"/>
      <c r="BM840" s="21"/>
    </row>
    <row r="841" spans="1:65" x14ac:dyDescent="0.25">
      <c r="A841" s="21"/>
      <c r="B841" s="21"/>
      <c r="M841" s="21"/>
      <c r="N841" s="21"/>
      <c r="O841" s="24"/>
      <c r="U841" s="21"/>
      <c r="V841" s="21"/>
      <c r="W841" s="21"/>
      <c r="X841" s="21"/>
      <c r="Z841" s="21"/>
      <c r="AK841" s="21"/>
      <c r="AL841" s="22"/>
      <c r="AM841" s="22"/>
      <c r="AN841" s="45"/>
      <c r="AO841" s="21"/>
      <c r="AP841" s="22"/>
      <c r="AT841" s="21"/>
      <c r="AU841" s="21"/>
      <c r="AW841" s="21"/>
      <c r="AX841" s="21"/>
      <c r="AY841" s="22"/>
      <c r="AZ841" s="22"/>
      <c r="BA841" s="22"/>
      <c r="BB841" s="22"/>
      <c r="BC841" s="22"/>
      <c r="BD841" s="22"/>
      <c r="BE841" s="22"/>
      <c r="BF841" s="21"/>
      <c r="BG841" s="21"/>
      <c r="BH841" s="21"/>
      <c r="BI841" s="21"/>
      <c r="BJ841" s="21"/>
      <c r="BK841" s="21"/>
      <c r="BL841" s="21"/>
      <c r="BM841" s="21"/>
    </row>
    <row r="842" spans="1:65" x14ac:dyDescent="0.25">
      <c r="A842" s="21"/>
      <c r="B842" s="21"/>
      <c r="M842" s="21"/>
      <c r="N842" s="21"/>
      <c r="O842" s="24"/>
      <c r="U842" s="21"/>
      <c r="V842" s="21"/>
      <c r="W842" s="21"/>
      <c r="X842" s="21"/>
      <c r="Z842" s="21"/>
      <c r="AK842" s="21"/>
      <c r="AL842" s="22"/>
      <c r="AM842" s="22"/>
      <c r="AN842" s="45"/>
      <c r="AO842" s="21"/>
      <c r="AP842" s="22"/>
      <c r="AT842" s="21"/>
      <c r="AU842" s="21"/>
      <c r="AW842" s="21"/>
      <c r="AX842" s="21"/>
      <c r="AY842" s="22"/>
      <c r="AZ842" s="22"/>
      <c r="BA842" s="22"/>
      <c r="BB842" s="22"/>
      <c r="BC842" s="22"/>
      <c r="BD842" s="22"/>
      <c r="BE842" s="22"/>
      <c r="BF842" s="21"/>
      <c r="BG842" s="21"/>
      <c r="BH842" s="21"/>
      <c r="BI842" s="21"/>
      <c r="BJ842" s="21"/>
      <c r="BK842" s="21"/>
      <c r="BL842" s="21"/>
      <c r="BM842" s="21"/>
    </row>
    <row r="843" spans="1:65" x14ac:dyDescent="0.25">
      <c r="A843" s="21"/>
      <c r="B843" s="21"/>
      <c r="M843" s="21"/>
      <c r="N843" s="21"/>
      <c r="O843" s="24"/>
      <c r="U843" s="21"/>
      <c r="V843" s="21"/>
      <c r="W843" s="21"/>
      <c r="X843" s="21"/>
      <c r="Z843" s="21"/>
      <c r="AK843" s="21"/>
      <c r="AL843" s="22"/>
      <c r="AM843" s="22"/>
      <c r="AN843" s="45"/>
      <c r="AO843" s="21"/>
      <c r="AP843" s="22"/>
      <c r="AT843" s="21"/>
      <c r="AU843" s="21"/>
      <c r="AW843" s="21"/>
      <c r="AX843" s="21"/>
      <c r="AY843" s="22"/>
      <c r="AZ843" s="22"/>
      <c r="BA843" s="22"/>
      <c r="BB843" s="22"/>
      <c r="BC843" s="22"/>
      <c r="BD843" s="22"/>
      <c r="BE843" s="22"/>
      <c r="BF843" s="21"/>
      <c r="BG843" s="21"/>
      <c r="BH843" s="21"/>
      <c r="BI843" s="21"/>
      <c r="BJ843" s="21"/>
      <c r="BK843" s="21"/>
      <c r="BL843" s="21"/>
      <c r="BM843" s="21"/>
    </row>
    <row r="844" spans="1:65" x14ac:dyDescent="0.25">
      <c r="A844" s="21"/>
      <c r="B844" s="21"/>
      <c r="M844" s="21"/>
      <c r="N844" s="21"/>
      <c r="O844" s="24"/>
      <c r="U844" s="21"/>
      <c r="V844" s="21"/>
      <c r="W844" s="21"/>
      <c r="X844" s="21"/>
      <c r="Z844" s="21"/>
      <c r="AK844" s="21"/>
      <c r="AL844" s="22"/>
      <c r="AM844" s="22"/>
      <c r="AN844" s="45"/>
      <c r="AO844" s="21"/>
      <c r="AP844" s="22"/>
      <c r="AT844" s="21"/>
      <c r="AU844" s="21"/>
      <c r="AW844" s="21"/>
      <c r="AX844" s="21"/>
      <c r="AY844" s="22"/>
      <c r="AZ844" s="22"/>
      <c r="BA844" s="22"/>
      <c r="BB844" s="22"/>
      <c r="BC844" s="22"/>
      <c r="BD844" s="22"/>
      <c r="BE844" s="22"/>
      <c r="BF844" s="21"/>
      <c r="BG844" s="21"/>
      <c r="BH844" s="21"/>
      <c r="BI844" s="21"/>
      <c r="BJ844" s="21"/>
      <c r="BK844" s="21"/>
      <c r="BL844" s="21"/>
      <c r="BM844" s="21"/>
    </row>
    <row r="845" spans="1:65" x14ac:dyDescent="0.25">
      <c r="A845" s="21"/>
      <c r="B845" s="21"/>
      <c r="M845" s="21"/>
      <c r="N845" s="21"/>
      <c r="O845" s="24"/>
      <c r="U845" s="21"/>
      <c r="V845" s="21"/>
      <c r="W845" s="21"/>
      <c r="X845" s="21"/>
      <c r="Z845" s="21"/>
      <c r="AK845" s="21"/>
      <c r="AL845" s="22"/>
      <c r="AM845" s="22"/>
      <c r="AN845" s="45"/>
      <c r="AO845" s="21"/>
      <c r="AP845" s="22"/>
      <c r="AT845" s="21"/>
      <c r="AU845" s="21"/>
      <c r="AW845" s="21"/>
      <c r="AX845" s="21"/>
      <c r="AY845" s="22"/>
      <c r="AZ845" s="22"/>
      <c r="BA845" s="22"/>
      <c r="BB845" s="22"/>
      <c r="BC845" s="22"/>
      <c r="BD845" s="22"/>
      <c r="BE845" s="22"/>
      <c r="BF845" s="21"/>
      <c r="BG845" s="21"/>
      <c r="BH845" s="21"/>
      <c r="BI845" s="21"/>
      <c r="BJ845" s="21"/>
      <c r="BK845" s="21"/>
      <c r="BL845" s="21"/>
      <c r="BM845" s="21"/>
    </row>
    <row r="846" spans="1:65" x14ac:dyDescent="0.25">
      <c r="A846" s="21"/>
      <c r="B846" s="21"/>
      <c r="M846" s="21"/>
      <c r="N846" s="21"/>
      <c r="O846" s="24"/>
      <c r="U846" s="21"/>
      <c r="V846" s="21"/>
      <c r="W846" s="21"/>
      <c r="X846" s="21"/>
      <c r="Z846" s="21"/>
      <c r="AK846" s="21"/>
      <c r="AL846" s="22"/>
      <c r="AM846" s="22"/>
      <c r="AN846" s="45"/>
      <c r="AO846" s="21"/>
      <c r="AP846" s="22"/>
      <c r="AT846" s="21"/>
      <c r="AU846" s="21"/>
      <c r="AW846" s="21"/>
      <c r="AX846" s="21"/>
      <c r="AY846" s="22"/>
      <c r="AZ846" s="22"/>
      <c r="BA846" s="22"/>
      <c r="BB846" s="22"/>
      <c r="BC846" s="22"/>
      <c r="BD846" s="22"/>
      <c r="BE846" s="22"/>
      <c r="BF846" s="21"/>
      <c r="BG846" s="21"/>
      <c r="BH846" s="21"/>
      <c r="BI846" s="21"/>
      <c r="BJ846" s="21"/>
      <c r="BK846" s="21"/>
      <c r="BL846" s="21"/>
      <c r="BM846" s="21"/>
    </row>
    <row r="847" spans="1:65" x14ac:dyDescent="0.25">
      <c r="A847" s="21"/>
      <c r="B847" s="21"/>
      <c r="M847" s="21"/>
      <c r="N847" s="21"/>
      <c r="O847" s="24"/>
      <c r="U847" s="21"/>
      <c r="V847" s="21"/>
      <c r="W847" s="21"/>
      <c r="X847" s="21"/>
      <c r="Z847" s="21"/>
      <c r="AK847" s="21"/>
      <c r="AL847" s="22"/>
      <c r="AM847" s="22"/>
      <c r="AN847" s="45"/>
      <c r="AO847" s="21"/>
      <c r="AP847" s="22"/>
      <c r="AT847" s="21"/>
      <c r="AU847" s="21"/>
      <c r="AW847" s="21"/>
      <c r="AX847" s="21"/>
      <c r="AY847" s="22"/>
      <c r="AZ847" s="22"/>
      <c r="BA847" s="22"/>
      <c r="BB847" s="22"/>
      <c r="BC847" s="22"/>
      <c r="BD847" s="22"/>
      <c r="BE847" s="22"/>
      <c r="BF847" s="21"/>
      <c r="BG847" s="21"/>
      <c r="BH847" s="21"/>
      <c r="BI847" s="21"/>
      <c r="BJ847" s="21"/>
      <c r="BK847" s="21"/>
      <c r="BL847" s="21"/>
      <c r="BM847" s="21"/>
    </row>
    <row r="848" spans="1:65" x14ac:dyDescent="0.25">
      <c r="A848" s="21"/>
      <c r="B848" s="21"/>
      <c r="M848" s="21"/>
      <c r="N848" s="21"/>
      <c r="O848" s="24"/>
      <c r="U848" s="21"/>
      <c r="V848" s="21"/>
      <c r="W848" s="21"/>
      <c r="X848" s="21"/>
      <c r="Z848" s="21"/>
      <c r="AK848" s="21"/>
      <c r="AL848" s="22"/>
      <c r="AM848" s="22"/>
      <c r="AN848" s="45"/>
      <c r="AO848" s="21"/>
      <c r="AP848" s="22"/>
      <c r="AT848" s="21"/>
      <c r="AU848" s="21"/>
      <c r="AW848" s="21"/>
      <c r="AX848" s="21"/>
      <c r="AY848" s="22"/>
      <c r="AZ848" s="22"/>
      <c r="BA848" s="22"/>
      <c r="BB848" s="22"/>
      <c r="BC848" s="22"/>
      <c r="BD848" s="22"/>
      <c r="BE848" s="22"/>
      <c r="BF848" s="21"/>
      <c r="BG848" s="21"/>
      <c r="BH848" s="21"/>
      <c r="BI848" s="21"/>
      <c r="BJ848" s="21"/>
      <c r="BK848" s="21"/>
      <c r="BL848" s="21"/>
      <c r="BM848" s="21"/>
    </row>
    <row r="849" spans="1:65" x14ac:dyDescent="0.25">
      <c r="A849" s="21"/>
      <c r="B849" s="21"/>
      <c r="M849" s="21"/>
      <c r="N849" s="21"/>
      <c r="O849" s="24"/>
      <c r="U849" s="21"/>
      <c r="V849" s="21"/>
      <c r="W849" s="21"/>
      <c r="X849" s="21"/>
      <c r="Z849" s="21"/>
      <c r="AK849" s="21"/>
      <c r="AL849" s="22"/>
      <c r="AM849" s="22"/>
      <c r="AN849" s="45"/>
      <c r="AO849" s="21"/>
      <c r="AP849" s="22"/>
      <c r="AT849" s="21"/>
      <c r="AU849" s="21"/>
      <c r="AW849" s="21"/>
      <c r="AX849" s="21"/>
      <c r="AY849" s="22"/>
      <c r="AZ849" s="22"/>
      <c r="BA849" s="22"/>
      <c r="BB849" s="22"/>
      <c r="BC849" s="22"/>
      <c r="BD849" s="22"/>
      <c r="BE849" s="22"/>
      <c r="BF849" s="21"/>
      <c r="BG849" s="21"/>
      <c r="BH849" s="21"/>
      <c r="BI849" s="21"/>
      <c r="BJ849" s="21"/>
      <c r="BK849" s="21"/>
      <c r="BL849" s="21"/>
      <c r="BM849" s="21"/>
    </row>
    <row r="850" spans="1:65" x14ac:dyDescent="0.25">
      <c r="A850" s="21"/>
      <c r="B850" s="21"/>
      <c r="M850" s="21"/>
      <c r="N850" s="21"/>
      <c r="O850" s="24"/>
      <c r="U850" s="21"/>
      <c r="V850" s="21"/>
      <c r="W850" s="21"/>
      <c r="X850" s="21"/>
      <c r="Z850" s="21"/>
      <c r="AK850" s="21"/>
      <c r="AL850" s="22"/>
      <c r="AM850" s="22"/>
      <c r="AN850" s="45"/>
      <c r="AO850" s="21"/>
      <c r="AP850" s="22"/>
      <c r="AT850" s="21"/>
      <c r="AU850" s="21"/>
      <c r="AW850" s="21"/>
      <c r="AX850" s="21"/>
      <c r="AY850" s="22"/>
      <c r="AZ850" s="22"/>
      <c r="BA850" s="22"/>
      <c r="BB850" s="22"/>
      <c r="BC850" s="22"/>
      <c r="BD850" s="22"/>
      <c r="BE850" s="22"/>
      <c r="BF850" s="21"/>
      <c r="BG850" s="21"/>
      <c r="BH850" s="21"/>
      <c r="BI850" s="21"/>
      <c r="BJ850" s="21"/>
      <c r="BK850" s="21"/>
      <c r="BL850" s="21"/>
      <c r="BM850" s="21"/>
    </row>
    <row r="851" spans="1:65" x14ac:dyDescent="0.25">
      <c r="A851" s="21"/>
      <c r="B851" s="21"/>
      <c r="M851" s="21"/>
      <c r="N851" s="21"/>
      <c r="O851" s="24"/>
      <c r="U851" s="21"/>
      <c r="V851" s="21"/>
      <c r="W851" s="21"/>
      <c r="X851" s="21"/>
      <c r="Z851" s="21"/>
      <c r="AK851" s="21"/>
      <c r="AL851" s="22"/>
      <c r="AM851" s="22"/>
      <c r="AN851" s="45"/>
      <c r="AO851" s="21"/>
      <c r="AP851" s="22"/>
      <c r="AT851" s="21"/>
      <c r="AU851" s="21"/>
      <c r="AW851" s="21"/>
      <c r="AX851" s="21"/>
      <c r="AY851" s="22"/>
      <c r="AZ851" s="22"/>
      <c r="BA851" s="22"/>
      <c r="BB851" s="22"/>
      <c r="BC851" s="22"/>
      <c r="BD851" s="22"/>
      <c r="BE851" s="22"/>
      <c r="BF851" s="21"/>
      <c r="BG851" s="21"/>
      <c r="BH851" s="21"/>
      <c r="BI851" s="21"/>
      <c r="BJ851" s="21"/>
      <c r="BK851" s="21"/>
      <c r="BL851" s="21"/>
      <c r="BM851" s="21"/>
    </row>
    <row r="852" spans="1:65" x14ac:dyDescent="0.25">
      <c r="A852" s="21"/>
      <c r="B852" s="21"/>
      <c r="M852" s="21"/>
      <c r="N852" s="21"/>
      <c r="O852" s="24"/>
      <c r="U852" s="21"/>
      <c r="V852" s="21"/>
      <c r="W852" s="21"/>
      <c r="X852" s="21"/>
      <c r="Z852" s="21"/>
      <c r="AK852" s="21"/>
      <c r="AL852" s="22"/>
      <c r="AM852" s="22"/>
      <c r="AN852" s="45"/>
      <c r="AO852" s="21"/>
      <c r="AP852" s="22"/>
      <c r="AT852" s="21"/>
      <c r="AU852" s="21"/>
      <c r="AW852" s="21"/>
      <c r="AX852" s="21"/>
      <c r="AY852" s="22"/>
      <c r="AZ852" s="22"/>
      <c r="BA852" s="22"/>
      <c r="BB852" s="22"/>
      <c r="BC852" s="22"/>
      <c r="BD852" s="22"/>
      <c r="BE852" s="22"/>
      <c r="BF852" s="21"/>
      <c r="BG852" s="21"/>
      <c r="BH852" s="21"/>
      <c r="BI852" s="21"/>
      <c r="BJ852" s="21"/>
      <c r="BK852" s="21"/>
      <c r="BL852" s="21"/>
      <c r="BM852" s="21"/>
    </row>
    <row r="853" spans="1:65" x14ac:dyDescent="0.25">
      <c r="A853" s="21"/>
      <c r="B853" s="21"/>
      <c r="M853" s="21"/>
      <c r="N853" s="21"/>
      <c r="O853" s="24"/>
      <c r="U853" s="21"/>
      <c r="V853" s="21"/>
      <c r="W853" s="21"/>
      <c r="X853" s="21"/>
      <c r="Z853" s="21"/>
      <c r="AK853" s="21"/>
      <c r="AL853" s="22"/>
      <c r="AM853" s="22"/>
      <c r="AN853" s="45"/>
      <c r="AO853" s="21"/>
      <c r="AP853" s="22"/>
      <c r="AT853" s="21"/>
      <c r="AU853" s="21"/>
      <c r="AW853" s="21"/>
      <c r="AX853" s="21"/>
      <c r="AY853" s="22"/>
      <c r="AZ853" s="22"/>
      <c r="BA853" s="22"/>
      <c r="BB853" s="22"/>
      <c r="BC853" s="22"/>
      <c r="BD853" s="22"/>
      <c r="BE853" s="22"/>
      <c r="BF853" s="21"/>
      <c r="BG853" s="21"/>
      <c r="BH853" s="21"/>
      <c r="BI853" s="21"/>
      <c r="BJ853" s="21"/>
      <c r="BK853" s="21"/>
      <c r="BL853" s="21"/>
      <c r="BM853" s="21"/>
    </row>
    <row r="854" spans="1:65" x14ac:dyDescent="0.25">
      <c r="A854" s="21"/>
      <c r="B854" s="21"/>
      <c r="M854" s="21"/>
      <c r="N854" s="21"/>
      <c r="O854" s="24"/>
      <c r="U854" s="21"/>
      <c r="V854" s="21"/>
      <c r="W854" s="21"/>
      <c r="X854" s="21"/>
      <c r="Z854" s="21"/>
      <c r="AK854" s="21"/>
      <c r="AL854" s="22"/>
      <c r="AM854" s="22"/>
      <c r="AN854" s="45"/>
      <c r="AO854" s="21"/>
      <c r="AP854" s="22"/>
      <c r="AT854" s="21"/>
      <c r="AU854" s="21"/>
      <c r="AW854" s="21"/>
      <c r="AX854" s="21"/>
      <c r="AY854" s="22"/>
      <c r="AZ854" s="22"/>
      <c r="BA854" s="22"/>
      <c r="BB854" s="22"/>
      <c r="BC854" s="22"/>
      <c r="BD854" s="22"/>
      <c r="BE854" s="22"/>
      <c r="BF854" s="21"/>
      <c r="BG854" s="21"/>
      <c r="BH854" s="21"/>
      <c r="BI854" s="21"/>
      <c r="BJ854" s="21"/>
      <c r="BK854" s="21"/>
      <c r="BL854" s="21"/>
      <c r="BM854" s="21"/>
    </row>
    <row r="855" spans="1:65" x14ac:dyDescent="0.25">
      <c r="A855" s="21"/>
      <c r="B855" s="21"/>
      <c r="M855" s="21"/>
      <c r="N855" s="21"/>
      <c r="O855" s="24"/>
      <c r="U855" s="21"/>
      <c r="V855" s="21"/>
      <c r="W855" s="21"/>
      <c r="X855" s="21"/>
      <c r="Z855" s="21"/>
      <c r="AK855" s="21"/>
      <c r="AL855" s="22"/>
      <c r="AM855" s="22"/>
      <c r="AN855" s="45"/>
      <c r="AO855" s="21"/>
      <c r="AP855" s="22"/>
      <c r="AT855" s="21"/>
      <c r="AU855" s="21"/>
      <c r="AW855" s="21"/>
      <c r="AX855" s="21"/>
      <c r="AY855" s="22"/>
      <c r="AZ855" s="22"/>
      <c r="BA855" s="22"/>
      <c r="BB855" s="22"/>
      <c r="BC855" s="22"/>
      <c r="BD855" s="22"/>
      <c r="BE855" s="22"/>
      <c r="BF855" s="21"/>
      <c r="BG855" s="21"/>
      <c r="BH855" s="21"/>
      <c r="BI855" s="21"/>
      <c r="BJ855" s="21"/>
      <c r="BK855" s="21"/>
      <c r="BL855" s="21"/>
      <c r="BM855" s="21"/>
    </row>
    <row r="856" spans="1:65" x14ac:dyDescent="0.25">
      <c r="A856" s="21"/>
      <c r="B856" s="21"/>
      <c r="M856" s="21"/>
      <c r="N856" s="21"/>
      <c r="O856" s="24"/>
      <c r="U856" s="21"/>
      <c r="V856" s="21"/>
      <c r="W856" s="21"/>
      <c r="X856" s="21"/>
      <c r="Z856" s="21"/>
      <c r="AK856" s="21"/>
      <c r="AL856" s="22"/>
      <c r="AM856" s="22"/>
      <c r="AN856" s="45"/>
      <c r="AO856" s="21"/>
      <c r="AP856" s="22"/>
      <c r="AT856" s="21"/>
      <c r="AU856" s="21"/>
      <c r="AW856" s="21"/>
      <c r="AX856" s="21"/>
      <c r="AY856" s="22"/>
      <c r="AZ856" s="22"/>
      <c r="BA856" s="22"/>
      <c r="BB856" s="22"/>
      <c r="BC856" s="22"/>
      <c r="BD856" s="22"/>
      <c r="BE856" s="22"/>
      <c r="BF856" s="21"/>
      <c r="BG856" s="21"/>
      <c r="BH856" s="21"/>
      <c r="BI856" s="21"/>
      <c r="BJ856" s="21"/>
      <c r="BK856" s="21"/>
      <c r="BL856" s="21"/>
      <c r="BM856" s="21"/>
    </row>
    <row r="857" spans="1:65" x14ac:dyDescent="0.25">
      <c r="A857" s="21"/>
      <c r="B857" s="21"/>
      <c r="M857" s="21"/>
      <c r="N857" s="21"/>
      <c r="O857" s="24"/>
      <c r="U857" s="21"/>
      <c r="V857" s="21"/>
      <c r="W857" s="21"/>
      <c r="X857" s="21"/>
      <c r="Z857" s="21"/>
      <c r="AK857" s="21"/>
      <c r="AL857" s="22"/>
      <c r="AM857" s="22"/>
      <c r="AN857" s="45"/>
      <c r="AO857" s="21"/>
      <c r="AP857" s="22"/>
      <c r="AT857" s="21"/>
      <c r="AU857" s="21"/>
      <c r="AW857" s="21"/>
      <c r="AX857" s="21"/>
      <c r="AY857" s="22"/>
      <c r="AZ857" s="22"/>
      <c r="BA857" s="22"/>
      <c r="BB857" s="22"/>
      <c r="BC857" s="22"/>
      <c r="BD857" s="22"/>
      <c r="BE857" s="22"/>
      <c r="BF857" s="21"/>
      <c r="BG857" s="21"/>
      <c r="BH857" s="21"/>
      <c r="BI857" s="21"/>
      <c r="BJ857" s="21"/>
      <c r="BK857" s="21"/>
      <c r="BL857" s="21"/>
      <c r="BM857" s="21"/>
    </row>
    <row r="858" spans="1:65" x14ac:dyDescent="0.25">
      <c r="A858" s="21"/>
      <c r="B858" s="21"/>
      <c r="M858" s="21"/>
      <c r="N858" s="21"/>
      <c r="O858" s="24"/>
      <c r="U858" s="21"/>
      <c r="V858" s="21"/>
      <c r="W858" s="21"/>
      <c r="X858" s="21"/>
      <c r="Z858" s="21"/>
      <c r="AK858" s="21"/>
      <c r="AL858" s="22"/>
      <c r="AM858" s="22"/>
      <c r="AN858" s="45"/>
      <c r="AO858" s="21"/>
      <c r="AP858" s="22"/>
      <c r="AT858" s="21"/>
      <c r="AU858" s="21"/>
      <c r="AW858" s="21"/>
      <c r="AX858" s="21"/>
      <c r="AY858" s="22"/>
      <c r="AZ858" s="22"/>
      <c r="BA858" s="22"/>
      <c r="BB858" s="22"/>
      <c r="BC858" s="22"/>
      <c r="BD858" s="22"/>
      <c r="BE858" s="22"/>
      <c r="BF858" s="21"/>
      <c r="BG858" s="21"/>
      <c r="BH858" s="21"/>
      <c r="BI858" s="21"/>
      <c r="BJ858" s="21"/>
      <c r="BK858" s="21"/>
      <c r="BL858" s="21"/>
      <c r="BM858" s="21"/>
    </row>
    <row r="859" spans="1:65" x14ac:dyDescent="0.25">
      <c r="A859" s="21"/>
      <c r="B859" s="21"/>
      <c r="M859" s="21"/>
      <c r="N859" s="21"/>
      <c r="O859" s="24"/>
      <c r="U859" s="21"/>
      <c r="V859" s="21"/>
      <c r="W859" s="21"/>
      <c r="X859" s="21"/>
      <c r="Z859" s="21"/>
      <c r="AK859" s="21"/>
      <c r="AL859" s="22"/>
      <c r="AM859" s="22"/>
      <c r="AN859" s="45"/>
      <c r="AO859" s="21"/>
      <c r="AP859" s="22"/>
      <c r="AT859" s="21"/>
      <c r="AU859" s="21"/>
      <c r="AW859" s="21"/>
      <c r="AX859" s="21"/>
      <c r="AY859" s="22"/>
      <c r="AZ859" s="22"/>
      <c r="BA859" s="22"/>
      <c r="BB859" s="22"/>
      <c r="BC859" s="22"/>
      <c r="BD859" s="22"/>
      <c r="BE859" s="22"/>
      <c r="BF859" s="21"/>
      <c r="BG859" s="21"/>
      <c r="BH859" s="21"/>
      <c r="BI859" s="21"/>
      <c r="BJ859" s="21"/>
      <c r="BK859" s="21"/>
      <c r="BL859" s="21"/>
      <c r="BM859" s="21"/>
    </row>
    <row r="860" spans="1:65" x14ac:dyDescent="0.25">
      <c r="A860" s="21"/>
      <c r="B860" s="21"/>
      <c r="M860" s="21"/>
      <c r="N860" s="21"/>
      <c r="O860" s="24"/>
      <c r="U860" s="21"/>
      <c r="V860" s="21"/>
      <c r="W860" s="21"/>
      <c r="X860" s="21"/>
      <c r="Z860" s="21"/>
      <c r="AK860" s="21"/>
      <c r="AL860" s="22"/>
      <c r="AM860" s="22"/>
      <c r="AN860" s="45"/>
      <c r="AO860" s="21"/>
      <c r="AP860" s="22"/>
      <c r="AT860" s="21"/>
      <c r="AU860" s="21"/>
      <c r="AW860" s="21"/>
      <c r="AX860" s="21"/>
      <c r="AY860" s="22"/>
      <c r="AZ860" s="22"/>
      <c r="BA860" s="22"/>
      <c r="BB860" s="22"/>
      <c r="BC860" s="22"/>
      <c r="BD860" s="22"/>
      <c r="BE860" s="22"/>
      <c r="BF860" s="21"/>
      <c r="BG860" s="21"/>
      <c r="BH860" s="21"/>
      <c r="BI860" s="21"/>
      <c r="BJ860" s="21"/>
      <c r="BK860" s="21"/>
      <c r="BL860" s="21"/>
      <c r="BM860" s="21"/>
    </row>
    <row r="861" spans="1:65" x14ac:dyDescent="0.25">
      <c r="A861" s="21"/>
      <c r="B861" s="21"/>
      <c r="M861" s="21"/>
      <c r="N861" s="21"/>
      <c r="O861" s="24"/>
      <c r="U861" s="21"/>
      <c r="V861" s="21"/>
      <c r="W861" s="21"/>
      <c r="X861" s="21"/>
      <c r="Z861" s="21"/>
      <c r="AK861" s="21"/>
      <c r="AL861" s="22"/>
      <c r="AM861" s="22"/>
      <c r="AN861" s="45"/>
      <c r="AO861" s="21"/>
      <c r="AP861" s="22"/>
      <c r="AT861" s="21"/>
      <c r="AU861" s="21"/>
      <c r="AW861" s="21"/>
      <c r="AX861" s="21"/>
      <c r="AY861" s="22"/>
      <c r="AZ861" s="22"/>
      <c r="BA861" s="22"/>
      <c r="BB861" s="22"/>
      <c r="BC861" s="22"/>
      <c r="BD861" s="22"/>
      <c r="BE861" s="22"/>
      <c r="BF861" s="21"/>
      <c r="BG861" s="21"/>
      <c r="BH861" s="21"/>
      <c r="BI861" s="21"/>
      <c r="BJ861" s="21"/>
      <c r="BK861" s="21"/>
      <c r="BL861" s="21"/>
      <c r="BM861" s="21"/>
    </row>
    <row r="862" spans="1:65" x14ac:dyDescent="0.25">
      <c r="A862" s="21"/>
      <c r="B862" s="21"/>
      <c r="M862" s="21"/>
      <c r="N862" s="21"/>
      <c r="O862" s="24"/>
      <c r="U862" s="21"/>
      <c r="V862" s="21"/>
      <c r="W862" s="21"/>
      <c r="X862" s="21"/>
      <c r="Z862" s="21"/>
      <c r="AK862" s="21"/>
      <c r="AL862" s="22"/>
      <c r="AM862" s="22"/>
      <c r="AN862" s="45"/>
      <c r="AO862" s="21"/>
      <c r="AP862" s="22"/>
      <c r="AT862" s="21"/>
      <c r="AU862" s="21"/>
      <c r="AW862" s="21"/>
      <c r="AX862" s="21"/>
      <c r="AY862" s="22"/>
      <c r="AZ862" s="22"/>
      <c r="BA862" s="22"/>
      <c r="BB862" s="22"/>
      <c r="BC862" s="22"/>
      <c r="BD862" s="22"/>
      <c r="BE862" s="22"/>
      <c r="BF862" s="21"/>
      <c r="BG862" s="21"/>
      <c r="BH862" s="21"/>
      <c r="BI862" s="21"/>
      <c r="BJ862" s="21"/>
      <c r="BK862" s="21"/>
      <c r="BL862" s="21"/>
      <c r="BM862" s="21"/>
    </row>
    <row r="863" spans="1:65" x14ac:dyDescent="0.25">
      <c r="A863" s="21"/>
      <c r="B863" s="21"/>
      <c r="M863" s="21"/>
      <c r="N863" s="21"/>
      <c r="O863" s="24"/>
      <c r="U863" s="21"/>
      <c r="V863" s="21"/>
      <c r="W863" s="21"/>
      <c r="X863" s="21"/>
      <c r="Z863" s="21"/>
      <c r="AK863" s="21"/>
      <c r="AL863" s="22"/>
      <c r="AM863" s="22"/>
      <c r="AN863" s="45"/>
      <c r="AO863" s="21"/>
      <c r="AP863" s="22"/>
      <c r="AT863" s="21"/>
      <c r="AU863" s="21"/>
      <c r="AW863" s="21"/>
      <c r="AX863" s="21"/>
      <c r="AY863" s="22"/>
      <c r="AZ863" s="22"/>
      <c r="BA863" s="22"/>
      <c r="BB863" s="22"/>
      <c r="BC863" s="22"/>
      <c r="BD863" s="22"/>
      <c r="BE863" s="22"/>
      <c r="BF863" s="21"/>
      <c r="BG863" s="21"/>
      <c r="BH863" s="21"/>
      <c r="BI863" s="21"/>
      <c r="BJ863" s="21"/>
      <c r="BK863" s="21"/>
      <c r="BL863" s="21"/>
      <c r="BM863" s="21"/>
    </row>
    <row r="864" spans="1:65" x14ac:dyDescent="0.25">
      <c r="A864" s="21"/>
      <c r="B864" s="21"/>
      <c r="M864" s="21"/>
      <c r="N864" s="21"/>
      <c r="O864" s="24"/>
      <c r="U864" s="21"/>
      <c r="V864" s="21"/>
      <c r="W864" s="21"/>
      <c r="X864" s="21"/>
      <c r="Z864" s="21"/>
      <c r="AK864" s="21"/>
      <c r="AL864" s="22"/>
      <c r="AM864" s="22"/>
      <c r="AN864" s="45"/>
      <c r="AO864" s="21"/>
      <c r="AP864" s="22"/>
      <c r="AT864" s="21"/>
      <c r="AU864" s="21"/>
      <c r="AW864" s="21"/>
      <c r="AX864" s="21"/>
      <c r="AY864" s="22"/>
      <c r="AZ864" s="22"/>
      <c r="BA864" s="22"/>
      <c r="BB864" s="22"/>
      <c r="BC864" s="22"/>
      <c r="BD864" s="22"/>
      <c r="BE864" s="22"/>
      <c r="BF864" s="21"/>
      <c r="BG864" s="21"/>
      <c r="BH864" s="21"/>
      <c r="BI864" s="21"/>
      <c r="BJ864" s="21"/>
      <c r="BK864" s="21"/>
      <c r="BL864" s="21"/>
      <c r="BM864" s="21"/>
    </row>
    <row r="865" spans="1:65" x14ac:dyDescent="0.25">
      <c r="A865" s="21"/>
      <c r="B865" s="21"/>
      <c r="M865" s="21"/>
      <c r="N865" s="21"/>
      <c r="O865" s="24"/>
      <c r="U865" s="21"/>
      <c r="V865" s="21"/>
      <c r="W865" s="21"/>
      <c r="X865" s="21"/>
      <c r="Z865" s="21"/>
      <c r="AK865" s="21"/>
      <c r="AL865" s="22"/>
      <c r="AM865" s="22"/>
      <c r="AN865" s="45"/>
      <c r="AO865" s="21"/>
      <c r="AP865" s="22"/>
      <c r="AT865" s="21"/>
      <c r="AU865" s="21"/>
      <c r="AW865" s="21"/>
      <c r="AX865" s="21"/>
      <c r="AY865" s="22"/>
      <c r="AZ865" s="22"/>
      <c r="BA865" s="22"/>
      <c r="BB865" s="22"/>
      <c r="BC865" s="22"/>
      <c r="BD865" s="22"/>
      <c r="BE865" s="22"/>
      <c r="BF865" s="21"/>
      <c r="BG865" s="21"/>
      <c r="BH865" s="21"/>
      <c r="BI865" s="21"/>
      <c r="BJ865" s="21"/>
      <c r="BK865" s="21"/>
      <c r="BL865" s="21"/>
      <c r="BM865" s="21"/>
    </row>
    <row r="866" spans="1:65" x14ac:dyDescent="0.25">
      <c r="A866" s="21"/>
      <c r="B866" s="21"/>
      <c r="M866" s="21"/>
      <c r="N866" s="21"/>
      <c r="O866" s="24"/>
      <c r="U866" s="21"/>
      <c r="V866" s="21"/>
      <c r="W866" s="21"/>
      <c r="X866" s="21"/>
      <c r="Z866" s="21"/>
      <c r="AK866" s="21"/>
      <c r="AL866" s="22"/>
      <c r="AM866" s="22"/>
      <c r="AN866" s="45"/>
      <c r="AO866" s="21"/>
      <c r="AP866" s="22"/>
      <c r="AT866" s="21"/>
      <c r="AU866" s="21"/>
      <c r="AW866" s="21"/>
      <c r="AX866" s="21"/>
      <c r="AY866" s="22"/>
      <c r="AZ866" s="22"/>
      <c r="BA866" s="22"/>
      <c r="BB866" s="22"/>
      <c r="BC866" s="22"/>
      <c r="BD866" s="22"/>
      <c r="BE866" s="22"/>
      <c r="BF866" s="21"/>
      <c r="BG866" s="21"/>
      <c r="BH866" s="21"/>
      <c r="BI866" s="21"/>
      <c r="BJ866" s="21"/>
      <c r="BK866" s="21"/>
      <c r="BL866" s="21"/>
      <c r="BM866" s="21"/>
    </row>
    <row r="867" spans="1:65" x14ac:dyDescent="0.25">
      <c r="A867" s="21"/>
      <c r="B867" s="21"/>
      <c r="M867" s="21"/>
      <c r="N867" s="21"/>
      <c r="O867" s="24"/>
      <c r="U867" s="21"/>
      <c r="V867" s="21"/>
      <c r="W867" s="21"/>
      <c r="X867" s="21"/>
      <c r="Z867" s="21"/>
      <c r="AK867" s="21"/>
      <c r="AL867" s="22"/>
      <c r="AM867" s="22"/>
      <c r="AN867" s="45"/>
      <c r="AO867" s="21"/>
      <c r="AP867" s="22"/>
      <c r="AT867" s="21"/>
      <c r="AU867" s="21"/>
      <c r="AW867" s="21"/>
      <c r="AX867" s="21"/>
      <c r="AY867" s="22"/>
      <c r="AZ867" s="22"/>
      <c r="BA867" s="22"/>
      <c r="BB867" s="22"/>
      <c r="BC867" s="22"/>
      <c r="BD867" s="22"/>
      <c r="BE867" s="22"/>
      <c r="BF867" s="21"/>
      <c r="BG867" s="21"/>
      <c r="BH867" s="21"/>
      <c r="BI867" s="21"/>
      <c r="BJ867" s="21"/>
      <c r="BK867" s="21"/>
      <c r="BL867" s="21"/>
      <c r="BM867" s="21"/>
    </row>
    <row r="868" spans="1:65" x14ac:dyDescent="0.25">
      <c r="A868" s="21"/>
      <c r="B868" s="21"/>
      <c r="M868" s="21"/>
      <c r="N868" s="21"/>
      <c r="O868" s="24"/>
      <c r="U868" s="21"/>
      <c r="V868" s="21"/>
      <c r="W868" s="21"/>
      <c r="X868" s="21"/>
      <c r="Z868" s="21"/>
      <c r="AK868" s="21"/>
      <c r="AL868" s="22"/>
      <c r="AM868" s="22"/>
      <c r="AN868" s="45"/>
      <c r="AO868" s="21"/>
      <c r="AP868" s="22"/>
      <c r="AT868" s="21"/>
      <c r="AU868" s="21"/>
      <c r="AW868" s="21"/>
      <c r="AX868" s="21"/>
      <c r="AY868" s="22"/>
      <c r="AZ868" s="22"/>
      <c r="BA868" s="22"/>
      <c r="BB868" s="22"/>
      <c r="BC868" s="22"/>
      <c r="BD868" s="22"/>
      <c r="BE868" s="22"/>
      <c r="BF868" s="21"/>
      <c r="BG868" s="21"/>
      <c r="BH868" s="21"/>
      <c r="BI868" s="21"/>
      <c r="BJ868" s="21"/>
      <c r="BK868" s="21"/>
      <c r="BL868" s="21"/>
      <c r="BM868" s="21"/>
    </row>
    <row r="869" spans="1:65" x14ac:dyDescent="0.25">
      <c r="A869" s="21"/>
      <c r="B869" s="21"/>
      <c r="M869" s="21"/>
      <c r="N869" s="21"/>
      <c r="O869" s="24"/>
      <c r="U869" s="21"/>
      <c r="V869" s="21"/>
      <c r="W869" s="21"/>
      <c r="X869" s="21"/>
      <c r="Z869" s="21"/>
      <c r="AK869" s="21"/>
      <c r="AL869" s="22"/>
      <c r="AM869" s="22"/>
      <c r="AN869" s="45"/>
      <c r="AO869" s="21"/>
      <c r="AP869" s="22"/>
      <c r="AT869" s="21"/>
      <c r="AU869" s="21"/>
      <c r="AW869" s="21"/>
      <c r="AX869" s="21"/>
      <c r="AY869" s="22"/>
      <c r="AZ869" s="22"/>
      <c r="BA869" s="22"/>
      <c r="BB869" s="22"/>
      <c r="BC869" s="22"/>
      <c r="BD869" s="22"/>
      <c r="BE869" s="22"/>
      <c r="BF869" s="21"/>
      <c r="BG869" s="21"/>
      <c r="BH869" s="21"/>
      <c r="BI869" s="21"/>
      <c r="BJ869" s="21"/>
      <c r="BK869" s="21"/>
      <c r="BL869" s="21"/>
      <c r="BM869" s="21"/>
    </row>
    <row r="870" spans="1:65" x14ac:dyDescent="0.25">
      <c r="A870" s="21"/>
      <c r="B870" s="21"/>
      <c r="M870" s="21"/>
      <c r="N870" s="21"/>
      <c r="O870" s="24"/>
      <c r="U870" s="21"/>
      <c r="V870" s="21"/>
      <c r="W870" s="21"/>
      <c r="X870" s="21"/>
      <c r="Z870" s="21"/>
      <c r="AK870" s="21"/>
      <c r="AL870" s="22"/>
      <c r="AM870" s="22"/>
      <c r="AN870" s="45"/>
      <c r="AO870" s="21"/>
      <c r="AP870" s="22"/>
      <c r="AT870" s="21"/>
      <c r="AU870" s="21"/>
      <c r="AW870" s="21"/>
      <c r="AX870" s="21"/>
      <c r="AY870" s="22"/>
      <c r="AZ870" s="22"/>
      <c r="BA870" s="22"/>
      <c r="BB870" s="22"/>
      <c r="BC870" s="22"/>
      <c r="BD870" s="22"/>
      <c r="BE870" s="22"/>
      <c r="BF870" s="21"/>
      <c r="BG870" s="21"/>
      <c r="BH870" s="21"/>
      <c r="BI870" s="21"/>
      <c r="BJ870" s="21"/>
      <c r="BK870" s="21"/>
      <c r="BL870" s="21"/>
      <c r="BM870" s="21"/>
    </row>
    <row r="871" spans="1:65" x14ac:dyDescent="0.25">
      <c r="A871" s="21"/>
      <c r="B871" s="21"/>
      <c r="M871" s="21"/>
      <c r="N871" s="21"/>
      <c r="O871" s="24"/>
      <c r="U871" s="21"/>
      <c r="V871" s="21"/>
      <c r="W871" s="21"/>
      <c r="X871" s="21"/>
      <c r="Z871" s="21"/>
      <c r="AK871" s="21"/>
      <c r="AL871" s="22"/>
      <c r="AM871" s="22"/>
      <c r="AN871" s="45"/>
      <c r="AO871" s="21"/>
      <c r="AP871" s="22"/>
      <c r="AT871" s="21"/>
      <c r="AU871" s="21"/>
      <c r="AW871" s="21"/>
      <c r="AX871" s="21"/>
      <c r="AY871" s="22"/>
      <c r="AZ871" s="22"/>
      <c r="BA871" s="22"/>
      <c r="BB871" s="22"/>
      <c r="BC871" s="22"/>
      <c r="BD871" s="22"/>
      <c r="BE871" s="22"/>
      <c r="BF871" s="21"/>
      <c r="BG871" s="21"/>
      <c r="BH871" s="21"/>
      <c r="BI871" s="21"/>
      <c r="BJ871" s="21"/>
      <c r="BK871" s="21"/>
      <c r="BL871" s="21"/>
      <c r="BM871" s="21"/>
    </row>
    <row r="872" spans="1:65" x14ac:dyDescent="0.25">
      <c r="A872" s="21"/>
      <c r="B872" s="21"/>
      <c r="M872" s="21"/>
      <c r="N872" s="21"/>
      <c r="O872" s="24"/>
      <c r="U872" s="21"/>
      <c r="V872" s="21"/>
      <c r="W872" s="21"/>
      <c r="X872" s="21"/>
      <c r="Z872" s="21"/>
      <c r="AK872" s="21"/>
      <c r="AL872" s="22"/>
      <c r="AM872" s="22"/>
      <c r="AN872" s="45"/>
      <c r="AO872" s="21"/>
      <c r="AP872" s="22"/>
      <c r="AT872" s="21"/>
      <c r="AU872" s="21"/>
      <c r="AW872" s="21"/>
      <c r="AX872" s="21"/>
      <c r="AY872" s="22"/>
      <c r="AZ872" s="22"/>
      <c r="BA872" s="22"/>
      <c r="BB872" s="22"/>
      <c r="BC872" s="22"/>
      <c r="BD872" s="22"/>
      <c r="BE872" s="22"/>
      <c r="BF872" s="21"/>
      <c r="BG872" s="21"/>
      <c r="BH872" s="21"/>
      <c r="BI872" s="21"/>
      <c r="BJ872" s="21"/>
      <c r="BK872" s="21"/>
      <c r="BL872" s="21"/>
      <c r="BM872" s="21"/>
    </row>
    <row r="873" spans="1:65" x14ac:dyDescent="0.25">
      <c r="A873" s="21"/>
      <c r="B873" s="21"/>
      <c r="M873" s="21"/>
      <c r="N873" s="21"/>
      <c r="O873" s="24"/>
      <c r="U873" s="21"/>
      <c r="V873" s="21"/>
      <c r="W873" s="21"/>
      <c r="X873" s="21"/>
      <c r="Z873" s="21"/>
      <c r="AK873" s="21"/>
      <c r="AL873" s="22"/>
      <c r="AM873" s="22"/>
      <c r="AN873" s="45"/>
      <c r="AO873" s="21"/>
      <c r="AP873" s="22"/>
      <c r="AT873" s="21"/>
      <c r="AU873" s="21"/>
      <c r="AW873" s="21"/>
      <c r="AX873" s="21"/>
      <c r="AY873" s="22"/>
      <c r="AZ873" s="22"/>
      <c r="BA873" s="22"/>
      <c r="BB873" s="22"/>
      <c r="BC873" s="22"/>
      <c r="BD873" s="22"/>
      <c r="BE873" s="22"/>
      <c r="BF873" s="21"/>
      <c r="BG873" s="21"/>
      <c r="BH873" s="21"/>
      <c r="BI873" s="21"/>
      <c r="BJ873" s="21"/>
      <c r="BK873" s="21"/>
      <c r="BL873" s="21"/>
      <c r="BM873" s="21"/>
    </row>
    <row r="874" spans="1:65" x14ac:dyDescent="0.25">
      <c r="A874" s="21"/>
      <c r="B874" s="21"/>
      <c r="M874" s="21"/>
      <c r="N874" s="21"/>
      <c r="O874" s="24"/>
      <c r="U874" s="21"/>
      <c r="V874" s="21"/>
      <c r="W874" s="21"/>
      <c r="X874" s="21"/>
      <c r="Z874" s="21"/>
      <c r="AK874" s="21"/>
      <c r="AL874" s="22"/>
      <c r="AM874" s="22"/>
      <c r="AN874" s="45"/>
      <c r="AO874" s="21"/>
      <c r="AP874" s="22"/>
      <c r="AT874" s="21"/>
      <c r="AU874" s="21"/>
      <c r="AW874" s="21"/>
      <c r="AX874" s="21"/>
      <c r="AY874" s="22"/>
      <c r="AZ874" s="22"/>
      <c r="BA874" s="22"/>
      <c r="BB874" s="22"/>
      <c r="BC874" s="22"/>
      <c r="BD874" s="22"/>
      <c r="BE874" s="22"/>
      <c r="BF874" s="21"/>
      <c r="BG874" s="21"/>
      <c r="BH874" s="21"/>
      <c r="BI874" s="21"/>
      <c r="BJ874" s="21"/>
      <c r="BK874" s="21"/>
      <c r="BL874" s="21"/>
      <c r="BM874" s="21"/>
    </row>
    <row r="875" spans="1:65" x14ac:dyDescent="0.25">
      <c r="A875" s="21"/>
      <c r="B875" s="21"/>
      <c r="M875" s="21"/>
      <c r="N875" s="21"/>
      <c r="O875" s="24"/>
      <c r="U875" s="21"/>
      <c r="V875" s="21"/>
      <c r="W875" s="21"/>
      <c r="X875" s="21"/>
      <c r="Z875" s="21"/>
      <c r="AK875" s="21"/>
      <c r="AL875" s="22"/>
      <c r="AM875" s="22"/>
      <c r="AN875" s="45"/>
      <c r="AO875" s="21"/>
      <c r="AP875" s="22"/>
      <c r="AT875" s="21"/>
      <c r="AU875" s="21"/>
      <c r="AW875" s="21"/>
      <c r="AX875" s="21"/>
      <c r="AY875" s="22"/>
      <c r="AZ875" s="22"/>
      <c r="BA875" s="22"/>
      <c r="BB875" s="22"/>
      <c r="BC875" s="22"/>
      <c r="BD875" s="22"/>
      <c r="BE875" s="22"/>
      <c r="BF875" s="21"/>
      <c r="BG875" s="21"/>
      <c r="BH875" s="21"/>
      <c r="BI875" s="21"/>
      <c r="BJ875" s="21"/>
      <c r="BK875" s="21"/>
      <c r="BL875" s="21"/>
      <c r="BM875" s="21"/>
    </row>
    <row r="876" spans="1:65" x14ac:dyDescent="0.25">
      <c r="A876" s="21"/>
      <c r="B876" s="21"/>
      <c r="M876" s="21"/>
      <c r="N876" s="21"/>
      <c r="O876" s="24"/>
      <c r="U876" s="21"/>
      <c r="V876" s="21"/>
      <c r="W876" s="21"/>
      <c r="X876" s="21"/>
      <c r="Z876" s="21"/>
      <c r="AK876" s="21"/>
      <c r="AL876" s="22"/>
      <c r="AM876" s="22"/>
      <c r="AN876" s="45"/>
      <c r="AO876" s="21"/>
      <c r="AP876" s="22"/>
      <c r="AT876" s="21"/>
      <c r="AU876" s="21"/>
      <c r="AW876" s="21"/>
      <c r="AX876" s="21"/>
      <c r="AY876" s="22"/>
      <c r="AZ876" s="22"/>
      <c r="BA876" s="22"/>
      <c r="BB876" s="22"/>
      <c r="BC876" s="22"/>
      <c r="BD876" s="22"/>
      <c r="BE876" s="22"/>
      <c r="BF876" s="21"/>
      <c r="BG876" s="21"/>
      <c r="BH876" s="21"/>
      <c r="BI876" s="21"/>
      <c r="BJ876" s="21"/>
      <c r="BK876" s="21"/>
      <c r="BL876" s="21"/>
      <c r="BM876" s="21"/>
    </row>
    <row r="877" spans="1:65" x14ac:dyDescent="0.25">
      <c r="A877" s="21"/>
      <c r="B877" s="21"/>
      <c r="M877" s="21"/>
      <c r="N877" s="21"/>
      <c r="O877" s="24"/>
      <c r="U877" s="21"/>
      <c r="V877" s="21"/>
      <c r="W877" s="21"/>
      <c r="X877" s="21"/>
      <c r="Z877" s="21"/>
      <c r="AK877" s="21"/>
      <c r="AL877" s="22"/>
      <c r="AM877" s="22"/>
      <c r="AN877" s="45"/>
      <c r="AO877" s="21"/>
      <c r="AP877" s="22"/>
      <c r="AT877" s="21"/>
      <c r="AU877" s="21"/>
      <c r="AW877" s="21"/>
      <c r="AX877" s="21"/>
      <c r="AY877" s="22"/>
      <c r="AZ877" s="22"/>
      <c r="BA877" s="22"/>
      <c r="BB877" s="22"/>
      <c r="BC877" s="22"/>
      <c r="BD877" s="22"/>
      <c r="BE877" s="22"/>
      <c r="BF877" s="21"/>
      <c r="BG877" s="21"/>
      <c r="BH877" s="21"/>
      <c r="BI877" s="21"/>
      <c r="BJ877" s="21"/>
      <c r="BK877" s="21"/>
      <c r="BL877" s="21"/>
      <c r="BM877" s="21"/>
    </row>
    <row r="878" spans="1:65" x14ac:dyDescent="0.25">
      <c r="A878" s="21"/>
      <c r="B878" s="21"/>
      <c r="M878" s="21"/>
      <c r="N878" s="21"/>
      <c r="O878" s="24"/>
      <c r="U878" s="21"/>
      <c r="V878" s="21"/>
      <c r="W878" s="21"/>
      <c r="X878" s="21"/>
      <c r="Z878" s="21"/>
      <c r="AK878" s="21"/>
      <c r="AL878" s="22"/>
      <c r="AM878" s="22"/>
      <c r="AN878" s="45"/>
      <c r="AO878" s="21"/>
      <c r="AP878" s="22"/>
      <c r="AT878" s="21"/>
      <c r="AU878" s="21"/>
      <c r="AW878" s="21"/>
      <c r="AX878" s="21"/>
      <c r="AY878" s="22"/>
      <c r="AZ878" s="22"/>
      <c r="BA878" s="22"/>
      <c r="BB878" s="22"/>
      <c r="BC878" s="22"/>
      <c r="BD878" s="22"/>
      <c r="BE878" s="22"/>
      <c r="BF878" s="21"/>
      <c r="BG878" s="21"/>
      <c r="BH878" s="21"/>
      <c r="BI878" s="21"/>
      <c r="BJ878" s="21"/>
      <c r="BK878" s="21"/>
      <c r="BL878" s="21"/>
      <c r="BM878" s="21"/>
    </row>
    <row r="879" spans="1:65" x14ac:dyDescent="0.25">
      <c r="A879" s="21"/>
      <c r="B879" s="21"/>
      <c r="M879" s="21"/>
      <c r="N879" s="21"/>
      <c r="O879" s="24"/>
      <c r="U879" s="21"/>
      <c r="V879" s="21"/>
      <c r="W879" s="21"/>
      <c r="X879" s="21"/>
      <c r="Z879" s="21"/>
      <c r="AK879" s="21"/>
      <c r="AL879" s="22"/>
      <c r="AM879" s="22"/>
      <c r="AN879" s="45"/>
      <c r="AO879" s="21"/>
      <c r="AP879" s="22"/>
      <c r="AT879" s="21"/>
      <c r="AU879" s="21"/>
      <c r="AW879" s="21"/>
      <c r="AX879" s="21"/>
      <c r="AY879" s="22"/>
      <c r="AZ879" s="22"/>
      <c r="BA879" s="22"/>
      <c r="BB879" s="22"/>
      <c r="BC879" s="22"/>
      <c r="BD879" s="22"/>
      <c r="BE879" s="22"/>
      <c r="BF879" s="21"/>
      <c r="BG879" s="21"/>
      <c r="BH879" s="21"/>
      <c r="BI879" s="21"/>
      <c r="BJ879" s="21"/>
      <c r="BK879" s="21"/>
      <c r="BL879" s="21"/>
      <c r="BM879" s="21"/>
    </row>
    <row r="880" spans="1:65" x14ac:dyDescent="0.25">
      <c r="A880" s="21"/>
      <c r="B880" s="21"/>
      <c r="M880" s="21"/>
      <c r="N880" s="21"/>
      <c r="O880" s="24"/>
      <c r="U880" s="21"/>
      <c r="V880" s="21"/>
      <c r="W880" s="21"/>
      <c r="X880" s="21"/>
      <c r="Z880" s="21"/>
      <c r="AK880" s="21"/>
      <c r="AL880" s="22"/>
      <c r="AM880" s="22"/>
      <c r="AN880" s="45"/>
      <c r="AO880" s="21"/>
      <c r="AP880" s="22"/>
      <c r="AT880" s="21"/>
      <c r="AU880" s="21"/>
      <c r="AW880" s="21"/>
      <c r="AX880" s="21"/>
      <c r="AY880" s="22"/>
      <c r="AZ880" s="22"/>
      <c r="BA880" s="22"/>
      <c r="BB880" s="22"/>
      <c r="BC880" s="22"/>
      <c r="BD880" s="22"/>
      <c r="BE880" s="22"/>
      <c r="BF880" s="21"/>
      <c r="BG880" s="21"/>
      <c r="BH880" s="21"/>
      <c r="BI880" s="21"/>
      <c r="BJ880" s="21"/>
      <c r="BK880" s="21"/>
      <c r="BL880" s="21"/>
      <c r="BM880" s="21"/>
    </row>
    <row r="881" spans="1:65" x14ac:dyDescent="0.25">
      <c r="A881" s="21"/>
      <c r="B881" s="21"/>
      <c r="M881" s="21"/>
      <c r="N881" s="21"/>
      <c r="O881" s="24"/>
      <c r="U881" s="21"/>
      <c r="V881" s="21"/>
      <c r="W881" s="21"/>
      <c r="X881" s="21"/>
      <c r="Z881" s="21"/>
      <c r="AK881" s="21"/>
      <c r="AL881" s="22"/>
      <c r="AM881" s="22"/>
      <c r="AN881" s="45"/>
      <c r="AO881" s="21"/>
      <c r="AP881" s="22"/>
      <c r="AT881" s="21"/>
      <c r="AU881" s="21"/>
      <c r="AW881" s="21"/>
      <c r="AX881" s="21"/>
      <c r="AY881" s="22"/>
      <c r="AZ881" s="22"/>
      <c r="BA881" s="22"/>
      <c r="BB881" s="22"/>
      <c r="BC881" s="22"/>
      <c r="BD881" s="22"/>
      <c r="BE881" s="22"/>
      <c r="BF881" s="21"/>
      <c r="BG881" s="21"/>
      <c r="BH881" s="21"/>
      <c r="BI881" s="21"/>
      <c r="BJ881" s="21"/>
      <c r="BK881" s="21"/>
      <c r="BL881" s="21"/>
      <c r="BM881" s="21"/>
    </row>
    <row r="882" spans="1:65" x14ac:dyDescent="0.25">
      <c r="A882" s="21"/>
      <c r="B882" s="21"/>
      <c r="M882" s="21"/>
      <c r="N882" s="21"/>
      <c r="O882" s="24"/>
      <c r="U882" s="21"/>
      <c r="V882" s="21"/>
      <c r="W882" s="21"/>
      <c r="X882" s="21"/>
      <c r="Z882" s="21"/>
      <c r="AK882" s="21"/>
      <c r="AL882" s="22"/>
      <c r="AM882" s="22"/>
      <c r="AN882" s="45"/>
      <c r="AO882" s="21"/>
      <c r="AP882" s="22"/>
      <c r="AT882" s="21"/>
      <c r="AU882" s="21"/>
      <c r="AW882" s="21"/>
      <c r="AX882" s="21"/>
      <c r="AY882" s="22"/>
      <c r="AZ882" s="22"/>
      <c r="BA882" s="22"/>
      <c r="BB882" s="22"/>
      <c r="BC882" s="22"/>
      <c r="BD882" s="22"/>
      <c r="BE882" s="22"/>
      <c r="BF882" s="21"/>
      <c r="BG882" s="21"/>
      <c r="BH882" s="21"/>
      <c r="BI882" s="21"/>
      <c r="BJ882" s="21"/>
      <c r="BK882" s="21"/>
      <c r="BL882" s="21"/>
      <c r="BM882" s="21"/>
    </row>
    <row r="883" spans="1:65" x14ac:dyDescent="0.25">
      <c r="A883" s="21"/>
      <c r="B883" s="21"/>
      <c r="M883" s="21"/>
      <c r="N883" s="21"/>
      <c r="O883" s="24"/>
      <c r="U883" s="21"/>
      <c r="V883" s="21"/>
      <c r="W883" s="21"/>
      <c r="X883" s="21"/>
      <c r="Z883" s="21"/>
      <c r="AK883" s="21"/>
      <c r="AL883" s="22"/>
      <c r="AM883" s="22"/>
      <c r="AN883" s="45"/>
      <c r="AO883" s="21"/>
      <c r="AP883" s="22"/>
      <c r="AT883" s="21"/>
      <c r="AU883" s="21"/>
      <c r="AW883" s="21"/>
      <c r="AX883" s="21"/>
      <c r="AY883" s="22"/>
      <c r="AZ883" s="22"/>
      <c r="BA883" s="22"/>
      <c r="BB883" s="22"/>
      <c r="BC883" s="22"/>
      <c r="BD883" s="22"/>
      <c r="BE883" s="22"/>
      <c r="BF883" s="21"/>
      <c r="BG883" s="21"/>
      <c r="BH883" s="21"/>
      <c r="BI883" s="21"/>
      <c r="BJ883" s="21"/>
      <c r="BK883" s="21"/>
      <c r="BL883" s="21"/>
      <c r="BM883" s="21"/>
    </row>
    <row r="884" spans="1:65" x14ac:dyDescent="0.25">
      <c r="A884" s="21"/>
      <c r="B884" s="21"/>
      <c r="M884" s="21"/>
      <c r="N884" s="21"/>
      <c r="O884" s="24"/>
      <c r="U884" s="21"/>
      <c r="V884" s="21"/>
      <c r="W884" s="21"/>
      <c r="X884" s="21"/>
      <c r="Z884" s="21"/>
      <c r="AK884" s="21"/>
      <c r="AL884" s="22"/>
      <c r="AM884" s="22"/>
      <c r="AN884" s="45"/>
      <c r="AO884" s="21"/>
      <c r="AP884" s="22"/>
      <c r="AT884" s="21"/>
      <c r="AU884" s="21"/>
      <c r="AW884" s="21"/>
      <c r="AX884" s="21"/>
      <c r="AY884" s="22"/>
      <c r="AZ884" s="22"/>
      <c r="BA884" s="22"/>
      <c r="BB884" s="22"/>
      <c r="BC884" s="22"/>
      <c r="BD884" s="22"/>
      <c r="BE884" s="22"/>
      <c r="BF884" s="21"/>
      <c r="BG884" s="21"/>
      <c r="BH884" s="21"/>
      <c r="BI884" s="21"/>
      <c r="BJ884" s="21"/>
      <c r="BK884" s="21"/>
      <c r="BL884" s="21"/>
      <c r="BM884" s="21"/>
    </row>
    <row r="885" spans="1:65" x14ac:dyDescent="0.25">
      <c r="A885" s="21"/>
      <c r="B885" s="21"/>
      <c r="M885" s="21"/>
      <c r="N885" s="21"/>
      <c r="O885" s="24"/>
      <c r="U885" s="21"/>
      <c r="V885" s="21"/>
      <c r="W885" s="21"/>
      <c r="X885" s="21"/>
      <c r="Z885" s="21"/>
      <c r="AK885" s="21"/>
      <c r="AL885" s="22"/>
      <c r="AM885" s="22"/>
      <c r="AN885" s="45"/>
      <c r="AO885" s="21"/>
      <c r="AP885" s="22"/>
      <c r="AT885" s="21"/>
      <c r="AU885" s="21"/>
      <c r="AW885" s="21"/>
      <c r="AX885" s="21"/>
      <c r="AY885" s="22"/>
      <c r="AZ885" s="22"/>
      <c r="BA885" s="22"/>
      <c r="BB885" s="22"/>
      <c r="BC885" s="22"/>
      <c r="BD885" s="22"/>
      <c r="BE885" s="22"/>
      <c r="BF885" s="21"/>
      <c r="BG885" s="21"/>
      <c r="BH885" s="21"/>
      <c r="BI885" s="21"/>
      <c r="BJ885" s="21"/>
      <c r="BK885" s="21"/>
      <c r="BL885" s="21"/>
      <c r="BM885" s="21"/>
    </row>
    <row r="886" spans="1:65" x14ac:dyDescent="0.25">
      <c r="A886" s="21"/>
      <c r="B886" s="21"/>
      <c r="M886" s="21"/>
      <c r="N886" s="21"/>
      <c r="O886" s="24"/>
      <c r="U886" s="21"/>
      <c r="V886" s="21"/>
      <c r="W886" s="21"/>
      <c r="X886" s="21"/>
      <c r="Z886" s="21"/>
      <c r="AK886" s="21"/>
      <c r="AL886" s="22"/>
      <c r="AM886" s="22"/>
      <c r="AN886" s="45"/>
      <c r="AO886" s="21"/>
      <c r="AP886" s="22"/>
      <c r="AT886" s="21"/>
      <c r="AU886" s="21"/>
      <c r="AW886" s="21"/>
      <c r="AX886" s="21"/>
      <c r="AY886" s="22"/>
      <c r="AZ886" s="22"/>
      <c r="BA886" s="22"/>
      <c r="BB886" s="22"/>
      <c r="BC886" s="22"/>
      <c r="BD886" s="22"/>
      <c r="BE886" s="22"/>
      <c r="BF886" s="21"/>
      <c r="BG886" s="21"/>
      <c r="BH886" s="21"/>
      <c r="BI886" s="21"/>
      <c r="BJ886" s="21"/>
      <c r="BK886" s="21"/>
      <c r="BL886" s="21"/>
      <c r="BM886" s="21"/>
    </row>
    <row r="887" spans="1:65" x14ac:dyDescent="0.25">
      <c r="A887" s="21"/>
      <c r="B887" s="21"/>
      <c r="M887" s="21"/>
      <c r="N887" s="21"/>
      <c r="O887" s="24"/>
      <c r="U887" s="21"/>
      <c r="V887" s="21"/>
      <c r="W887" s="21"/>
      <c r="X887" s="21"/>
      <c r="Z887" s="21"/>
      <c r="AK887" s="21"/>
      <c r="AL887" s="22"/>
      <c r="AM887" s="22"/>
      <c r="AN887" s="45"/>
      <c r="AO887" s="21"/>
      <c r="AP887" s="22"/>
      <c r="AT887" s="21"/>
      <c r="AU887" s="21"/>
      <c r="AW887" s="21"/>
      <c r="AX887" s="21"/>
      <c r="AY887" s="22"/>
      <c r="AZ887" s="22"/>
      <c r="BA887" s="22"/>
      <c r="BB887" s="22"/>
      <c r="BC887" s="22"/>
      <c r="BD887" s="22"/>
      <c r="BE887" s="22"/>
      <c r="BF887" s="21"/>
      <c r="BG887" s="21"/>
      <c r="BH887" s="21"/>
      <c r="BI887" s="21"/>
      <c r="BJ887" s="21"/>
      <c r="BK887" s="21"/>
      <c r="BL887" s="21"/>
      <c r="BM887" s="21"/>
    </row>
    <row r="888" spans="1:65" x14ac:dyDescent="0.25">
      <c r="A888" s="21"/>
      <c r="B888" s="21"/>
      <c r="M888" s="21"/>
      <c r="N888" s="21"/>
      <c r="O888" s="24"/>
      <c r="U888" s="21"/>
      <c r="V888" s="21"/>
      <c r="W888" s="21"/>
      <c r="X888" s="21"/>
      <c r="Z888" s="21"/>
      <c r="AK888" s="21"/>
      <c r="AL888" s="22"/>
      <c r="AM888" s="22"/>
      <c r="AN888" s="45"/>
      <c r="AO888" s="21"/>
      <c r="AP888" s="22"/>
      <c r="AT888" s="21"/>
      <c r="AU888" s="21"/>
      <c r="AW888" s="21"/>
      <c r="AX888" s="21"/>
      <c r="AY888" s="22"/>
      <c r="AZ888" s="22"/>
      <c r="BA888" s="22"/>
      <c r="BB888" s="22"/>
      <c r="BC888" s="22"/>
      <c r="BD888" s="22"/>
      <c r="BE888" s="22"/>
      <c r="BF888" s="21"/>
      <c r="BG888" s="21"/>
      <c r="BH888" s="21"/>
      <c r="BI888" s="21"/>
      <c r="BJ888" s="21"/>
      <c r="BK888" s="21"/>
      <c r="BL888" s="21"/>
      <c r="BM888" s="21"/>
    </row>
    <row r="889" spans="1:65" x14ac:dyDescent="0.25">
      <c r="A889" s="21"/>
      <c r="B889" s="21"/>
      <c r="M889" s="21"/>
      <c r="N889" s="21"/>
      <c r="O889" s="24"/>
      <c r="U889" s="21"/>
      <c r="V889" s="21"/>
      <c r="W889" s="21"/>
      <c r="X889" s="21"/>
      <c r="Z889" s="21"/>
      <c r="AK889" s="21"/>
      <c r="AL889" s="22"/>
      <c r="AM889" s="22"/>
      <c r="AN889" s="45"/>
      <c r="AO889" s="21"/>
      <c r="AP889" s="22"/>
      <c r="AT889" s="21"/>
      <c r="AU889" s="21"/>
      <c r="AW889" s="21"/>
      <c r="AX889" s="21"/>
      <c r="AY889" s="22"/>
      <c r="AZ889" s="22"/>
      <c r="BA889" s="22"/>
      <c r="BB889" s="22"/>
      <c r="BC889" s="22"/>
      <c r="BD889" s="22"/>
      <c r="BE889" s="22"/>
      <c r="BF889" s="21"/>
      <c r="BG889" s="21"/>
      <c r="BH889" s="21"/>
      <c r="BI889" s="21"/>
      <c r="BJ889" s="21"/>
      <c r="BK889" s="21"/>
      <c r="BL889" s="21"/>
      <c r="BM889" s="21"/>
    </row>
    <row r="890" spans="1:65" x14ac:dyDescent="0.25">
      <c r="A890" s="21"/>
      <c r="B890" s="21"/>
      <c r="M890" s="21"/>
      <c r="N890" s="21"/>
      <c r="O890" s="24"/>
      <c r="U890" s="21"/>
      <c r="V890" s="21"/>
      <c r="W890" s="21"/>
      <c r="X890" s="21"/>
      <c r="Z890" s="21"/>
      <c r="AK890" s="21"/>
      <c r="AL890" s="22"/>
      <c r="AM890" s="22"/>
      <c r="AN890" s="45"/>
      <c r="AO890" s="21"/>
      <c r="AP890" s="22"/>
      <c r="AT890" s="21"/>
      <c r="AU890" s="21"/>
      <c r="AW890" s="21"/>
      <c r="AX890" s="21"/>
      <c r="AY890" s="22"/>
      <c r="AZ890" s="22"/>
      <c r="BA890" s="22"/>
      <c r="BB890" s="22"/>
      <c r="BC890" s="22"/>
      <c r="BD890" s="22"/>
      <c r="BE890" s="22"/>
      <c r="BF890" s="21"/>
      <c r="BG890" s="21"/>
      <c r="BH890" s="21"/>
      <c r="BI890" s="21"/>
      <c r="BJ890" s="21"/>
      <c r="BK890" s="21"/>
      <c r="BL890" s="21"/>
      <c r="BM890" s="21"/>
    </row>
    <row r="891" spans="1:65" x14ac:dyDescent="0.25">
      <c r="A891" s="21"/>
      <c r="B891" s="21"/>
      <c r="M891" s="21"/>
      <c r="N891" s="21"/>
      <c r="O891" s="24"/>
      <c r="U891" s="21"/>
      <c r="V891" s="21"/>
      <c r="W891" s="21"/>
      <c r="X891" s="21"/>
      <c r="Z891" s="21"/>
      <c r="AK891" s="21"/>
      <c r="AL891" s="22"/>
      <c r="AM891" s="22"/>
      <c r="AN891" s="45"/>
      <c r="AO891" s="21"/>
      <c r="AP891" s="22"/>
      <c r="AT891" s="21"/>
      <c r="AU891" s="21"/>
      <c r="AW891" s="21"/>
      <c r="AX891" s="21"/>
      <c r="AY891" s="22"/>
      <c r="AZ891" s="22"/>
      <c r="BA891" s="22"/>
      <c r="BB891" s="22"/>
      <c r="BC891" s="22"/>
      <c r="BD891" s="22"/>
      <c r="BE891" s="22"/>
      <c r="BF891" s="21"/>
      <c r="BG891" s="21"/>
      <c r="BH891" s="21"/>
      <c r="BI891" s="21"/>
      <c r="BJ891" s="21"/>
      <c r="BK891" s="21"/>
      <c r="BL891" s="21"/>
      <c r="BM891" s="21"/>
    </row>
    <row r="892" spans="1:65" x14ac:dyDescent="0.25">
      <c r="A892" s="21"/>
      <c r="B892" s="21"/>
      <c r="M892" s="21"/>
      <c r="N892" s="21"/>
      <c r="O892" s="24"/>
      <c r="U892" s="21"/>
      <c r="V892" s="21"/>
      <c r="W892" s="21"/>
      <c r="X892" s="21"/>
      <c r="Z892" s="21"/>
      <c r="AK892" s="21"/>
      <c r="AL892" s="22"/>
      <c r="AM892" s="22"/>
      <c r="AN892" s="45"/>
      <c r="AO892" s="21"/>
      <c r="AP892" s="22"/>
      <c r="AT892" s="21"/>
      <c r="AU892" s="21"/>
      <c r="AW892" s="21"/>
      <c r="AX892" s="21"/>
      <c r="AY892" s="22"/>
      <c r="AZ892" s="22"/>
      <c r="BA892" s="22"/>
      <c r="BB892" s="22"/>
      <c r="BC892" s="22"/>
      <c r="BD892" s="22"/>
      <c r="BE892" s="22"/>
      <c r="BF892" s="21"/>
      <c r="BG892" s="21"/>
      <c r="BH892" s="21"/>
      <c r="BI892" s="21"/>
      <c r="BJ892" s="21"/>
      <c r="BK892" s="21"/>
      <c r="BL892" s="21"/>
      <c r="BM892" s="21"/>
    </row>
    <row r="893" spans="1:65" x14ac:dyDescent="0.25">
      <c r="A893" s="21"/>
      <c r="B893" s="21"/>
      <c r="M893" s="21"/>
      <c r="N893" s="21"/>
      <c r="O893" s="24"/>
      <c r="U893" s="21"/>
      <c r="V893" s="21"/>
      <c r="W893" s="21"/>
      <c r="X893" s="21"/>
      <c r="Z893" s="21"/>
      <c r="AK893" s="21"/>
      <c r="AL893" s="22"/>
      <c r="AM893" s="22"/>
      <c r="AN893" s="45"/>
      <c r="AO893" s="21"/>
      <c r="AP893" s="22"/>
      <c r="AT893" s="21"/>
      <c r="AU893" s="21"/>
      <c r="AW893" s="21"/>
      <c r="AX893" s="21"/>
      <c r="AY893" s="22"/>
      <c r="AZ893" s="22"/>
      <c r="BA893" s="22"/>
      <c r="BB893" s="22"/>
      <c r="BC893" s="22"/>
      <c r="BD893" s="22"/>
      <c r="BE893" s="22"/>
      <c r="BF893" s="21"/>
      <c r="BG893" s="21"/>
      <c r="BH893" s="21"/>
      <c r="BI893" s="21"/>
      <c r="BJ893" s="21"/>
      <c r="BK893" s="21"/>
      <c r="BL893" s="21"/>
      <c r="BM893" s="21"/>
    </row>
    <row r="894" spans="1:65" x14ac:dyDescent="0.25">
      <c r="A894" s="21"/>
      <c r="B894" s="21"/>
      <c r="M894" s="21"/>
      <c r="N894" s="21"/>
      <c r="O894" s="24"/>
      <c r="U894" s="21"/>
      <c r="V894" s="21"/>
      <c r="W894" s="21"/>
      <c r="X894" s="21"/>
      <c r="Z894" s="21"/>
      <c r="AK894" s="21"/>
      <c r="AL894" s="22"/>
      <c r="AM894" s="22"/>
      <c r="AN894" s="45"/>
      <c r="AO894" s="21"/>
      <c r="AP894" s="22"/>
      <c r="AT894" s="21"/>
      <c r="AU894" s="21"/>
      <c r="AW894" s="21"/>
      <c r="AX894" s="21"/>
      <c r="AY894" s="22"/>
      <c r="AZ894" s="22"/>
      <c r="BA894" s="22"/>
      <c r="BB894" s="22"/>
      <c r="BC894" s="22"/>
      <c r="BD894" s="22"/>
      <c r="BE894" s="22"/>
      <c r="BF894" s="21"/>
      <c r="BG894" s="21"/>
      <c r="BH894" s="21"/>
      <c r="BI894" s="21"/>
      <c r="BJ894" s="21"/>
      <c r="BK894" s="21"/>
      <c r="BL894" s="21"/>
      <c r="BM894" s="21"/>
    </row>
    <row r="895" spans="1:65" x14ac:dyDescent="0.25">
      <c r="A895" s="21"/>
      <c r="B895" s="21"/>
      <c r="M895" s="21"/>
      <c r="N895" s="21"/>
      <c r="O895" s="24"/>
      <c r="U895" s="21"/>
      <c r="V895" s="21"/>
      <c r="W895" s="21"/>
      <c r="X895" s="21"/>
      <c r="Z895" s="21"/>
      <c r="AK895" s="21"/>
      <c r="AL895" s="22"/>
      <c r="AM895" s="22"/>
      <c r="AN895" s="45"/>
      <c r="AO895" s="21"/>
      <c r="AP895" s="22"/>
      <c r="AT895" s="21"/>
      <c r="AU895" s="21"/>
      <c r="AW895" s="21"/>
      <c r="AX895" s="21"/>
      <c r="AY895" s="22"/>
      <c r="AZ895" s="22"/>
      <c r="BA895" s="22"/>
      <c r="BB895" s="22"/>
      <c r="BC895" s="22"/>
      <c r="BD895" s="22"/>
      <c r="BE895" s="22"/>
      <c r="BF895" s="21"/>
      <c r="BG895" s="21"/>
      <c r="BH895" s="21"/>
      <c r="BI895" s="21"/>
      <c r="BJ895" s="21"/>
      <c r="BK895" s="21"/>
      <c r="BL895" s="21"/>
      <c r="BM895" s="21"/>
    </row>
    <row r="896" spans="1:65" x14ac:dyDescent="0.25">
      <c r="A896" s="21"/>
      <c r="B896" s="21"/>
      <c r="M896" s="21"/>
      <c r="N896" s="21"/>
      <c r="O896" s="24"/>
      <c r="U896" s="21"/>
      <c r="V896" s="21"/>
      <c r="W896" s="21"/>
      <c r="X896" s="21"/>
      <c r="Z896" s="21"/>
      <c r="AK896" s="21"/>
      <c r="AL896" s="22"/>
      <c r="AM896" s="22"/>
      <c r="AN896" s="45"/>
      <c r="AO896" s="21"/>
      <c r="AP896" s="22"/>
      <c r="AT896" s="21"/>
      <c r="AU896" s="21"/>
      <c r="AW896" s="21"/>
      <c r="AX896" s="21"/>
      <c r="AY896" s="22"/>
      <c r="AZ896" s="22"/>
      <c r="BA896" s="22"/>
      <c r="BB896" s="22"/>
      <c r="BC896" s="22"/>
      <c r="BD896" s="22"/>
      <c r="BE896" s="22"/>
      <c r="BF896" s="21"/>
      <c r="BG896" s="21"/>
      <c r="BH896" s="21"/>
      <c r="BI896" s="21"/>
      <c r="BJ896" s="21"/>
      <c r="BK896" s="21"/>
      <c r="BL896" s="21"/>
      <c r="BM896" s="21"/>
    </row>
    <row r="897" spans="1:65" x14ac:dyDescent="0.25">
      <c r="A897" s="21"/>
      <c r="B897" s="21"/>
      <c r="M897" s="21"/>
      <c r="N897" s="21"/>
      <c r="O897" s="24"/>
      <c r="U897" s="21"/>
      <c r="V897" s="21"/>
      <c r="W897" s="21"/>
      <c r="X897" s="21"/>
      <c r="Z897" s="21"/>
      <c r="AK897" s="21"/>
      <c r="AL897" s="22"/>
      <c r="AM897" s="22"/>
      <c r="AN897" s="45"/>
      <c r="AO897" s="21"/>
      <c r="AP897" s="22"/>
      <c r="AT897" s="21"/>
      <c r="AU897" s="21"/>
      <c r="AW897" s="21"/>
      <c r="AX897" s="21"/>
      <c r="AY897" s="22"/>
      <c r="AZ897" s="22"/>
      <c r="BA897" s="22"/>
      <c r="BB897" s="22"/>
      <c r="BC897" s="22"/>
      <c r="BD897" s="22"/>
      <c r="BE897" s="22"/>
      <c r="BF897" s="21"/>
      <c r="BG897" s="21"/>
      <c r="BH897" s="21"/>
      <c r="BI897" s="21"/>
      <c r="BJ897" s="21"/>
      <c r="BK897" s="21"/>
      <c r="BL897" s="21"/>
      <c r="BM897" s="21"/>
    </row>
    <row r="898" spans="1:65" x14ac:dyDescent="0.25">
      <c r="A898" s="21"/>
      <c r="B898" s="21"/>
      <c r="M898" s="21"/>
      <c r="N898" s="21"/>
      <c r="O898" s="24"/>
      <c r="U898" s="21"/>
      <c r="V898" s="21"/>
      <c r="W898" s="21"/>
      <c r="X898" s="21"/>
      <c r="Z898" s="21"/>
      <c r="AK898" s="21"/>
      <c r="AL898" s="22"/>
      <c r="AM898" s="22"/>
      <c r="AN898" s="45"/>
      <c r="AO898" s="21"/>
      <c r="AP898" s="22"/>
      <c r="AT898" s="21"/>
      <c r="AU898" s="21"/>
      <c r="AW898" s="21"/>
      <c r="AX898" s="21"/>
      <c r="AY898" s="22"/>
      <c r="AZ898" s="22"/>
      <c r="BA898" s="22"/>
      <c r="BB898" s="22"/>
      <c r="BC898" s="22"/>
      <c r="BD898" s="22"/>
      <c r="BE898" s="22"/>
      <c r="BF898" s="21"/>
      <c r="BG898" s="21"/>
      <c r="BH898" s="21"/>
      <c r="BI898" s="21"/>
      <c r="BJ898" s="21"/>
      <c r="BK898" s="21"/>
      <c r="BL898" s="21"/>
      <c r="BM898" s="21"/>
    </row>
    <row r="899" spans="1:65" x14ac:dyDescent="0.25">
      <c r="A899" s="21"/>
      <c r="B899" s="21"/>
      <c r="M899" s="21"/>
      <c r="N899" s="21"/>
      <c r="O899" s="24"/>
      <c r="U899" s="21"/>
      <c r="V899" s="21"/>
      <c r="W899" s="21"/>
      <c r="X899" s="21"/>
      <c r="Z899" s="21"/>
      <c r="AK899" s="21"/>
      <c r="AL899" s="22"/>
      <c r="AM899" s="22"/>
      <c r="AN899" s="45"/>
      <c r="AO899" s="21"/>
      <c r="AP899" s="22"/>
      <c r="AT899" s="21"/>
      <c r="AU899" s="21"/>
      <c r="AW899" s="21"/>
      <c r="AX899" s="21"/>
      <c r="AY899" s="22"/>
      <c r="AZ899" s="22"/>
      <c r="BA899" s="22"/>
      <c r="BB899" s="22"/>
      <c r="BC899" s="22"/>
      <c r="BD899" s="22"/>
      <c r="BE899" s="22"/>
      <c r="BF899" s="21"/>
      <c r="BG899" s="21"/>
      <c r="BH899" s="21"/>
      <c r="BI899" s="21"/>
      <c r="BJ899" s="21"/>
      <c r="BK899" s="21"/>
      <c r="BL899" s="21"/>
      <c r="BM899" s="21"/>
    </row>
    <row r="900" spans="1:65" x14ac:dyDescent="0.25">
      <c r="A900" s="21"/>
      <c r="B900" s="21"/>
      <c r="M900" s="21"/>
      <c r="N900" s="21"/>
      <c r="O900" s="24"/>
      <c r="U900" s="21"/>
      <c r="V900" s="21"/>
      <c r="W900" s="21"/>
      <c r="X900" s="21"/>
      <c r="Z900" s="21"/>
      <c r="AK900" s="21"/>
      <c r="AL900" s="22"/>
      <c r="AM900" s="22"/>
      <c r="AN900" s="45"/>
      <c r="AO900" s="21"/>
      <c r="AP900" s="22"/>
      <c r="AT900" s="21"/>
      <c r="AU900" s="21"/>
      <c r="AW900" s="21"/>
      <c r="AX900" s="21"/>
      <c r="AY900" s="22"/>
      <c r="AZ900" s="22"/>
      <c r="BA900" s="22"/>
      <c r="BB900" s="22"/>
      <c r="BC900" s="22"/>
      <c r="BD900" s="22"/>
      <c r="BE900" s="22"/>
      <c r="BF900" s="21"/>
      <c r="BG900" s="21"/>
      <c r="BH900" s="21"/>
      <c r="BI900" s="21"/>
      <c r="BJ900" s="21"/>
      <c r="BK900" s="21"/>
      <c r="BL900" s="21"/>
      <c r="BM900" s="21"/>
    </row>
    <row r="901" spans="1:65" x14ac:dyDescent="0.25">
      <c r="A901" s="21"/>
      <c r="B901" s="21"/>
      <c r="M901" s="21"/>
      <c r="N901" s="21"/>
      <c r="O901" s="24"/>
      <c r="U901" s="21"/>
      <c r="V901" s="21"/>
      <c r="W901" s="21"/>
      <c r="X901" s="21"/>
      <c r="Z901" s="21"/>
      <c r="AK901" s="21"/>
      <c r="AL901" s="22"/>
      <c r="AM901" s="22"/>
      <c r="AN901" s="45"/>
      <c r="AO901" s="21"/>
      <c r="AP901" s="22"/>
      <c r="AT901" s="21"/>
      <c r="AU901" s="21"/>
      <c r="AW901" s="21"/>
      <c r="AX901" s="21"/>
      <c r="AY901" s="22"/>
      <c r="AZ901" s="22"/>
      <c r="BA901" s="22"/>
      <c r="BB901" s="22"/>
      <c r="BC901" s="22"/>
      <c r="BD901" s="22"/>
      <c r="BE901" s="22"/>
      <c r="BF901" s="21"/>
      <c r="BG901" s="21"/>
      <c r="BH901" s="21"/>
      <c r="BI901" s="21"/>
      <c r="BJ901" s="21"/>
      <c r="BK901" s="21"/>
      <c r="BL901" s="21"/>
      <c r="BM901" s="21"/>
    </row>
    <row r="902" spans="1:65" x14ac:dyDescent="0.25">
      <c r="A902" s="21"/>
      <c r="B902" s="21"/>
      <c r="M902" s="21"/>
      <c r="N902" s="21"/>
      <c r="O902" s="24"/>
      <c r="U902" s="21"/>
      <c r="V902" s="21"/>
      <c r="W902" s="21"/>
      <c r="X902" s="21"/>
      <c r="Z902" s="21"/>
      <c r="AK902" s="21"/>
      <c r="AL902" s="22"/>
      <c r="AM902" s="22"/>
      <c r="AN902" s="45"/>
      <c r="AO902" s="21"/>
      <c r="AP902" s="22"/>
      <c r="AT902" s="21"/>
      <c r="AU902" s="21"/>
      <c r="AW902" s="21"/>
      <c r="AX902" s="21"/>
      <c r="AY902" s="22"/>
      <c r="AZ902" s="22"/>
      <c r="BA902" s="22"/>
      <c r="BB902" s="22"/>
      <c r="BC902" s="22"/>
      <c r="BD902" s="22"/>
      <c r="BE902" s="22"/>
      <c r="BF902" s="21"/>
      <c r="BG902" s="21"/>
      <c r="BH902" s="21"/>
      <c r="BI902" s="21"/>
      <c r="BJ902" s="21"/>
      <c r="BK902" s="21"/>
      <c r="BL902" s="21"/>
      <c r="BM902" s="21"/>
    </row>
    <row r="903" spans="1:65" x14ac:dyDescent="0.25">
      <c r="A903" s="21"/>
      <c r="B903" s="21"/>
      <c r="M903" s="21"/>
      <c r="N903" s="21"/>
      <c r="O903" s="24"/>
      <c r="U903" s="21"/>
      <c r="V903" s="21"/>
      <c r="W903" s="21"/>
      <c r="X903" s="21"/>
      <c r="Z903" s="21"/>
      <c r="AK903" s="21"/>
      <c r="AL903" s="22"/>
      <c r="AM903" s="22"/>
      <c r="AN903" s="45"/>
      <c r="AO903" s="21"/>
      <c r="AP903" s="22"/>
      <c r="AT903" s="21"/>
      <c r="AU903" s="21"/>
      <c r="AW903" s="21"/>
      <c r="AX903" s="21"/>
      <c r="AY903" s="22"/>
      <c r="AZ903" s="22"/>
      <c r="BA903" s="22"/>
      <c r="BB903" s="22"/>
      <c r="BC903" s="22"/>
      <c r="BD903" s="22"/>
      <c r="BE903" s="22"/>
      <c r="BF903" s="21"/>
      <c r="BG903" s="21"/>
      <c r="BH903" s="21"/>
      <c r="BI903" s="21"/>
      <c r="BJ903" s="21"/>
      <c r="BK903" s="21"/>
      <c r="BL903" s="21"/>
      <c r="BM903" s="21"/>
    </row>
    <row r="904" spans="1:65" x14ac:dyDescent="0.25">
      <c r="A904" s="21"/>
      <c r="B904" s="21"/>
      <c r="M904" s="21"/>
      <c r="N904" s="21"/>
      <c r="O904" s="24"/>
      <c r="U904" s="21"/>
      <c r="V904" s="21"/>
      <c r="W904" s="21"/>
      <c r="X904" s="21"/>
      <c r="Z904" s="21"/>
      <c r="AK904" s="21"/>
      <c r="AL904" s="22"/>
      <c r="AM904" s="22"/>
      <c r="AN904" s="45"/>
      <c r="AO904" s="21"/>
      <c r="AP904" s="22"/>
      <c r="AT904" s="21"/>
      <c r="AU904" s="21"/>
      <c r="AW904" s="21"/>
      <c r="AX904" s="21"/>
      <c r="AY904" s="22"/>
      <c r="AZ904" s="22"/>
      <c r="BA904" s="22"/>
      <c r="BB904" s="22"/>
      <c r="BC904" s="22"/>
      <c r="BD904" s="22"/>
      <c r="BE904" s="22"/>
      <c r="BF904" s="21"/>
      <c r="BG904" s="21"/>
      <c r="BH904" s="21"/>
      <c r="BI904" s="21"/>
      <c r="BJ904" s="21"/>
      <c r="BK904" s="21"/>
      <c r="BL904" s="21"/>
      <c r="BM904" s="21"/>
    </row>
    <row r="905" spans="1:65" x14ac:dyDescent="0.25">
      <c r="A905" s="21"/>
      <c r="B905" s="21"/>
      <c r="M905" s="21"/>
      <c r="N905" s="21"/>
      <c r="O905" s="24"/>
      <c r="U905" s="21"/>
      <c r="V905" s="21"/>
      <c r="W905" s="21"/>
      <c r="X905" s="21"/>
      <c r="Z905" s="21"/>
      <c r="AK905" s="21"/>
      <c r="AL905" s="22"/>
      <c r="AM905" s="22"/>
      <c r="AN905" s="45"/>
      <c r="AO905" s="21"/>
      <c r="AP905" s="22"/>
      <c r="AT905" s="21"/>
      <c r="AU905" s="21"/>
      <c r="AW905" s="21"/>
      <c r="AX905" s="21"/>
      <c r="AY905" s="22"/>
      <c r="AZ905" s="22"/>
      <c r="BA905" s="22"/>
      <c r="BB905" s="22"/>
      <c r="BC905" s="22"/>
      <c r="BD905" s="22"/>
      <c r="BE905" s="22"/>
      <c r="BF905" s="21"/>
      <c r="BG905" s="21"/>
      <c r="BH905" s="21"/>
      <c r="BI905" s="21"/>
      <c r="BJ905" s="21"/>
      <c r="BK905" s="21"/>
      <c r="BL905" s="21"/>
      <c r="BM905" s="21"/>
    </row>
    <row r="906" spans="1:65" x14ac:dyDescent="0.25">
      <c r="A906" s="21"/>
      <c r="B906" s="21"/>
      <c r="M906" s="21"/>
      <c r="N906" s="21"/>
      <c r="O906" s="24"/>
      <c r="U906" s="21"/>
      <c r="V906" s="21"/>
      <c r="W906" s="21"/>
      <c r="X906" s="21"/>
      <c r="Z906" s="21"/>
      <c r="AK906" s="21"/>
      <c r="AL906" s="22"/>
      <c r="AM906" s="22"/>
      <c r="AN906" s="45"/>
      <c r="AO906" s="21"/>
      <c r="AP906" s="22"/>
      <c r="AT906" s="21"/>
      <c r="AU906" s="21"/>
      <c r="AW906" s="21"/>
      <c r="AX906" s="21"/>
      <c r="AY906" s="22"/>
      <c r="AZ906" s="22"/>
      <c r="BA906" s="22"/>
      <c r="BB906" s="22"/>
      <c r="BC906" s="22"/>
      <c r="BD906" s="22"/>
      <c r="BE906" s="22"/>
      <c r="BF906" s="21"/>
      <c r="BG906" s="21"/>
      <c r="BH906" s="21"/>
      <c r="BI906" s="21"/>
      <c r="BJ906" s="21"/>
      <c r="BK906" s="21"/>
      <c r="BL906" s="21"/>
      <c r="BM906" s="21"/>
    </row>
    <row r="907" spans="1:65" x14ac:dyDescent="0.25">
      <c r="A907" s="21"/>
      <c r="B907" s="21"/>
      <c r="M907" s="21"/>
      <c r="N907" s="21"/>
      <c r="O907" s="24"/>
      <c r="U907" s="21"/>
      <c r="V907" s="21"/>
      <c r="W907" s="21"/>
      <c r="X907" s="21"/>
      <c r="Z907" s="21"/>
      <c r="AK907" s="21"/>
      <c r="AL907" s="22"/>
      <c r="AM907" s="22"/>
      <c r="AN907" s="45"/>
      <c r="AO907" s="21"/>
      <c r="AP907" s="22"/>
      <c r="AT907" s="21"/>
      <c r="AU907" s="21"/>
      <c r="AW907" s="21"/>
      <c r="AX907" s="21"/>
      <c r="AY907" s="22"/>
      <c r="AZ907" s="22"/>
      <c r="BA907" s="22"/>
      <c r="BB907" s="22"/>
      <c r="BC907" s="22"/>
      <c r="BD907" s="22"/>
      <c r="BE907" s="22"/>
      <c r="BF907" s="21"/>
      <c r="BG907" s="21"/>
      <c r="BH907" s="21"/>
      <c r="BI907" s="21"/>
      <c r="BJ907" s="21"/>
      <c r="BK907" s="21"/>
      <c r="BL907" s="21"/>
      <c r="BM907" s="21"/>
    </row>
    <row r="908" spans="1:65" x14ac:dyDescent="0.25">
      <c r="A908" s="21"/>
      <c r="B908" s="21"/>
      <c r="M908" s="21"/>
      <c r="N908" s="21"/>
      <c r="O908" s="24"/>
      <c r="U908" s="21"/>
      <c r="V908" s="21"/>
      <c r="W908" s="21"/>
      <c r="X908" s="21"/>
      <c r="Z908" s="21"/>
      <c r="AK908" s="21"/>
      <c r="AL908" s="22"/>
      <c r="AM908" s="22"/>
      <c r="AN908" s="45"/>
      <c r="AO908" s="21"/>
      <c r="AP908" s="22"/>
      <c r="AT908" s="21"/>
      <c r="AU908" s="21"/>
      <c r="AW908" s="21"/>
      <c r="AX908" s="21"/>
      <c r="AY908" s="22"/>
      <c r="AZ908" s="22"/>
      <c r="BA908" s="22"/>
      <c r="BB908" s="22"/>
      <c r="BC908" s="22"/>
      <c r="BD908" s="22"/>
      <c r="BE908" s="22"/>
      <c r="BF908" s="21"/>
      <c r="BG908" s="21"/>
      <c r="BH908" s="21"/>
      <c r="BI908" s="21"/>
      <c r="BJ908" s="21"/>
      <c r="BK908" s="21"/>
      <c r="BL908" s="21"/>
      <c r="BM908" s="21"/>
    </row>
    <row r="909" spans="1:65" x14ac:dyDescent="0.25">
      <c r="A909" s="21"/>
      <c r="B909" s="21"/>
      <c r="M909" s="21"/>
      <c r="N909" s="21"/>
      <c r="O909" s="24"/>
      <c r="U909" s="21"/>
      <c r="V909" s="21"/>
      <c r="W909" s="21"/>
      <c r="X909" s="21"/>
      <c r="Z909" s="21"/>
      <c r="AK909" s="21"/>
      <c r="AL909" s="22"/>
      <c r="AM909" s="22"/>
      <c r="AN909" s="45"/>
      <c r="AO909" s="21"/>
      <c r="AP909" s="22"/>
      <c r="AT909" s="21"/>
      <c r="AU909" s="21"/>
      <c r="AW909" s="21"/>
      <c r="AX909" s="21"/>
      <c r="AY909" s="22"/>
      <c r="AZ909" s="22"/>
      <c r="BA909" s="22"/>
      <c r="BB909" s="22"/>
      <c r="BC909" s="22"/>
      <c r="BD909" s="22"/>
      <c r="BE909" s="22"/>
      <c r="BF909" s="21"/>
      <c r="BG909" s="21"/>
      <c r="BH909" s="21"/>
      <c r="BI909" s="21"/>
      <c r="BJ909" s="21"/>
      <c r="BK909" s="21"/>
      <c r="BL909" s="21"/>
      <c r="BM909" s="21"/>
    </row>
    <row r="910" spans="1:65" x14ac:dyDescent="0.25">
      <c r="A910" s="21"/>
      <c r="B910" s="21"/>
      <c r="M910" s="21"/>
      <c r="N910" s="21"/>
      <c r="O910" s="24"/>
      <c r="U910" s="21"/>
      <c r="V910" s="21"/>
      <c r="W910" s="21"/>
      <c r="X910" s="21"/>
      <c r="Z910" s="21"/>
      <c r="AK910" s="21"/>
      <c r="AL910" s="22"/>
      <c r="AM910" s="22"/>
      <c r="AN910" s="45"/>
      <c r="AO910" s="21"/>
      <c r="AP910" s="22"/>
      <c r="AT910" s="21"/>
      <c r="AU910" s="21"/>
      <c r="AW910" s="21"/>
      <c r="AX910" s="21"/>
      <c r="AY910" s="22"/>
      <c r="AZ910" s="22"/>
      <c r="BA910" s="22"/>
      <c r="BB910" s="22"/>
      <c r="BC910" s="22"/>
      <c r="BD910" s="22"/>
      <c r="BE910" s="22"/>
      <c r="BF910" s="21"/>
      <c r="BG910" s="21"/>
      <c r="BH910" s="21"/>
      <c r="BI910" s="21"/>
      <c r="BJ910" s="21"/>
      <c r="BK910" s="21"/>
      <c r="BL910" s="21"/>
      <c r="BM910" s="21"/>
    </row>
    <row r="911" spans="1:65" x14ac:dyDescent="0.25">
      <c r="A911" s="21"/>
      <c r="B911" s="21"/>
      <c r="M911" s="21"/>
      <c r="N911" s="21"/>
      <c r="O911" s="24"/>
      <c r="U911" s="21"/>
      <c r="V911" s="21"/>
      <c r="W911" s="21"/>
      <c r="X911" s="21"/>
      <c r="Z911" s="21"/>
      <c r="AK911" s="21"/>
      <c r="AL911" s="22"/>
      <c r="AM911" s="22"/>
      <c r="AN911" s="45"/>
      <c r="AO911" s="21"/>
      <c r="AP911" s="22"/>
      <c r="AT911" s="21"/>
      <c r="AU911" s="21"/>
      <c r="AW911" s="21"/>
      <c r="AX911" s="21"/>
      <c r="AY911" s="22"/>
      <c r="AZ911" s="22"/>
      <c r="BA911" s="22"/>
      <c r="BB911" s="22"/>
      <c r="BC911" s="22"/>
      <c r="BD911" s="22"/>
      <c r="BE911" s="22"/>
      <c r="BF911" s="21"/>
      <c r="BG911" s="21"/>
      <c r="BH911" s="21"/>
      <c r="BI911" s="21"/>
      <c r="BJ911" s="21"/>
      <c r="BK911" s="21"/>
      <c r="BL911" s="21"/>
      <c r="BM911" s="21"/>
    </row>
    <row r="912" spans="1:65" x14ac:dyDescent="0.25">
      <c r="A912" s="21"/>
      <c r="B912" s="21"/>
      <c r="M912" s="21"/>
      <c r="N912" s="21"/>
      <c r="O912" s="24"/>
      <c r="U912" s="21"/>
      <c r="V912" s="21"/>
      <c r="W912" s="21"/>
      <c r="X912" s="21"/>
      <c r="Z912" s="21"/>
      <c r="AK912" s="21"/>
      <c r="AL912" s="22"/>
      <c r="AM912" s="22"/>
      <c r="AN912" s="45"/>
      <c r="AO912" s="21"/>
      <c r="AP912" s="22"/>
      <c r="AT912" s="21"/>
      <c r="AU912" s="21"/>
      <c r="AW912" s="21"/>
      <c r="AX912" s="21"/>
      <c r="AY912" s="22"/>
      <c r="AZ912" s="22"/>
      <c r="BA912" s="22"/>
      <c r="BB912" s="22"/>
      <c r="BC912" s="22"/>
      <c r="BD912" s="22"/>
      <c r="BE912" s="22"/>
      <c r="BF912" s="21"/>
      <c r="BG912" s="21"/>
      <c r="BH912" s="21"/>
      <c r="BI912" s="21"/>
      <c r="BJ912" s="21"/>
      <c r="BK912" s="21"/>
      <c r="BL912" s="21"/>
      <c r="BM912" s="21"/>
    </row>
    <row r="913" spans="1:65" x14ac:dyDescent="0.25">
      <c r="A913" s="21"/>
      <c r="B913" s="21"/>
      <c r="M913" s="21"/>
      <c r="N913" s="21"/>
      <c r="O913" s="24"/>
      <c r="U913" s="21"/>
      <c r="V913" s="21"/>
      <c r="W913" s="21"/>
      <c r="X913" s="21"/>
      <c r="Z913" s="21"/>
      <c r="AK913" s="21"/>
      <c r="AL913" s="22"/>
      <c r="AM913" s="22"/>
      <c r="AN913" s="45"/>
      <c r="AO913" s="21"/>
      <c r="AP913" s="22"/>
      <c r="AT913" s="21"/>
      <c r="AU913" s="21"/>
      <c r="AW913" s="21"/>
      <c r="AX913" s="21"/>
      <c r="AY913" s="22"/>
      <c r="AZ913" s="22"/>
      <c r="BA913" s="22"/>
      <c r="BB913" s="22"/>
      <c r="BC913" s="22"/>
      <c r="BD913" s="22"/>
      <c r="BE913" s="22"/>
      <c r="BF913" s="21"/>
      <c r="BG913" s="21"/>
      <c r="BH913" s="21"/>
      <c r="BI913" s="21"/>
      <c r="BJ913" s="21"/>
      <c r="BK913" s="21"/>
      <c r="BL913" s="21"/>
      <c r="BM913" s="21"/>
    </row>
    <row r="914" spans="1:65" x14ac:dyDescent="0.25">
      <c r="A914" s="21"/>
      <c r="B914" s="21"/>
      <c r="M914" s="21"/>
      <c r="N914" s="21"/>
      <c r="O914" s="24"/>
      <c r="U914" s="21"/>
      <c r="V914" s="21"/>
      <c r="W914" s="21"/>
      <c r="X914" s="21"/>
      <c r="Z914" s="21"/>
      <c r="AK914" s="21"/>
      <c r="AL914" s="22"/>
      <c r="AM914" s="22"/>
      <c r="AN914" s="45"/>
      <c r="AO914" s="21"/>
      <c r="AP914" s="22"/>
      <c r="AT914" s="21"/>
      <c r="AU914" s="21"/>
      <c r="AW914" s="21"/>
      <c r="AX914" s="21"/>
      <c r="AY914" s="22"/>
      <c r="AZ914" s="22"/>
      <c r="BA914" s="22"/>
      <c r="BB914" s="22"/>
      <c r="BC914" s="22"/>
      <c r="BD914" s="22"/>
      <c r="BE914" s="22"/>
      <c r="BF914" s="21"/>
      <c r="BG914" s="21"/>
      <c r="BH914" s="21"/>
      <c r="BI914" s="21"/>
      <c r="BJ914" s="21"/>
      <c r="BK914" s="21"/>
      <c r="BL914" s="21"/>
      <c r="BM914" s="21"/>
    </row>
    <row r="915" spans="1:65" x14ac:dyDescent="0.25">
      <c r="A915" s="21"/>
      <c r="B915" s="21"/>
      <c r="M915" s="21"/>
      <c r="N915" s="21"/>
      <c r="O915" s="24"/>
      <c r="U915" s="21"/>
      <c r="V915" s="21"/>
      <c r="W915" s="21"/>
      <c r="X915" s="21"/>
      <c r="Z915" s="21"/>
      <c r="AK915" s="21"/>
      <c r="AL915" s="22"/>
      <c r="AM915" s="22"/>
      <c r="AN915" s="45"/>
      <c r="AO915" s="21"/>
      <c r="AP915" s="22"/>
      <c r="AT915" s="21"/>
      <c r="AU915" s="21"/>
      <c r="AW915" s="21"/>
      <c r="AX915" s="21"/>
      <c r="AY915" s="22"/>
      <c r="AZ915" s="22"/>
      <c r="BA915" s="22"/>
      <c r="BB915" s="22"/>
      <c r="BC915" s="22"/>
      <c r="BD915" s="22"/>
      <c r="BE915" s="22"/>
      <c r="BF915" s="21"/>
      <c r="BG915" s="21"/>
      <c r="BH915" s="21"/>
      <c r="BI915" s="21"/>
      <c r="BJ915" s="21"/>
      <c r="BK915" s="21"/>
      <c r="BL915" s="21"/>
      <c r="BM915" s="21"/>
    </row>
    <row r="916" spans="1:65" x14ac:dyDescent="0.25">
      <c r="A916" s="21"/>
      <c r="B916" s="21"/>
      <c r="M916" s="21"/>
      <c r="N916" s="21"/>
      <c r="O916" s="24"/>
      <c r="U916" s="21"/>
      <c r="V916" s="21"/>
      <c r="W916" s="21"/>
      <c r="X916" s="21"/>
      <c r="Z916" s="21"/>
      <c r="AK916" s="21"/>
      <c r="AL916" s="22"/>
      <c r="AM916" s="22"/>
      <c r="AN916" s="45"/>
      <c r="AO916" s="21"/>
      <c r="AP916" s="22"/>
      <c r="AT916" s="21"/>
      <c r="AU916" s="21"/>
      <c r="AW916" s="21"/>
      <c r="AX916" s="21"/>
      <c r="AY916" s="22"/>
      <c r="AZ916" s="22"/>
      <c r="BA916" s="22"/>
      <c r="BB916" s="22"/>
      <c r="BC916" s="22"/>
      <c r="BD916" s="22"/>
      <c r="BE916" s="22"/>
      <c r="BF916" s="21"/>
      <c r="BG916" s="21"/>
      <c r="BH916" s="21"/>
      <c r="BI916" s="21"/>
      <c r="BJ916" s="21"/>
      <c r="BK916" s="21"/>
      <c r="BL916" s="21"/>
      <c r="BM916" s="21"/>
    </row>
    <row r="917" spans="1:65" x14ac:dyDescent="0.25">
      <c r="A917" s="21"/>
      <c r="B917" s="21"/>
      <c r="M917" s="21"/>
      <c r="N917" s="21"/>
      <c r="O917" s="24"/>
      <c r="U917" s="21"/>
      <c r="V917" s="21"/>
      <c r="W917" s="21"/>
      <c r="X917" s="21"/>
      <c r="Z917" s="21"/>
      <c r="AK917" s="21"/>
      <c r="AL917" s="22"/>
      <c r="AM917" s="22"/>
      <c r="AN917" s="45"/>
      <c r="AO917" s="21"/>
      <c r="AP917" s="22"/>
      <c r="AT917" s="21"/>
      <c r="AU917" s="21"/>
      <c r="AW917" s="21"/>
      <c r="AX917" s="21"/>
      <c r="AY917" s="22"/>
      <c r="AZ917" s="22"/>
      <c r="BA917" s="22"/>
      <c r="BB917" s="22"/>
      <c r="BC917" s="22"/>
      <c r="BD917" s="22"/>
      <c r="BE917" s="22"/>
      <c r="BF917" s="21"/>
      <c r="BG917" s="21"/>
      <c r="BH917" s="21"/>
      <c r="BI917" s="21"/>
      <c r="BJ917" s="21"/>
      <c r="BK917" s="21"/>
      <c r="BL917" s="21"/>
      <c r="BM917" s="21"/>
    </row>
    <row r="918" spans="1:65" x14ac:dyDescent="0.25">
      <c r="A918" s="21"/>
      <c r="B918" s="21"/>
      <c r="M918" s="21"/>
      <c r="N918" s="21"/>
      <c r="O918" s="24"/>
      <c r="U918" s="21"/>
      <c r="V918" s="21"/>
      <c r="W918" s="21"/>
      <c r="X918" s="21"/>
      <c r="Z918" s="21"/>
      <c r="AK918" s="21"/>
      <c r="AL918" s="22"/>
      <c r="AM918" s="22"/>
      <c r="AN918" s="45"/>
      <c r="AO918" s="21"/>
      <c r="AP918" s="22"/>
      <c r="AT918" s="21"/>
      <c r="AU918" s="21"/>
      <c r="AW918" s="21"/>
      <c r="AX918" s="21"/>
      <c r="AY918" s="22"/>
      <c r="AZ918" s="22"/>
      <c r="BA918" s="22"/>
      <c r="BB918" s="22"/>
      <c r="BC918" s="22"/>
      <c r="BD918" s="22"/>
      <c r="BE918" s="22"/>
      <c r="BF918" s="21"/>
      <c r="BG918" s="21"/>
      <c r="BH918" s="21"/>
      <c r="BI918" s="21"/>
      <c r="BJ918" s="21"/>
      <c r="BK918" s="21"/>
      <c r="BL918" s="21"/>
      <c r="BM918" s="21"/>
    </row>
    <row r="919" spans="1:65" x14ac:dyDescent="0.25">
      <c r="A919" s="21"/>
      <c r="B919" s="21"/>
      <c r="M919" s="21"/>
      <c r="N919" s="21"/>
      <c r="O919" s="24"/>
      <c r="U919" s="21"/>
      <c r="V919" s="21"/>
      <c r="W919" s="21"/>
      <c r="X919" s="21"/>
      <c r="Z919" s="21"/>
      <c r="AK919" s="21"/>
      <c r="AL919" s="22"/>
      <c r="AM919" s="22"/>
      <c r="AN919" s="45"/>
      <c r="AO919" s="21"/>
      <c r="AP919" s="22"/>
      <c r="AT919" s="21"/>
      <c r="AU919" s="21"/>
      <c r="AW919" s="21"/>
      <c r="AX919" s="21"/>
      <c r="AY919" s="22"/>
      <c r="AZ919" s="22"/>
      <c r="BA919" s="22"/>
      <c r="BB919" s="22"/>
      <c r="BC919" s="22"/>
      <c r="BD919" s="22"/>
      <c r="BE919" s="22"/>
      <c r="BF919" s="21"/>
      <c r="BG919" s="21"/>
      <c r="BH919" s="21"/>
      <c r="BI919" s="21"/>
      <c r="BJ919" s="21"/>
      <c r="BK919" s="21"/>
      <c r="BL919" s="21"/>
      <c r="BM919" s="21"/>
    </row>
    <row r="920" spans="1:65" x14ac:dyDescent="0.25">
      <c r="A920" s="21"/>
      <c r="B920" s="21"/>
      <c r="M920" s="21"/>
      <c r="N920" s="21"/>
      <c r="O920" s="24"/>
      <c r="U920" s="21"/>
      <c r="V920" s="21"/>
      <c r="W920" s="21"/>
      <c r="X920" s="21"/>
      <c r="Z920" s="21"/>
      <c r="AK920" s="21"/>
      <c r="AL920" s="22"/>
      <c r="AM920" s="22"/>
      <c r="AN920" s="45"/>
      <c r="AO920" s="21"/>
      <c r="AP920" s="22"/>
      <c r="AT920" s="21"/>
      <c r="AU920" s="21"/>
      <c r="AW920" s="21"/>
      <c r="AX920" s="21"/>
      <c r="AY920" s="22"/>
      <c r="AZ920" s="22"/>
      <c r="BA920" s="22"/>
      <c r="BB920" s="22"/>
      <c r="BC920" s="22"/>
      <c r="BD920" s="22"/>
      <c r="BE920" s="22"/>
      <c r="BF920" s="21"/>
      <c r="BG920" s="21"/>
      <c r="BH920" s="21"/>
      <c r="BI920" s="21"/>
      <c r="BJ920" s="21"/>
      <c r="BK920" s="21"/>
      <c r="BL920" s="21"/>
      <c r="BM920" s="21"/>
    </row>
    <row r="921" spans="1:65" x14ac:dyDescent="0.25">
      <c r="A921" s="21"/>
      <c r="B921" s="21"/>
      <c r="M921" s="21"/>
      <c r="N921" s="21"/>
      <c r="O921" s="24"/>
      <c r="U921" s="21"/>
      <c r="V921" s="21"/>
      <c r="W921" s="21"/>
      <c r="X921" s="21"/>
      <c r="Z921" s="21"/>
      <c r="AK921" s="21"/>
      <c r="AL921" s="22"/>
      <c r="AM921" s="22"/>
      <c r="AN921" s="45"/>
      <c r="AO921" s="21"/>
      <c r="AP921" s="22"/>
      <c r="AT921" s="21"/>
      <c r="AU921" s="21"/>
      <c r="AW921" s="21"/>
      <c r="AX921" s="21"/>
      <c r="AY921" s="22"/>
      <c r="AZ921" s="22"/>
      <c r="BA921" s="22"/>
      <c r="BB921" s="22"/>
      <c r="BC921" s="22"/>
      <c r="BD921" s="22"/>
      <c r="BE921" s="22"/>
      <c r="BF921" s="21"/>
      <c r="BG921" s="21"/>
      <c r="BH921" s="21"/>
      <c r="BI921" s="21"/>
      <c r="BJ921" s="21"/>
      <c r="BK921" s="21"/>
      <c r="BL921" s="21"/>
      <c r="BM921" s="21"/>
    </row>
    <row r="922" spans="1:65" x14ac:dyDescent="0.25">
      <c r="A922" s="21"/>
      <c r="B922" s="21"/>
      <c r="M922" s="21"/>
      <c r="N922" s="21"/>
      <c r="O922" s="24"/>
      <c r="U922" s="21"/>
      <c r="V922" s="21"/>
      <c r="W922" s="21"/>
      <c r="X922" s="21"/>
      <c r="Z922" s="21"/>
      <c r="AK922" s="21"/>
      <c r="AL922" s="22"/>
      <c r="AM922" s="22"/>
      <c r="AN922" s="45"/>
      <c r="AO922" s="21"/>
      <c r="AP922" s="22"/>
      <c r="AT922" s="21"/>
      <c r="AU922" s="21"/>
      <c r="AW922" s="21"/>
      <c r="AX922" s="21"/>
      <c r="AY922" s="22"/>
      <c r="AZ922" s="22"/>
      <c r="BA922" s="22"/>
      <c r="BB922" s="22"/>
      <c r="BC922" s="22"/>
      <c r="BD922" s="22"/>
      <c r="BE922" s="22"/>
      <c r="BF922" s="21"/>
      <c r="BG922" s="21"/>
      <c r="BH922" s="21"/>
      <c r="BI922" s="21"/>
      <c r="BJ922" s="21"/>
      <c r="BK922" s="21"/>
      <c r="BL922" s="21"/>
      <c r="BM922" s="21"/>
    </row>
    <row r="923" spans="1:65" x14ac:dyDescent="0.25">
      <c r="A923" s="21"/>
      <c r="B923" s="21"/>
      <c r="M923" s="21"/>
      <c r="N923" s="21"/>
      <c r="O923" s="24"/>
      <c r="U923" s="21"/>
      <c r="V923" s="21"/>
      <c r="W923" s="21"/>
      <c r="X923" s="21"/>
      <c r="Z923" s="21"/>
      <c r="AK923" s="21"/>
      <c r="AL923" s="22"/>
      <c r="AM923" s="22"/>
      <c r="AN923" s="45"/>
      <c r="AO923" s="21"/>
      <c r="AP923" s="22"/>
      <c r="AT923" s="21"/>
      <c r="AU923" s="21"/>
      <c r="AW923" s="21"/>
      <c r="AX923" s="21"/>
      <c r="AY923" s="22"/>
      <c r="AZ923" s="22"/>
      <c r="BA923" s="22"/>
      <c r="BB923" s="22"/>
      <c r="BC923" s="22"/>
      <c r="BD923" s="22"/>
      <c r="BE923" s="22"/>
      <c r="BF923" s="21"/>
      <c r="BG923" s="21"/>
      <c r="BH923" s="21"/>
      <c r="BI923" s="21"/>
      <c r="BJ923" s="21"/>
      <c r="BK923" s="21"/>
      <c r="BL923" s="21"/>
      <c r="BM923" s="21"/>
    </row>
    <row r="924" spans="1:65" x14ac:dyDescent="0.25">
      <c r="A924" s="21"/>
      <c r="B924" s="21"/>
      <c r="M924" s="21"/>
      <c r="N924" s="21"/>
      <c r="O924" s="24"/>
      <c r="U924" s="21"/>
      <c r="V924" s="21"/>
      <c r="W924" s="21"/>
      <c r="X924" s="21"/>
      <c r="Z924" s="21"/>
      <c r="AK924" s="21"/>
      <c r="AL924" s="22"/>
      <c r="AM924" s="22"/>
      <c r="AN924" s="45"/>
      <c r="AO924" s="21"/>
      <c r="AP924" s="22"/>
      <c r="AT924" s="21"/>
      <c r="AU924" s="21"/>
      <c r="AW924" s="21"/>
      <c r="AX924" s="21"/>
      <c r="AY924" s="22"/>
      <c r="AZ924" s="22"/>
      <c r="BA924" s="22"/>
      <c r="BB924" s="22"/>
      <c r="BC924" s="22"/>
      <c r="BD924" s="22"/>
      <c r="BE924" s="22"/>
      <c r="BF924" s="21"/>
      <c r="BG924" s="21"/>
      <c r="BH924" s="21"/>
      <c r="BI924" s="21"/>
      <c r="BJ924" s="21"/>
      <c r="BK924" s="21"/>
      <c r="BL924" s="21"/>
      <c r="BM924" s="21"/>
    </row>
    <row r="925" spans="1:65" x14ac:dyDescent="0.25">
      <c r="A925" s="21"/>
      <c r="B925" s="21"/>
      <c r="M925" s="21"/>
      <c r="N925" s="21"/>
      <c r="O925" s="24"/>
      <c r="U925" s="21"/>
      <c r="V925" s="21"/>
      <c r="W925" s="21"/>
      <c r="X925" s="21"/>
      <c r="Z925" s="21"/>
      <c r="AK925" s="21"/>
      <c r="AL925" s="22"/>
      <c r="AM925" s="22"/>
      <c r="AN925" s="45"/>
      <c r="AO925" s="21"/>
      <c r="AP925" s="22"/>
      <c r="AT925" s="21"/>
      <c r="AU925" s="21"/>
      <c r="AW925" s="21"/>
      <c r="AX925" s="21"/>
      <c r="AY925" s="22"/>
      <c r="AZ925" s="22"/>
      <c r="BA925" s="22"/>
      <c r="BB925" s="22"/>
      <c r="BC925" s="22"/>
      <c r="BD925" s="22"/>
      <c r="BE925" s="22"/>
      <c r="BF925" s="21"/>
      <c r="BG925" s="21"/>
      <c r="BH925" s="21"/>
      <c r="BI925" s="21"/>
      <c r="BJ925" s="21"/>
      <c r="BK925" s="21"/>
      <c r="BL925" s="21"/>
      <c r="BM925" s="21"/>
    </row>
    <row r="926" spans="1:65" x14ac:dyDescent="0.25">
      <c r="A926" s="21"/>
      <c r="B926" s="21"/>
      <c r="M926" s="21"/>
      <c r="N926" s="21"/>
      <c r="O926" s="24"/>
      <c r="U926" s="21"/>
      <c r="V926" s="21"/>
      <c r="W926" s="21"/>
      <c r="X926" s="21"/>
      <c r="Z926" s="21"/>
      <c r="AK926" s="21"/>
      <c r="AL926" s="22"/>
      <c r="AM926" s="22"/>
      <c r="AN926" s="45"/>
      <c r="AO926" s="21"/>
      <c r="AP926" s="22"/>
      <c r="AT926" s="21"/>
      <c r="AU926" s="21"/>
      <c r="AW926" s="21"/>
      <c r="AX926" s="21"/>
      <c r="AY926" s="22"/>
      <c r="AZ926" s="22"/>
      <c r="BA926" s="22"/>
      <c r="BB926" s="22"/>
      <c r="BC926" s="22"/>
      <c r="BD926" s="22"/>
      <c r="BE926" s="22"/>
      <c r="BF926" s="21"/>
      <c r="BG926" s="21"/>
      <c r="BH926" s="21"/>
      <c r="BI926" s="21"/>
      <c r="BJ926" s="21"/>
      <c r="BK926" s="21"/>
      <c r="BL926" s="21"/>
      <c r="BM926" s="21"/>
    </row>
    <row r="927" spans="1:65" x14ac:dyDescent="0.25">
      <c r="A927" s="21"/>
      <c r="B927" s="21"/>
      <c r="M927" s="21"/>
      <c r="N927" s="21"/>
      <c r="O927" s="24"/>
      <c r="U927" s="21"/>
      <c r="V927" s="21"/>
      <c r="W927" s="21"/>
      <c r="X927" s="21"/>
      <c r="Z927" s="21"/>
      <c r="AK927" s="21"/>
      <c r="AL927" s="22"/>
      <c r="AM927" s="22"/>
      <c r="AN927" s="45"/>
      <c r="AO927" s="21"/>
      <c r="AP927" s="22"/>
      <c r="AT927" s="21"/>
      <c r="AU927" s="21"/>
      <c r="AW927" s="21"/>
      <c r="AX927" s="21"/>
      <c r="AY927" s="22"/>
      <c r="AZ927" s="22"/>
      <c r="BA927" s="22"/>
      <c r="BB927" s="22"/>
      <c r="BC927" s="22"/>
      <c r="BD927" s="22"/>
      <c r="BE927" s="22"/>
      <c r="BF927" s="21"/>
      <c r="BG927" s="21"/>
      <c r="BH927" s="21"/>
      <c r="BI927" s="21"/>
      <c r="BJ927" s="21"/>
      <c r="BK927" s="21"/>
      <c r="BL927" s="21"/>
      <c r="BM927" s="21"/>
    </row>
    <row r="928" spans="1:65" x14ac:dyDescent="0.25">
      <c r="A928" s="21"/>
      <c r="B928" s="21"/>
      <c r="M928" s="21"/>
      <c r="N928" s="21"/>
      <c r="O928" s="24"/>
      <c r="U928" s="21"/>
      <c r="V928" s="21"/>
      <c r="W928" s="21"/>
      <c r="X928" s="21"/>
      <c r="Z928" s="21"/>
      <c r="AK928" s="21"/>
      <c r="AL928" s="22"/>
      <c r="AM928" s="22"/>
      <c r="AN928" s="45"/>
      <c r="AO928" s="21"/>
      <c r="AP928" s="22"/>
      <c r="AT928" s="21"/>
      <c r="AU928" s="21"/>
      <c r="AW928" s="21"/>
      <c r="AX928" s="21"/>
      <c r="AY928" s="22"/>
      <c r="AZ928" s="22"/>
      <c r="BA928" s="22"/>
      <c r="BB928" s="22"/>
      <c r="BC928" s="22"/>
      <c r="BD928" s="22"/>
      <c r="BE928" s="22"/>
      <c r="BF928" s="21"/>
      <c r="BG928" s="21"/>
      <c r="BH928" s="21"/>
      <c r="BI928" s="21"/>
      <c r="BJ928" s="21"/>
      <c r="BK928" s="21"/>
      <c r="BL928" s="21"/>
      <c r="BM928" s="21"/>
    </row>
    <row r="929" spans="1:65" x14ac:dyDescent="0.25">
      <c r="A929" s="21"/>
      <c r="B929" s="21"/>
      <c r="M929" s="21"/>
      <c r="N929" s="21"/>
      <c r="O929" s="24"/>
      <c r="U929" s="21"/>
      <c r="V929" s="21"/>
      <c r="W929" s="21"/>
      <c r="X929" s="21"/>
      <c r="Z929" s="21"/>
      <c r="AK929" s="21"/>
      <c r="AL929" s="22"/>
      <c r="AM929" s="22"/>
      <c r="AN929" s="45"/>
      <c r="AO929" s="21"/>
      <c r="AP929" s="22"/>
      <c r="AT929" s="21"/>
      <c r="AU929" s="21"/>
      <c r="AW929" s="21"/>
      <c r="AX929" s="21"/>
      <c r="AY929" s="22"/>
      <c r="AZ929" s="22"/>
      <c r="BA929" s="22"/>
      <c r="BB929" s="22"/>
      <c r="BC929" s="22"/>
      <c r="BD929" s="22"/>
      <c r="BE929" s="22"/>
      <c r="BF929" s="21"/>
      <c r="BG929" s="21"/>
      <c r="BH929" s="21"/>
      <c r="BI929" s="21"/>
      <c r="BJ929" s="21"/>
      <c r="BK929" s="21"/>
      <c r="BL929" s="21"/>
      <c r="BM929" s="21"/>
    </row>
    <row r="930" spans="1:65" x14ac:dyDescent="0.25">
      <c r="A930" s="21"/>
      <c r="B930" s="21"/>
      <c r="M930" s="21"/>
      <c r="N930" s="21"/>
      <c r="O930" s="24"/>
      <c r="U930" s="21"/>
      <c r="V930" s="21"/>
      <c r="W930" s="21"/>
      <c r="X930" s="21"/>
      <c r="Z930" s="21"/>
      <c r="AK930" s="21"/>
      <c r="AL930" s="22"/>
      <c r="AM930" s="22"/>
      <c r="AN930" s="45"/>
      <c r="AO930" s="21"/>
      <c r="AP930" s="22"/>
      <c r="AT930" s="21"/>
      <c r="AU930" s="21"/>
      <c r="AW930" s="21"/>
      <c r="AX930" s="21"/>
      <c r="AY930" s="22"/>
      <c r="AZ930" s="22"/>
      <c r="BA930" s="22"/>
      <c r="BB930" s="22"/>
      <c r="BC930" s="22"/>
      <c r="BD930" s="22"/>
      <c r="BE930" s="22"/>
      <c r="BF930" s="21"/>
      <c r="BG930" s="21"/>
      <c r="BH930" s="21"/>
      <c r="BI930" s="21"/>
      <c r="BJ930" s="21"/>
      <c r="BK930" s="21"/>
      <c r="BL930" s="21"/>
      <c r="BM930" s="21"/>
    </row>
    <row r="931" spans="1:65" x14ac:dyDescent="0.25">
      <c r="A931" s="21"/>
      <c r="B931" s="21"/>
      <c r="M931" s="21"/>
      <c r="N931" s="21"/>
      <c r="O931" s="24"/>
      <c r="U931" s="21"/>
      <c r="V931" s="21"/>
      <c r="W931" s="21"/>
      <c r="X931" s="21"/>
      <c r="Z931" s="21"/>
      <c r="AK931" s="21"/>
      <c r="AL931" s="22"/>
      <c r="AM931" s="22"/>
      <c r="AN931" s="45"/>
      <c r="AO931" s="21"/>
      <c r="AP931" s="22"/>
      <c r="AT931" s="21"/>
      <c r="AU931" s="21"/>
      <c r="AW931" s="21"/>
      <c r="AX931" s="21"/>
      <c r="AY931" s="22"/>
      <c r="AZ931" s="22"/>
      <c r="BA931" s="22"/>
      <c r="BB931" s="22"/>
      <c r="BC931" s="22"/>
      <c r="BD931" s="22"/>
      <c r="BE931" s="22"/>
      <c r="BF931" s="21"/>
      <c r="BG931" s="21"/>
      <c r="BH931" s="21"/>
      <c r="BI931" s="21"/>
      <c r="BJ931" s="21"/>
      <c r="BK931" s="21"/>
      <c r="BL931" s="21"/>
      <c r="BM931" s="21"/>
    </row>
    <row r="932" spans="1:65" x14ac:dyDescent="0.25">
      <c r="A932" s="21"/>
      <c r="B932" s="21"/>
      <c r="M932" s="21"/>
      <c r="N932" s="21"/>
      <c r="O932" s="24"/>
      <c r="U932" s="21"/>
      <c r="V932" s="21"/>
      <c r="W932" s="21"/>
      <c r="X932" s="21"/>
      <c r="Z932" s="21"/>
      <c r="AK932" s="21"/>
      <c r="AL932" s="22"/>
      <c r="AM932" s="22"/>
      <c r="AN932" s="45"/>
      <c r="AO932" s="21"/>
      <c r="AP932" s="22"/>
      <c r="AT932" s="21"/>
      <c r="AU932" s="21"/>
      <c r="AW932" s="21"/>
      <c r="AX932" s="21"/>
      <c r="AY932" s="22"/>
      <c r="AZ932" s="22"/>
      <c r="BA932" s="22"/>
      <c r="BB932" s="22"/>
      <c r="BC932" s="22"/>
      <c r="BD932" s="22"/>
      <c r="BE932" s="22"/>
      <c r="BF932" s="21"/>
      <c r="BG932" s="21"/>
      <c r="BH932" s="21"/>
      <c r="BI932" s="21"/>
      <c r="BJ932" s="21"/>
      <c r="BK932" s="21"/>
      <c r="BL932" s="21"/>
      <c r="BM932" s="21"/>
    </row>
    <row r="933" spans="1:65" x14ac:dyDescent="0.25">
      <c r="A933" s="21"/>
      <c r="B933" s="21"/>
      <c r="M933" s="21"/>
      <c r="N933" s="21"/>
      <c r="O933" s="24"/>
      <c r="U933" s="21"/>
      <c r="V933" s="21"/>
      <c r="W933" s="21"/>
      <c r="X933" s="21"/>
      <c r="Z933" s="21"/>
      <c r="AK933" s="21"/>
      <c r="AL933" s="22"/>
      <c r="AM933" s="22"/>
      <c r="AN933" s="45"/>
      <c r="AO933" s="21"/>
      <c r="AP933" s="22"/>
      <c r="AT933" s="21"/>
      <c r="AU933" s="21"/>
      <c r="AW933" s="21"/>
      <c r="AX933" s="21"/>
      <c r="AY933" s="22"/>
      <c r="AZ933" s="22"/>
      <c r="BA933" s="22"/>
      <c r="BB933" s="22"/>
      <c r="BC933" s="22"/>
      <c r="BD933" s="22"/>
      <c r="BE933" s="22"/>
      <c r="BF933" s="21"/>
      <c r="BG933" s="21"/>
      <c r="BH933" s="21"/>
      <c r="BI933" s="21"/>
      <c r="BJ933" s="21"/>
      <c r="BK933" s="21"/>
      <c r="BL933" s="21"/>
      <c r="BM933" s="21"/>
    </row>
    <row r="934" spans="1:65" x14ac:dyDescent="0.25">
      <c r="A934" s="21"/>
      <c r="B934" s="21"/>
      <c r="M934" s="21"/>
      <c r="N934" s="21"/>
      <c r="O934" s="24"/>
      <c r="U934" s="21"/>
      <c r="V934" s="21"/>
      <c r="W934" s="21"/>
      <c r="X934" s="21"/>
      <c r="Z934" s="21"/>
      <c r="AK934" s="21"/>
      <c r="AL934" s="22"/>
      <c r="AM934" s="22"/>
      <c r="AN934" s="45"/>
      <c r="AO934" s="21"/>
      <c r="AP934" s="22"/>
      <c r="AT934" s="21"/>
      <c r="AU934" s="21"/>
      <c r="AW934" s="21"/>
      <c r="AX934" s="21"/>
      <c r="AY934" s="22"/>
      <c r="AZ934" s="22"/>
      <c r="BA934" s="22"/>
      <c r="BB934" s="22"/>
      <c r="BC934" s="22"/>
      <c r="BD934" s="22"/>
      <c r="BE934" s="22"/>
      <c r="BF934" s="21"/>
      <c r="BG934" s="21"/>
      <c r="BH934" s="21"/>
      <c r="BI934" s="21"/>
      <c r="BJ934" s="21"/>
      <c r="BK934" s="21"/>
      <c r="BL934" s="21"/>
      <c r="BM934" s="21"/>
    </row>
    <row r="935" spans="1:65" x14ac:dyDescent="0.25">
      <c r="A935" s="21"/>
      <c r="B935" s="21"/>
      <c r="M935" s="21"/>
      <c r="N935" s="21"/>
      <c r="O935" s="24"/>
      <c r="U935" s="21"/>
      <c r="V935" s="21"/>
      <c r="W935" s="21"/>
      <c r="X935" s="21"/>
      <c r="Z935" s="21"/>
      <c r="AK935" s="21"/>
      <c r="AL935" s="22"/>
      <c r="AM935" s="22"/>
      <c r="AN935" s="45"/>
      <c r="AO935" s="21"/>
      <c r="AP935" s="22"/>
      <c r="AT935" s="21"/>
      <c r="AU935" s="21"/>
      <c r="AW935" s="21"/>
      <c r="AX935" s="21"/>
      <c r="AY935" s="22"/>
      <c r="AZ935" s="22"/>
      <c r="BA935" s="22"/>
      <c r="BB935" s="22"/>
      <c r="BC935" s="22"/>
      <c r="BD935" s="22"/>
      <c r="BE935" s="22"/>
      <c r="BF935" s="21"/>
      <c r="BG935" s="21"/>
      <c r="BH935" s="21"/>
      <c r="BI935" s="21"/>
      <c r="BJ935" s="21"/>
      <c r="BK935" s="21"/>
      <c r="BL935" s="21"/>
      <c r="BM935" s="21"/>
    </row>
    <row r="936" spans="1:65" x14ac:dyDescent="0.25">
      <c r="A936" s="21"/>
      <c r="B936" s="21"/>
      <c r="M936" s="21"/>
      <c r="N936" s="21"/>
      <c r="O936" s="24"/>
      <c r="U936" s="21"/>
      <c r="V936" s="21"/>
      <c r="W936" s="21"/>
      <c r="X936" s="21"/>
      <c r="Z936" s="21"/>
      <c r="AK936" s="21"/>
      <c r="AL936" s="22"/>
      <c r="AM936" s="22"/>
      <c r="AN936" s="45"/>
      <c r="AO936" s="21"/>
      <c r="AP936" s="22"/>
      <c r="AT936" s="21"/>
      <c r="AU936" s="21"/>
      <c r="AW936" s="21"/>
      <c r="AX936" s="21"/>
      <c r="AY936" s="22"/>
      <c r="AZ936" s="22"/>
      <c r="BA936" s="22"/>
      <c r="BB936" s="22"/>
      <c r="BC936" s="22"/>
      <c r="BD936" s="22"/>
      <c r="BE936" s="22"/>
      <c r="BF936" s="21"/>
      <c r="BG936" s="21"/>
      <c r="BH936" s="21"/>
      <c r="BI936" s="21"/>
      <c r="BJ936" s="21"/>
      <c r="BK936" s="21"/>
      <c r="BL936" s="21"/>
      <c r="BM936" s="21"/>
    </row>
    <row r="937" spans="1:65" x14ac:dyDescent="0.25">
      <c r="A937" s="21"/>
      <c r="B937" s="21"/>
      <c r="M937" s="21"/>
      <c r="N937" s="21"/>
      <c r="O937" s="24"/>
      <c r="U937" s="21"/>
      <c r="V937" s="21"/>
      <c r="W937" s="21"/>
      <c r="X937" s="21"/>
      <c r="Z937" s="21"/>
      <c r="AK937" s="21"/>
      <c r="AL937" s="22"/>
      <c r="AM937" s="22"/>
      <c r="AN937" s="45"/>
      <c r="AO937" s="21"/>
      <c r="AP937" s="22"/>
      <c r="AT937" s="21"/>
      <c r="AU937" s="21"/>
      <c r="AW937" s="21"/>
      <c r="AX937" s="21"/>
      <c r="AY937" s="22"/>
      <c r="AZ937" s="22"/>
      <c r="BA937" s="22"/>
      <c r="BB937" s="22"/>
      <c r="BC937" s="22"/>
      <c r="BD937" s="22"/>
      <c r="BE937" s="22"/>
      <c r="BF937" s="21"/>
      <c r="BG937" s="21"/>
      <c r="BH937" s="21"/>
      <c r="BI937" s="21"/>
      <c r="BJ937" s="21"/>
      <c r="BK937" s="21"/>
      <c r="BL937" s="21"/>
      <c r="BM937" s="21"/>
    </row>
    <row r="938" spans="1:65" x14ac:dyDescent="0.25">
      <c r="A938" s="21"/>
      <c r="B938" s="21"/>
      <c r="M938" s="21"/>
      <c r="N938" s="21"/>
      <c r="O938" s="24"/>
      <c r="U938" s="21"/>
      <c r="V938" s="21"/>
      <c r="W938" s="21"/>
      <c r="X938" s="21"/>
      <c r="Z938" s="21"/>
      <c r="AK938" s="21"/>
      <c r="AL938" s="22"/>
      <c r="AM938" s="22"/>
      <c r="AN938" s="45"/>
      <c r="AO938" s="21"/>
      <c r="AP938" s="22"/>
      <c r="AT938" s="21"/>
      <c r="AU938" s="21"/>
      <c r="AW938" s="21"/>
      <c r="AX938" s="21"/>
      <c r="AY938" s="22"/>
      <c r="AZ938" s="22"/>
      <c r="BA938" s="22"/>
      <c r="BB938" s="22"/>
      <c r="BC938" s="22"/>
      <c r="BD938" s="22"/>
      <c r="BE938" s="22"/>
      <c r="BF938" s="21"/>
      <c r="BG938" s="21"/>
      <c r="BH938" s="21"/>
      <c r="BI938" s="21"/>
      <c r="BJ938" s="21"/>
      <c r="BK938" s="21"/>
      <c r="BL938" s="21"/>
      <c r="BM938" s="21"/>
    </row>
    <row r="939" spans="1:65" x14ac:dyDescent="0.25">
      <c r="A939" s="21"/>
      <c r="B939" s="21"/>
      <c r="M939" s="21"/>
      <c r="N939" s="21"/>
      <c r="O939" s="24"/>
      <c r="U939" s="21"/>
      <c r="V939" s="21"/>
      <c r="W939" s="21"/>
      <c r="X939" s="21"/>
      <c r="Z939" s="21"/>
      <c r="AK939" s="21"/>
      <c r="AL939" s="22"/>
      <c r="AM939" s="22"/>
      <c r="AN939" s="45"/>
      <c r="AO939" s="21"/>
      <c r="AP939" s="22"/>
      <c r="AT939" s="21"/>
      <c r="AU939" s="21"/>
      <c r="AW939" s="21"/>
      <c r="AX939" s="21"/>
      <c r="AY939" s="22"/>
      <c r="AZ939" s="22"/>
      <c r="BA939" s="22"/>
      <c r="BB939" s="22"/>
      <c r="BC939" s="22"/>
      <c r="BD939" s="22"/>
      <c r="BE939" s="22"/>
      <c r="BF939" s="21"/>
      <c r="BG939" s="21"/>
      <c r="BH939" s="21"/>
      <c r="BI939" s="21"/>
      <c r="BJ939" s="21"/>
      <c r="BK939" s="21"/>
      <c r="BL939" s="21"/>
      <c r="BM939" s="21"/>
    </row>
    <row r="940" spans="1:65" x14ac:dyDescent="0.25">
      <c r="A940" s="21"/>
      <c r="B940" s="21"/>
      <c r="M940" s="21"/>
      <c r="N940" s="21"/>
      <c r="O940" s="24"/>
      <c r="U940" s="21"/>
      <c r="V940" s="21"/>
      <c r="W940" s="21"/>
      <c r="X940" s="21"/>
      <c r="Z940" s="21"/>
      <c r="AK940" s="21"/>
      <c r="AL940" s="22"/>
      <c r="AM940" s="22"/>
      <c r="AN940" s="45"/>
      <c r="AO940" s="21"/>
      <c r="AP940" s="22"/>
      <c r="AT940" s="21"/>
      <c r="AU940" s="21"/>
      <c r="AW940" s="21"/>
      <c r="AX940" s="21"/>
      <c r="AY940" s="22"/>
      <c r="AZ940" s="22"/>
      <c r="BA940" s="22"/>
      <c r="BB940" s="22"/>
      <c r="BC940" s="22"/>
      <c r="BD940" s="22"/>
      <c r="BE940" s="22"/>
      <c r="BF940" s="21"/>
      <c r="BG940" s="21"/>
      <c r="BH940" s="21"/>
      <c r="BI940" s="21"/>
      <c r="BJ940" s="21"/>
      <c r="BK940" s="21"/>
      <c r="BL940" s="21"/>
      <c r="BM940" s="21"/>
    </row>
    <row r="941" spans="1:65" x14ac:dyDescent="0.25">
      <c r="A941" s="21"/>
      <c r="B941" s="21"/>
      <c r="M941" s="21"/>
      <c r="N941" s="21"/>
      <c r="O941" s="24"/>
      <c r="U941" s="21"/>
      <c r="V941" s="21"/>
      <c r="W941" s="21"/>
      <c r="X941" s="21"/>
      <c r="Z941" s="21"/>
      <c r="AK941" s="21"/>
      <c r="AL941" s="22"/>
      <c r="AM941" s="22"/>
      <c r="AN941" s="45"/>
      <c r="AO941" s="21"/>
      <c r="AP941" s="22"/>
      <c r="AT941" s="21"/>
      <c r="AU941" s="21"/>
      <c r="AW941" s="21"/>
      <c r="AX941" s="21"/>
      <c r="AY941" s="22"/>
      <c r="AZ941" s="22"/>
      <c r="BA941" s="22"/>
      <c r="BB941" s="22"/>
      <c r="BC941" s="22"/>
      <c r="BD941" s="22"/>
      <c r="BE941" s="22"/>
      <c r="BF941" s="21"/>
      <c r="BG941" s="21"/>
      <c r="BH941" s="21"/>
      <c r="BI941" s="21"/>
      <c r="BJ941" s="21"/>
      <c r="BK941" s="21"/>
      <c r="BL941" s="21"/>
      <c r="BM941" s="21"/>
    </row>
    <row r="942" spans="1:65" x14ac:dyDescent="0.25">
      <c r="A942" s="21"/>
      <c r="B942" s="21"/>
      <c r="M942" s="21"/>
      <c r="N942" s="21"/>
      <c r="O942" s="24"/>
      <c r="U942" s="21"/>
      <c r="V942" s="21"/>
      <c r="W942" s="21"/>
      <c r="X942" s="21"/>
      <c r="Z942" s="21"/>
      <c r="AK942" s="21"/>
      <c r="AL942" s="22"/>
      <c r="AM942" s="22"/>
      <c r="AN942" s="45"/>
      <c r="AO942" s="21"/>
      <c r="AP942" s="22"/>
      <c r="AT942" s="21"/>
      <c r="AU942" s="21"/>
      <c r="AW942" s="21"/>
      <c r="AX942" s="21"/>
      <c r="AY942" s="22"/>
      <c r="AZ942" s="22"/>
      <c r="BA942" s="22"/>
      <c r="BB942" s="22"/>
      <c r="BC942" s="22"/>
      <c r="BD942" s="22"/>
      <c r="BE942" s="22"/>
      <c r="BF942" s="21"/>
      <c r="BG942" s="21"/>
      <c r="BH942" s="21"/>
      <c r="BI942" s="21"/>
      <c r="BJ942" s="21"/>
      <c r="BK942" s="21"/>
      <c r="BL942" s="21"/>
      <c r="BM942" s="21"/>
    </row>
    <row r="943" spans="1:65" x14ac:dyDescent="0.25">
      <c r="A943" s="21"/>
      <c r="B943" s="21"/>
      <c r="M943" s="21"/>
      <c r="N943" s="21"/>
      <c r="O943" s="24"/>
      <c r="U943" s="21"/>
      <c r="V943" s="21"/>
      <c r="W943" s="21"/>
      <c r="X943" s="21"/>
      <c r="Z943" s="21"/>
      <c r="AK943" s="21"/>
      <c r="AL943" s="22"/>
      <c r="AM943" s="22"/>
      <c r="AN943" s="45"/>
      <c r="AO943" s="21"/>
      <c r="AP943" s="22"/>
      <c r="AT943" s="21"/>
      <c r="AU943" s="21"/>
      <c r="AW943" s="21"/>
      <c r="AX943" s="21"/>
      <c r="AY943" s="22"/>
      <c r="AZ943" s="22"/>
      <c r="BA943" s="22"/>
      <c r="BB943" s="22"/>
      <c r="BC943" s="22"/>
      <c r="BD943" s="22"/>
      <c r="BE943" s="22"/>
      <c r="BF943" s="21"/>
      <c r="BG943" s="21"/>
      <c r="BH943" s="21"/>
      <c r="BI943" s="21"/>
      <c r="BJ943" s="21"/>
      <c r="BK943" s="21"/>
      <c r="BL943" s="21"/>
      <c r="BM943" s="21"/>
    </row>
    <row r="944" spans="1:65" x14ac:dyDescent="0.25">
      <c r="A944" s="21"/>
      <c r="B944" s="21"/>
      <c r="M944" s="21"/>
      <c r="N944" s="21"/>
      <c r="O944" s="24"/>
      <c r="U944" s="21"/>
      <c r="V944" s="21"/>
      <c r="W944" s="21"/>
      <c r="X944" s="21"/>
      <c r="Z944" s="21"/>
      <c r="AK944" s="21"/>
      <c r="AL944" s="22"/>
      <c r="AM944" s="22"/>
      <c r="AN944" s="45"/>
      <c r="AO944" s="21"/>
      <c r="AP944" s="22"/>
      <c r="AT944" s="21"/>
      <c r="AU944" s="21"/>
      <c r="AW944" s="21"/>
      <c r="AX944" s="21"/>
      <c r="AY944" s="22"/>
      <c r="AZ944" s="22"/>
      <c r="BA944" s="22"/>
      <c r="BB944" s="22"/>
      <c r="BC944" s="22"/>
      <c r="BD944" s="22"/>
      <c r="BE944" s="22"/>
      <c r="BF944" s="21"/>
      <c r="BG944" s="21"/>
      <c r="BH944" s="21"/>
      <c r="BI944" s="21"/>
      <c r="BJ944" s="21"/>
      <c r="BK944" s="21"/>
      <c r="BL944" s="21"/>
      <c r="BM944" s="21"/>
    </row>
    <row r="945" spans="1:65" x14ac:dyDescent="0.25">
      <c r="A945" s="21"/>
      <c r="B945" s="21"/>
      <c r="M945" s="21"/>
      <c r="N945" s="21"/>
      <c r="O945" s="24"/>
      <c r="U945" s="21"/>
      <c r="V945" s="21"/>
      <c r="W945" s="21"/>
      <c r="X945" s="21"/>
      <c r="Z945" s="21"/>
      <c r="AK945" s="21"/>
      <c r="AL945" s="22"/>
      <c r="AM945" s="22"/>
      <c r="AN945" s="45"/>
      <c r="AO945" s="21"/>
      <c r="AP945" s="22"/>
      <c r="AT945" s="21"/>
      <c r="AU945" s="21"/>
      <c r="AW945" s="21"/>
      <c r="AX945" s="21"/>
      <c r="AY945" s="22"/>
      <c r="AZ945" s="22"/>
      <c r="BA945" s="22"/>
      <c r="BB945" s="22"/>
      <c r="BC945" s="22"/>
      <c r="BD945" s="22"/>
      <c r="BE945" s="22"/>
      <c r="BF945" s="21"/>
      <c r="BG945" s="21"/>
      <c r="BH945" s="21"/>
      <c r="BI945" s="21"/>
      <c r="BJ945" s="21"/>
      <c r="BK945" s="21"/>
      <c r="BL945" s="21"/>
      <c r="BM945" s="21"/>
    </row>
    <row r="946" spans="1:65" x14ac:dyDescent="0.25">
      <c r="A946" s="21"/>
      <c r="B946" s="21"/>
      <c r="M946" s="21"/>
      <c r="N946" s="21"/>
      <c r="O946" s="24"/>
      <c r="U946" s="21"/>
      <c r="V946" s="21"/>
      <c r="W946" s="21"/>
      <c r="X946" s="21"/>
      <c r="Z946" s="21"/>
      <c r="AK946" s="21"/>
      <c r="AL946" s="22"/>
      <c r="AM946" s="22"/>
      <c r="AN946" s="45"/>
      <c r="AO946" s="21"/>
      <c r="AP946" s="22"/>
      <c r="AT946" s="21"/>
      <c r="AU946" s="21"/>
      <c r="AW946" s="21"/>
      <c r="AX946" s="21"/>
      <c r="AY946" s="22"/>
      <c r="AZ946" s="22"/>
      <c r="BA946" s="22"/>
      <c r="BB946" s="22"/>
      <c r="BC946" s="22"/>
      <c r="BD946" s="22"/>
      <c r="BE946" s="22"/>
      <c r="BF946" s="21"/>
      <c r="BG946" s="21"/>
      <c r="BH946" s="21"/>
      <c r="BI946" s="21"/>
      <c r="BJ946" s="21"/>
      <c r="BK946" s="21"/>
      <c r="BL946" s="21"/>
      <c r="BM946" s="21"/>
    </row>
    <row r="947" spans="1:65" x14ac:dyDescent="0.25">
      <c r="A947" s="21"/>
      <c r="B947" s="21"/>
      <c r="M947" s="21"/>
      <c r="N947" s="21"/>
      <c r="O947" s="24"/>
      <c r="U947" s="21"/>
      <c r="V947" s="21"/>
      <c r="W947" s="21"/>
      <c r="X947" s="21"/>
      <c r="Z947" s="21"/>
      <c r="AK947" s="21"/>
      <c r="AL947" s="22"/>
      <c r="AM947" s="22"/>
      <c r="AN947" s="45"/>
      <c r="AO947" s="21"/>
      <c r="AP947" s="22"/>
      <c r="AT947" s="21"/>
      <c r="AU947" s="21"/>
      <c r="AW947" s="21"/>
      <c r="AX947" s="21"/>
      <c r="AY947" s="22"/>
      <c r="AZ947" s="22"/>
      <c r="BA947" s="22"/>
      <c r="BB947" s="22"/>
      <c r="BC947" s="22"/>
      <c r="BD947" s="22"/>
      <c r="BE947" s="22"/>
      <c r="BF947" s="21"/>
      <c r="BG947" s="21"/>
      <c r="BH947" s="21"/>
      <c r="BI947" s="21"/>
      <c r="BJ947" s="21"/>
      <c r="BK947" s="21"/>
      <c r="BL947" s="21"/>
      <c r="BM947" s="21"/>
    </row>
    <row r="948" spans="1:65" x14ac:dyDescent="0.25">
      <c r="A948" s="21"/>
      <c r="B948" s="21"/>
      <c r="M948" s="21"/>
      <c r="N948" s="21"/>
      <c r="O948" s="24"/>
      <c r="U948" s="21"/>
      <c r="V948" s="21"/>
      <c r="W948" s="21"/>
      <c r="X948" s="21"/>
      <c r="Z948" s="21"/>
      <c r="AK948" s="21"/>
      <c r="AL948" s="22"/>
      <c r="AM948" s="22"/>
      <c r="AN948" s="45"/>
      <c r="AO948" s="21"/>
      <c r="AP948" s="22"/>
      <c r="AT948" s="21"/>
      <c r="AU948" s="21"/>
      <c r="AW948" s="21"/>
      <c r="AX948" s="21"/>
      <c r="AY948" s="22"/>
      <c r="AZ948" s="22"/>
      <c r="BA948" s="22"/>
      <c r="BB948" s="22"/>
      <c r="BC948" s="22"/>
      <c r="BD948" s="22"/>
      <c r="BE948" s="22"/>
      <c r="BF948" s="21"/>
      <c r="BG948" s="21"/>
      <c r="BH948" s="21"/>
      <c r="BI948" s="21"/>
      <c r="BJ948" s="21"/>
      <c r="BK948" s="21"/>
      <c r="BL948" s="21"/>
      <c r="BM948" s="21"/>
    </row>
    <row r="949" spans="1:65" x14ac:dyDescent="0.25">
      <c r="A949" s="21"/>
      <c r="B949" s="21"/>
      <c r="M949" s="21"/>
      <c r="N949" s="21"/>
      <c r="O949" s="24"/>
      <c r="U949" s="21"/>
      <c r="V949" s="21"/>
      <c r="W949" s="21"/>
      <c r="X949" s="21"/>
      <c r="Z949" s="21"/>
      <c r="AK949" s="21"/>
      <c r="AL949" s="22"/>
      <c r="AM949" s="22"/>
      <c r="AN949" s="45"/>
      <c r="AO949" s="21"/>
      <c r="AP949" s="22"/>
      <c r="AT949" s="21"/>
      <c r="AU949" s="21"/>
      <c r="AW949" s="21"/>
      <c r="AX949" s="21"/>
      <c r="AY949" s="22"/>
      <c r="AZ949" s="22"/>
      <c r="BA949" s="22"/>
      <c r="BB949" s="22"/>
      <c r="BC949" s="22"/>
      <c r="BD949" s="22"/>
      <c r="BE949" s="22"/>
      <c r="BF949" s="21"/>
      <c r="BG949" s="21"/>
      <c r="BH949" s="21"/>
      <c r="BI949" s="21"/>
      <c r="BJ949" s="21"/>
      <c r="BK949" s="21"/>
      <c r="BL949" s="21"/>
      <c r="BM949" s="21"/>
    </row>
    <row r="950" spans="1:65" x14ac:dyDescent="0.25">
      <c r="A950" s="21"/>
      <c r="B950" s="21"/>
      <c r="M950" s="21"/>
      <c r="N950" s="21"/>
      <c r="O950" s="24"/>
      <c r="U950" s="21"/>
      <c r="V950" s="21"/>
      <c r="W950" s="21"/>
      <c r="X950" s="21"/>
      <c r="Z950" s="21"/>
      <c r="AK950" s="21"/>
      <c r="AL950" s="22"/>
      <c r="AM950" s="22"/>
      <c r="AN950" s="45"/>
      <c r="AO950" s="21"/>
      <c r="AP950" s="22"/>
      <c r="AT950" s="21"/>
      <c r="AU950" s="21"/>
      <c r="AW950" s="21"/>
      <c r="AX950" s="21"/>
      <c r="AY950" s="22"/>
      <c r="AZ950" s="22"/>
      <c r="BA950" s="22"/>
      <c r="BB950" s="22"/>
      <c r="BC950" s="22"/>
      <c r="BD950" s="22"/>
      <c r="BE950" s="22"/>
      <c r="BF950" s="21"/>
      <c r="BG950" s="21"/>
      <c r="BH950" s="21"/>
      <c r="BI950" s="21"/>
      <c r="BJ950" s="21"/>
      <c r="BK950" s="21"/>
      <c r="BL950" s="21"/>
      <c r="BM950" s="21"/>
    </row>
    <row r="951" spans="1:65" x14ac:dyDescent="0.25">
      <c r="A951" s="21"/>
      <c r="B951" s="21"/>
      <c r="M951" s="21"/>
      <c r="N951" s="21"/>
      <c r="O951" s="24"/>
      <c r="U951" s="21"/>
      <c r="V951" s="21"/>
      <c r="W951" s="21"/>
      <c r="X951" s="21"/>
      <c r="Z951" s="21"/>
      <c r="AK951" s="21"/>
      <c r="AL951" s="22"/>
      <c r="AM951" s="22"/>
      <c r="AN951" s="45"/>
      <c r="AO951" s="21"/>
      <c r="AP951" s="22"/>
      <c r="AT951" s="21"/>
      <c r="AU951" s="21"/>
      <c r="AW951" s="21"/>
      <c r="AX951" s="21"/>
      <c r="AY951" s="22"/>
      <c r="AZ951" s="22"/>
      <c r="BA951" s="22"/>
      <c r="BB951" s="22"/>
      <c r="BC951" s="22"/>
      <c r="BD951" s="22"/>
      <c r="BE951" s="22"/>
      <c r="BF951" s="21"/>
      <c r="BG951" s="21"/>
      <c r="BH951" s="21"/>
      <c r="BI951" s="21"/>
      <c r="BJ951" s="21"/>
      <c r="BK951" s="21"/>
      <c r="BL951" s="21"/>
      <c r="BM951" s="21"/>
    </row>
    <row r="952" spans="1:65" x14ac:dyDescent="0.25">
      <c r="A952" s="21"/>
      <c r="B952" s="21"/>
      <c r="M952" s="21"/>
      <c r="N952" s="21"/>
      <c r="O952" s="24"/>
      <c r="U952" s="21"/>
      <c r="V952" s="21"/>
      <c r="W952" s="21"/>
      <c r="X952" s="21"/>
      <c r="Z952" s="21"/>
      <c r="AK952" s="21"/>
      <c r="AL952" s="22"/>
      <c r="AM952" s="22"/>
      <c r="AN952" s="45"/>
      <c r="AO952" s="21"/>
      <c r="AP952" s="22"/>
      <c r="AT952" s="21"/>
      <c r="AU952" s="21"/>
      <c r="AW952" s="21"/>
      <c r="AX952" s="21"/>
      <c r="AY952" s="22"/>
      <c r="AZ952" s="22"/>
      <c r="BA952" s="22"/>
      <c r="BB952" s="22"/>
      <c r="BC952" s="22"/>
      <c r="BD952" s="22"/>
      <c r="BE952" s="22"/>
      <c r="BF952" s="21"/>
      <c r="BG952" s="21"/>
      <c r="BH952" s="21"/>
      <c r="BI952" s="21"/>
      <c r="BJ952" s="21"/>
      <c r="BK952" s="21"/>
      <c r="BL952" s="21"/>
      <c r="BM952" s="21"/>
    </row>
    <row r="953" spans="1:65" x14ac:dyDescent="0.25">
      <c r="A953" s="21"/>
      <c r="B953" s="21"/>
      <c r="M953" s="21"/>
      <c r="N953" s="21"/>
      <c r="O953" s="24"/>
      <c r="U953" s="21"/>
      <c r="V953" s="21"/>
      <c r="W953" s="21"/>
      <c r="X953" s="21"/>
      <c r="Z953" s="21"/>
      <c r="AK953" s="21"/>
      <c r="AL953" s="22"/>
      <c r="AM953" s="22"/>
      <c r="AN953" s="45"/>
      <c r="AO953" s="21"/>
      <c r="AP953" s="22"/>
      <c r="AT953" s="21"/>
      <c r="AU953" s="21"/>
      <c r="AW953" s="21"/>
      <c r="AX953" s="21"/>
      <c r="AY953" s="22"/>
      <c r="AZ953" s="22"/>
      <c r="BA953" s="22"/>
      <c r="BB953" s="22"/>
      <c r="BC953" s="22"/>
      <c r="BD953" s="22"/>
      <c r="BE953" s="22"/>
      <c r="BF953" s="21"/>
      <c r="BG953" s="21"/>
      <c r="BH953" s="21"/>
      <c r="BI953" s="21"/>
      <c r="BJ953" s="21"/>
      <c r="BK953" s="21"/>
      <c r="BL953" s="21"/>
      <c r="BM953" s="21"/>
    </row>
    <row r="954" spans="1:65" x14ac:dyDescent="0.25">
      <c r="A954" s="21"/>
      <c r="B954" s="21"/>
      <c r="M954" s="21"/>
      <c r="N954" s="21"/>
      <c r="O954" s="24"/>
      <c r="U954" s="21"/>
      <c r="V954" s="21"/>
      <c r="W954" s="21"/>
      <c r="X954" s="21"/>
      <c r="Z954" s="21"/>
      <c r="AK954" s="21"/>
      <c r="AL954" s="22"/>
      <c r="AM954" s="22"/>
      <c r="AN954" s="45"/>
      <c r="AO954" s="21"/>
      <c r="AP954" s="22"/>
      <c r="AT954" s="21"/>
      <c r="AU954" s="21"/>
      <c r="AW954" s="21"/>
      <c r="AX954" s="21"/>
      <c r="AY954" s="22"/>
      <c r="AZ954" s="22"/>
      <c r="BA954" s="22"/>
      <c r="BB954" s="22"/>
      <c r="BC954" s="22"/>
      <c r="BD954" s="22"/>
      <c r="BE954" s="22"/>
      <c r="BF954" s="21"/>
      <c r="BG954" s="21"/>
      <c r="BH954" s="21"/>
      <c r="BI954" s="21"/>
      <c r="BJ954" s="21"/>
      <c r="BK954" s="21"/>
      <c r="BL954" s="21"/>
      <c r="BM954" s="21"/>
    </row>
    <row r="955" spans="1:65" x14ac:dyDescent="0.25">
      <c r="A955" s="21"/>
      <c r="B955" s="21"/>
      <c r="M955" s="21"/>
      <c r="N955" s="21"/>
      <c r="O955" s="24"/>
      <c r="U955" s="21"/>
      <c r="V955" s="21"/>
      <c r="W955" s="21"/>
      <c r="X955" s="21"/>
      <c r="Z955" s="21"/>
      <c r="AK955" s="21"/>
      <c r="AL955" s="22"/>
      <c r="AM955" s="22"/>
      <c r="AN955" s="45"/>
      <c r="AO955" s="21"/>
      <c r="AP955" s="22"/>
      <c r="AT955" s="21"/>
      <c r="AU955" s="21"/>
      <c r="AW955" s="21"/>
      <c r="AX955" s="21"/>
      <c r="AY955" s="22"/>
      <c r="AZ955" s="22"/>
      <c r="BA955" s="22"/>
      <c r="BB955" s="22"/>
      <c r="BC955" s="22"/>
      <c r="BD955" s="22"/>
      <c r="BE955" s="22"/>
      <c r="BF955" s="21"/>
      <c r="BG955" s="21"/>
      <c r="BH955" s="21"/>
      <c r="BI955" s="21"/>
      <c r="BJ955" s="21"/>
      <c r="BK955" s="21"/>
      <c r="BL955" s="21"/>
      <c r="BM955" s="21"/>
    </row>
    <row r="956" spans="1:65" x14ac:dyDescent="0.25">
      <c r="A956" s="21"/>
      <c r="B956" s="21"/>
      <c r="M956" s="21"/>
      <c r="N956" s="21"/>
      <c r="O956" s="24"/>
      <c r="U956" s="21"/>
      <c r="V956" s="21"/>
      <c r="W956" s="21"/>
      <c r="X956" s="21"/>
      <c r="Z956" s="21"/>
      <c r="AK956" s="21"/>
      <c r="AL956" s="22"/>
      <c r="AM956" s="22"/>
      <c r="AN956" s="45"/>
      <c r="AO956" s="21"/>
      <c r="AP956" s="22"/>
      <c r="AT956" s="21"/>
      <c r="AU956" s="21"/>
      <c r="AW956" s="21"/>
      <c r="AX956" s="21"/>
      <c r="AY956" s="22"/>
      <c r="AZ956" s="22"/>
      <c r="BA956" s="22"/>
      <c r="BB956" s="22"/>
      <c r="BC956" s="22"/>
      <c r="BD956" s="22"/>
      <c r="BE956" s="22"/>
      <c r="BF956" s="21"/>
      <c r="BG956" s="21"/>
      <c r="BH956" s="21"/>
      <c r="BI956" s="21"/>
      <c r="BJ956" s="21"/>
      <c r="BK956" s="21"/>
      <c r="BL956" s="21"/>
      <c r="BM956" s="21"/>
    </row>
    <row r="957" spans="1:65" x14ac:dyDescent="0.25">
      <c r="A957" s="21"/>
      <c r="B957" s="21"/>
      <c r="M957" s="21"/>
      <c r="N957" s="21"/>
      <c r="O957" s="24"/>
      <c r="U957" s="21"/>
      <c r="V957" s="21"/>
      <c r="W957" s="21"/>
      <c r="X957" s="21"/>
      <c r="Z957" s="21"/>
      <c r="AK957" s="21"/>
      <c r="AL957" s="22"/>
      <c r="AM957" s="22"/>
      <c r="AN957" s="45"/>
      <c r="AO957" s="21"/>
      <c r="AP957" s="22"/>
      <c r="AT957" s="21"/>
      <c r="AU957" s="21"/>
      <c r="AW957" s="21"/>
      <c r="AX957" s="21"/>
      <c r="AY957" s="22"/>
      <c r="AZ957" s="22"/>
      <c r="BA957" s="22"/>
      <c r="BB957" s="22"/>
      <c r="BC957" s="22"/>
      <c r="BD957" s="22"/>
      <c r="BE957" s="22"/>
      <c r="BF957" s="21"/>
      <c r="BG957" s="21"/>
      <c r="BH957" s="21"/>
      <c r="BI957" s="21"/>
      <c r="BJ957" s="21"/>
      <c r="BK957" s="21"/>
      <c r="BL957" s="21"/>
      <c r="BM957" s="21"/>
    </row>
    <row r="958" spans="1:65" x14ac:dyDescent="0.25">
      <c r="A958" s="21"/>
      <c r="B958" s="21"/>
      <c r="M958" s="21"/>
      <c r="N958" s="21"/>
      <c r="O958" s="24"/>
      <c r="U958" s="21"/>
      <c r="V958" s="21"/>
      <c r="W958" s="21"/>
      <c r="X958" s="21"/>
      <c r="Z958" s="21"/>
      <c r="AK958" s="21"/>
      <c r="AL958" s="22"/>
      <c r="AM958" s="22"/>
      <c r="AN958" s="45"/>
      <c r="AO958" s="21"/>
      <c r="AP958" s="22"/>
      <c r="AT958" s="21"/>
      <c r="AU958" s="21"/>
      <c r="AW958" s="21"/>
      <c r="AX958" s="21"/>
      <c r="AY958" s="22"/>
      <c r="AZ958" s="22"/>
      <c r="BA958" s="22"/>
      <c r="BB958" s="22"/>
      <c r="BC958" s="22"/>
      <c r="BD958" s="22"/>
      <c r="BE958" s="22"/>
      <c r="BF958" s="21"/>
      <c r="BG958" s="21"/>
      <c r="BH958" s="21"/>
      <c r="BI958" s="21"/>
      <c r="BJ958" s="21"/>
      <c r="BK958" s="21"/>
      <c r="BL958" s="21"/>
      <c r="BM958" s="21"/>
    </row>
    <row r="959" spans="1:65" x14ac:dyDescent="0.25">
      <c r="A959" s="21"/>
      <c r="B959" s="21"/>
      <c r="M959" s="21"/>
      <c r="N959" s="21"/>
      <c r="O959" s="24"/>
      <c r="U959" s="21"/>
      <c r="V959" s="21"/>
      <c r="W959" s="21"/>
      <c r="X959" s="21"/>
      <c r="Z959" s="21"/>
      <c r="AK959" s="21"/>
      <c r="AL959" s="22"/>
      <c r="AM959" s="22"/>
      <c r="AN959" s="45"/>
      <c r="AO959" s="21"/>
      <c r="AP959" s="22"/>
      <c r="AT959" s="21"/>
      <c r="AU959" s="21"/>
      <c r="AW959" s="21"/>
      <c r="AX959" s="21"/>
      <c r="AY959" s="22"/>
      <c r="AZ959" s="22"/>
      <c r="BA959" s="22"/>
      <c r="BB959" s="22"/>
      <c r="BC959" s="22"/>
      <c r="BD959" s="22"/>
      <c r="BE959" s="22"/>
      <c r="BF959" s="21"/>
      <c r="BG959" s="21"/>
      <c r="BH959" s="21"/>
      <c r="BI959" s="21"/>
      <c r="BJ959" s="21"/>
      <c r="BK959" s="21"/>
      <c r="BL959" s="21"/>
      <c r="BM959" s="21"/>
    </row>
    <row r="960" spans="1:65" x14ac:dyDescent="0.25">
      <c r="A960" s="21"/>
      <c r="B960" s="21"/>
      <c r="M960" s="21"/>
      <c r="N960" s="21"/>
      <c r="O960" s="24"/>
      <c r="U960" s="21"/>
      <c r="V960" s="21"/>
      <c r="W960" s="21"/>
      <c r="X960" s="21"/>
      <c r="Z960" s="21"/>
      <c r="AK960" s="21"/>
      <c r="AL960" s="22"/>
      <c r="AM960" s="22"/>
      <c r="AN960" s="45"/>
      <c r="AO960" s="21"/>
      <c r="AP960" s="22"/>
      <c r="AT960" s="21"/>
      <c r="AU960" s="21"/>
      <c r="AW960" s="21"/>
      <c r="AX960" s="21"/>
      <c r="AY960" s="22"/>
      <c r="AZ960" s="22"/>
      <c r="BA960" s="22"/>
      <c r="BB960" s="22"/>
      <c r="BC960" s="22"/>
      <c r="BD960" s="22"/>
      <c r="BE960" s="22"/>
      <c r="BF960" s="21"/>
      <c r="BG960" s="21"/>
      <c r="BH960" s="21"/>
      <c r="BI960" s="21"/>
      <c r="BJ960" s="21"/>
      <c r="BK960" s="21"/>
      <c r="BL960" s="21"/>
      <c r="BM960" s="21"/>
    </row>
    <row r="961" spans="1:65" x14ac:dyDescent="0.25">
      <c r="A961" s="21"/>
      <c r="B961" s="21"/>
      <c r="M961" s="21"/>
      <c r="N961" s="21"/>
      <c r="O961" s="24"/>
      <c r="U961" s="21"/>
      <c r="V961" s="21"/>
      <c r="W961" s="21"/>
      <c r="X961" s="21"/>
      <c r="Z961" s="21"/>
      <c r="AK961" s="21"/>
      <c r="AL961" s="22"/>
      <c r="AM961" s="22"/>
      <c r="AN961" s="45"/>
      <c r="AO961" s="21"/>
      <c r="AP961" s="22"/>
      <c r="AT961" s="21"/>
      <c r="AU961" s="21"/>
      <c r="AW961" s="21"/>
      <c r="AX961" s="21"/>
      <c r="AY961" s="22"/>
      <c r="AZ961" s="22"/>
      <c r="BA961" s="22"/>
      <c r="BB961" s="22"/>
      <c r="BC961" s="22"/>
      <c r="BD961" s="22"/>
      <c r="BE961" s="22"/>
      <c r="BF961" s="21"/>
      <c r="BG961" s="21"/>
      <c r="BH961" s="21"/>
      <c r="BI961" s="21"/>
      <c r="BJ961" s="21"/>
      <c r="BK961" s="21"/>
      <c r="BL961" s="21"/>
      <c r="BM961" s="21"/>
    </row>
    <row r="962" spans="1:65" x14ac:dyDescent="0.25">
      <c r="A962" s="21"/>
      <c r="B962" s="21"/>
      <c r="M962" s="21"/>
      <c r="N962" s="21"/>
      <c r="O962" s="24"/>
      <c r="U962" s="21"/>
      <c r="V962" s="21"/>
      <c r="W962" s="21"/>
      <c r="X962" s="21"/>
      <c r="Z962" s="21"/>
      <c r="AK962" s="21"/>
      <c r="AL962" s="22"/>
      <c r="AM962" s="22"/>
      <c r="AN962" s="45"/>
      <c r="AO962" s="21"/>
      <c r="AP962" s="22"/>
      <c r="AT962" s="21"/>
      <c r="AU962" s="21"/>
      <c r="AW962" s="21"/>
      <c r="AX962" s="21"/>
      <c r="AY962" s="22"/>
      <c r="AZ962" s="22"/>
      <c r="BA962" s="22"/>
      <c r="BB962" s="22"/>
      <c r="BC962" s="22"/>
      <c r="BD962" s="22"/>
      <c r="BE962" s="22"/>
      <c r="BF962" s="21"/>
      <c r="BG962" s="21"/>
      <c r="BH962" s="21"/>
      <c r="BI962" s="21"/>
      <c r="BJ962" s="21"/>
      <c r="BK962" s="21"/>
      <c r="BL962" s="21"/>
      <c r="BM962" s="21"/>
    </row>
    <row r="963" spans="1:65" x14ac:dyDescent="0.25">
      <c r="A963" s="21"/>
      <c r="B963" s="21"/>
      <c r="M963" s="21"/>
      <c r="N963" s="21"/>
      <c r="O963" s="24"/>
      <c r="U963" s="21"/>
      <c r="V963" s="21"/>
      <c r="W963" s="21"/>
      <c r="X963" s="21"/>
      <c r="Z963" s="21"/>
      <c r="AK963" s="21"/>
      <c r="AL963" s="22"/>
      <c r="AM963" s="22"/>
      <c r="AN963" s="45"/>
      <c r="AO963" s="21"/>
      <c r="AP963" s="22"/>
      <c r="AT963" s="21"/>
      <c r="AU963" s="21"/>
      <c r="AW963" s="21"/>
      <c r="AX963" s="21"/>
      <c r="AY963" s="22"/>
      <c r="AZ963" s="22"/>
      <c r="BA963" s="22"/>
      <c r="BB963" s="22"/>
      <c r="BC963" s="22"/>
      <c r="BD963" s="22"/>
      <c r="BE963" s="22"/>
      <c r="BF963" s="21"/>
      <c r="BG963" s="21"/>
      <c r="BH963" s="21"/>
      <c r="BI963" s="21"/>
      <c r="BJ963" s="21"/>
      <c r="BK963" s="21"/>
      <c r="BL963" s="21"/>
      <c r="BM963" s="21"/>
    </row>
    <row r="964" spans="1:65" x14ac:dyDescent="0.25">
      <c r="A964" s="21"/>
      <c r="B964" s="21"/>
      <c r="M964" s="21"/>
      <c r="N964" s="21"/>
      <c r="O964" s="24"/>
      <c r="U964" s="21"/>
      <c r="V964" s="21"/>
      <c r="W964" s="21"/>
      <c r="X964" s="21"/>
      <c r="Z964" s="21"/>
      <c r="AK964" s="21"/>
      <c r="AL964" s="22"/>
      <c r="AM964" s="22"/>
      <c r="AN964" s="45"/>
      <c r="AO964" s="21"/>
      <c r="AP964" s="22"/>
      <c r="AT964" s="21"/>
      <c r="AU964" s="21"/>
      <c r="AW964" s="21"/>
      <c r="AX964" s="21"/>
      <c r="AY964" s="22"/>
      <c r="AZ964" s="22"/>
      <c r="BA964" s="22"/>
      <c r="BB964" s="22"/>
      <c r="BC964" s="22"/>
      <c r="BD964" s="22"/>
      <c r="BE964" s="22"/>
      <c r="BF964" s="21"/>
      <c r="BG964" s="21"/>
      <c r="BH964" s="21"/>
      <c r="BI964" s="21"/>
      <c r="BJ964" s="21"/>
      <c r="BK964" s="21"/>
      <c r="BL964" s="21"/>
      <c r="BM964" s="21"/>
    </row>
    <row r="965" spans="1:65" x14ac:dyDescent="0.25">
      <c r="A965" s="21"/>
      <c r="B965" s="21"/>
      <c r="M965" s="21"/>
      <c r="N965" s="21"/>
      <c r="O965" s="24"/>
      <c r="U965" s="21"/>
      <c r="V965" s="21"/>
      <c r="W965" s="21"/>
      <c r="X965" s="21"/>
      <c r="Z965" s="21"/>
      <c r="AK965" s="21"/>
      <c r="AL965" s="22"/>
      <c r="AM965" s="22"/>
      <c r="AN965" s="45"/>
      <c r="AO965" s="21"/>
      <c r="AP965" s="22"/>
      <c r="AT965" s="21"/>
      <c r="AU965" s="21"/>
      <c r="AW965" s="21"/>
      <c r="AX965" s="21"/>
      <c r="AY965" s="22"/>
      <c r="AZ965" s="22"/>
      <c r="BA965" s="22"/>
      <c r="BB965" s="22"/>
      <c r="BC965" s="22"/>
      <c r="BD965" s="22"/>
      <c r="BE965" s="22"/>
      <c r="BF965" s="21"/>
      <c r="BG965" s="21"/>
      <c r="BH965" s="21"/>
      <c r="BI965" s="21"/>
      <c r="BJ965" s="21"/>
      <c r="BK965" s="21"/>
      <c r="BL965" s="21"/>
      <c r="BM965" s="21"/>
    </row>
    <row r="966" spans="1:65" x14ac:dyDescent="0.25">
      <c r="A966" s="21"/>
      <c r="B966" s="21"/>
      <c r="M966" s="21"/>
      <c r="N966" s="21"/>
      <c r="O966" s="24"/>
      <c r="U966" s="21"/>
      <c r="V966" s="21"/>
      <c r="W966" s="21"/>
      <c r="X966" s="21"/>
      <c r="Z966" s="21"/>
      <c r="AK966" s="21"/>
      <c r="AL966" s="22"/>
      <c r="AM966" s="22"/>
      <c r="AN966" s="45"/>
      <c r="AO966" s="21"/>
      <c r="AP966" s="22"/>
      <c r="AT966" s="21"/>
      <c r="AU966" s="21"/>
      <c r="AW966" s="21"/>
      <c r="AX966" s="21"/>
      <c r="AY966" s="22"/>
      <c r="AZ966" s="22"/>
      <c r="BA966" s="22"/>
      <c r="BB966" s="22"/>
      <c r="BC966" s="22"/>
      <c r="BD966" s="22"/>
      <c r="BE966" s="22"/>
      <c r="BF966" s="21"/>
      <c r="BG966" s="21"/>
      <c r="BH966" s="21"/>
      <c r="BI966" s="21"/>
      <c r="BJ966" s="21"/>
      <c r="BK966" s="21"/>
      <c r="BL966" s="21"/>
      <c r="BM966" s="21"/>
    </row>
    <row r="967" spans="1:65" x14ac:dyDescent="0.25">
      <c r="A967" s="21"/>
      <c r="B967" s="21"/>
      <c r="M967" s="21"/>
      <c r="N967" s="21"/>
      <c r="O967" s="24"/>
      <c r="U967" s="21"/>
      <c r="V967" s="21"/>
      <c r="W967" s="21"/>
      <c r="X967" s="21"/>
      <c r="Z967" s="21"/>
      <c r="AK967" s="21"/>
      <c r="AL967" s="22"/>
      <c r="AM967" s="22"/>
      <c r="AN967" s="45"/>
      <c r="AO967" s="21"/>
      <c r="AP967" s="22"/>
      <c r="AT967" s="21"/>
      <c r="AU967" s="21"/>
      <c r="AW967" s="21"/>
      <c r="AX967" s="21"/>
      <c r="AY967" s="22"/>
      <c r="AZ967" s="22"/>
      <c r="BA967" s="22"/>
      <c r="BB967" s="22"/>
      <c r="BC967" s="22"/>
      <c r="BD967" s="22"/>
      <c r="BE967" s="22"/>
      <c r="BF967" s="21"/>
      <c r="BG967" s="21"/>
      <c r="BH967" s="21"/>
      <c r="BI967" s="21"/>
      <c r="BJ967" s="21"/>
      <c r="BK967" s="21"/>
      <c r="BL967" s="21"/>
      <c r="BM967" s="21"/>
    </row>
    <row r="968" spans="1:65" x14ac:dyDescent="0.25">
      <c r="A968" s="21"/>
      <c r="B968" s="21"/>
      <c r="M968" s="21"/>
      <c r="N968" s="21"/>
      <c r="O968" s="24"/>
      <c r="U968" s="21"/>
      <c r="V968" s="21"/>
      <c r="W968" s="21"/>
      <c r="X968" s="21"/>
      <c r="Z968" s="21"/>
      <c r="AK968" s="21"/>
      <c r="AL968" s="22"/>
      <c r="AM968" s="22"/>
      <c r="AN968" s="45"/>
      <c r="AO968" s="21"/>
      <c r="AP968" s="22"/>
      <c r="AT968" s="21"/>
      <c r="AU968" s="21"/>
      <c r="AW968" s="21"/>
      <c r="AX968" s="21"/>
      <c r="AY968" s="22"/>
      <c r="AZ968" s="22"/>
      <c r="BA968" s="22"/>
      <c r="BB968" s="22"/>
      <c r="BC968" s="22"/>
      <c r="BD968" s="22"/>
      <c r="BE968" s="22"/>
      <c r="BF968" s="21"/>
      <c r="BG968" s="21"/>
      <c r="BH968" s="21"/>
      <c r="BI968" s="21"/>
      <c r="BJ968" s="21"/>
      <c r="BK968" s="21"/>
      <c r="BL968" s="21"/>
      <c r="BM968" s="21"/>
    </row>
    <row r="969" spans="1:65" x14ac:dyDescent="0.25">
      <c r="A969" s="21"/>
      <c r="B969" s="21"/>
      <c r="M969" s="21"/>
      <c r="N969" s="21"/>
      <c r="O969" s="24"/>
      <c r="U969" s="21"/>
      <c r="V969" s="21"/>
      <c r="W969" s="21"/>
      <c r="X969" s="21"/>
      <c r="Z969" s="21"/>
      <c r="AK969" s="21"/>
      <c r="AL969" s="22"/>
      <c r="AM969" s="22"/>
      <c r="AN969" s="45"/>
      <c r="AO969" s="21"/>
      <c r="AP969" s="22"/>
      <c r="AT969" s="21"/>
      <c r="AU969" s="21"/>
      <c r="AW969" s="21"/>
      <c r="AX969" s="21"/>
      <c r="AY969" s="22"/>
      <c r="AZ969" s="22"/>
      <c r="BA969" s="22"/>
      <c r="BB969" s="22"/>
      <c r="BC969" s="22"/>
      <c r="BD969" s="22"/>
      <c r="BE969" s="22"/>
      <c r="BF969" s="21"/>
      <c r="BG969" s="21"/>
      <c r="BH969" s="21"/>
      <c r="BI969" s="21"/>
      <c r="BJ969" s="21"/>
      <c r="BK969" s="21"/>
      <c r="BL969" s="21"/>
      <c r="BM969" s="21"/>
    </row>
    <row r="970" spans="1:65" x14ac:dyDescent="0.25">
      <c r="A970" s="21"/>
      <c r="B970" s="21"/>
      <c r="M970" s="21"/>
      <c r="N970" s="21"/>
      <c r="O970" s="24"/>
      <c r="U970" s="21"/>
      <c r="V970" s="21"/>
      <c r="W970" s="21"/>
      <c r="X970" s="21"/>
      <c r="Z970" s="21"/>
      <c r="AK970" s="21"/>
      <c r="AL970" s="22"/>
      <c r="AM970" s="22"/>
      <c r="AN970" s="45"/>
      <c r="AO970" s="21"/>
      <c r="AP970" s="22"/>
      <c r="AT970" s="21"/>
      <c r="AU970" s="21"/>
      <c r="AW970" s="21"/>
      <c r="AX970" s="21"/>
      <c r="AY970" s="22"/>
      <c r="AZ970" s="22"/>
      <c r="BA970" s="22"/>
      <c r="BB970" s="22"/>
      <c r="BC970" s="22"/>
      <c r="BD970" s="22"/>
      <c r="BE970" s="22"/>
      <c r="BF970" s="21"/>
      <c r="BG970" s="21"/>
      <c r="BH970" s="21"/>
      <c r="BI970" s="21"/>
      <c r="BJ970" s="21"/>
      <c r="BK970" s="21"/>
      <c r="BL970" s="21"/>
      <c r="BM970" s="21"/>
    </row>
    <row r="971" spans="1:65" x14ac:dyDescent="0.25">
      <c r="A971" s="21"/>
      <c r="B971" s="21"/>
      <c r="M971" s="21"/>
      <c r="N971" s="21"/>
      <c r="O971" s="24"/>
      <c r="U971" s="21"/>
      <c r="V971" s="21"/>
      <c r="W971" s="21"/>
      <c r="X971" s="21"/>
      <c r="Z971" s="21"/>
      <c r="AK971" s="21"/>
      <c r="AL971" s="22"/>
      <c r="AM971" s="22"/>
      <c r="AN971" s="45"/>
      <c r="AO971" s="21"/>
      <c r="AP971" s="22"/>
      <c r="AT971" s="21"/>
      <c r="AU971" s="21"/>
      <c r="AW971" s="21"/>
      <c r="AX971" s="21"/>
      <c r="AY971" s="22"/>
      <c r="AZ971" s="22"/>
      <c r="BA971" s="22"/>
      <c r="BB971" s="22"/>
      <c r="BC971" s="22"/>
      <c r="BD971" s="22"/>
      <c r="BE971" s="22"/>
      <c r="BF971" s="21"/>
      <c r="BG971" s="21"/>
      <c r="BH971" s="21"/>
      <c r="BI971" s="21"/>
      <c r="BJ971" s="21"/>
      <c r="BK971" s="21"/>
      <c r="BL971" s="21"/>
      <c r="BM971" s="21"/>
    </row>
    <row r="972" spans="1:65" x14ac:dyDescent="0.25">
      <c r="A972" s="21"/>
      <c r="B972" s="21"/>
      <c r="M972" s="21"/>
      <c r="N972" s="21"/>
      <c r="O972" s="24"/>
      <c r="U972" s="21"/>
      <c r="V972" s="21"/>
      <c r="W972" s="21"/>
      <c r="X972" s="21"/>
      <c r="Z972" s="21"/>
      <c r="AK972" s="21"/>
      <c r="AL972" s="22"/>
      <c r="AM972" s="22"/>
      <c r="AN972" s="45"/>
      <c r="AO972" s="21"/>
      <c r="AP972" s="22"/>
      <c r="AT972" s="21"/>
      <c r="AU972" s="21"/>
      <c r="AW972" s="21"/>
      <c r="AX972" s="21"/>
      <c r="AY972" s="22"/>
      <c r="AZ972" s="22"/>
      <c r="BA972" s="22"/>
      <c r="BB972" s="22"/>
      <c r="BC972" s="22"/>
      <c r="BD972" s="22"/>
      <c r="BE972" s="22"/>
      <c r="BF972" s="21"/>
      <c r="BG972" s="21"/>
      <c r="BH972" s="21"/>
      <c r="BI972" s="21"/>
      <c r="BJ972" s="21"/>
      <c r="BK972" s="21"/>
      <c r="BL972" s="21"/>
      <c r="BM972" s="21"/>
    </row>
    <row r="973" spans="1:65" x14ac:dyDescent="0.25">
      <c r="A973" s="21"/>
      <c r="B973" s="21"/>
      <c r="M973" s="21"/>
      <c r="N973" s="21"/>
      <c r="O973" s="24"/>
      <c r="U973" s="21"/>
      <c r="V973" s="21"/>
      <c r="W973" s="21"/>
      <c r="X973" s="21"/>
      <c r="Z973" s="21"/>
      <c r="AK973" s="21"/>
      <c r="AL973" s="22"/>
      <c r="AM973" s="22"/>
      <c r="AN973" s="45"/>
      <c r="AO973" s="21"/>
      <c r="AP973" s="22"/>
      <c r="AT973" s="21"/>
      <c r="AU973" s="21"/>
      <c r="AW973" s="21"/>
      <c r="AX973" s="21"/>
      <c r="AY973" s="22"/>
      <c r="AZ973" s="22"/>
      <c r="BA973" s="22"/>
      <c r="BB973" s="22"/>
      <c r="BC973" s="22"/>
      <c r="BD973" s="22"/>
      <c r="BE973" s="22"/>
      <c r="BF973" s="21"/>
      <c r="BG973" s="21"/>
      <c r="BH973" s="21"/>
      <c r="BI973" s="21"/>
      <c r="BJ973" s="21"/>
      <c r="BK973" s="21"/>
      <c r="BL973" s="21"/>
      <c r="BM973" s="21"/>
    </row>
    <row r="974" spans="1:65" x14ac:dyDescent="0.25">
      <c r="A974" s="21"/>
      <c r="B974" s="21"/>
      <c r="M974" s="21"/>
      <c r="N974" s="21"/>
      <c r="O974" s="24"/>
      <c r="U974" s="21"/>
      <c r="V974" s="21"/>
      <c r="W974" s="21"/>
      <c r="X974" s="21"/>
      <c r="Z974" s="21"/>
      <c r="AK974" s="21"/>
      <c r="AL974" s="22"/>
      <c r="AM974" s="22"/>
      <c r="AN974" s="45"/>
      <c r="AO974" s="21"/>
      <c r="AP974" s="22"/>
      <c r="AT974" s="21"/>
      <c r="AU974" s="21"/>
      <c r="AW974" s="21"/>
      <c r="AX974" s="21"/>
      <c r="AY974" s="22"/>
      <c r="AZ974" s="22"/>
      <c r="BA974" s="22"/>
      <c r="BB974" s="22"/>
      <c r="BC974" s="22"/>
      <c r="BD974" s="22"/>
      <c r="BE974" s="22"/>
      <c r="BF974" s="21"/>
      <c r="BG974" s="21"/>
      <c r="BH974" s="21"/>
      <c r="BI974" s="21"/>
      <c r="BJ974" s="21"/>
      <c r="BK974" s="21"/>
      <c r="BL974" s="21"/>
      <c r="BM974" s="21"/>
    </row>
    <row r="975" spans="1:65" x14ac:dyDescent="0.25">
      <c r="A975" s="21"/>
      <c r="B975" s="21"/>
      <c r="M975" s="21"/>
      <c r="N975" s="21"/>
      <c r="O975" s="24"/>
      <c r="U975" s="21"/>
      <c r="V975" s="21"/>
      <c r="W975" s="21"/>
      <c r="X975" s="21"/>
      <c r="Z975" s="21"/>
      <c r="AK975" s="21"/>
      <c r="AL975" s="22"/>
      <c r="AM975" s="22"/>
      <c r="AN975" s="45"/>
      <c r="AO975" s="21"/>
      <c r="AP975" s="22"/>
      <c r="AT975" s="21"/>
      <c r="AU975" s="21"/>
      <c r="AW975" s="21"/>
      <c r="AX975" s="21"/>
      <c r="AY975" s="22"/>
      <c r="AZ975" s="22"/>
      <c r="BA975" s="22"/>
      <c r="BB975" s="22"/>
      <c r="BC975" s="22"/>
      <c r="BD975" s="22"/>
      <c r="BE975" s="22"/>
      <c r="BF975" s="21"/>
      <c r="BG975" s="21"/>
      <c r="BH975" s="21"/>
      <c r="BI975" s="21"/>
      <c r="BJ975" s="21"/>
      <c r="BK975" s="21"/>
      <c r="BL975" s="21"/>
      <c r="BM975" s="21"/>
    </row>
    <row r="976" spans="1:65" x14ac:dyDescent="0.25">
      <c r="A976" s="21"/>
      <c r="B976" s="21"/>
      <c r="M976" s="21"/>
      <c r="N976" s="21"/>
      <c r="O976" s="24"/>
      <c r="U976" s="21"/>
      <c r="V976" s="21"/>
      <c r="W976" s="21"/>
      <c r="X976" s="21"/>
      <c r="Z976" s="21"/>
      <c r="AK976" s="21"/>
      <c r="AL976" s="22"/>
      <c r="AM976" s="22"/>
      <c r="AN976" s="45"/>
      <c r="AO976" s="21"/>
      <c r="AP976" s="22"/>
      <c r="AT976" s="21"/>
      <c r="AU976" s="21"/>
      <c r="AW976" s="21"/>
      <c r="AX976" s="21"/>
      <c r="AY976" s="22"/>
      <c r="AZ976" s="22"/>
      <c r="BA976" s="22"/>
      <c r="BB976" s="22"/>
      <c r="BC976" s="22"/>
      <c r="BD976" s="22"/>
      <c r="BE976" s="22"/>
      <c r="BF976" s="21"/>
      <c r="BG976" s="21"/>
      <c r="BH976" s="21"/>
      <c r="BI976" s="21"/>
      <c r="BJ976" s="21"/>
      <c r="BK976" s="21"/>
      <c r="BL976" s="21"/>
      <c r="BM976" s="21"/>
    </row>
    <row r="977" spans="1:65" x14ac:dyDescent="0.25">
      <c r="A977" s="21"/>
      <c r="B977" s="21"/>
      <c r="M977" s="21"/>
      <c r="N977" s="21"/>
      <c r="O977" s="24"/>
      <c r="U977" s="21"/>
      <c r="V977" s="21"/>
      <c r="W977" s="21"/>
      <c r="X977" s="21"/>
      <c r="Z977" s="21"/>
      <c r="AK977" s="21"/>
      <c r="AL977" s="22"/>
      <c r="AM977" s="22"/>
      <c r="AN977" s="45"/>
      <c r="AO977" s="21"/>
      <c r="AP977" s="22"/>
      <c r="AT977" s="21"/>
      <c r="AU977" s="21"/>
      <c r="AW977" s="21"/>
      <c r="AX977" s="21"/>
      <c r="AY977" s="22"/>
      <c r="AZ977" s="22"/>
      <c r="BA977" s="22"/>
      <c r="BB977" s="22"/>
      <c r="BC977" s="22"/>
      <c r="BD977" s="22"/>
      <c r="BE977" s="22"/>
      <c r="BF977" s="21"/>
      <c r="BG977" s="21"/>
      <c r="BH977" s="21"/>
      <c r="BI977" s="21"/>
      <c r="BJ977" s="21"/>
      <c r="BK977" s="21"/>
      <c r="BL977" s="21"/>
      <c r="BM977" s="21"/>
    </row>
    <row r="978" spans="1:65" x14ac:dyDescent="0.25">
      <c r="A978" s="21"/>
      <c r="B978" s="21"/>
      <c r="M978" s="21"/>
      <c r="N978" s="21"/>
      <c r="O978" s="24"/>
      <c r="U978" s="21"/>
      <c r="V978" s="21"/>
      <c r="W978" s="21"/>
      <c r="X978" s="21"/>
      <c r="Z978" s="21"/>
      <c r="AK978" s="21"/>
      <c r="AL978" s="22"/>
      <c r="AM978" s="22"/>
      <c r="AN978" s="45"/>
      <c r="AO978" s="21"/>
      <c r="AP978" s="22"/>
      <c r="AT978" s="21"/>
      <c r="AU978" s="21"/>
      <c r="AW978" s="21"/>
      <c r="AX978" s="21"/>
      <c r="AY978" s="22"/>
      <c r="AZ978" s="22"/>
      <c r="BA978" s="22"/>
      <c r="BB978" s="22"/>
      <c r="BC978" s="22"/>
      <c r="BD978" s="22"/>
      <c r="BE978" s="22"/>
      <c r="BF978" s="21"/>
      <c r="BG978" s="21"/>
      <c r="BH978" s="21"/>
      <c r="BI978" s="21"/>
      <c r="BJ978" s="21"/>
      <c r="BK978" s="21"/>
      <c r="BL978" s="21"/>
      <c r="BM978" s="21"/>
    </row>
    <row r="979" spans="1:65" x14ac:dyDescent="0.25">
      <c r="A979" s="21"/>
      <c r="B979" s="21"/>
      <c r="M979" s="21"/>
      <c r="N979" s="21"/>
      <c r="O979" s="24"/>
      <c r="U979" s="21"/>
      <c r="V979" s="21"/>
      <c r="W979" s="21"/>
      <c r="X979" s="21"/>
      <c r="Z979" s="21"/>
      <c r="AK979" s="21"/>
      <c r="AL979" s="22"/>
      <c r="AM979" s="22"/>
      <c r="AN979" s="45"/>
      <c r="AO979" s="21"/>
      <c r="AP979" s="22"/>
      <c r="AT979" s="21"/>
      <c r="AU979" s="21"/>
      <c r="AW979" s="21"/>
      <c r="AX979" s="21"/>
      <c r="AY979" s="22"/>
      <c r="AZ979" s="22"/>
      <c r="BA979" s="22"/>
      <c r="BB979" s="22"/>
      <c r="BC979" s="22"/>
      <c r="BD979" s="22"/>
      <c r="BE979" s="22"/>
      <c r="BF979" s="21"/>
      <c r="BG979" s="21"/>
      <c r="BH979" s="21"/>
      <c r="BI979" s="21"/>
      <c r="BJ979" s="21"/>
      <c r="BK979" s="21"/>
      <c r="BL979" s="21"/>
      <c r="BM979" s="21"/>
    </row>
    <row r="980" spans="1:65" x14ac:dyDescent="0.25">
      <c r="A980" s="21"/>
      <c r="B980" s="21"/>
      <c r="M980" s="21"/>
      <c r="N980" s="21"/>
      <c r="O980" s="24"/>
      <c r="U980" s="21"/>
      <c r="V980" s="21"/>
      <c r="W980" s="21"/>
      <c r="X980" s="21"/>
      <c r="Z980" s="21"/>
      <c r="AK980" s="21"/>
      <c r="AL980" s="22"/>
      <c r="AM980" s="22"/>
      <c r="AN980" s="45"/>
      <c r="AO980" s="21"/>
      <c r="AP980" s="22"/>
      <c r="AT980" s="21"/>
      <c r="AU980" s="21"/>
      <c r="AW980" s="21"/>
      <c r="AX980" s="21"/>
      <c r="AY980" s="22"/>
      <c r="AZ980" s="22"/>
      <c r="BA980" s="22"/>
      <c r="BB980" s="22"/>
      <c r="BC980" s="22"/>
      <c r="BD980" s="22"/>
      <c r="BE980" s="22"/>
      <c r="BF980" s="21"/>
      <c r="BG980" s="21"/>
      <c r="BH980" s="21"/>
      <c r="BI980" s="21"/>
      <c r="BJ980" s="21"/>
      <c r="BK980" s="21"/>
      <c r="BL980" s="21"/>
      <c r="BM980" s="21"/>
    </row>
    <row r="981" spans="1:65" x14ac:dyDescent="0.25">
      <c r="A981" s="21"/>
      <c r="B981" s="21"/>
      <c r="M981" s="21"/>
      <c r="N981" s="21"/>
      <c r="O981" s="24"/>
      <c r="U981" s="21"/>
      <c r="V981" s="21"/>
      <c r="W981" s="21"/>
      <c r="X981" s="21"/>
      <c r="Z981" s="21"/>
      <c r="AK981" s="21"/>
      <c r="AL981" s="22"/>
      <c r="AM981" s="22"/>
      <c r="AN981" s="45"/>
      <c r="AO981" s="21"/>
      <c r="AP981" s="22"/>
      <c r="AT981" s="21"/>
      <c r="AU981" s="21"/>
      <c r="AW981" s="21"/>
      <c r="AX981" s="21"/>
      <c r="AY981" s="22"/>
      <c r="AZ981" s="22"/>
      <c r="BA981" s="22"/>
      <c r="BB981" s="22"/>
      <c r="BC981" s="22"/>
      <c r="BD981" s="22"/>
      <c r="BE981" s="22"/>
      <c r="BF981" s="21"/>
      <c r="BG981" s="21"/>
      <c r="BH981" s="21"/>
      <c r="BI981" s="21"/>
      <c r="BJ981" s="21"/>
      <c r="BK981" s="21"/>
      <c r="BL981" s="21"/>
      <c r="BM981" s="21"/>
    </row>
    <row r="982" spans="1:65" x14ac:dyDescent="0.25">
      <c r="A982" s="21"/>
      <c r="B982" s="21"/>
      <c r="M982" s="21"/>
      <c r="N982" s="21"/>
      <c r="O982" s="24"/>
      <c r="U982" s="21"/>
      <c r="V982" s="21"/>
      <c r="W982" s="21"/>
      <c r="X982" s="21"/>
      <c r="Z982" s="21"/>
      <c r="AK982" s="21"/>
      <c r="AL982" s="22"/>
      <c r="AM982" s="22"/>
      <c r="AN982" s="45"/>
      <c r="AO982" s="21"/>
      <c r="AP982" s="22"/>
      <c r="AT982" s="21"/>
      <c r="AU982" s="21"/>
      <c r="AW982" s="21"/>
      <c r="AX982" s="21"/>
      <c r="AY982" s="22"/>
      <c r="AZ982" s="22"/>
      <c r="BA982" s="22"/>
      <c r="BB982" s="22"/>
      <c r="BC982" s="22"/>
      <c r="BD982" s="22"/>
      <c r="BE982" s="22"/>
      <c r="BF982" s="21"/>
      <c r="BG982" s="21"/>
      <c r="BH982" s="21"/>
      <c r="BI982" s="21"/>
      <c r="BJ982" s="21"/>
      <c r="BK982" s="21"/>
      <c r="BL982" s="21"/>
      <c r="BM982" s="21"/>
    </row>
    <row r="983" spans="1:65" x14ac:dyDescent="0.25">
      <c r="A983" s="21"/>
      <c r="B983" s="21"/>
      <c r="M983" s="21"/>
      <c r="N983" s="21"/>
      <c r="O983" s="24"/>
      <c r="U983" s="21"/>
      <c r="V983" s="21"/>
      <c r="W983" s="21"/>
      <c r="X983" s="21"/>
      <c r="Z983" s="21"/>
      <c r="AK983" s="21"/>
      <c r="AL983" s="22"/>
      <c r="AM983" s="22"/>
      <c r="AN983" s="45"/>
      <c r="AO983" s="21"/>
      <c r="AP983" s="22"/>
      <c r="AT983" s="21"/>
      <c r="AU983" s="21"/>
      <c r="AW983" s="21"/>
      <c r="AX983" s="21"/>
      <c r="AY983" s="22"/>
      <c r="AZ983" s="22"/>
      <c r="BA983" s="22"/>
      <c r="BB983" s="22"/>
      <c r="BC983" s="22"/>
      <c r="BD983" s="22"/>
      <c r="BE983" s="22"/>
      <c r="BF983" s="21"/>
      <c r="BG983" s="21"/>
      <c r="BH983" s="21"/>
      <c r="BI983" s="21"/>
      <c r="BJ983" s="21"/>
      <c r="BK983" s="21"/>
      <c r="BL983" s="21"/>
      <c r="BM983" s="21"/>
    </row>
    <row r="984" spans="1:65" x14ac:dyDescent="0.25">
      <c r="A984" s="21"/>
      <c r="B984" s="21"/>
      <c r="M984" s="21"/>
      <c r="N984" s="21"/>
      <c r="O984" s="24"/>
      <c r="U984" s="21"/>
      <c r="V984" s="21"/>
      <c r="W984" s="21"/>
      <c r="X984" s="21"/>
      <c r="Z984" s="21"/>
      <c r="AK984" s="21"/>
      <c r="AL984" s="22"/>
      <c r="AM984" s="22"/>
      <c r="AN984" s="45"/>
      <c r="AO984" s="21"/>
      <c r="AP984" s="22"/>
      <c r="AT984" s="21"/>
      <c r="AU984" s="21"/>
      <c r="AW984" s="21"/>
      <c r="AX984" s="21"/>
      <c r="AY984" s="22"/>
      <c r="AZ984" s="22"/>
      <c r="BA984" s="22"/>
      <c r="BB984" s="22"/>
      <c r="BC984" s="22"/>
      <c r="BD984" s="22"/>
      <c r="BE984" s="22"/>
      <c r="BF984" s="21"/>
      <c r="BG984" s="21"/>
      <c r="BH984" s="21"/>
      <c r="BI984" s="21"/>
      <c r="BJ984" s="21"/>
      <c r="BK984" s="21"/>
      <c r="BL984" s="21"/>
      <c r="BM984" s="21"/>
    </row>
    <row r="985" spans="1:65" x14ac:dyDescent="0.25">
      <c r="A985" s="21"/>
      <c r="B985" s="21"/>
      <c r="M985" s="21"/>
      <c r="N985" s="21"/>
      <c r="O985" s="24"/>
      <c r="U985" s="21"/>
      <c r="V985" s="21"/>
      <c r="W985" s="21"/>
      <c r="X985" s="21"/>
      <c r="Z985" s="21"/>
      <c r="AK985" s="21"/>
      <c r="AL985" s="22"/>
      <c r="AM985" s="22"/>
      <c r="AN985" s="45"/>
      <c r="AO985" s="21"/>
      <c r="AP985" s="22"/>
      <c r="AT985" s="21"/>
      <c r="AU985" s="21"/>
      <c r="AW985" s="21"/>
      <c r="AX985" s="21"/>
      <c r="AY985" s="22"/>
      <c r="AZ985" s="22"/>
      <c r="BA985" s="22"/>
      <c r="BB985" s="22"/>
      <c r="BC985" s="22"/>
      <c r="BD985" s="22"/>
      <c r="BE985" s="22"/>
      <c r="BF985" s="21"/>
      <c r="BG985" s="21"/>
      <c r="BH985" s="21"/>
      <c r="BI985" s="21"/>
      <c r="BJ985" s="21"/>
      <c r="BK985" s="21"/>
      <c r="BL985" s="21"/>
      <c r="BM985" s="21"/>
    </row>
    <row r="986" spans="1:65" x14ac:dyDescent="0.25">
      <c r="A986" s="21"/>
      <c r="B986" s="21"/>
      <c r="M986" s="21"/>
      <c r="N986" s="21"/>
      <c r="O986" s="24"/>
      <c r="U986" s="21"/>
      <c r="V986" s="21"/>
      <c r="W986" s="21"/>
      <c r="X986" s="21"/>
      <c r="Z986" s="21"/>
      <c r="AK986" s="21"/>
      <c r="AL986" s="22"/>
      <c r="AM986" s="22"/>
      <c r="AN986" s="45"/>
      <c r="AO986" s="21"/>
      <c r="AP986" s="22"/>
      <c r="AT986" s="21"/>
      <c r="AU986" s="21"/>
      <c r="AW986" s="21"/>
      <c r="AX986" s="21"/>
      <c r="AY986" s="22"/>
      <c r="AZ986" s="22"/>
      <c r="BA986" s="22"/>
      <c r="BB986" s="22"/>
      <c r="BC986" s="22"/>
      <c r="BD986" s="22"/>
      <c r="BE986" s="22"/>
      <c r="BF986" s="21"/>
      <c r="BG986" s="21"/>
      <c r="BH986" s="21"/>
      <c r="BI986" s="21"/>
      <c r="BJ986" s="21"/>
      <c r="BK986" s="21"/>
      <c r="BL986" s="21"/>
      <c r="BM986" s="21"/>
    </row>
    <row r="987" spans="1:65" x14ac:dyDescent="0.25">
      <c r="A987" s="21"/>
      <c r="B987" s="21"/>
      <c r="M987" s="21"/>
      <c r="N987" s="21"/>
      <c r="O987" s="24"/>
      <c r="U987" s="21"/>
      <c r="V987" s="21"/>
      <c r="W987" s="21"/>
      <c r="X987" s="21"/>
      <c r="Z987" s="21"/>
      <c r="AK987" s="21"/>
      <c r="AL987" s="22"/>
      <c r="AM987" s="22"/>
      <c r="AN987" s="45"/>
      <c r="AO987" s="21"/>
      <c r="AP987" s="22"/>
      <c r="AT987" s="21"/>
      <c r="AU987" s="21"/>
      <c r="AW987" s="21"/>
      <c r="AX987" s="21"/>
      <c r="AY987" s="22"/>
      <c r="AZ987" s="22"/>
      <c r="BA987" s="22"/>
      <c r="BB987" s="22"/>
      <c r="BC987" s="22"/>
      <c r="BD987" s="22"/>
      <c r="BE987" s="22"/>
      <c r="BF987" s="21"/>
      <c r="BG987" s="21"/>
      <c r="BH987" s="21"/>
      <c r="BI987" s="21"/>
      <c r="BJ987" s="21"/>
      <c r="BK987" s="21"/>
      <c r="BL987" s="21"/>
      <c r="BM987" s="21"/>
    </row>
    <row r="988" spans="1:65" x14ac:dyDescent="0.25">
      <c r="A988" s="21"/>
      <c r="B988" s="21"/>
      <c r="M988" s="21"/>
      <c r="N988" s="21"/>
      <c r="O988" s="24"/>
      <c r="U988" s="21"/>
      <c r="V988" s="21"/>
      <c r="W988" s="21"/>
      <c r="X988" s="21"/>
      <c r="Z988" s="21"/>
      <c r="AK988" s="21"/>
      <c r="AL988" s="22"/>
      <c r="AM988" s="22"/>
      <c r="AN988" s="45"/>
      <c r="AO988" s="21"/>
      <c r="AP988" s="22"/>
      <c r="AT988" s="21"/>
      <c r="AU988" s="21"/>
      <c r="AW988" s="21"/>
      <c r="AX988" s="21"/>
      <c r="AY988" s="22"/>
      <c r="AZ988" s="22"/>
      <c r="BA988" s="22"/>
      <c r="BB988" s="22"/>
      <c r="BC988" s="22"/>
      <c r="BD988" s="22"/>
      <c r="BE988" s="22"/>
      <c r="BF988" s="21"/>
      <c r="BG988" s="21"/>
      <c r="BH988" s="21"/>
      <c r="BI988" s="21"/>
      <c r="BJ988" s="21"/>
      <c r="BK988" s="21"/>
      <c r="BL988" s="21"/>
      <c r="BM988" s="21"/>
    </row>
    <row r="989" spans="1:65" x14ac:dyDescent="0.25">
      <c r="A989" s="21"/>
      <c r="B989" s="21"/>
      <c r="M989" s="21"/>
      <c r="N989" s="21"/>
      <c r="O989" s="24"/>
      <c r="U989" s="21"/>
      <c r="V989" s="21"/>
      <c r="W989" s="21"/>
      <c r="X989" s="21"/>
      <c r="Z989" s="21"/>
      <c r="AK989" s="21"/>
      <c r="AL989" s="22"/>
      <c r="AM989" s="22"/>
      <c r="AN989" s="45"/>
      <c r="AO989" s="21"/>
      <c r="AP989" s="22"/>
      <c r="AT989" s="21"/>
      <c r="AU989" s="21"/>
      <c r="AW989" s="21"/>
      <c r="AX989" s="21"/>
      <c r="AY989" s="22"/>
      <c r="AZ989" s="22"/>
      <c r="BA989" s="22"/>
      <c r="BB989" s="22"/>
      <c r="BC989" s="22"/>
      <c r="BD989" s="22"/>
      <c r="BE989" s="22"/>
      <c r="BF989" s="21"/>
      <c r="BG989" s="21"/>
      <c r="BH989" s="21"/>
      <c r="BI989" s="21"/>
      <c r="BJ989" s="21"/>
      <c r="BK989" s="21"/>
      <c r="BL989" s="21"/>
      <c r="BM989" s="21"/>
    </row>
    <row r="990" spans="1:65" x14ac:dyDescent="0.25">
      <c r="A990" s="21"/>
      <c r="B990" s="21"/>
      <c r="M990" s="21"/>
      <c r="N990" s="21"/>
      <c r="O990" s="24"/>
      <c r="U990" s="21"/>
      <c r="V990" s="21"/>
      <c r="W990" s="21"/>
      <c r="X990" s="21"/>
      <c r="Z990" s="21"/>
      <c r="AK990" s="21"/>
      <c r="AL990" s="22"/>
      <c r="AM990" s="22"/>
      <c r="AN990" s="45"/>
      <c r="AO990" s="21"/>
      <c r="AP990" s="22"/>
      <c r="AT990" s="21"/>
      <c r="AU990" s="21"/>
      <c r="AW990" s="21"/>
      <c r="AX990" s="21"/>
      <c r="AY990" s="22"/>
      <c r="AZ990" s="22"/>
      <c r="BA990" s="22"/>
      <c r="BB990" s="22"/>
      <c r="BC990" s="22"/>
      <c r="BD990" s="22"/>
      <c r="BE990" s="22"/>
      <c r="BF990" s="21"/>
      <c r="BG990" s="21"/>
      <c r="BH990" s="21"/>
      <c r="BI990" s="21"/>
      <c r="BJ990" s="21"/>
      <c r="BK990" s="21"/>
      <c r="BL990" s="21"/>
      <c r="BM990" s="21"/>
    </row>
    <row r="991" spans="1:65" x14ac:dyDescent="0.25">
      <c r="A991" s="21"/>
      <c r="B991" s="21"/>
      <c r="M991" s="21"/>
      <c r="N991" s="21"/>
      <c r="O991" s="24"/>
      <c r="U991" s="21"/>
      <c r="V991" s="21"/>
      <c r="W991" s="21"/>
      <c r="X991" s="21"/>
      <c r="Z991" s="21"/>
      <c r="AK991" s="21"/>
      <c r="AL991" s="22"/>
      <c r="AM991" s="22"/>
      <c r="AN991" s="45"/>
      <c r="AO991" s="21"/>
      <c r="AP991" s="22"/>
      <c r="AT991" s="21"/>
      <c r="AU991" s="21"/>
      <c r="AW991" s="21"/>
      <c r="AX991" s="21"/>
      <c r="AY991" s="22"/>
      <c r="AZ991" s="22"/>
      <c r="BA991" s="22"/>
      <c r="BB991" s="22"/>
      <c r="BC991" s="22"/>
      <c r="BD991" s="22"/>
      <c r="BE991" s="22"/>
      <c r="BF991" s="21"/>
      <c r="BG991" s="21"/>
      <c r="BH991" s="21"/>
      <c r="BI991" s="21"/>
      <c r="BJ991" s="21"/>
      <c r="BK991" s="21"/>
      <c r="BL991" s="21"/>
      <c r="BM991" s="21"/>
    </row>
    <row r="992" spans="1:65" x14ac:dyDescent="0.25">
      <c r="A992" s="21"/>
      <c r="B992" s="21"/>
      <c r="M992" s="21"/>
      <c r="N992" s="21"/>
      <c r="O992" s="24"/>
      <c r="U992" s="21"/>
      <c r="V992" s="21"/>
      <c r="W992" s="21"/>
      <c r="X992" s="21"/>
      <c r="Z992" s="21"/>
      <c r="AK992" s="21"/>
      <c r="AL992" s="22"/>
      <c r="AM992" s="22"/>
      <c r="AN992" s="45"/>
      <c r="AO992" s="21"/>
      <c r="AP992" s="22"/>
      <c r="AT992" s="21"/>
      <c r="AU992" s="21"/>
      <c r="AW992" s="21"/>
      <c r="AX992" s="21"/>
      <c r="AY992" s="22"/>
      <c r="AZ992" s="22"/>
      <c r="BA992" s="22"/>
      <c r="BB992" s="22"/>
      <c r="BC992" s="22"/>
      <c r="BD992" s="22"/>
      <c r="BE992" s="22"/>
      <c r="BF992" s="21"/>
      <c r="BG992" s="21"/>
      <c r="BH992" s="21"/>
      <c r="BI992" s="21"/>
      <c r="BJ992" s="21"/>
      <c r="BK992" s="21"/>
      <c r="BL992" s="21"/>
      <c r="BM992" s="21"/>
    </row>
    <row r="993" spans="1:65" x14ac:dyDescent="0.25">
      <c r="A993" s="21"/>
      <c r="B993" s="21"/>
      <c r="M993" s="21"/>
      <c r="N993" s="21"/>
      <c r="O993" s="24"/>
      <c r="U993" s="21"/>
      <c r="V993" s="21"/>
      <c r="W993" s="21"/>
      <c r="X993" s="21"/>
      <c r="Z993" s="21"/>
      <c r="AK993" s="21"/>
      <c r="AL993" s="22"/>
      <c r="AM993" s="22"/>
      <c r="AN993" s="45"/>
      <c r="AO993" s="21"/>
      <c r="AP993" s="22"/>
      <c r="AT993" s="21"/>
      <c r="AU993" s="21"/>
      <c r="AW993" s="21"/>
      <c r="AX993" s="21"/>
      <c r="AY993" s="22"/>
      <c r="AZ993" s="22"/>
      <c r="BA993" s="22"/>
      <c r="BB993" s="22"/>
      <c r="BC993" s="22"/>
      <c r="BD993" s="22"/>
      <c r="BE993" s="22"/>
      <c r="BF993" s="21"/>
      <c r="BG993" s="21"/>
      <c r="BH993" s="21"/>
      <c r="BI993" s="21"/>
      <c r="BJ993" s="21"/>
      <c r="BK993" s="21"/>
      <c r="BL993" s="21"/>
      <c r="BM993" s="21"/>
    </row>
    <row r="994" spans="1:65" x14ac:dyDescent="0.25">
      <c r="A994" s="21"/>
      <c r="B994" s="21"/>
      <c r="M994" s="21"/>
      <c r="N994" s="21"/>
      <c r="O994" s="24"/>
      <c r="U994" s="21"/>
      <c r="V994" s="21"/>
      <c r="W994" s="21"/>
      <c r="X994" s="21"/>
      <c r="Z994" s="21"/>
      <c r="AK994" s="21"/>
      <c r="AL994" s="22"/>
      <c r="AM994" s="22"/>
      <c r="AN994" s="45"/>
      <c r="AO994" s="21"/>
      <c r="AP994" s="22"/>
      <c r="AT994" s="21"/>
      <c r="AU994" s="21"/>
      <c r="AW994" s="21"/>
      <c r="AX994" s="21"/>
      <c r="AY994" s="22"/>
      <c r="AZ994" s="22"/>
      <c r="BA994" s="22"/>
      <c r="BB994" s="22"/>
      <c r="BC994" s="22"/>
      <c r="BD994" s="22"/>
      <c r="BE994" s="22"/>
      <c r="BF994" s="21"/>
      <c r="BG994" s="21"/>
      <c r="BH994" s="21"/>
      <c r="BI994" s="21"/>
      <c r="BJ994" s="21"/>
      <c r="BK994" s="21"/>
      <c r="BL994" s="21"/>
      <c r="BM994" s="21"/>
    </row>
    <row r="995" spans="1:65" x14ac:dyDescent="0.25">
      <c r="A995" s="21"/>
      <c r="B995" s="21"/>
      <c r="M995" s="21"/>
      <c r="N995" s="21"/>
      <c r="O995" s="24"/>
      <c r="U995" s="21"/>
      <c r="V995" s="21"/>
      <c r="W995" s="21"/>
      <c r="X995" s="21"/>
      <c r="Z995" s="21"/>
      <c r="AK995" s="21"/>
      <c r="AL995" s="22"/>
      <c r="AM995" s="22"/>
      <c r="AN995" s="45"/>
      <c r="AO995" s="21"/>
      <c r="AP995" s="22"/>
      <c r="AT995" s="21"/>
      <c r="AU995" s="21"/>
      <c r="AW995" s="21"/>
      <c r="AX995" s="21"/>
      <c r="AY995" s="22"/>
      <c r="AZ995" s="22"/>
      <c r="BA995" s="22"/>
      <c r="BB995" s="22"/>
      <c r="BC995" s="22"/>
      <c r="BD995" s="22"/>
      <c r="BE995" s="22"/>
      <c r="BF995" s="21"/>
      <c r="BG995" s="21"/>
      <c r="BH995" s="21"/>
      <c r="BI995" s="21"/>
      <c r="BJ995" s="21"/>
      <c r="BK995" s="21"/>
      <c r="BL995" s="21"/>
      <c r="BM995" s="21"/>
    </row>
    <row r="996" spans="1:65" x14ac:dyDescent="0.25">
      <c r="A996" s="21"/>
      <c r="B996" s="21"/>
      <c r="M996" s="21"/>
      <c r="N996" s="21"/>
      <c r="O996" s="24"/>
      <c r="U996" s="21"/>
      <c r="V996" s="21"/>
      <c r="W996" s="21"/>
      <c r="X996" s="21"/>
      <c r="Z996" s="21"/>
      <c r="AK996" s="21"/>
      <c r="AL996" s="22"/>
      <c r="AM996" s="22"/>
      <c r="AN996" s="45"/>
      <c r="AO996" s="21"/>
      <c r="AP996" s="22"/>
      <c r="AT996" s="21"/>
      <c r="AU996" s="21"/>
      <c r="AW996" s="21"/>
      <c r="AX996" s="21"/>
      <c r="AY996" s="22"/>
      <c r="AZ996" s="22"/>
      <c r="BA996" s="22"/>
      <c r="BB996" s="22"/>
      <c r="BC996" s="22"/>
      <c r="BD996" s="22"/>
      <c r="BE996" s="22"/>
      <c r="BF996" s="21"/>
      <c r="BG996" s="21"/>
      <c r="BH996" s="21"/>
      <c r="BI996" s="21"/>
      <c r="BJ996" s="21"/>
      <c r="BK996" s="21"/>
      <c r="BL996" s="21"/>
      <c r="BM996" s="21"/>
    </row>
    <row r="997" spans="1:65" x14ac:dyDescent="0.25">
      <c r="A997" s="21"/>
      <c r="B997" s="21"/>
      <c r="M997" s="21"/>
      <c r="N997" s="21"/>
      <c r="O997" s="24"/>
      <c r="U997" s="21"/>
      <c r="V997" s="21"/>
      <c r="W997" s="21"/>
      <c r="X997" s="21"/>
      <c r="Z997" s="21"/>
      <c r="AK997" s="21"/>
      <c r="AL997" s="22"/>
      <c r="AM997" s="22"/>
      <c r="AN997" s="45"/>
      <c r="AO997" s="21"/>
      <c r="AP997" s="22"/>
      <c r="AT997" s="21"/>
      <c r="AU997" s="21"/>
      <c r="AW997" s="21"/>
      <c r="AX997" s="21"/>
      <c r="AY997" s="22"/>
      <c r="AZ997" s="22"/>
      <c r="BA997" s="22"/>
      <c r="BB997" s="22"/>
      <c r="BC997" s="22"/>
      <c r="BD997" s="22"/>
      <c r="BE997" s="22"/>
      <c r="BF997" s="21"/>
      <c r="BG997" s="21"/>
      <c r="BH997" s="21"/>
      <c r="BI997" s="21"/>
      <c r="BJ997" s="21"/>
      <c r="BK997" s="21"/>
      <c r="BL997" s="21"/>
      <c r="BM997" s="21"/>
    </row>
    <row r="998" spans="1:65" x14ac:dyDescent="0.25">
      <c r="A998" s="21"/>
      <c r="B998" s="21"/>
      <c r="M998" s="21"/>
      <c r="N998" s="21"/>
      <c r="O998" s="24"/>
      <c r="U998" s="21"/>
      <c r="V998" s="21"/>
      <c r="W998" s="21"/>
      <c r="X998" s="21"/>
      <c r="Z998" s="21"/>
      <c r="AK998" s="21"/>
      <c r="AL998" s="22"/>
      <c r="AM998" s="22"/>
      <c r="AN998" s="45"/>
      <c r="AO998" s="21"/>
      <c r="AP998" s="22"/>
      <c r="AT998" s="21"/>
      <c r="AU998" s="21"/>
      <c r="AW998" s="21"/>
      <c r="AX998" s="21"/>
      <c r="AY998" s="22"/>
      <c r="AZ998" s="22"/>
      <c r="BA998" s="22"/>
      <c r="BB998" s="22"/>
      <c r="BC998" s="22"/>
      <c r="BD998" s="22"/>
      <c r="BE998" s="22"/>
      <c r="BF998" s="21"/>
      <c r="BG998" s="21"/>
      <c r="BH998" s="21"/>
      <c r="BI998" s="21"/>
      <c r="BJ998" s="21"/>
      <c r="BK998" s="21"/>
      <c r="BL998" s="21"/>
      <c r="BM998" s="21"/>
    </row>
    <row r="999" spans="1:65" x14ac:dyDescent="0.25">
      <c r="A999" s="21"/>
      <c r="B999" s="21"/>
      <c r="M999" s="21"/>
      <c r="N999" s="21"/>
      <c r="O999" s="24"/>
      <c r="U999" s="21"/>
      <c r="V999" s="21"/>
      <c r="W999" s="21"/>
      <c r="X999" s="21"/>
      <c r="Z999" s="21"/>
      <c r="AK999" s="21"/>
      <c r="AL999" s="22"/>
      <c r="AM999" s="22"/>
      <c r="AN999" s="45"/>
      <c r="AO999" s="21"/>
      <c r="AP999" s="22"/>
      <c r="AT999" s="21"/>
      <c r="AU999" s="21"/>
      <c r="AW999" s="21"/>
      <c r="AX999" s="21"/>
      <c r="AY999" s="22"/>
      <c r="AZ999" s="22"/>
      <c r="BA999" s="22"/>
      <c r="BB999" s="22"/>
      <c r="BC999" s="22"/>
      <c r="BD999" s="22"/>
      <c r="BE999" s="22"/>
      <c r="BF999" s="21"/>
      <c r="BG999" s="21"/>
      <c r="BH999" s="21"/>
      <c r="BI999" s="21"/>
      <c r="BJ999" s="21"/>
      <c r="BK999" s="21"/>
      <c r="BL999" s="21"/>
      <c r="BM999" s="21"/>
    </row>
    <row r="1000" spans="1:65" x14ac:dyDescent="0.25">
      <c r="A1000" s="21"/>
      <c r="B1000" s="21"/>
      <c r="M1000" s="21"/>
      <c r="N1000" s="21"/>
      <c r="O1000" s="24"/>
      <c r="U1000" s="21"/>
      <c r="V1000" s="21"/>
      <c r="W1000" s="21"/>
      <c r="X1000" s="21"/>
      <c r="Z1000" s="21"/>
      <c r="AK1000" s="21"/>
      <c r="AL1000" s="22"/>
      <c r="AM1000" s="22"/>
      <c r="AN1000" s="45"/>
      <c r="AO1000" s="21"/>
      <c r="AP1000" s="22"/>
      <c r="AT1000" s="21"/>
      <c r="AU1000" s="21"/>
      <c r="AW1000" s="21"/>
      <c r="AX1000" s="21"/>
      <c r="AY1000" s="22"/>
      <c r="AZ1000" s="22"/>
      <c r="BA1000" s="22"/>
      <c r="BB1000" s="22"/>
      <c r="BC1000" s="22"/>
      <c r="BD1000" s="22"/>
      <c r="BE1000" s="22"/>
      <c r="BF1000" s="21"/>
      <c r="BG1000" s="21"/>
      <c r="BH1000" s="21"/>
      <c r="BI1000" s="21"/>
      <c r="BJ1000" s="21"/>
      <c r="BK1000" s="21"/>
      <c r="BL1000" s="21"/>
      <c r="BM1000" s="21"/>
    </row>
    <row r="1001" spans="1:65" x14ac:dyDescent="0.25">
      <c r="A1001" s="21"/>
      <c r="B1001" s="21"/>
      <c r="M1001" s="21"/>
      <c r="N1001" s="21"/>
      <c r="O1001" s="24"/>
      <c r="U1001" s="21"/>
      <c r="V1001" s="21"/>
      <c r="W1001" s="21"/>
      <c r="X1001" s="21"/>
      <c r="Z1001" s="21"/>
      <c r="AK1001" s="21"/>
      <c r="AL1001" s="22"/>
      <c r="AM1001" s="22"/>
      <c r="AN1001" s="45"/>
      <c r="AO1001" s="21"/>
      <c r="AP1001" s="22"/>
      <c r="AT1001" s="21"/>
      <c r="AU1001" s="21"/>
      <c r="AW1001" s="21"/>
      <c r="AX1001" s="21"/>
      <c r="AY1001" s="22"/>
      <c r="AZ1001" s="22"/>
      <c r="BA1001" s="22"/>
      <c r="BB1001" s="22"/>
      <c r="BC1001" s="22"/>
      <c r="BD1001" s="22"/>
      <c r="BE1001" s="22"/>
      <c r="BF1001" s="21"/>
      <c r="BG1001" s="21"/>
      <c r="BH1001" s="21"/>
      <c r="BI1001" s="21"/>
      <c r="BJ1001" s="21"/>
      <c r="BK1001" s="21"/>
      <c r="BL1001" s="21"/>
      <c r="BM1001" s="21"/>
    </row>
    <row r="1002" spans="1:65" x14ac:dyDescent="0.25">
      <c r="A1002" s="21"/>
      <c r="B1002" s="21"/>
      <c r="M1002" s="21"/>
      <c r="N1002" s="21"/>
      <c r="O1002" s="24"/>
      <c r="U1002" s="21"/>
      <c r="V1002" s="21"/>
      <c r="W1002" s="21"/>
      <c r="X1002" s="21"/>
      <c r="Z1002" s="21"/>
      <c r="AK1002" s="21"/>
      <c r="AL1002" s="22"/>
      <c r="AM1002" s="22"/>
      <c r="AN1002" s="45"/>
      <c r="AO1002" s="21"/>
      <c r="AP1002" s="22"/>
      <c r="AT1002" s="21"/>
      <c r="AU1002" s="21"/>
      <c r="AW1002" s="21"/>
      <c r="AX1002" s="21"/>
      <c r="AY1002" s="22"/>
      <c r="AZ1002" s="22"/>
      <c r="BA1002" s="22"/>
      <c r="BB1002" s="22"/>
      <c r="BC1002" s="22"/>
      <c r="BD1002" s="22"/>
      <c r="BE1002" s="22"/>
      <c r="BF1002" s="21"/>
      <c r="BG1002" s="21"/>
      <c r="BH1002" s="21"/>
      <c r="BI1002" s="21"/>
      <c r="BJ1002" s="21"/>
      <c r="BK1002" s="21"/>
      <c r="BL1002" s="21"/>
      <c r="BM1002" s="21"/>
    </row>
    <row r="1003" spans="1:65" x14ac:dyDescent="0.25">
      <c r="A1003" s="21"/>
      <c r="B1003" s="21"/>
      <c r="M1003" s="21"/>
      <c r="N1003" s="21"/>
      <c r="O1003" s="24"/>
      <c r="U1003" s="21"/>
      <c r="V1003" s="21"/>
      <c r="W1003" s="21"/>
      <c r="X1003" s="21"/>
      <c r="Z1003" s="21"/>
      <c r="AK1003" s="21"/>
      <c r="AL1003" s="22"/>
      <c r="AM1003" s="22"/>
      <c r="AN1003" s="45"/>
      <c r="AO1003" s="21"/>
      <c r="AP1003" s="22"/>
      <c r="AT1003" s="21"/>
      <c r="AU1003" s="21"/>
      <c r="AW1003" s="21"/>
      <c r="AX1003" s="21"/>
      <c r="AY1003" s="22"/>
      <c r="AZ1003" s="22"/>
      <c r="BA1003" s="22"/>
      <c r="BB1003" s="22"/>
      <c r="BC1003" s="22"/>
      <c r="BD1003" s="22"/>
      <c r="BE1003" s="22"/>
      <c r="BF1003" s="21"/>
      <c r="BG1003" s="21"/>
      <c r="BH1003" s="21"/>
      <c r="BI1003" s="21"/>
      <c r="BJ1003" s="21"/>
      <c r="BK1003" s="21"/>
      <c r="BL1003" s="21"/>
      <c r="BM1003" s="21"/>
    </row>
    <row r="1004" spans="1:65" x14ac:dyDescent="0.25">
      <c r="A1004" s="21"/>
      <c r="B1004" s="21"/>
      <c r="M1004" s="21"/>
      <c r="N1004" s="21"/>
      <c r="O1004" s="24"/>
      <c r="U1004" s="21"/>
      <c r="V1004" s="21"/>
      <c r="W1004" s="21"/>
      <c r="X1004" s="21"/>
      <c r="Z1004" s="21"/>
      <c r="AK1004" s="21"/>
      <c r="AL1004" s="22"/>
      <c r="AM1004" s="22"/>
      <c r="AN1004" s="45"/>
      <c r="AO1004" s="21"/>
      <c r="AP1004" s="22"/>
      <c r="AT1004" s="21"/>
      <c r="AU1004" s="21"/>
      <c r="AW1004" s="21"/>
      <c r="AX1004" s="21"/>
      <c r="AY1004" s="22"/>
      <c r="AZ1004" s="22"/>
      <c r="BA1004" s="22"/>
      <c r="BB1004" s="22"/>
      <c r="BC1004" s="22"/>
      <c r="BD1004" s="22"/>
      <c r="BE1004" s="22"/>
      <c r="BF1004" s="21"/>
      <c r="BG1004" s="21"/>
      <c r="BH1004" s="21"/>
      <c r="BI1004" s="21"/>
      <c r="BJ1004" s="21"/>
      <c r="BK1004" s="21"/>
      <c r="BL1004" s="21"/>
      <c r="BM1004" s="21"/>
    </row>
    <row r="1005" spans="1:65" x14ac:dyDescent="0.25">
      <c r="A1005" s="21"/>
      <c r="B1005" s="21"/>
      <c r="M1005" s="21"/>
      <c r="N1005" s="21"/>
      <c r="O1005" s="24"/>
      <c r="U1005" s="21"/>
      <c r="V1005" s="21"/>
      <c r="W1005" s="21"/>
      <c r="X1005" s="21"/>
      <c r="Z1005" s="21"/>
      <c r="AK1005" s="21"/>
      <c r="AL1005" s="22"/>
      <c r="AM1005" s="22"/>
      <c r="AN1005" s="45"/>
      <c r="AO1005" s="21"/>
      <c r="AP1005" s="22"/>
      <c r="AT1005" s="21"/>
      <c r="AU1005" s="21"/>
      <c r="AW1005" s="21"/>
      <c r="AX1005" s="21"/>
      <c r="AY1005" s="22"/>
      <c r="AZ1005" s="22"/>
      <c r="BA1005" s="22"/>
      <c r="BB1005" s="22"/>
      <c r="BC1005" s="22"/>
      <c r="BD1005" s="22"/>
      <c r="BE1005" s="22"/>
      <c r="BF1005" s="21"/>
      <c r="BG1005" s="21"/>
      <c r="BH1005" s="21"/>
      <c r="BI1005" s="21"/>
      <c r="BJ1005" s="21"/>
      <c r="BK1005" s="21"/>
      <c r="BL1005" s="21"/>
      <c r="BM1005" s="21"/>
    </row>
    <row r="1006" spans="1:65" x14ac:dyDescent="0.25">
      <c r="A1006" s="21"/>
      <c r="B1006" s="21"/>
      <c r="M1006" s="21"/>
      <c r="N1006" s="21"/>
      <c r="O1006" s="24"/>
      <c r="U1006" s="21"/>
      <c r="V1006" s="21"/>
      <c r="W1006" s="21"/>
      <c r="X1006" s="21"/>
      <c r="Z1006" s="21"/>
      <c r="AK1006" s="21"/>
      <c r="AL1006" s="22"/>
      <c r="AM1006" s="22"/>
      <c r="AN1006" s="45"/>
      <c r="AO1006" s="21"/>
      <c r="AP1006" s="22"/>
      <c r="AT1006" s="21"/>
      <c r="AU1006" s="21"/>
      <c r="AW1006" s="21"/>
      <c r="AX1006" s="21"/>
      <c r="AY1006" s="22"/>
      <c r="AZ1006" s="22"/>
      <c r="BA1006" s="22"/>
      <c r="BB1006" s="22"/>
      <c r="BC1006" s="22"/>
      <c r="BD1006" s="22"/>
      <c r="BE1006" s="22"/>
      <c r="BF1006" s="21"/>
      <c r="BG1006" s="21"/>
      <c r="BH1006" s="21"/>
      <c r="BI1006" s="21"/>
      <c r="BJ1006" s="21"/>
      <c r="BK1006" s="21"/>
      <c r="BL1006" s="21"/>
      <c r="BM1006" s="21"/>
    </row>
    <row r="1007" spans="1:65" x14ac:dyDescent="0.25">
      <c r="A1007" s="21"/>
      <c r="B1007" s="21"/>
      <c r="M1007" s="21"/>
      <c r="N1007" s="21"/>
      <c r="O1007" s="24"/>
      <c r="U1007" s="21"/>
      <c r="V1007" s="21"/>
      <c r="W1007" s="21"/>
      <c r="X1007" s="21"/>
      <c r="Z1007" s="21"/>
      <c r="AK1007" s="21"/>
      <c r="AL1007" s="22"/>
      <c r="AM1007" s="22"/>
      <c r="AN1007" s="45"/>
      <c r="AO1007" s="21"/>
      <c r="AP1007" s="22"/>
      <c r="AT1007" s="21"/>
      <c r="AU1007" s="21"/>
      <c r="AW1007" s="21"/>
      <c r="AX1007" s="21"/>
      <c r="AY1007" s="22"/>
      <c r="AZ1007" s="22"/>
      <c r="BA1007" s="22"/>
      <c r="BB1007" s="22"/>
      <c r="BC1007" s="22"/>
      <c r="BD1007" s="22"/>
      <c r="BE1007" s="22"/>
      <c r="BF1007" s="21"/>
      <c r="BG1007" s="21"/>
      <c r="BH1007" s="21"/>
      <c r="BI1007" s="21"/>
      <c r="BJ1007" s="21"/>
      <c r="BK1007" s="21"/>
      <c r="BL1007" s="21"/>
      <c r="BM1007" s="21"/>
    </row>
    <row r="1008" spans="1:65" x14ac:dyDescent="0.25">
      <c r="A1008" s="21"/>
      <c r="B1008" s="21"/>
      <c r="M1008" s="21"/>
      <c r="N1008" s="21"/>
      <c r="O1008" s="24"/>
      <c r="U1008" s="21"/>
      <c r="V1008" s="21"/>
      <c r="W1008" s="21"/>
      <c r="X1008" s="21"/>
      <c r="Z1008" s="21"/>
      <c r="AK1008" s="21"/>
      <c r="AL1008" s="22"/>
      <c r="AM1008" s="22"/>
      <c r="AN1008" s="45"/>
      <c r="AO1008" s="21"/>
      <c r="AP1008" s="22"/>
      <c r="AT1008" s="21"/>
      <c r="AU1008" s="21"/>
      <c r="AW1008" s="21"/>
      <c r="AX1008" s="21"/>
      <c r="AY1008" s="22"/>
      <c r="AZ1008" s="22"/>
      <c r="BA1008" s="22"/>
      <c r="BB1008" s="22"/>
      <c r="BC1008" s="22"/>
      <c r="BD1008" s="22"/>
      <c r="BE1008" s="22"/>
      <c r="BF1008" s="21"/>
      <c r="BG1008" s="21"/>
      <c r="BH1008" s="21"/>
      <c r="BI1008" s="21"/>
      <c r="BJ1008" s="21"/>
      <c r="BK1008" s="21"/>
      <c r="BL1008" s="21"/>
      <c r="BM1008" s="21"/>
    </row>
    <row r="1009" spans="3:41" s="23" customFormat="1" x14ac:dyDescent="0.25">
      <c r="C1009" s="21"/>
      <c r="D1009" s="21"/>
      <c r="E1009" s="21"/>
      <c r="O1009" s="26"/>
      <c r="P1009" s="34"/>
      <c r="R1009" s="26"/>
      <c r="AN1009" s="47"/>
      <c r="AO1009" s="21"/>
    </row>
    <row r="1010" spans="3:41" x14ac:dyDescent="0.25">
      <c r="AO1010" s="23"/>
    </row>
  </sheetData>
  <autoFilter ref="A8:BE610" xr:uid="{00000000-0009-0000-0000-000000000000}">
    <filterColumn colId="36">
      <filters>
        <filter val="Wind velocity"/>
      </filters>
    </filterColumn>
    <sortState ref="A29:BE608">
      <sortCondition ref="D8:D610"/>
    </sortState>
  </autoFilter>
  <dataValidations count="57">
    <dataValidation allowBlank="1" showInputMessage="1" showErrorMessage="1" promptTitle="Subject Taxanomic Name" prompt="Conditional: Required if biological results are being reported." sqref="AI8" xr:uid="{00000000-0002-0000-0000-000000000000}"/>
    <dataValidation allowBlank="1" showInputMessage="1" showErrorMessage="1" promptTitle="Activity Comments" prompt="OPTIONAL:  Free text comments regarding the Field Activity." sqref="AH8" xr:uid="{00000000-0002-0000-0000-000001000000}"/>
    <dataValidation allowBlank="1" showInputMessage="1" showErrorMessage="1" promptTitle="Activity Relative Depth Name" prompt="OPTIONAL:  The name that indicates the approximate location within the water column at which the activity occurred. " sqref="AG8" xr:uid="{00000000-0002-0000-0000-000002000000}"/>
    <dataValidation allowBlank="1" showInputMessage="1" showErrorMessage="1" promptTitle="Activity Bottom Dep/Ht Units" prompt="Conditional but required  if Activity Bottom Depth/Height Measure is provided. The unit of measurement used to record sample depth." sqref="AF8" xr:uid="{00000000-0002-0000-0000-000003000000}"/>
    <dataValidation allowBlank="1" showInputMessage="1" showErrorMessage="1" promptTitle="Activity Bottom Dep/Ht Measure" prompt="Conditional but required if Activity Type= &quot;Sample-Integrated Vertical Profile&quot;_x000a__x000a_Distance from the surface to the lower boundary of the zone when activity is conducted over or within a vertical depth range within the water column." sqref="AE8" xr:uid="{00000000-0002-0000-0000-000004000000}"/>
    <dataValidation allowBlank="1" showInputMessage="1" showErrorMessage="1" promptTitle="Activity Top Dep/Ht Measure Unit" prompt="Conditional but required  if Activity Top Depth/Height Measure is provided. The unit of measurement used to record sample depth." sqref="AD8" xr:uid="{00000000-0002-0000-0000-000005000000}"/>
    <dataValidation allowBlank="1" showInputMessage="1" showErrorMessage="1" promptTitle="Activity Top Depth/Height Measur" prompt="Conditional but required if Activity Type= &quot;Sample-Integrated Vertical Profile&quot;.  The distance from the surface to the upper boundary of the zone when activity is conducted over or within a vertical depth range within the water column." sqref="AC8" xr:uid="{00000000-0002-0000-0000-000006000000}"/>
    <dataValidation allowBlank="1" showInputMessage="1" showErrorMessage="1" promptTitle="Activity Depth/Height Units" prompt="Optional: Required only if Activity Depth/Height Measure is provided. The unit of measurement used to record sample depth." sqref="AB8" xr:uid="{00000000-0002-0000-0000-000007000000}"/>
    <dataValidation allowBlank="1" showInputMessage="1" showErrorMessage="1" promptTitle="Activity Depth/Height Measure" prompt="Optional: Depth at which the sample was collected (depths below water surface are positive)." sqref="AA8" xr:uid="{00000000-0002-0000-0000-000008000000}"/>
    <dataValidation allowBlank="1" showInputMessage="1" showErrorMessage="1" promptTitle="Activity Type" prompt="REQUIRED:  The type of the Field Activity being performed, used to distinguish between field samples, field measurements and observations, and QA samples. Use drop down menu provided." sqref="Z8" xr:uid="{00000000-0002-0000-0000-000009000000}"/>
    <dataValidation allowBlank="1" showInputMessage="1" showErrorMessage="1" promptTitle="Map Scale" prompt="Conditional: If Horizontal Collection Method is &quot;Interpolation- Map&quot; _x000a_Example: scale is 1:500, enter &quot;500&quot;- Further qualifies lat/long methods requiring map interpolation. Accuracy of the lat/long determination is affected by the map scale" sqref="Y8" xr:uid="{00000000-0002-0000-0000-00000A000000}"/>
    <dataValidation allowBlank="1" showInputMessage="1" showErrorMessage="1" promptTitle="Activity Hor Collection Method" prompt="REQUIRED WHEN LAT/LONG PROVIDED: The name of the method used to determine the latitude/longitude for the ACTIVITY.  Accuracy of the latitude/longitude determination is affected by the choice of method. " sqref="X8" xr:uid="{00000000-0002-0000-0000-00000B000000}"/>
    <dataValidation allowBlank="1" showInputMessage="1" showErrorMessage="1" promptTitle="Activity Hor Coll System" prompt="REQUIRED WHEN LAT/LONG PROVIDED: The set of reference points from which the Latitude and Longitude were determined for the ACTIVITY. Accuracy of the latitude/longitude determination is affected by the choice of a datum. Use drop down list provided. " sqref="W8" xr:uid="{00000000-0002-0000-0000-00000C000000}"/>
    <dataValidation allowBlank="1" showInputMessage="1" showErrorMessage="1" promptTitle="Activity Longitude" prompt="REQUIRED: The Longitude (in decimal degrees) at which the Activity occurred.  Bounds are established for Alaska latitudes. Longitudes in Alaska all start with &quot;-&quot;. Use drop down list provided." sqref="V8" xr:uid="{00000000-0002-0000-0000-00000D000000}"/>
    <dataValidation allowBlank="1" showInputMessage="1" showErrorMessage="1" promptTitle="Activity Latitude" prompt="REQUIRED: The Latitude (in decimal degrees) at which the Activity occurred. Use drop down list provided." sqref="U8" xr:uid="{00000000-0002-0000-0000-00000E000000}"/>
    <dataValidation allowBlank="1" showInputMessage="1" showErrorMessage="1" promptTitle="Activity End Time Zone" prompt="REQUIRED IF Activity End Time is provided. Identifies the time zone the date/time stamp occurred in as well as indicates whether the activity occured during daylight savings time or standard time. Use drop down menu provided" sqref="T8" xr:uid="{00000000-0002-0000-0000-00000F000000}"/>
    <dataValidation allowBlank="1" showInputMessage="1" showErrorMessage="1" promptTitle="Activity End Time" prompt="Optional.  Time that the Field Activity ended.  " sqref="S8" xr:uid="{00000000-0002-0000-0000-000010000000}"/>
    <dataValidation allowBlank="1" showInputMessage="1" showErrorMessage="1" promptTitle="Activity End Date" prompt="Optional:  Date that the Field Activity ended.  " sqref="R8" xr:uid="{00000000-0002-0000-0000-000011000000}"/>
    <dataValidation allowBlank="1" showInputMessage="1" showErrorMessage="1" promptTitle="Activity Start Time Zone" prompt="REQUIRED IF Activity Start Time is provided. Identifies the time zone the date/time stamp occurred in as well as indicates whether the activity occured during daylight savings time or standard time. Use drop down list provided. " sqref="Q8" xr:uid="{00000000-0002-0000-0000-000012000000}"/>
    <dataValidation allowBlank="1" showInputMessage="1" showErrorMessage="1" promptTitle="Activity Start Time" prompt="Optional: For Samples Collected or for Measurements/Observations made - the time that the Field Activity began.  For Samples Created from other samples - the date and time on which a sample is created by compositing, splitting, or subsampling" sqref="P8" xr:uid="{00000000-0002-0000-0000-000013000000}"/>
    <dataValidation allowBlank="1" showInputMessage="1" showErrorMessage="1" promptTitle="Activity Start Date" prompt="REQUIRED:  For Samples Collected or for Measurements/Observations made - the date and time that the Field Activity began.  For Samples Created from other samples - the date and time on which a sample is created by compositing, splitting, or subsampling " sqref="O8" xr:uid="{00000000-0002-0000-0000-000014000000}"/>
    <dataValidation allowBlank="1" showInputMessage="1" showErrorMessage="1" promptTitle="Activity ID" prompt="REQUIRED: Alphanumeric code that identifies a Field Activity (sample), sometimes called Sample ID.  The combination of Activity/Sample ID and Replicate Number must be unique among all samples collected in a dataset. visit. 35 character maximum." sqref="N8" xr:uid="{00000000-0002-0000-0000-000015000000}"/>
    <dataValidation allowBlank="1" showInputMessage="1" showErrorMessage="1" promptTitle="Activity Media Name" prompt="REQUIRED: The name of the medium where the Field Activity (sampling) occurred. Use drop down list provided." sqref="M8" xr:uid="{00000000-0002-0000-0000-000016000000}"/>
    <dataValidation allowBlank="1" showInputMessage="1" showErrorMessage="1" promptTitle="Data Logger Line" prompt="Optional: Extra column for any descriptive data" sqref="H8:L8" xr:uid="{00000000-0002-0000-0000-000017000000}"/>
    <dataValidation allowBlank="1" showInputMessage="1" showErrorMessage="1" promptTitle="Monitoring Location ID" prompt="REQUIRED: A code up to 15-characters that uniquely identifies the Station within the Organization. Use drop down list provided. " sqref="C8" xr:uid="{00000000-0002-0000-0000-000018000000}"/>
    <dataValidation allowBlank="1" showInputMessage="1" showErrorMessage="1" promptTitle="Project ID" prompt="REQUIRED: A code up to 35 characters that uniquely identifies the project within the Organization.  DEC will provide this value." sqref="B8" xr:uid="{00000000-0002-0000-0000-000019000000}"/>
    <dataValidation allowBlank="1" showInputMessage="1" showErrorMessage="1" promptTitle="Organization ID" prompt="REQUIRED: A code that uniquely identifies the Organization.  DEC will provide this value." sqref="A8" xr:uid="{00000000-0002-0000-0000-00001A000000}"/>
    <dataValidation allowBlank="1" showInputMessage="1" showErrorMessage="1" promptTitle="Lab Sample ID" prompt="Conditional field (if analyzed by Lab):  Alpha numeric number the laboratory assigned this sample" sqref="BE8" xr:uid="{00000000-0002-0000-0000-00001B000000}"/>
    <dataValidation allowBlank="1" showInputMessage="1" showErrorMessage="1" promptTitle="Laboratory Accred Indicator" prompt="Conditional field (if analyzed by Lab):  Has the lab been certified by DEC to run analysis? Enter YES or NO" sqref="BD8" xr:uid="{00000000-0002-0000-0000-00001C000000}"/>
    <dataValidation allowBlank="1" showInputMessage="1" showErrorMessage="1" promptTitle="Laboratory Name" prompt="Conditional field: Name of the laboratory that did the analysis." sqref="BC8" xr:uid="{00000000-0002-0000-0000-00001D000000}"/>
    <dataValidation allowBlank="1" showInputMessage="1" showErrorMessage="1" promptTitle="Result Detection Limit Units" prompt="REQUIRED if Result Detection Condition is used. Field requires units to accompany numerical values in Result Detection Limit. Use drop down list provided." sqref="BB8" xr:uid="{00000000-0002-0000-0000-00001E000000}"/>
    <dataValidation allowBlank="1" showInputMessage="1" showErrorMessage="1" promptTitle="Result Detection Limit" prompt="REQUIRED if Result Detection Condition is used and Detection/Quantitaion Limit Type specified. Lowest value of the characteristic which could be quantified by instrament/analytical method." sqref="BA8" xr:uid="{00000000-0002-0000-0000-00001F000000}"/>
    <dataValidation allowBlank="1" showInputMessage="1" showErrorMessage="1" promptTitle="Detection/Quant Limit Type" prompt="REQUIRED if Result Detection Condition is used. This field requires laboratory limit types such as PQL or MQL. Use drop down list provided. " sqref="AZ8" xr:uid="{00000000-0002-0000-0000-000020000000}"/>
    <dataValidation allowBlank="1" showInputMessage="1" showErrorMessage="1" promptTitle="Result Detection Condition" prompt="Conditional Field: REQUIRED if &quot;result value&quot; is BLANK. If result value is blank (no value) or any value considered &quot;not detected&quot; leave result value blank and specify reason here. Use drop down list provided." sqref="AY8" xr:uid="{00000000-0002-0000-0000-000021000000}"/>
    <dataValidation allowBlank="1" showInputMessage="1" showErrorMessage="1" promptTitle="Sample Collection Equipment" prompt="Equipment used to collect the sample. Use drop down list provided. " sqref="AX8" xr:uid="{00000000-0002-0000-0000-000022000000}"/>
    <dataValidation allowBlank="1" showInputMessage="1" showErrorMessage="1" promptTitle="Sample Collection Method" prompt="REQUIRED: Collection Method Identification. Usually Routine, unless sample collected by a data logger or volatile organic compound. Use drop down menu provided." sqref="AW8" xr:uid="{00000000-0002-0000-0000-000023000000}"/>
    <dataValidation allowBlank="1" showInputMessage="1" showErrorMessage="1" promptTitle="Result Comment" prompt="OPTIONAL: Comments made about the result. " sqref="AV8" xr:uid="{00000000-0002-0000-0000-000024000000}"/>
    <dataValidation allowBlank="1" showInputMessage="1" showErrorMessage="1" promptTitle="Result Status " prompt="REQUIRED:  Current status of the result value (e.g., Preliminary, Accepted, Rejected, etc.). Use drop down list provided. DEC will change accepted values to &quot;Final&quot; once reviewed." sqref="AU8" xr:uid="{00000000-0002-0000-0000-000025000000}"/>
    <dataValidation allowBlank="1" showInputMessage="1" showErrorMessage="1" promptTitle="Result Value Type" prompt="REQUIRED: A name that represents the process which was used in the determination of the result value, (e.g., actual, estimated, calculated). Use drop down list provided." sqref="AT8" xr:uid="{00000000-0002-0000-0000-000026000000}"/>
    <dataValidation allowBlank="1" showInputMessage="1" showErrorMessage="1" promptTitle="Sample Fraction" prompt="Optional for some characteristics but required for others. Name of fraction of sample associated with result. Use drop down list provided. " sqref="AS8" xr:uid="{00000000-0002-0000-0000-000027000000}"/>
    <dataValidation allowBlank="1" showInputMessage="1" showErrorMessage="1" promptTitle="Result Statistical Base" prompt="Optional: Code used for method used to calculate derived results, such as Mean, Maximum, etc. Use drop down list provided." sqref="AR8" xr:uid="{00000000-0002-0000-0000-000028000000}"/>
    <dataValidation allowBlank="1" showInputMessage="1" showErrorMessage="1" promptTitle="Result Weight Basis" prompt="Optional: Form of sample or portion of sample associated with result value (eg. wet weight, dry weight, etc.). Use drop down list provided." sqref="AQ8" xr:uid="{00000000-0002-0000-0000-000029000000}"/>
    <dataValidation allowBlank="1" showInputMessage="1" showErrorMessage="1" promptTitle="Result Qualifier" prompt="Required if available: Lab Result Qualifier Code if laboratory analysis of sample requires a qualification." sqref="AP8" xr:uid="{00000000-0002-0000-0000-00002A000000}"/>
    <dataValidation allowBlank="1" showInputMessage="1" showErrorMessage="1" promptTitle="Result Value Units" prompt="REQUIRED: Unit of measurement of Result Value (numeric result value). Use drop down list provided. " sqref="AO8" xr:uid="{00000000-0002-0000-0000-00002B000000}"/>
    <dataValidation allowBlank="1" showInputMessage="1" showErrorMessage="1" promptTitle="Result Value" prompt="REQUIRED unless Result Detection Condition is BLANK. Numeric representation of the result value for fully numeric values. If below Method Detection Limit or Quantification Limit, leave &quot;Result Value&quot; blank and enter into &quot;Result Detection Limit Value. " sqref="AN8" xr:uid="{00000000-0002-0000-0000-00002C000000}"/>
    <dataValidation allowBlank="1" showInputMessage="1" showErrorMessage="1" promptTitle="Result Analystical Method Contex" prompt="Required if Result Analytical Method is given. Combination of an abbreviation or acronym identifying the Org. that owns the analytical procedure (e.g. ASTM, USGS, and EPA) and the abbrev name or ident code of the analytical procedure. Use drop down list. " sqref="AM8" xr:uid="{00000000-0002-0000-0000-00002D000000}"/>
    <dataValidation allowBlank="1" showInputMessage="1" showErrorMessage="1" promptTitle="Result Analystical Method" prompt="Conditional, but required for characteristics being analyzed in a laboratory. The Result Analytical Method is the identifier given to a specific analysis. Use drop down list provided." sqref="AL8" xr:uid="{00000000-0002-0000-0000-00002E000000}"/>
    <dataValidation allowBlank="1" showInputMessage="1" showErrorMessage="1" promptTitle="Characteristic" prompt="REQUIRED:  The name of the characteristic - or type of parameter/pollutant being tested - as it is to be displayed in applications and on reports. Use drop down list provided." sqref="AK8" xr:uid="{00000000-0002-0000-0000-00002F000000}"/>
    <dataValidation allowBlank="1" showErrorMessage="1" sqref="AJ8 D8:G8" xr:uid="{00000000-0002-0000-0000-000030000000}"/>
    <dataValidation type="list" allowBlank="1" showInputMessage="1" showErrorMessage="1" sqref="T611:T1008" xr:uid="{00000000-0002-0000-0000-000031000000}">
      <formula1>$D$9:$D$11</formula1>
    </dataValidation>
    <dataValidation type="list" allowBlank="1" showInputMessage="1" showErrorMessage="1" sqref="BB9:BB1008" xr:uid="{00000000-0002-0000-0000-000032000000}">
      <formula1>$M$9:$M$23</formula1>
    </dataValidation>
    <dataValidation type="list" allowBlank="1" showInputMessage="1" showErrorMessage="1" sqref="U146 U306:U1008 U164 U162 U158 U156 U154 U152 U150 U160 U148 U144 U142 U140 U138" xr:uid="{00000000-0002-0000-0000-000033000000}">
      <formula1>$H$9:$H$48</formula1>
    </dataValidation>
    <dataValidation type="list" allowBlank="1" showInputMessage="1" showErrorMessage="1" sqref="V146 V306:V1008 V164 V162 V158 V156 V154 V152 V150 V160 V148 V144 V142 V140 V138" xr:uid="{00000000-0002-0000-0000-000034000000}">
      <formula1>$M$9:$M$48</formula1>
    </dataValidation>
    <dataValidation type="list" allowBlank="1" showInputMessage="1" showErrorMessage="1" sqref="AO631:AO1009" xr:uid="{00000000-0002-0000-0000-000035000000}">
      <formula1>$T$11:$T$25</formula1>
    </dataValidation>
    <dataValidation type="list" allowBlank="1" showInputMessage="1" showErrorMessage="1" sqref="U137 U165:U305 U163 U161 U159 U157 U155 U153 U151 U149 U147 U145 U143 U141 U139" xr:uid="{00000000-0002-0000-0000-000036000000}">
      <formula1>$H$9:$H$15</formula1>
    </dataValidation>
    <dataValidation type="list" allowBlank="1" showInputMessage="1" showErrorMessage="1" sqref="V137 V165:V305 V163 V161 V159 V157 V155 V153 V151 V149 V147 V145 V143 V141 V139" xr:uid="{00000000-0002-0000-0000-000037000000}">
      <formula1>$M$9:$M$15</formula1>
    </dataValidation>
    <dataValidation type="list" allowBlank="1" showInputMessage="1" showErrorMessage="1" sqref="AO254:AO259 AO249:AO251 AO244:AO246 AO221:AO241 AO216:AO218 AO211:AO213 AO206:AO208 AO201:AO203 AO178:AO198 AO173:AO175 AO168:AO170 AO163:AO165 AO158:AO160 AO135:AO155 AO130:AO132 AO125:AO127 AO120:AO122 AO115:AO117 AO92:AO112 AO87:AO89 AO82:AO84 AO77:AO79 AO72:AO74 AO49:AO69 AO44:AO46 AO39:AO41 AO34:AO36 AO29:AO31" xr:uid="{00000000-0002-0000-0000-000038000000}">
      <formula1>$N$10:$N$26</formula1>
    </dataValidation>
  </dataValidations>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35">
        <x14:dataValidation type="list" allowBlank="1" showInputMessage="1" showErrorMessage="1" xr:uid="{00000000-0002-0000-0000-000039000000}">
          <x14:formula1>
            <xm:f>'Permitted Values'!$A$2:$A$41</xm:f>
          </x14:formula1>
          <xm:sqref>D222 D224 D226 D228 D232 D244 D234 D236 D238 D240 D242 D246:D247 D258:D259 D249:D250 D252:D253 D255:D256 D230 E611:G1008 C296:D1008 D220</xm:sqref>
        </x14:dataValidation>
        <x14:dataValidation type="list" allowBlank="1" showInputMessage="1" showErrorMessage="1" xr:uid="{00000000-0002-0000-0000-00003A000000}">
          <x14:formula1>
            <xm:f>'Permitted Values'!$D$2:$D$9</xm:f>
          </x14:formula1>
          <xm:sqref>M9:M1008</xm:sqref>
        </x14:dataValidation>
        <x14:dataValidation type="list" allowBlank="1" showInputMessage="1" showErrorMessage="1" xr:uid="{00000000-0002-0000-0000-00003B000000}">
          <x14:formula1>
            <xm:f>'Permitted Values'!$E$2:$E$4</xm:f>
          </x14:formula1>
          <xm:sqref>Q9:Q1008</xm:sqref>
        </x14:dataValidation>
        <x14:dataValidation type="list" allowBlank="1" showInputMessage="1" showErrorMessage="1" xr:uid="{00000000-0002-0000-0000-00003C000000}">
          <x14:formula1>
            <xm:f>'Permitted Values'!$F$2:$F$41</xm:f>
          </x14:formula1>
          <xm:sqref>U136</xm:sqref>
        </x14:dataValidation>
        <x14:dataValidation type="list" allowBlank="1" showInputMessage="1" showErrorMessage="1" xr:uid="{00000000-0002-0000-0000-00003D000000}">
          <x14:formula1>
            <xm:f>'Permitted Values'!$G$2:$G$41</xm:f>
          </x14:formula1>
          <xm:sqref>V136</xm:sqref>
        </x14:dataValidation>
        <x14:dataValidation type="list" allowBlank="1" showInputMessage="1" showErrorMessage="1" xr:uid="{00000000-0002-0000-0000-00003E000000}">
          <x14:formula1>
            <xm:f>'Permitted Values'!$H$2:$H$17</xm:f>
          </x14:formula1>
          <xm:sqref>W311:W1008</xm:sqref>
        </x14:dataValidation>
        <x14:dataValidation type="list" allowBlank="1" showInputMessage="1" showErrorMessage="1" xr:uid="{00000000-0002-0000-0000-00003F000000}">
          <x14:formula1>
            <xm:f>'Permitted Values'!$I$2:$I$39</xm:f>
          </x14:formula1>
          <xm:sqref>X9:X1008</xm:sqref>
        </x14:dataValidation>
        <x14:dataValidation type="list" allowBlank="1" showInputMessage="1" showErrorMessage="1" xr:uid="{00000000-0002-0000-0000-000040000000}">
          <x14:formula1>
            <xm:f>'Permitted Values'!$J$2:$J$70</xm:f>
          </x14:formula1>
          <xm:sqref>Z9:Z1008</xm:sqref>
        </x14:dataValidation>
        <x14:dataValidation type="list" allowBlank="1" showInputMessage="1" showErrorMessage="1" xr:uid="{00000000-0002-0000-0000-000041000000}">
          <x14:formula1>
            <xm:f>'Permitted Values'!$L$2:$L$3</xm:f>
          </x14:formula1>
          <xm:sqref>AL9:AL1008</xm:sqref>
        </x14:dataValidation>
        <x14:dataValidation type="list" allowBlank="1" showInputMessage="1" showErrorMessage="1" xr:uid="{00000000-0002-0000-0000-000042000000}">
          <x14:formula1>
            <xm:f>'Permitted Values'!$M$2:$M$3</xm:f>
          </x14:formula1>
          <xm:sqref>AM9:AM1008</xm:sqref>
        </x14:dataValidation>
        <x14:dataValidation type="list" allowBlank="1" showInputMessage="1" showErrorMessage="1" xr:uid="{00000000-0002-0000-0000-000043000000}">
          <x14:formula1>
            <xm:f>'Permitted Values'!$N$5:$N$19</xm:f>
          </x14:formula1>
          <xm:sqref>AO260:AO261</xm:sqref>
        </x14:dataValidation>
        <x14:dataValidation type="list" allowBlank="1" showInputMessage="1" showErrorMessage="1" xr:uid="{00000000-0002-0000-0000-000044000000}">
          <x14:formula1>
            <xm:f>'Permitted Values'!$O$2:$O$19</xm:f>
          </x14:formula1>
          <xm:sqref>AP9:AP1008</xm:sqref>
        </x14:dataValidation>
        <x14:dataValidation type="list" allowBlank="1" showInputMessage="1" showErrorMessage="1" xr:uid="{00000000-0002-0000-0000-000045000000}">
          <x14:formula1>
            <xm:f>'Permitted Values'!$P$2:$P$16</xm:f>
          </x14:formula1>
          <xm:sqref>AQ9:AQ1008</xm:sqref>
        </x14:dataValidation>
        <x14:dataValidation type="list" allowBlank="1" showInputMessage="1" showErrorMessage="1" xr:uid="{00000000-0002-0000-0000-000046000000}">
          <x14:formula1>
            <xm:f>'Permitted Values'!$Q$2:$Q$31</xm:f>
          </x14:formula1>
          <xm:sqref>AR9:AR1008</xm:sqref>
        </x14:dataValidation>
        <x14:dataValidation type="list" allowBlank="1" showInputMessage="1" showErrorMessage="1" xr:uid="{00000000-0002-0000-0000-000047000000}">
          <x14:formula1>
            <xm:f>'Permitted Values'!$S$2:$S$6</xm:f>
          </x14:formula1>
          <xm:sqref>AT9:AT1008</xm:sqref>
        </x14:dataValidation>
        <x14:dataValidation type="list" allowBlank="1" showInputMessage="1" showErrorMessage="1" xr:uid="{00000000-0002-0000-0000-000048000000}">
          <x14:formula1>
            <xm:f>'Permitted Values'!$R$2:$R$30</xm:f>
          </x14:formula1>
          <xm:sqref>AS9:AS1008</xm:sqref>
        </x14:dataValidation>
        <x14:dataValidation type="list" allowBlank="1" showInputMessage="1" showErrorMessage="1" xr:uid="{00000000-0002-0000-0000-000049000000}">
          <x14:formula1>
            <xm:f>'Permitted Values'!$T$2:$T$7</xm:f>
          </x14:formula1>
          <xm:sqref>AU9:AU1008</xm:sqref>
        </x14:dataValidation>
        <x14:dataValidation type="list" allowBlank="1" showInputMessage="1" showErrorMessage="1" xr:uid="{00000000-0002-0000-0000-00004A000000}">
          <x14:formula1>
            <xm:f>'Permitted Values'!$U$2:$U$4</xm:f>
          </x14:formula1>
          <xm:sqref>AW9:AW1008</xm:sqref>
        </x14:dataValidation>
        <x14:dataValidation type="list" allowBlank="1" showInputMessage="1" showErrorMessage="1" xr:uid="{00000000-0002-0000-0000-00004B000000}">
          <x14:formula1>
            <xm:f>'Permitted Values'!$V$2:$V$173</xm:f>
          </x14:formula1>
          <xm:sqref>AX9:AX1008</xm:sqref>
        </x14:dataValidation>
        <x14:dataValidation type="list" allowBlank="1" showInputMessage="1" showErrorMessage="1" xr:uid="{00000000-0002-0000-0000-00004C000000}">
          <x14:formula1>
            <xm:f>'Permitted Values'!$W$2:$W$6</xm:f>
          </x14:formula1>
          <xm:sqref>AY9:AY1008</xm:sqref>
        </x14:dataValidation>
        <x14:dataValidation type="list" allowBlank="1" showInputMessage="1" showErrorMessage="1" xr:uid="{00000000-0002-0000-0000-00004D000000}">
          <x14:formula1>
            <xm:f>'Permitted Values'!$X$2:$X$22</xm:f>
          </x14:formula1>
          <xm:sqref>AZ9:AZ1008</xm:sqref>
        </x14:dataValidation>
        <x14:dataValidation type="list" allowBlank="1" showInputMessage="1" showErrorMessage="1" xr:uid="{00000000-0002-0000-0000-00004E000000}">
          <x14:formula1>
            <xm:f>'Permitted Values'!$Y$2:$Y$4</xm:f>
          </x14:formula1>
          <xm:sqref>BD9:BD1008</xm:sqref>
        </x14:dataValidation>
        <x14:dataValidation type="list" allowBlank="1" showInputMessage="1" showErrorMessage="1" xr:uid="{00000000-0002-0000-0000-00004F000000}">
          <x14:formula1>
            <xm:f>'Permitted Values'!$A$2:$A$8</xm:f>
          </x14:formula1>
          <xm:sqref>C9:C295</xm:sqref>
        </x14:dataValidation>
        <x14:dataValidation type="list" allowBlank="1" showInputMessage="1" showErrorMessage="1" xr:uid="{00000000-0002-0000-0000-000050000000}">
          <x14:formula1>
            <xm:f>'Permitted Values'!$B$2:$B$8</xm:f>
          </x14:formula1>
          <xm:sqref>D223 D225 D227 D229 D231 D233 D235 D237 D239 D241 D243 D245 D248 D251 D254 D257 D260:D295 D9:D219 D221</xm:sqref>
        </x14:dataValidation>
        <x14:dataValidation type="list" allowBlank="1" showInputMessage="1" showErrorMessage="1" xr:uid="{00000000-0002-0000-0000-000051000000}">
          <x14:formula1>
            <xm:f>'Permitted Values'!$H$2</xm:f>
          </x14:formula1>
          <xm:sqref>W9:W310</xm:sqref>
        </x14:dataValidation>
        <x14:dataValidation type="list" allowBlank="1" showInputMessage="1" showErrorMessage="1" xr:uid="{00000000-0002-0000-0000-000052000000}">
          <x14:formula1>
            <xm:f>'Permitted Values'!$F$2:$F$8</xm:f>
          </x14:formula1>
          <xm:sqref>U9:U135</xm:sqref>
        </x14:dataValidation>
        <x14:dataValidation type="list" allowBlank="1" showInputMessage="1" showErrorMessage="1" xr:uid="{00000000-0002-0000-0000-000053000000}">
          <x14:formula1>
            <xm:f>'Permitted Values'!$G$2:$G$8</xm:f>
          </x14:formula1>
          <xm:sqref>V9:V135</xm:sqref>
        </x14:dataValidation>
        <x14:dataValidation type="list" allowBlank="1" showInputMessage="1" showErrorMessage="1" xr:uid="{00000000-0002-0000-0000-000054000000}">
          <x14:formula1>
            <xm:f>'Permitted Values'!$E$2</xm:f>
          </x14:formula1>
          <xm:sqref>T9:T610</xm:sqref>
        </x14:dataValidation>
        <x14:dataValidation type="list" allowBlank="1" showInputMessage="1" showErrorMessage="1" xr:uid="{00000000-0002-0000-0000-000055000000}">
          <x14:formula1>
            <xm:f>'Permitted Values'!$N$3:$N$19</xm:f>
          </x14:formula1>
          <xm:sqref>AO9:AO26</xm:sqref>
        </x14:dataValidation>
        <x14:dataValidation type="list" allowBlank="1" showInputMessage="1" showErrorMessage="1" xr:uid="{00000000-0002-0000-0000-000056000000}">
          <x14:formula1>
            <xm:f>'Permitted Values'!$K$4:$K$42</xm:f>
          </x14:formula1>
          <xm:sqref>AK296:AK1008</xm:sqref>
        </x14:dataValidation>
        <x14:dataValidation type="list" allowBlank="1" showInputMessage="1" showErrorMessage="1" xr:uid="{00000000-0002-0000-0000-000057000000}">
          <x14:formula1>
            <xm:f>'Permitted Values'!$K$2:$K$42</xm:f>
          </x14:formula1>
          <xm:sqref>AK9:AK295</xm:sqref>
        </x14:dataValidation>
        <x14:dataValidation type="list" allowBlank="1" showInputMessage="1" showErrorMessage="1" xr:uid="{00000000-0002-0000-0000-000058000000}">
          <x14:formula1>
            <xm:f>'Permitted Values'!$N$3:$N$203</xm:f>
          </x14:formula1>
          <xm:sqref>AO262:AO285 AO287:AO290 AO292:AO295 AO297:AO328 AO330:AO333 AO335:AO338 AO340:AO343 AO345:AO348 AO350:AO371 AO373:AO376 AO378:AO381 AO383:AO386 AO388:AO391 AO393:AO414 AO416:AO419 AO421:AO424 AO426:AO429 AO431:AO434 AO436:AO457 AO459:AO462 AO464:AO472 AO474:AO477 AO479:AO500 AO502:AO505 AO507:AO510 AO512:AO515 AO517:AO520 AO522:AO543 AO545:AO553 AO555:AO586 AO588:AO596 AO598:AO630</xm:sqref>
        </x14:dataValidation>
        <x14:dataValidation type="list" allowBlank="1" showInputMessage="1" showErrorMessage="1" xr:uid="{00000000-0002-0000-0000-000059000000}">
          <x14:formula1>
            <xm:f>'Permitted Values'!$C$2:$C$8</xm:f>
          </x14:formula1>
          <xm:sqref>E9:G610</xm:sqref>
        </x14:dataValidation>
        <x14:dataValidation type="list" allowBlank="1" showInputMessage="1" showErrorMessage="1" xr:uid="{00000000-0002-0000-0000-00005A000000}">
          <x14:formula1>
            <xm:f>'Permitted Values'!$N$2:$N$18</xm:f>
          </x14:formula1>
          <xm:sqref>AO28 AO33 AO38 AO43 AO48 AO71 AO76 AO81 AO86 AO91 AO114 AO119 AO124 AO129 AO134 AO157 AO162 AO167 AO172 AO177 AO200 AO205 AO210 AO215 AO220 AO243 AO248 AO253 AO286 AO291 AO296 AO329 AO334 AO339 AO344 AO349 AO372 AO377 AO382 AO387 AO392 AO415 AO420 AO425 AO430 AO435 AO458 AO463 AO473 AO478 AO501 AO506 AO511 AO516 AO521 AO544 AO554 AO587 AO597</xm:sqref>
        </x14:dataValidation>
        <x14:dataValidation type="list" allowBlank="1" showInputMessage="1" showErrorMessage="1" xr:uid="{00000000-0002-0000-0000-00005B000000}">
          <x14:formula1>
            <xm:f>'Permitted Values'!$N$2:$N$76</xm:f>
          </x14:formula1>
          <xm:sqref>AO27 AO32 AO37 AO42 AO47 AO70 AO75 AO80 AO85 AO90 AO113 AO118 AO123 AO128 AO133 AO156 AO161 AO166 AO171 AO176 AO199 AO204 AO209 AO214 AO219 AO242 AO247 AO252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93"/>
  <sheetViews>
    <sheetView zoomScale="90" zoomScaleNormal="90" workbookViewId="0">
      <selection activeCell="G6" sqref="G6"/>
    </sheetView>
  </sheetViews>
  <sheetFormatPr defaultColWidth="12.85546875" defaultRowHeight="15" x14ac:dyDescent="0.25"/>
  <cols>
    <col min="1" max="1" width="26.85546875" customWidth="1"/>
    <col min="2" max="3" width="26.85546875" style="3" customWidth="1"/>
    <col min="9" max="9" width="49" customWidth="1"/>
    <col min="10" max="10" width="63.140625" bestFit="1" customWidth="1"/>
    <col min="11" max="11" width="28.140625" customWidth="1"/>
    <col min="16" max="16" width="15.7109375" bestFit="1" customWidth="1"/>
    <col min="17" max="17" width="24" customWidth="1"/>
    <col min="18" max="18" width="22" customWidth="1"/>
    <col min="19" max="19" width="20.7109375" customWidth="1"/>
    <col min="21" max="21" width="16.5703125" customWidth="1"/>
    <col min="22" max="22" width="33.85546875" customWidth="1"/>
    <col min="23" max="23" width="35.42578125" customWidth="1"/>
    <col min="24" max="24" width="35.28515625" customWidth="1"/>
    <col min="25" max="25" width="32.28515625" bestFit="1" customWidth="1"/>
    <col min="26" max="26" width="17.7109375" bestFit="1" customWidth="1"/>
    <col min="27" max="27" width="26.5703125" bestFit="1" customWidth="1"/>
  </cols>
  <sheetData>
    <row r="1" spans="1:27" s="5" customFormat="1" ht="60" x14ac:dyDescent="0.25">
      <c r="A1" s="5" t="s">
        <v>1</v>
      </c>
      <c r="B1" s="5" t="s">
        <v>787</v>
      </c>
      <c r="C1" s="5" t="s">
        <v>818</v>
      </c>
      <c r="D1" s="5" t="s">
        <v>3</v>
      </c>
      <c r="E1" s="5" t="s">
        <v>59</v>
      </c>
      <c r="F1" s="5" t="s">
        <v>11</v>
      </c>
      <c r="G1" s="5" t="s">
        <v>12</v>
      </c>
      <c r="H1" s="5" t="s">
        <v>13</v>
      </c>
      <c r="I1" s="5" t="s">
        <v>14</v>
      </c>
      <c r="J1" s="5" t="s">
        <v>15</v>
      </c>
      <c r="K1" s="5" t="s">
        <v>190</v>
      </c>
      <c r="L1" s="5" t="s">
        <v>192</v>
      </c>
      <c r="M1" s="5" t="s">
        <v>21</v>
      </c>
      <c r="N1" s="5" t="s">
        <v>23</v>
      </c>
      <c r="O1" s="5" t="s">
        <v>24</v>
      </c>
      <c r="P1" s="5" t="s">
        <v>25</v>
      </c>
      <c r="Q1" s="5" t="s">
        <v>26</v>
      </c>
      <c r="R1" s="5" t="s">
        <v>27</v>
      </c>
      <c r="S1" s="5" t="s">
        <v>28</v>
      </c>
      <c r="T1" s="5" t="s">
        <v>556</v>
      </c>
      <c r="U1" s="5" t="s">
        <v>30</v>
      </c>
      <c r="V1" s="5" t="s">
        <v>31</v>
      </c>
      <c r="W1" s="5" t="s">
        <v>32</v>
      </c>
      <c r="X1" s="5" t="s">
        <v>33</v>
      </c>
      <c r="Y1" s="5" t="s">
        <v>762</v>
      </c>
      <c r="Z1" s="5" t="s">
        <v>36</v>
      </c>
      <c r="AA1" s="5" t="s">
        <v>37</v>
      </c>
    </row>
    <row r="2" spans="1:27" x14ac:dyDescent="0.25">
      <c r="A2" t="s">
        <v>807</v>
      </c>
      <c r="B2" s="3" t="s">
        <v>788</v>
      </c>
      <c r="C2" s="3" t="s">
        <v>819</v>
      </c>
      <c r="D2" s="4" t="s">
        <v>50</v>
      </c>
      <c r="E2" s="4" t="s">
        <v>58</v>
      </c>
      <c r="F2" s="3">
        <v>60.5366</v>
      </c>
      <c r="G2" s="3">
        <v>-151.25399999999999</v>
      </c>
      <c r="H2" s="4" t="s">
        <v>60</v>
      </c>
      <c r="I2" s="4" t="s">
        <v>61</v>
      </c>
      <c r="J2" s="4" t="s">
        <v>99</v>
      </c>
      <c r="K2" s="27" t="s">
        <v>800</v>
      </c>
      <c r="L2" s="9" t="s">
        <v>804</v>
      </c>
      <c r="M2" s="4" t="s">
        <v>193</v>
      </c>
      <c r="N2" s="27" t="s">
        <v>843</v>
      </c>
      <c r="O2" s="4" t="s">
        <v>461</v>
      </c>
      <c r="P2" s="6" t="s">
        <v>479</v>
      </c>
      <c r="Q2" s="6" t="s">
        <v>494</v>
      </c>
      <c r="R2" s="4" t="s">
        <v>525</v>
      </c>
      <c r="S2" s="4" t="s">
        <v>551</v>
      </c>
      <c r="T2" s="4" t="s">
        <v>557</v>
      </c>
      <c r="U2" s="4" t="s">
        <v>564</v>
      </c>
      <c r="V2" s="7" t="s">
        <v>567</v>
      </c>
      <c r="W2" s="4" t="s">
        <v>736</v>
      </c>
      <c r="X2" t="s">
        <v>741</v>
      </c>
      <c r="Y2" s="6" t="s">
        <v>763</v>
      </c>
      <c r="Z2" s="6" t="s">
        <v>765</v>
      </c>
      <c r="AA2" s="12" t="s">
        <v>772</v>
      </c>
    </row>
    <row r="3" spans="1:27" x14ac:dyDescent="0.25">
      <c r="A3" t="s">
        <v>808</v>
      </c>
      <c r="B3" s="3" t="s">
        <v>789</v>
      </c>
      <c r="D3" s="4" t="s">
        <v>51</v>
      </c>
      <c r="E3" s="4"/>
      <c r="F3" s="3">
        <v>60.5518</v>
      </c>
      <c r="G3" s="3">
        <v>-151.244</v>
      </c>
      <c r="H3" s="4"/>
      <c r="I3" s="4" t="s">
        <v>62</v>
      </c>
      <c r="J3" s="4" t="s">
        <v>100</v>
      </c>
      <c r="K3" s="27" t="s">
        <v>799</v>
      </c>
      <c r="L3" s="10" t="s">
        <v>805</v>
      </c>
      <c r="M3" s="4"/>
      <c r="N3" s="27" t="s">
        <v>240</v>
      </c>
      <c r="O3" s="4" t="s">
        <v>462</v>
      </c>
      <c r="P3" s="6" t="s">
        <v>480</v>
      </c>
      <c r="Q3" s="6" t="s">
        <v>495</v>
      </c>
      <c r="R3" s="6" t="s">
        <v>550</v>
      </c>
      <c r="S3" s="4" t="s">
        <v>552</v>
      </c>
      <c r="T3" s="4" t="s">
        <v>558</v>
      </c>
      <c r="U3" s="4" t="s">
        <v>565</v>
      </c>
      <c r="V3" s="7" t="s">
        <v>568</v>
      </c>
      <c r="W3" s="4" t="s">
        <v>737</v>
      </c>
      <c r="X3" t="s">
        <v>742</v>
      </c>
      <c r="Y3" s="6" t="s">
        <v>764</v>
      </c>
      <c r="Z3" s="6" t="s">
        <v>766</v>
      </c>
      <c r="AA3" s="12" t="s">
        <v>773</v>
      </c>
    </row>
    <row r="4" spans="1:27" x14ac:dyDescent="0.25">
      <c r="A4" t="s">
        <v>786</v>
      </c>
      <c r="B4" s="3" t="s">
        <v>790</v>
      </c>
      <c r="D4" s="4" t="s">
        <v>52</v>
      </c>
      <c r="E4" s="4"/>
      <c r="F4" s="3">
        <v>60.55057</v>
      </c>
      <c r="G4" s="3">
        <v>-151.27206000000001</v>
      </c>
      <c r="H4" s="4"/>
      <c r="I4" s="4" t="s">
        <v>63</v>
      </c>
      <c r="J4" s="4" t="s">
        <v>101</v>
      </c>
      <c r="K4" s="6" t="s">
        <v>158</v>
      </c>
      <c r="L4" s="4"/>
      <c r="N4" s="27" t="s">
        <v>381</v>
      </c>
      <c r="O4" s="4" t="s">
        <v>463</v>
      </c>
      <c r="P4" s="6" t="s">
        <v>481</v>
      </c>
      <c r="Q4" s="6" t="s">
        <v>496</v>
      </c>
      <c r="R4" s="4" t="s">
        <v>541</v>
      </c>
      <c r="S4" s="4" t="s">
        <v>553</v>
      </c>
      <c r="T4" s="4" t="s">
        <v>559</v>
      </c>
      <c r="U4" s="4" t="s">
        <v>566</v>
      </c>
      <c r="V4" s="4" t="s">
        <v>569</v>
      </c>
      <c r="W4" s="4" t="s">
        <v>738</v>
      </c>
      <c r="X4" t="s">
        <v>743</v>
      </c>
      <c r="Y4" s="6" t="s">
        <v>87</v>
      </c>
      <c r="Z4" s="6" t="s">
        <v>767</v>
      </c>
      <c r="AA4" s="12" t="s">
        <v>774</v>
      </c>
    </row>
    <row r="5" spans="1:27" x14ac:dyDescent="0.25">
      <c r="A5" t="s">
        <v>809</v>
      </c>
      <c r="B5" s="3" t="s">
        <v>791</v>
      </c>
      <c r="D5" s="4" t="s">
        <v>53</v>
      </c>
      <c r="F5" s="3">
        <v>60.5259</v>
      </c>
      <c r="G5" s="3">
        <v>-151.20647</v>
      </c>
      <c r="H5" s="4"/>
      <c r="I5" s="4" t="s">
        <v>64</v>
      </c>
      <c r="J5" s="4" t="s">
        <v>102</v>
      </c>
      <c r="K5" s="6" t="s">
        <v>159</v>
      </c>
      <c r="L5" s="4"/>
      <c r="N5" s="4" t="s">
        <v>194</v>
      </c>
      <c r="O5" s="4" t="s">
        <v>464</v>
      </c>
      <c r="P5" s="6" t="s">
        <v>482</v>
      </c>
      <c r="Q5" s="6" t="s">
        <v>497</v>
      </c>
      <c r="R5" s="4" t="s">
        <v>523</v>
      </c>
      <c r="S5" s="4" t="s">
        <v>554</v>
      </c>
      <c r="T5" s="4" t="s">
        <v>560</v>
      </c>
      <c r="V5" s="4" t="s">
        <v>570</v>
      </c>
      <c r="W5" s="4" t="s">
        <v>739</v>
      </c>
      <c r="X5" t="s">
        <v>744</v>
      </c>
      <c r="Z5" s="6" t="s">
        <v>768</v>
      </c>
      <c r="AA5" s="12" t="s">
        <v>775</v>
      </c>
    </row>
    <row r="6" spans="1:27" x14ac:dyDescent="0.25">
      <c r="A6" t="s">
        <v>792</v>
      </c>
      <c r="B6" s="3" t="s">
        <v>793</v>
      </c>
      <c r="D6" s="4" t="s">
        <v>54</v>
      </c>
      <c r="F6" s="3">
        <v>60.546729999999997</v>
      </c>
      <c r="G6" s="3">
        <v>-151.26318000000001</v>
      </c>
      <c r="H6" s="4"/>
      <c r="I6" s="4" t="s">
        <v>65</v>
      </c>
      <c r="J6" s="6" t="s">
        <v>103</v>
      </c>
      <c r="K6" s="6" t="s">
        <v>160</v>
      </c>
      <c r="N6" s="4" t="s">
        <v>195</v>
      </c>
      <c r="O6" s="4" t="s">
        <v>465</v>
      </c>
      <c r="P6" s="6" t="s">
        <v>483</v>
      </c>
      <c r="Q6" s="6" t="s">
        <v>498</v>
      </c>
      <c r="R6" s="4" t="s">
        <v>524</v>
      </c>
      <c r="S6" s="6" t="s">
        <v>555</v>
      </c>
      <c r="T6" s="6" t="s">
        <v>561</v>
      </c>
      <c r="V6" s="4" t="s">
        <v>571</v>
      </c>
      <c r="W6" s="4" t="s">
        <v>740</v>
      </c>
      <c r="X6" t="s">
        <v>745</v>
      </c>
      <c r="Z6" s="6" t="s">
        <v>55</v>
      </c>
      <c r="AA6" s="12" t="s">
        <v>776</v>
      </c>
    </row>
    <row r="7" spans="1:27" x14ac:dyDescent="0.25">
      <c r="A7" t="s">
        <v>794</v>
      </c>
      <c r="B7" s="3" t="s">
        <v>795</v>
      </c>
      <c r="D7" s="4" t="s">
        <v>55</v>
      </c>
      <c r="F7" s="3">
        <v>60.549779999999998</v>
      </c>
      <c r="G7" s="3">
        <v>-151.26804000000001</v>
      </c>
      <c r="H7" s="4"/>
      <c r="I7" s="4" t="s">
        <v>66</v>
      </c>
      <c r="J7" s="6" t="s">
        <v>104</v>
      </c>
      <c r="K7" s="6" t="s">
        <v>810</v>
      </c>
      <c r="N7" s="4" t="s">
        <v>196</v>
      </c>
      <c r="O7" s="4" t="s">
        <v>466</v>
      </c>
      <c r="P7" s="6" t="s">
        <v>484</v>
      </c>
      <c r="Q7" s="6" t="s">
        <v>499</v>
      </c>
      <c r="R7" s="6" t="s">
        <v>526</v>
      </c>
      <c r="T7" s="6" t="s">
        <v>562</v>
      </c>
      <c r="V7" s="4" t="s">
        <v>572</v>
      </c>
      <c r="X7" t="s">
        <v>746</v>
      </c>
      <c r="Z7" s="6" t="s">
        <v>769</v>
      </c>
      <c r="AA7" s="12" t="s">
        <v>777</v>
      </c>
    </row>
    <row r="8" spans="1:27" x14ac:dyDescent="0.25">
      <c r="A8" t="s">
        <v>796</v>
      </c>
      <c r="B8" s="3" t="s">
        <v>797</v>
      </c>
      <c r="D8" s="4" t="s">
        <v>56</v>
      </c>
      <c r="F8" s="3">
        <v>60.543320000000001</v>
      </c>
      <c r="G8" s="3">
        <v>-151.26532</v>
      </c>
      <c r="H8" s="4"/>
      <c r="I8" s="4" t="s">
        <v>67</v>
      </c>
      <c r="J8" s="4" t="s">
        <v>105</v>
      </c>
      <c r="K8" s="4" t="s">
        <v>161</v>
      </c>
      <c r="N8" s="4" t="s">
        <v>197</v>
      </c>
      <c r="O8" s="4" t="s">
        <v>467</v>
      </c>
      <c r="P8" s="6" t="s">
        <v>485</v>
      </c>
      <c r="Q8" s="6" t="s">
        <v>500</v>
      </c>
      <c r="R8" s="4" t="s">
        <v>527</v>
      </c>
      <c r="V8" s="4" t="s">
        <v>573</v>
      </c>
      <c r="X8" t="s">
        <v>747</v>
      </c>
      <c r="Z8" s="6" t="s">
        <v>770</v>
      </c>
      <c r="AA8" s="12" t="s">
        <v>778</v>
      </c>
    </row>
    <row r="9" spans="1:27" x14ac:dyDescent="0.25">
      <c r="D9" s="4" t="s">
        <v>57</v>
      </c>
      <c r="F9" s="3"/>
      <c r="G9" s="3"/>
      <c r="H9" s="4"/>
      <c r="I9" s="4" t="s">
        <v>68</v>
      </c>
      <c r="J9" s="4" t="s">
        <v>106</v>
      </c>
      <c r="K9" s="4" t="s">
        <v>811</v>
      </c>
      <c r="N9" s="7" t="s">
        <v>198</v>
      </c>
      <c r="O9" s="4" t="s">
        <v>468</v>
      </c>
      <c r="P9" s="6" t="s">
        <v>486</v>
      </c>
      <c r="Q9" s="6" t="s">
        <v>501</v>
      </c>
      <c r="R9" s="6" t="s">
        <v>528</v>
      </c>
      <c r="V9" s="4" t="s">
        <v>574</v>
      </c>
      <c r="X9" t="s">
        <v>748</v>
      </c>
      <c r="Z9" s="6" t="s">
        <v>771</v>
      </c>
      <c r="AA9" s="12" t="s">
        <v>779</v>
      </c>
    </row>
    <row r="10" spans="1:27" x14ac:dyDescent="0.25">
      <c r="F10" s="3"/>
      <c r="G10" s="3"/>
      <c r="H10" s="4"/>
      <c r="I10" s="4" t="s">
        <v>69</v>
      </c>
      <c r="J10" s="4" t="s">
        <v>107</v>
      </c>
      <c r="K10" s="6" t="s">
        <v>162</v>
      </c>
      <c r="N10" s="4" t="s">
        <v>199</v>
      </c>
      <c r="O10" s="4" t="s">
        <v>469</v>
      </c>
      <c r="P10" s="6" t="s">
        <v>487</v>
      </c>
      <c r="Q10" s="6" t="s">
        <v>502</v>
      </c>
      <c r="R10" s="6" t="s">
        <v>529</v>
      </c>
      <c r="V10" s="4" t="s">
        <v>575</v>
      </c>
      <c r="X10" t="s">
        <v>749</v>
      </c>
      <c r="AA10" s="12" t="s">
        <v>780</v>
      </c>
    </row>
    <row r="11" spans="1:27" x14ac:dyDescent="0.25">
      <c r="F11" s="3"/>
      <c r="G11" s="3"/>
      <c r="H11" s="4"/>
      <c r="I11" s="4" t="s">
        <v>70</v>
      </c>
      <c r="J11" s="4" t="s">
        <v>108</v>
      </c>
      <c r="K11" s="6" t="s">
        <v>812</v>
      </c>
      <c r="N11" s="7" t="s">
        <v>200</v>
      </c>
      <c r="O11" s="4" t="s">
        <v>470</v>
      </c>
      <c r="P11" s="6" t="s">
        <v>488</v>
      </c>
      <c r="Q11" s="6" t="s">
        <v>503</v>
      </c>
      <c r="R11" s="4" t="s">
        <v>530</v>
      </c>
      <c r="V11" s="4" t="s">
        <v>576</v>
      </c>
      <c r="X11" t="s">
        <v>750</v>
      </c>
      <c r="AA11" s="12" t="s">
        <v>781</v>
      </c>
    </row>
    <row r="12" spans="1:27" x14ac:dyDescent="0.25">
      <c r="F12" s="3"/>
      <c r="G12" s="3"/>
      <c r="H12" s="4"/>
      <c r="I12" s="4" t="s">
        <v>71</v>
      </c>
      <c r="J12" s="4" t="s">
        <v>109</v>
      </c>
      <c r="K12" s="6" t="s">
        <v>813</v>
      </c>
      <c r="N12" s="4" t="s">
        <v>201</v>
      </c>
      <c r="O12" s="4" t="s">
        <v>471</v>
      </c>
      <c r="P12" s="6" t="s">
        <v>489</v>
      </c>
      <c r="Q12" s="6" t="s">
        <v>504</v>
      </c>
      <c r="R12" s="4" t="s">
        <v>531</v>
      </c>
      <c r="V12" s="4" t="s">
        <v>577</v>
      </c>
      <c r="X12" t="s">
        <v>751</v>
      </c>
      <c r="AA12" s="12" t="s">
        <v>782</v>
      </c>
    </row>
    <row r="13" spans="1:27" x14ac:dyDescent="0.25">
      <c r="F13" s="3"/>
      <c r="G13" s="3"/>
      <c r="H13" s="4"/>
      <c r="I13" s="4" t="s">
        <v>72</v>
      </c>
      <c r="J13" s="4" t="s">
        <v>110</v>
      </c>
      <c r="K13" s="6" t="s">
        <v>814</v>
      </c>
      <c r="N13" s="7" t="s">
        <v>202</v>
      </c>
      <c r="O13" s="4" t="s">
        <v>472</v>
      </c>
      <c r="P13" s="6" t="s">
        <v>490</v>
      </c>
      <c r="Q13" s="6" t="s">
        <v>505</v>
      </c>
      <c r="R13" s="6" t="s">
        <v>402</v>
      </c>
      <c r="V13" s="4" t="s">
        <v>578</v>
      </c>
      <c r="X13" t="s">
        <v>752</v>
      </c>
      <c r="AA13" s="12" t="s">
        <v>783</v>
      </c>
    </row>
    <row r="14" spans="1:27" x14ac:dyDescent="0.25">
      <c r="F14" s="3"/>
      <c r="G14" s="3"/>
      <c r="H14" s="4"/>
      <c r="I14" s="4" t="s">
        <v>73</v>
      </c>
      <c r="J14" s="6" t="s">
        <v>110</v>
      </c>
      <c r="K14" s="6" t="s">
        <v>163</v>
      </c>
      <c r="N14" s="4" t="s">
        <v>203</v>
      </c>
      <c r="O14" s="4" t="s">
        <v>473</v>
      </c>
      <c r="P14" s="6" t="s">
        <v>491</v>
      </c>
      <c r="Q14" s="6" t="s">
        <v>506</v>
      </c>
      <c r="R14" s="4" t="s">
        <v>532</v>
      </c>
      <c r="V14" s="4" t="s">
        <v>579</v>
      </c>
      <c r="X14" t="s">
        <v>753</v>
      </c>
      <c r="AA14" s="12" t="s">
        <v>784</v>
      </c>
    </row>
    <row r="15" spans="1:27" x14ac:dyDescent="0.25">
      <c r="F15" s="3"/>
      <c r="G15" s="3"/>
      <c r="H15" s="4"/>
      <c r="I15" s="4" t="s">
        <v>74</v>
      </c>
      <c r="J15" s="4" t="s">
        <v>111</v>
      </c>
      <c r="K15" s="6" t="s">
        <v>164</v>
      </c>
      <c r="N15" s="4" t="s">
        <v>204</v>
      </c>
      <c r="O15" s="4" t="s">
        <v>474</v>
      </c>
      <c r="P15" s="6" t="s">
        <v>492</v>
      </c>
      <c r="Q15" s="6" t="s">
        <v>507</v>
      </c>
      <c r="R15" s="4" t="s">
        <v>533</v>
      </c>
      <c r="V15" s="4" t="s">
        <v>580</v>
      </c>
      <c r="X15" t="s">
        <v>754</v>
      </c>
      <c r="AA15" s="12" t="s">
        <v>785</v>
      </c>
    </row>
    <row r="16" spans="1:27" x14ac:dyDescent="0.25">
      <c r="F16" s="3"/>
      <c r="G16" s="3"/>
      <c r="H16" s="4"/>
      <c r="I16" s="4" t="s">
        <v>75</v>
      </c>
      <c r="J16" s="6" t="s">
        <v>111</v>
      </c>
      <c r="K16" s="6" t="s">
        <v>165</v>
      </c>
      <c r="N16" s="4" t="s">
        <v>205</v>
      </c>
      <c r="O16" s="4" t="s">
        <v>475</v>
      </c>
      <c r="P16" s="6" t="s">
        <v>493</v>
      </c>
      <c r="Q16" s="6" t="s">
        <v>508</v>
      </c>
      <c r="R16" s="4" t="s">
        <v>534</v>
      </c>
      <c r="V16" s="4" t="s">
        <v>581</v>
      </c>
      <c r="X16" t="s">
        <v>755</v>
      </c>
    </row>
    <row r="17" spans="6:24" x14ac:dyDescent="0.25">
      <c r="F17" s="3"/>
      <c r="G17" s="3"/>
      <c r="H17" s="4"/>
      <c r="I17" s="4" t="s">
        <v>76</v>
      </c>
      <c r="J17" s="4" t="s">
        <v>112</v>
      </c>
      <c r="K17" s="6" t="s">
        <v>166</v>
      </c>
      <c r="N17" s="4" t="s">
        <v>206</v>
      </c>
      <c r="O17" s="4" t="s">
        <v>476</v>
      </c>
      <c r="Q17" s="6" t="s">
        <v>509</v>
      </c>
      <c r="R17" s="6" t="s">
        <v>535</v>
      </c>
      <c r="V17" s="4" t="s">
        <v>582</v>
      </c>
      <c r="X17" t="s">
        <v>756</v>
      </c>
    </row>
    <row r="18" spans="6:24" x14ac:dyDescent="0.25">
      <c r="F18" s="3"/>
      <c r="G18" s="3"/>
      <c r="I18" s="4" t="s">
        <v>77</v>
      </c>
      <c r="J18" s="4" t="s">
        <v>113</v>
      </c>
      <c r="K18" s="6" t="s">
        <v>167</v>
      </c>
      <c r="N18" s="7" t="s">
        <v>207</v>
      </c>
      <c r="O18" s="4" t="s">
        <v>477</v>
      </c>
      <c r="Q18" s="6" t="s">
        <v>380</v>
      </c>
      <c r="R18" s="4" t="s">
        <v>536</v>
      </c>
      <c r="V18" s="4" t="s">
        <v>583</v>
      </c>
      <c r="X18" t="s">
        <v>757</v>
      </c>
    </row>
    <row r="19" spans="6:24" x14ac:dyDescent="0.25">
      <c r="F19" s="3"/>
      <c r="G19" s="3"/>
      <c r="I19" s="4" t="s">
        <v>78</v>
      </c>
      <c r="J19" s="4" t="s">
        <v>114</v>
      </c>
      <c r="K19" s="6" t="s">
        <v>168</v>
      </c>
      <c r="N19" s="7" t="s">
        <v>208</v>
      </c>
      <c r="O19" s="11" t="s">
        <v>478</v>
      </c>
      <c r="Q19" s="6" t="s">
        <v>510</v>
      </c>
      <c r="R19" s="6" t="s">
        <v>537</v>
      </c>
      <c r="V19" s="4" t="s">
        <v>584</v>
      </c>
      <c r="X19" t="s">
        <v>758</v>
      </c>
    </row>
    <row r="20" spans="6:24" x14ac:dyDescent="0.25">
      <c r="F20" s="3"/>
      <c r="G20" s="3"/>
      <c r="I20" s="4" t="s">
        <v>79</v>
      </c>
      <c r="J20" s="4" t="s">
        <v>115</v>
      </c>
      <c r="K20" s="7" t="s">
        <v>169</v>
      </c>
      <c r="N20" s="7" t="s">
        <v>815</v>
      </c>
      <c r="Q20" s="6" t="s">
        <v>511</v>
      </c>
      <c r="R20" s="4" t="s">
        <v>538</v>
      </c>
      <c r="V20" s="4" t="s">
        <v>585</v>
      </c>
      <c r="X20" t="s">
        <v>759</v>
      </c>
    </row>
    <row r="21" spans="6:24" ht="30" x14ac:dyDescent="0.25">
      <c r="F21" s="3"/>
      <c r="G21" s="3"/>
      <c r="I21" s="4" t="s">
        <v>80</v>
      </c>
      <c r="J21" s="4" t="s">
        <v>116</v>
      </c>
      <c r="K21" s="7" t="s">
        <v>170</v>
      </c>
      <c r="N21" s="7" t="s">
        <v>816</v>
      </c>
      <c r="Q21" s="6" t="s">
        <v>512</v>
      </c>
      <c r="R21" s="4" t="s">
        <v>539</v>
      </c>
      <c r="V21" s="4" t="s">
        <v>586</v>
      </c>
      <c r="X21" t="s">
        <v>760</v>
      </c>
    </row>
    <row r="22" spans="6:24" x14ac:dyDescent="0.25">
      <c r="F22" s="3"/>
      <c r="G22" s="3"/>
      <c r="I22" s="4" t="s">
        <v>81</v>
      </c>
      <c r="J22" s="4" t="s">
        <v>117</v>
      </c>
      <c r="K22" s="7" t="s">
        <v>171</v>
      </c>
      <c r="N22" s="7" t="s">
        <v>198</v>
      </c>
      <c r="Q22" s="6" t="s">
        <v>513</v>
      </c>
      <c r="R22" s="4" t="s">
        <v>540</v>
      </c>
      <c r="V22" s="4" t="s">
        <v>587</v>
      </c>
      <c r="X22" t="s">
        <v>761</v>
      </c>
    </row>
    <row r="23" spans="6:24" x14ac:dyDescent="0.25">
      <c r="F23" s="3"/>
      <c r="G23" s="3"/>
      <c r="I23" s="4" t="s">
        <v>82</v>
      </c>
      <c r="J23" s="6" t="s">
        <v>117</v>
      </c>
      <c r="K23" s="7" t="s">
        <v>172</v>
      </c>
      <c r="N23" s="7" t="s">
        <v>200</v>
      </c>
      <c r="Q23" s="6" t="s">
        <v>514</v>
      </c>
      <c r="R23" s="4" t="s">
        <v>542</v>
      </c>
      <c r="V23" s="4" t="s">
        <v>588</v>
      </c>
    </row>
    <row r="24" spans="6:24" x14ac:dyDescent="0.25">
      <c r="F24" s="3"/>
      <c r="G24" s="3"/>
      <c r="I24" s="4" t="s">
        <v>83</v>
      </c>
      <c r="J24" s="4" t="s">
        <v>118</v>
      </c>
      <c r="K24" s="7" t="s">
        <v>173</v>
      </c>
      <c r="N24" s="7" t="s">
        <v>202</v>
      </c>
      <c r="Q24" s="6" t="s">
        <v>515</v>
      </c>
      <c r="R24" s="4" t="s">
        <v>543</v>
      </c>
      <c r="V24" s="4" t="s">
        <v>589</v>
      </c>
    </row>
    <row r="25" spans="6:24" x14ac:dyDescent="0.25">
      <c r="F25" s="3"/>
      <c r="G25" s="3"/>
      <c r="I25" s="4" t="s">
        <v>84</v>
      </c>
      <c r="J25" s="6" t="s">
        <v>119</v>
      </c>
      <c r="K25" s="7" t="s">
        <v>174</v>
      </c>
      <c r="N25" s="7" t="s">
        <v>207</v>
      </c>
      <c r="Q25" s="6" t="s">
        <v>516</v>
      </c>
      <c r="R25" s="6" t="s">
        <v>544</v>
      </c>
      <c r="V25" s="4" t="s">
        <v>590</v>
      </c>
    </row>
    <row r="26" spans="6:24" x14ac:dyDescent="0.25">
      <c r="F26" s="3"/>
      <c r="G26" s="3"/>
      <c r="I26" s="4" t="s">
        <v>85</v>
      </c>
      <c r="J26" s="6" t="s">
        <v>120</v>
      </c>
      <c r="K26" s="7" t="s">
        <v>175</v>
      </c>
      <c r="N26" s="7" t="s">
        <v>208</v>
      </c>
      <c r="Q26" s="6" t="s">
        <v>517</v>
      </c>
      <c r="R26" s="4" t="s">
        <v>545</v>
      </c>
      <c r="V26" s="4" t="s">
        <v>591</v>
      </c>
    </row>
    <row r="27" spans="6:24" x14ac:dyDescent="0.25">
      <c r="F27" s="3"/>
      <c r="G27" s="3"/>
      <c r="I27" s="4" t="s">
        <v>86</v>
      </c>
      <c r="J27" s="6" t="s">
        <v>121</v>
      </c>
      <c r="K27" s="7" t="s">
        <v>176</v>
      </c>
      <c r="N27" s="4" t="s">
        <v>209</v>
      </c>
      <c r="Q27" s="6" t="s">
        <v>518</v>
      </c>
      <c r="R27" s="4" t="s">
        <v>546</v>
      </c>
      <c r="V27" s="4" t="s">
        <v>592</v>
      </c>
    </row>
    <row r="28" spans="6:24" x14ac:dyDescent="0.25">
      <c r="F28" s="3"/>
      <c r="G28" s="3"/>
      <c r="I28" s="4" t="s">
        <v>87</v>
      </c>
      <c r="J28" s="6" t="s">
        <v>122</v>
      </c>
      <c r="K28" s="7" t="s">
        <v>177</v>
      </c>
      <c r="N28" s="4" t="s">
        <v>210</v>
      </c>
      <c r="Q28" s="6" t="s">
        <v>519</v>
      </c>
      <c r="R28" s="6" t="s">
        <v>547</v>
      </c>
      <c r="V28" s="4" t="s">
        <v>593</v>
      </c>
    </row>
    <row r="29" spans="6:24" x14ac:dyDescent="0.25">
      <c r="F29" s="3"/>
      <c r="G29" s="3"/>
      <c r="I29" s="4" t="s">
        <v>88</v>
      </c>
      <c r="J29" s="4" t="s">
        <v>123</v>
      </c>
      <c r="K29" s="7" t="s">
        <v>178</v>
      </c>
      <c r="N29" s="4" t="s">
        <v>211</v>
      </c>
      <c r="Q29" s="6" t="s">
        <v>520</v>
      </c>
      <c r="R29" s="6" t="s">
        <v>548</v>
      </c>
      <c r="V29" s="4" t="s">
        <v>594</v>
      </c>
    </row>
    <row r="30" spans="6:24" x14ac:dyDescent="0.25">
      <c r="F30" s="3"/>
      <c r="G30" s="3"/>
      <c r="I30" s="4" t="s">
        <v>89</v>
      </c>
      <c r="J30" s="6" t="s">
        <v>124</v>
      </c>
      <c r="K30" s="7" t="s">
        <v>179</v>
      </c>
      <c r="N30" s="4" t="s">
        <v>212</v>
      </c>
      <c r="Q30" s="6" t="s">
        <v>521</v>
      </c>
      <c r="R30" s="6" t="s">
        <v>549</v>
      </c>
      <c r="V30" s="4" t="s">
        <v>595</v>
      </c>
    </row>
    <row r="31" spans="6:24" x14ac:dyDescent="0.25">
      <c r="F31" s="3"/>
      <c r="G31" s="3"/>
      <c r="I31" s="4" t="s">
        <v>90</v>
      </c>
      <c r="J31" s="6" t="s">
        <v>125</v>
      </c>
      <c r="K31" s="7" t="s">
        <v>180</v>
      </c>
      <c r="N31" s="4" t="s">
        <v>213</v>
      </c>
      <c r="Q31" s="6" t="s">
        <v>522</v>
      </c>
      <c r="V31" s="4" t="s">
        <v>596</v>
      </c>
    </row>
    <row r="32" spans="6:24" x14ac:dyDescent="0.25">
      <c r="F32" s="3"/>
      <c r="G32" s="3"/>
      <c r="I32" s="4" t="s">
        <v>91</v>
      </c>
      <c r="J32" s="4" t="s">
        <v>126</v>
      </c>
      <c r="K32" s="7" t="s">
        <v>181</v>
      </c>
      <c r="N32" s="4" t="s">
        <v>214</v>
      </c>
      <c r="V32" s="4" t="s">
        <v>597</v>
      </c>
    </row>
    <row r="33" spans="6:22" x14ac:dyDescent="0.25">
      <c r="F33" s="3"/>
      <c r="G33" s="3"/>
      <c r="I33" s="4" t="s">
        <v>92</v>
      </c>
      <c r="J33" s="6" t="s">
        <v>127</v>
      </c>
      <c r="K33" s="7" t="s">
        <v>182</v>
      </c>
      <c r="N33" s="4" t="s">
        <v>215</v>
      </c>
      <c r="V33" s="4" t="s">
        <v>598</v>
      </c>
    </row>
    <row r="34" spans="6:22" x14ac:dyDescent="0.25">
      <c r="F34" s="3"/>
      <c r="G34" s="3"/>
      <c r="I34" s="4" t="s">
        <v>93</v>
      </c>
      <c r="J34" s="4" t="s">
        <v>128</v>
      </c>
      <c r="K34" s="7" t="s">
        <v>191</v>
      </c>
      <c r="N34" s="4" t="s">
        <v>216</v>
      </c>
      <c r="V34" s="4" t="s">
        <v>599</v>
      </c>
    </row>
    <row r="35" spans="6:22" x14ac:dyDescent="0.25">
      <c r="F35" s="3"/>
      <c r="G35" s="3"/>
      <c r="I35" s="4" t="s">
        <v>94</v>
      </c>
      <c r="J35" s="4" t="s">
        <v>129</v>
      </c>
      <c r="K35" s="7" t="s">
        <v>183</v>
      </c>
      <c r="N35" s="4" t="s">
        <v>217</v>
      </c>
      <c r="V35" s="4" t="s">
        <v>600</v>
      </c>
    </row>
    <row r="36" spans="6:22" x14ac:dyDescent="0.25">
      <c r="F36" s="3"/>
      <c r="G36" s="3"/>
      <c r="I36" s="4" t="s">
        <v>95</v>
      </c>
      <c r="J36" s="6" t="s">
        <v>130</v>
      </c>
      <c r="K36" s="7" t="s">
        <v>184</v>
      </c>
      <c r="N36" s="4" t="s">
        <v>218</v>
      </c>
      <c r="V36" s="4" t="s">
        <v>601</v>
      </c>
    </row>
    <row r="37" spans="6:22" x14ac:dyDescent="0.25">
      <c r="F37" s="3"/>
      <c r="G37" s="3"/>
      <c r="I37" s="4" t="s">
        <v>96</v>
      </c>
      <c r="J37" s="4" t="s">
        <v>131</v>
      </c>
      <c r="K37" s="7" t="s">
        <v>185</v>
      </c>
      <c r="N37" s="4" t="s">
        <v>219</v>
      </c>
      <c r="V37" s="4" t="s">
        <v>602</v>
      </c>
    </row>
    <row r="38" spans="6:22" x14ac:dyDescent="0.25">
      <c r="F38" s="3"/>
      <c r="G38" s="3"/>
      <c r="I38" s="4" t="s">
        <v>97</v>
      </c>
      <c r="J38" s="6" t="s">
        <v>132</v>
      </c>
      <c r="K38" s="7" t="s">
        <v>186</v>
      </c>
      <c r="N38" s="4" t="s">
        <v>220</v>
      </c>
      <c r="V38" s="4" t="s">
        <v>603</v>
      </c>
    </row>
    <row r="39" spans="6:22" x14ac:dyDescent="0.25">
      <c r="F39" s="3"/>
      <c r="G39" s="3"/>
      <c r="I39" s="4" t="s">
        <v>98</v>
      </c>
      <c r="J39" s="6" t="s">
        <v>133</v>
      </c>
      <c r="K39" s="8" t="s">
        <v>563</v>
      </c>
      <c r="N39" s="4" t="s">
        <v>221</v>
      </c>
      <c r="V39" s="4" t="s">
        <v>604</v>
      </c>
    </row>
    <row r="40" spans="6:22" x14ac:dyDescent="0.25">
      <c r="F40" s="3"/>
      <c r="G40" s="3"/>
      <c r="J40" s="6" t="s">
        <v>134</v>
      </c>
      <c r="K40" s="7" t="s">
        <v>187</v>
      </c>
      <c r="N40" s="4" t="s">
        <v>222</v>
      </c>
      <c r="V40" s="4" t="s">
        <v>605</v>
      </c>
    </row>
    <row r="41" spans="6:22" x14ac:dyDescent="0.25">
      <c r="F41" s="3"/>
      <c r="G41" s="3"/>
      <c r="J41" s="4" t="s">
        <v>135</v>
      </c>
      <c r="K41" s="7" t="s">
        <v>188</v>
      </c>
      <c r="N41" s="4" t="s">
        <v>223</v>
      </c>
      <c r="V41" s="4" t="s">
        <v>606</v>
      </c>
    </row>
    <row r="42" spans="6:22" x14ac:dyDescent="0.25">
      <c r="J42" s="6" t="s">
        <v>135</v>
      </c>
      <c r="K42" s="7" t="s">
        <v>189</v>
      </c>
      <c r="N42" s="4" t="s">
        <v>224</v>
      </c>
      <c r="V42" s="4" t="s">
        <v>607</v>
      </c>
    </row>
    <row r="43" spans="6:22" x14ac:dyDescent="0.25">
      <c r="J43" s="4" t="s">
        <v>136</v>
      </c>
      <c r="N43" s="4" t="s">
        <v>225</v>
      </c>
      <c r="V43" s="4" t="s">
        <v>608</v>
      </c>
    </row>
    <row r="44" spans="6:22" x14ac:dyDescent="0.25">
      <c r="J44" s="4" t="s">
        <v>137</v>
      </c>
      <c r="N44" s="4" t="s">
        <v>194</v>
      </c>
      <c r="V44" s="4" t="s">
        <v>609</v>
      </c>
    </row>
    <row r="45" spans="6:22" x14ac:dyDescent="0.25">
      <c r="J45" s="4" t="s">
        <v>138</v>
      </c>
      <c r="N45" s="4" t="s">
        <v>195</v>
      </c>
      <c r="V45" s="4" t="s">
        <v>610</v>
      </c>
    </row>
    <row r="46" spans="6:22" x14ac:dyDescent="0.25">
      <c r="J46" s="4" t="s">
        <v>139</v>
      </c>
      <c r="N46" s="4" t="s">
        <v>196</v>
      </c>
      <c r="V46" s="4" t="s">
        <v>611</v>
      </c>
    </row>
    <row r="47" spans="6:22" x14ac:dyDescent="0.25">
      <c r="J47" s="4" t="s">
        <v>140</v>
      </c>
      <c r="N47" s="4" t="s">
        <v>197</v>
      </c>
      <c r="V47" s="4" t="s">
        <v>612</v>
      </c>
    </row>
    <row r="48" spans="6:22" x14ac:dyDescent="0.25">
      <c r="J48" s="4" t="s">
        <v>141</v>
      </c>
      <c r="N48" s="4" t="s">
        <v>226</v>
      </c>
      <c r="V48" s="4" t="s">
        <v>613</v>
      </c>
    </row>
    <row r="49" spans="10:22" x14ac:dyDescent="0.25">
      <c r="J49" s="4" t="s">
        <v>142</v>
      </c>
      <c r="N49" s="4" t="s">
        <v>227</v>
      </c>
      <c r="V49" s="4" t="s">
        <v>614</v>
      </c>
    </row>
    <row r="50" spans="10:22" x14ac:dyDescent="0.25">
      <c r="J50" s="6" t="s">
        <v>142</v>
      </c>
      <c r="N50" s="4" t="s">
        <v>228</v>
      </c>
      <c r="V50" s="4" t="s">
        <v>615</v>
      </c>
    </row>
    <row r="51" spans="10:22" x14ac:dyDescent="0.25">
      <c r="J51" s="4" t="s">
        <v>143</v>
      </c>
      <c r="N51" s="4" t="s">
        <v>229</v>
      </c>
      <c r="V51" s="4" t="s">
        <v>616</v>
      </c>
    </row>
    <row r="52" spans="10:22" x14ac:dyDescent="0.25">
      <c r="J52" s="4" t="s">
        <v>144</v>
      </c>
      <c r="N52" s="4" t="s">
        <v>230</v>
      </c>
      <c r="V52" s="4" t="s">
        <v>617</v>
      </c>
    </row>
    <row r="53" spans="10:22" x14ac:dyDescent="0.25">
      <c r="J53" s="6" t="s">
        <v>144</v>
      </c>
      <c r="N53" s="4" t="s">
        <v>231</v>
      </c>
      <c r="V53" s="4" t="s">
        <v>618</v>
      </c>
    </row>
    <row r="54" spans="10:22" x14ac:dyDescent="0.25">
      <c r="J54" s="4" t="s">
        <v>145</v>
      </c>
      <c r="N54" s="4" t="s">
        <v>232</v>
      </c>
      <c r="V54" s="4" t="s">
        <v>619</v>
      </c>
    </row>
    <row r="55" spans="10:22" x14ac:dyDescent="0.25">
      <c r="J55" s="6" t="s">
        <v>145</v>
      </c>
      <c r="N55" s="4" t="s">
        <v>233</v>
      </c>
      <c r="V55" s="4" t="s">
        <v>620</v>
      </c>
    </row>
    <row r="56" spans="10:22" x14ac:dyDescent="0.25">
      <c r="J56" s="4" t="s">
        <v>146</v>
      </c>
      <c r="N56" s="4" t="s">
        <v>234</v>
      </c>
      <c r="V56" s="4" t="s">
        <v>621</v>
      </c>
    </row>
    <row r="57" spans="10:22" x14ac:dyDescent="0.25">
      <c r="J57" s="6" t="s">
        <v>146</v>
      </c>
      <c r="N57" s="4" t="s">
        <v>235</v>
      </c>
      <c r="V57" s="4" t="s">
        <v>622</v>
      </c>
    </row>
    <row r="58" spans="10:22" x14ac:dyDescent="0.25">
      <c r="J58" s="4" t="s">
        <v>147</v>
      </c>
      <c r="N58" s="4" t="s">
        <v>236</v>
      </c>
      <c r="V58" s="4" t="s">
        <v>623</v>
      </c>
    </row>
    <row r="59" spans="10:22" x14ac:dyDescent="0.25">
      <c r="J59" s="6" t="s">
        <v>147</v>
      </c>
      <c r="N59" s="4" t="s">
        <v>237</v>
      </c>
      <c r="V59" s="4" t="s">
        <v>624</v>
      </c>
    </row>
    <row r="60" spans="10:22" x14ac:dyDescent="0.25">
      <c r="J60" s="4" t="s">
        <v>148</v>
      </c>
      <c r="N60" s="4" t="s">
        <v>238</v>
      </c>
      <c r="V60" s="4" t="s">
        <v>625</v>
      </c>
    </row>
    <row r="61" spans="10:22" x14ac:dyDescent="0.25">
      <c r="J61" s="6" t="s">
        <v>149</v>
      </c>
      <c r="N61" s="4" t="s">
        <v>239</v>
      </c>
      <c r="V61" s="4" t="s">
        <v>626</v>
      </c>
    </row>
    <row r="62" spans="10:22" x14ac:dyDescent="0.25">
      <c r="J62" s="6" t="s">
        <v>150</v>
      </c>
      <c r="N62" s="4" t="s">
        <v>240</v>
      </c>
      <c r="V62" s="4" t="s">
        <v>627</v>
      </c>
    </row>
    <row r="63" spans="10:22" x14ac:dyDescent="0.25">
      <c r="J63" s="6" t="s">
        <v>151</v>
      </c>
      <c r="N63" s="4" t="s">
        <v>241</v>
      </c>
      <c r="V63" s="4" t="s">
        <v>628</v>
      </c>
    </row>
    <row r="64" spans="10:22" x14ac:dyDescent="0.25">
      <c r="J64" s="6" t="s">
        <v>152</v>
      </c>
      <c r="N64" s="4" t="s">
        <v>242</v>
      </c>
      <c r="V64" s="4" t="s">
        <v>629</v>
      </c>
    </row>
    <row r="65" spans="10:22" x14ac:dyDescent="0.25">
      <c r="J65" s="6" t="s">
        <v>153</v>
      </c>
      <c r="N65" s="4" t="s">
        <v>243</v>
      </c>
      <c r="V65" s="4" t="s">
        <v>630</v>
      </c>
    </row>
    <row r="66" spans="10:22" x14ac:dyDescent="0.25">
      <c r="J66" s="6" t="s">
        <v>154</v>
      </c>
      <c r="N66" s="4" t="s">
        <v>244</v>
      </c>
      <c r="V66" s="4" t="s">
        <v>631</v>
      </c>
    </row>
    <row r="67" spans="10:22" x14ac:dyDescent="0.25">
      <c r="J67" s="4" t="s">
        <v>155</v>
      </c>
      <c r="N67" s="4" t="s">
        <v>245</v>
      </c>
      <c r="V67" s="4" t="s">
        <v>632</v>
      </c>
    </row>
    <row r="68" spans="10:22" x14ac:dyDescent="0.25">
      <c r="J68" s="6" t="s">
        <v>156</v>
      </c>
      <c r="N68" s="4" t="s">
        <v>246</v>
      </c>
      <c r="V68" s="4" t="s">
        <v>633</v>
      </c>
    </row>
    <row r="69" spans="10:22" x14ac:dyDescent="0.25">
      <c r="J69" s="4" t="s">
        <v>100</v>
      </c>
      <c r="N69" s="4" t="s">
        <v>247</v>
      </c>
      <c r="V69" s="4" t="s">
        <v>634</v>
      </c>
    </row>
    <row r="70" spans="10:22" x14ac:dyDescent="0.25">
      <c r="J70" s="6" t="s">
        <v>157</v>
      </c>
      <c r="N70" s="4" t="s">
        <v>248</v>
      </c>
      <c r="V70" s="4" t="s">
        <v>635</v>
      </c>
    </row>
    <row r="71" spans="10:22" x14ac:dyDescent="0.25">
      <c r="N71" s="4" t="s">
        <v>249</v>
      </c>
      <c r="V71" s="4" t="s">
        <v>636</v>
      </c>
    </row>
    <row r="72" spans="10:22" x14ac:dyDescent="0.25">
      <c r="N72" s="4" t="s">
        <v>250</v>
      </c>
      <c r="V72" s="4" t="s">
        <v>637</v>
      </c>
    </row>
    <row r="73" spans="10:22" x14ac:dyDescent="0.25">
      <c r="N73" s="4" t="s">
        <v>251</v>
      </c>
      <c r="V73" s="4" t="s">
        <v>638</v>
      </c>
    </row>
    <row r="74" spans="10:22" x14ac:dyDescent="0.25">
      <c r="N74" s="4" t="s">
        <v>198</v>
      </c>
      <c r="V74" s="4" t="s">
        <v>639</v>
      </c>
    </row>
    <row r="75" spans="10:22" x14ac:dyDescent="0.25">
      <c r="N75" s="4" t="s">
        <v>252</v>
      </c>
      <c r="V75" s="4" t="s">
        <v>640</v>
      </c>
    </row>
    <row r="76" spans="10:22" x14ac:dyDescent="0.25">
      <c r="N76" s="4" t="s">
        <v>253</v>
      </c>
      <c r="V76" s="4" t="s">
        <v>641</v>
      </c>
    </row>
    <row r="77" spans="10:22" x14ac:dyDescent="0.25">
      <c r="N77" s="4" t="s">
        <v>254</v>
      </c>
      <c r="V77" s="4" t="s">
        <v>642</v>
      </c>
    </row>
    <row r="78" spans="10:22" x14ac:dyDescent="0.25">
      <c r="N78" s="4" t="s">
        <v>255</v>
      </c>
      <c r="V78" s="4" t="s">
        <v>643</v>
      </c>
    </row>
    <row r="79" spans="10:22" x14ac:dyDescent="0.25">
      <c r="N79" s="4" t="s">
        <v>256</v>
      </c>
      <c r="V79" s="4" t="s">
        <v>644</v>
      </c>
    </row>
    <row r="80" spans="10:22" x14ac:dyDescent="0.25">
      <c r="N80" s="4" t="s">
        <v>257</v>
      </c>
      <c r="V80" s="4" t="s">
        <v>645</v>
      </c>
    </row>
    <row r="81" spans="14:22" x14ac:dyDescent="0.25">
      <c r="N81" s="4" t="s">
        <v>258</v>
      </c>
      <c r="V81" s="4" t="s">
        <v>646</v>
      </c>
    </row>
    <row r="82" spans="14:22" x14ac:dyDescent="0.25">
      <c r="N82" s="4" t="s">
        <v>259</v>
      </c>
      <c r="V82" s="4" t="s">
        <v>647</v>
      </c>
    </row>
    <row r="83" spans="14:22" x14ac:dyDescent="0.25">
      <c r="N83" s="4" t="s">
        <v>260</v>
      </c>
      <c r="V83" s="4" t="s">
        <v>648</v>
      </c>
    </row>
    <row r="84" spans="14:22" x14ac:dyDescent="0.25">
      <c r="N84" s="4" t="s">
        <v>261</v>
      </c>
      <c r="V84" s="4" t="s">
        <v>649</v>
      </c>
    </row>
    <row r="85" spans="14:22" x14ac:dyDescent="0.25">
      <c r="N85" s="4" t="s">
        <v>262</v>
      </c>
      <c r="V85" s="4" t="s">
        <v>650</v>
      </c>
    </row>
    <row r="86" spans="14:22" x14ac:dyDescent="0.25">
      <c r="N86" s="4" t="s">
        <v>263</v>
      </c>
      <c r="V86" s="4" t="s">
        <v>651</v>
      </c>
    </row>
    <row r="87" spans="14:22" x14ac:dyDescent="0.25">
      <c r="N87" s="4" t="s">
        <v>264</v>
      </c>
      <c r="V87" s="4" t="s">
        <v>652</v>
      </c>
    </row>
    <row r="88" spans="14:22" x14ac:dyDescent="0.25">
      <c r="N88" s="4" t="s">
        <v>265</v>
      </c>
      <c r="V88" s="4" t="s">
        <v>653</v>
      </c>
    </row>
    <row r="89" spans="14:22" x14ac:dyDescent="0.25">
      <c r="N89" s="4" t="s">
        <v>266</v>
      </c>
      <c r="V89" s="4" t="s">
        <v>654</v>
      </c>
    </row>
    <row r="90" spans="14:22" x14ac:dyDescent="0.25">
      <c r="N90" s="4" t="s">
        <v>267</v>
      </c>
      <c r="V90" s="4" t="s">
        <v>655</v>
      </c>
    </row>
    <row r="91" spans="14:22" x14ac:dyDescent="0.25">
      <c r="N91" s="4" t="s">
        <v>268</v>
      </c>
      <c r="V91" s="4" t="s">
        <v>656</v>
      </c>
    </row>
    <row r="92" spans="14:22" x14ac:dyDescent="0.25">
      <c r="N92" s="4" t="s">
        <v>269</v>
      </c>
      <c r="V92" s="4" t="s">
        <v>657</v>
      </c>
    </row>
    <row r="93" spans="14:22" x14ac:dyDescent="0.25">
      <c r="N93" s="4" t="s">
        <v>270</v>
      </c>
      <c r="V93" s="4" t="s">
        <v>658</v>
      </c>
    </row>
    <row r="94" spans="14:22" x14ac:dyDescent="0.25">
      <c r="N94" s="4" t="s">
        <v>271</v>
      </c>
      <c r="V94" s="4" t="s">
        <v>659</v>
      </c>
    </row>
    <row r="95" spans="14:22" x14ac:dyDescent="0.25">
      <c r="N95" s="4" t="s">
        <v>272</v>
      </c>
      <c r="V95" s="4" t="s">
        <v>660</v>
      </c>
    </row>
    <row r="96" spans="14:22" x14ac:dyDescent="0.25">
      <c r="N96" s="4" t="s">
        <v>273</v>
      </c>
      <c r="V96" s="4" t="s">
        <v>661</v>
      </c>
    </row>
    <row r="97" spans="14:22" x14ac:dyDescent="0.25">
      <c r="N97" s="4" t="s">
        <v>274</v>
      </c>
      <c r="V97" s="4" t="s">
        <v>662</v>
      </c>
    </row>
    <row r="98" spans="14:22" x14ac:dyDescent="0.25">
      <c r="N98" s="4" t="s">
        <v>275</v>
      </c>
      <c r="V98" s="4" t="s">
        <v>663</v>
      </c>
    </row>
    <row r="99" spans="14:22" x14ac:dyDescent="0.25">
      <c r="N99" s="4" t="s">
        <v>276</v>
      </c>
      <c r="V99" s="4" t="s">
        <v>664</v>
      </c>
    </row>
    <row r="100" spans="14:22" x14ac:dyDescent="0.25">
      <c r="N100" s="4" t="s">
        <v>277</v>
      </c>
      <c r="V100" s="4" t="s">
        <v>665</v>
      </c>
    </row>
    <row r="101" spans="14:22" x14ac:dyDescent="0.25">
      <c r="N101" s="4" t="s">
        <v>278</v>
      </c>
      <c r="V101" s="4" t="s">
        <v>666</v>
      </c>
    </row>
    <row r="102" spans="14:22" x14ac:dyDescent="0.25">
      <c r="N102" s="4" t="s">
        <v>279</v>
      </c>
      <c r="V102" s="4" t="s">
        <v>667</v>
      </c>
    </row>
    <row r="103" spans="14:22" x14ac:dyDescent="0.25">
      <c r="N103" s="4" t="s">
        <v>280</v>
      </c>
      <c r="V103" s="4" t="s">
        <v>668</v>
      </c>
    </row>
    <row r="104" spans="14:22" x14ac:dyDescent="0.25">
      <c r="N104" s="4" t="s">
        <v>281</v>
      </c>
      <c r="V104" s="4" t="s">
        <v>669</v>
      </c>
    </row>
    <row r="105" spans="14:22" x14ac:dyDescent="0.25">
      <c r="N105" s="4" t="s">
        <v>282</v>
      </c>
      <c r="V105" s="4" t="s">
        <v>670</v>
      </c>
    </row>
    <row r="106" spans="14:22" x14ac:dyDescent="0.25">
      <c r="N106" s="4" t="s">
        <v>283</v>
      </c>
      <c r="V106" s="4" t="s">
        <v>671</v>
      </c>
    </row>
    <row r="107" spans="14:22" x14ac:dyDescent="0.25">
      <c r="N107" s="4" t="s">
        <v>284</v>
      </c>
      <c r="V107" s="4" t="s">
        <v>672</v>
      </c>
    </row>
    <row r="108" spans="14:22" x14ac:dyDescent="0.25">
      <c r="N108" s="4" t="s">
        <v>285</v>
      </c>
      <c r="V108" s="4" t="s">
        <v>568</v>
      </c>
    </row>
    <row r="109" spans="14:22" x14ac:dyDescent="0.25">
      <c r="N109" s="4" t="s">
        <v>286</v>
      </c>
      <c r="V109" s="4" t="s">
        <v>673</v>
      </c>
    </row>
    <row r="110" spans="14:22" x14ac:dyDescent="0.25">
      <c r="N110" s="4" t="s">
        <v>287</v>
      </c>
      <c r="V110" s="4" t="s">
        <v>674</v>
      </c>
    </row>
    <row r="111" spans="14:22" x14ac:dyDescent="0.25">
      <c r="N111" s="4" t="s">
        <v>288</v>
      </c>
      <c r="V111" s="4" t="s">
        <v>675</v>
      </c>
    </row>
    <row r="112" spans="14:22" x14ac:dyDescent="0.25">
      <c r="N112" s="4" t="s">
        <v>289</v>
      </c>
      <c r="V112" s="4" t="s">
        <v>676</v>
      </c>
    </row>
    <row r="113" spans="14:22" x14ac:dyDescent="0.25">
      <c r="N113" s="4" t="s">
        <v>290</v>
      </c>
      <c r="V113" s="4" t="s">
        <v>677</v>
      </c>
    </row>
    <row r="114" spans="14:22" x14ac:dyDescent="0.25">
      <c r="N114" s="4" t="s">
        <v>291</v>
      </c>
      <c r="V114" s="4" t="s">
        <v>678</v>
      </c>
    </row>
    <row r="115" spans="14:22" x14ac:dyDescent="0.25">
      <c r="N115" s="4" t="s">
        <v>292</v>
      </c>
      <c r="V115" s="4" t="s">
        <v>679</v>
      </c>
    </row>
    <row r="116" spans="14:22" x14ac:dyDescent="0.25">
      <c r="N116" s="4" t="s">
        <v>293</v>
      </c>
      <c r="V116" s="4" t="s">
        <v>680</v>
      </c>
    </row>
    <row r="117" spans="14:22" x14ac:dyDescent="0.25">
      <c r="N117" s="4" t="s">
        <v>294</v>
      </c>
      <c r="V117" s="4" t="s">
        <v>681</v>
      </c>
    </row>
    <row r="118" spans="14:22" x14ac:dyDescent="0.25">
      <c r="N118" s="4" t="s">
        <v>295</v>
      </c>
      <c r="V118" s="4" t="s">
        <v>682</v>
      </c>
    </row>
    <row r="119" spans="14:22" x14ac:dyDescent="0.25">
      <c r="N119" s="4" t="s">
        <v>296</v>
      </c>
      <c r="V119" s="4" t="s">
        <v>683</v>
      </c>
    </row>
    <row r="120" spans="14:22" x14ac:dyDescent="0.25">
      <c r="N120" s="4" t="s">
        <v>297</v>
      </c>
      <c r="V120" s="4" t="s">
        <v>684</v>
      </c>
    </row>
    <row r="121" spans="14:22" x14ac:dyDescent="0.25">
      <c r="N121" s="4" t="s">
        <v>298</v>
      </c>
      <c r="V121" s="4" t="s">
        <v>685</v>
      </c>
    </row>
    <row r="122" spans="14:22" x14ac:dyDescent="0.25">
      <c r="N122" s="4" t="s">
        <v>299</v>
      </c>
      <c r="V122" s="4" t="s">
        <v>686</v>
      </c>
    </row>
    <row r="123" spans="14:22" x14ac:dyDescent="0.25">
      <c r="N123" s="4" t="s">
        <v>300</v>
      </c>
      <c r="V123" s="4" t="s">
        <v>687</v>
      </c>
    </row>
    <row r="124" spans="14:22" x14ac:dyDescent="0.25">
      <c r="N124" s="4" t="s">
        <v>301</v>
      </c>
      <c r="V124" s="4" t="s">
        <v>688</v>
      </c>
    </row>
    <row r="125" spans="14:22" x14ac:dyDescent="0.25">
      <c r="N125" s="4" t="s">
        <v>302</v>
      </c>
      <c r="V125" s="4" t="s">
        <v>689</v>
      </c>
    </row>
    <row r="126" spans="14:22" x14ac:dyDescent="0.25">
      <c r="N126" s="4" t="s">
        <v>303</v>
      </c>
      <c r="V126" s="4" t="s">
        <v>690</v>
      </c>
    </row>
    <row r="127" spans="14:22" x14ac:dyDescent="0.25">
      <c r="N127" s="4" t="s">
        <v>304</v>
      </c>
      <c r="V127" s="4" t="s">
        <v>691</v>
      </c>
    </row>
    <row r="128" spans="14:22" x14ac:dyDescent="0.25">
      <c r="N128" s="4" t="s">
        <v>305</v>
      </c>
      <c r="V128" s="4" t="s">
        <v>692</v>
      </c>
    </row>
    <row r="129" spans="14:22" x14ac:dyDescent="0.25">
      <c r="N129" s="4" t="s">
        <v>306</v>
      </c>
      <c r="V129" s="4" t="s">
        <v>693</v>
      </c>
    </row>
    <row r="130" spans="14:22" x14ac:dyDescent="0.25">
      <c r="N130" s="4" t="s">
        <v>307</v>
      </c>
      <c r="V130" s="4" t="s">
        <v>694</v>
      </c>
    </row>
    <row r="131" spans="14:22" x14ac:dyDescent="0.25">
      <c r="N131" s="4" t="s">
        <v>308</v>
      </c>
      <c r="V131" s="4" t="s">
        <v>695</v>
      </c>
    </row>
    <row r="132" spans="14:22" x14ac:dyDescent="0.25">
      <c r="N132" s="4" t="s">
        <v>309</v>
      </c>
      <c r="V132" s="4" t="s">
        <v>696</v>
      </c>
    </row>
    <row r="133" spans="14:22" x14ac:dyDescent="0.25">
      <c r="N133" s="4" t="s">
        <v>310</v>
      </c>
      <c r="V133" s="4" t="s">
        <v>697</v>
      </c>
    </row>
    <row r="134" spans="14:22" x14ac:dyDescent="0.25">
      <c r="N134" s="4" t="s">
        <v>311</v>
      </c>
      <c r="V134" s="4" t="s">
        <v>698</v>
      </c>
    </row>
    <row r="135" spans="14:22" x14ac:dyDescent="0.25">
      <c r="N135" s="4" t="s">
        <v>312</v>
      </c>
      <c r="V135" s="4" t="s">
        <v>699</v>
      </c>
    </row>
    <row r="136" spans="14:22" x14ac:dyDescent="0.25">
      <c r="N136" s="4" t="s">
        <v>313</v>
      </c>
      <c r="V136" s="4" t="s">
        <v>700</v>
      </c>
    </row>
    <row r="137" spans="14:22" x14ac:dyDescent="0.25">
      <c r="N137" s="4" t="s">
        <v>314</v>
      </c>
      <c r="V137" s="4" t="s">
        <v>701</v>
      </c>
    </row>
    <row r="138" spans="14:22" x14ac:dyDescent="0.25">
      <c r="N138" s="4" t="s">
        <v>315</v>
      </c>
      <c r="V138" s="4" t="s">
        <v>702</v>
      </c>
    </row>
    <row r="139" spans="14:22" x14ac:dyDescent="0.25">
      <c r="N139" s="4" t="s">
        <v>316</v>
      </c>
      <c r="V139" s="4" t="s">
        <v>703</v>
      </c>
    </row>
    <row r="140" spans="14:22" x14ac:dyDescent="0.25">
      <c r="N140" s="4" t="s">
        <v>317</v>
      </c>
      <c r="V140" s="4" t="s">
        <v>704</v>
      </c>
    </row>
    <row r="141" spans="14:22" x14ac:dyDescent="0.25">
      <c r="N141" s="4" t="s">
        <v>318</v>
      </c>
      <c r="V141" s="4" t="s">
        <v>705</v>
      </c>
    </row>
    <row r="142" spans="14:22" x14ac:dyDescent="0.25">
      <c r="N142" s="4" t="s">
        <v>319</v>
      </c>
      <c r="V142" s="4" t="s">
        <v>706</v>
      </c>
    </row>
    <row r="143" spans="14:22" x14ac:dyDescent="0.25">
      <c r="N143" s="4" t="s">
        <v>320</v>
      </c>
      <c r="V143" s="4" t="s">
        <v>707</v>
      </c>
    </row>
    <row r="144" spans="14:22" x14ac:dyDescent="0.25">
      <c r="N144" s="4" t="s">
        <v>321</v>
      </c>
      <c r="V144" s="4" t="s">
        <v>708</v>
      </c>
    </row>
    <row r="145" spans="14:22" x14ac:dyDescent="0.25">
      <c r="N145" s="4" t="s">
        <v>322</v>
      </c>
      <c r="V145" s="4" t="s">
        <v>709</v>
      </c>
    </row>
    <row r="146" spans="14:22" x14ac:dyDescent="0.25">
      <c r="N146" s="4" t="s">
        <v>323</v>
      </c>
      <c r="V146" s="4" t="s">
        <v>710</v>
      </c>
    </row>
    <row r="147" spans="14:22" x14ac:dyDescent="0.25">
      <c r="N147" s="4" t="s">
        <v>324</v>
      </c>
      <c r="V147" s="4" t="s">
        <v>711</v>
      </c>
    </row>
    <row r="148" spans="14:22" x14ac:dyDescent="0.25">
      <c r="N148" s="4" t="s">
        <v>325</v>
      </c>
      <c r="V148" s="4" t="s">
        <v>712</v>
      </c>
    </row>
    <row r="149" spans="14:22" x14ac:dyDescent="0.25">
      <c r="N149" s="4" t="s">
        <v>326</v>
      </c>
      <c r="V149" s="4" t="s">
        <v>713</v>
      </c>
    </row>
    <row r="150" spans="14:22" x14ac:dyDescent="0.25">
      <c r="N150" s="4" t="s">
        <v>327</v>
      </c>
      <c r="V150" s="4" t="s">
        <v>714</v>
      </c>
    </row>
    <row r="151" spans="14:22" x14ac:dyDescent="0.25">
      <c r="N151" s="4" t="s">
        <v>328</v>
      </c>
      <c r="V151" s="4" t="s">
        <v>715</v>
      </c>
    </row>
    <row r="152" spans="14:22" x14ac:dyDescent="0.25">
      <c r="N152" s="4" t="s">
        <v>329</v>
      </c>
      <c r="V152" s="4" t="s">
        <v>716</v>
      </c>
    </row>
    <row r="153" spans="14:22" x14ac:dyDescent="0.25">
      <c r="N153" s="4" t="s">
        <v>330</v>
      </c>
      <c r="V153" s="4" t="s">
        <v>717</v>
      </c>
    </row>
    <row r="154" spans="14:22" x14ac:dyDescent="0.25">
      <c r="N154" s="4" t="s">
        <v>331</v>
      </c>
      <c r="V154" s="4" t="s">
        <v>718</v>
      </c>
    </row>
    <row r="155" spans="14:22" x14ac:dyDescent="0.25">
      <c r="N155" s="4" t="s">
        <v>332</v>
      </c>
      <c r="V155" s="4" t="s">
        <v>719</v>
      </c>
    </row>
    <row r="156" spans="14:22" x14ac:dyDescent="0.25">
      <c r="N156" s="4" t="s">
        <v>333</v>
      </c>
      <c r="V156" s="4" t="s">
        <v>720</v>
      </c>
    </row>
    <row r="157" spans="14:22" x14ac:dyDescent="0.25">
      <c r="N157" s="4" t="s">
        <v>334</v>
      </c>
      <c r="V157" s="4" t="s">
        <v>721</v>
      </c>
    </row>
    <row r="158" spans="14:22" x14ac:dyDescent="0.25">
      <c r="N158" s="4" t="s">
        <v>335</v>
      </c>
      <c r="V158" s="4" t="s">
        <v>722</v>
      </c>
    </row>
    <row r="159" spans="14:22" x14ac:dyDescent="0.25">
      <c r="N159" s="4" t="s">
        <v>336</v>
      </c>
      <c r="V159" s="4" t="s">
        <v>723</v>
      </c>
    </row>
    <row r="160" spans="14:22" x14ac:dyDescent="0.25">
      <c r="N160" s="4" t="s">
        <v>337</v>
      </c>
      <c r="V160" s="4" t="s">
        <v>724</v>
      </c>
    </row>
    <row r="161" spans="14:22" x14ac:dyDescent="0.25">
      <c r="N161" s="4" t="s">
        <v>338</v>
      </c>
      <c r="V161" s="4" t="s">
        <v>725</v>
      </c>
    </row>
    <row r="162" spans="14:22" x14ac:dyDescent="0.25">
      <c r="N162" s="4" t="s">
        <v>339</v>
      </c>
      <c r="V162" s="4" t="s">
        <v>726</v>
      </c>
    </row>
    <row r="163" spans="14:22" x14ac:dyDescent="0.25">
      <c r="N163" s="4" t="s">
        <v>199</v>
      </c>
      <c r="V163" s="4" t="s">
        <v>727</v>
      </c>
    </row>
    <row r="164" spans="14:22" x14ac:dyDescent="0.25">
      <c r="N164" s="4" t="s">
        <v>340</v>
      </c>
      <c r="V164" s="4" t="s">
        <v>728</v>
      </c>
    </row>
    <row r="165" spans="14:22" x14ac:dyDescent="0.25">
      <c r="N165" s="4" t="s">
        <v>341</v>
      </c>
      <c r="V165" s="4" t="s">
        <v>729</v>
      </c>
    </row>
    <row r="166" spans="14:22" x14ac:dyDescent="0.25">
      <c r="N166" s="4" t="s">
        <v>342</v>
      </c>
      <c r="V166" s="4" t="s">
        <v>730</v>
      </c>
    </row>
    <row r="167" spans="14:22" x14ac:dyDescent="0.25">
      <c r="N167" s="4" t="s">
        <v>343</v>
      </c>
      <c r="V167" s="4" t="s">
        <v>731</v>
      </c>
    </row>
    <row r="168" spans="14:22" x14ac:dyDescent="0.25">
      <c r="N168" s="4" t="s">
        <v>344</v>
      </c>
      <c r="V168" s="4" t="s">
        <v>567</v>
      </c>
    </row>
    <row r="169" spans="14:22" x14ac:dyDescent="0.25">
      <c r="N169" s="4" t="s">
        <v>345</v>
      </c>
      <c r="V169" s="4" t="s">
        <v>567</v>
      </c>
    </row>
    <row r="170" spans="14:22" x14ac:dyDescent="0.25">
      <c r="N170" s="4" t="s">
        <v>346</v>
      </c>
      <c r="V170" s="4" t="s">
        <v>732</v>
      </c>
    </row>
    <row r="171" spans="14:22" x14ac:dyDescent="0.25">
      <c r="N171" s="4" t="s">
        <v>200</v>
      </c>
      <c r="V171" s="4" t="s">
        <v>733</v>
      </c>
    </row>
    <row r="172" spans="14:22" x14ac:dyDescent="0.25">
      <c r="N172" s="4" t="s">
        <v>201</v>
      </c>
      <c r="V172" s="4" t="s">
        <v>734</v>
      </c>
    </row>
    <row r="173" spans="14:22" x14ac:dyDescent="0.25">
      <c r="N173" s="4" t="s">
        <v>347</v>
      </c>
      <c r="V173" s="4" t="s">
        <v>735</v>
      </c>
    </row>
    <row r="174" spans="14:22" x14ac:dyDescent="0.25">
      <c r="N174" s="4" t="s">
        <v>348</v>
      </c>
    </row>
    <row r="175" spans="14:22" x14ac:dyDescent="0.25">
      <c r="N175" s="4" t="s">
        <v>349</v>
      </c>
    </row>
    <row r="176" spans="14:22" x14ac:dyDescent="0.25">
      <c r="N176" s="4" t="s">
        <v>350</v>
      </c>
    </row>
    <row r="177" spans="14:14" x14ac:dyDescent="0.25">
      <c r="N177" s="4" t="s">
        <v>351</v>
      </c>
    </row>
    <row r="178" spans="14:14" x14ac:dyDescent="0.25">
      <c r="N178" s="4" t="s">
        <v>352</v>
      </c>
    </row>
    <row r="179" spans="14:14" x14ac:dyDescent="0.25">
      <c r="N179" s="4" t="s">
        <v>353</v>
      </c>
    </row>
    <row r="180" spans="14:14" x14ac:dyDescent="0.25">
      <c r="N180" s="4" t="s">
        <v>354</v>
      </c>
    </row>
    <row r="181" spans="14:14" x14ac:dyDescent="0.25">
      <c r="N181" s="4" t="s">
        <v>355</v>
      </c>
    </row>
    <row r="182" spans="14:14" x14ac:dyDescent="0.25">
      <c r="N182" s="4" t="s">
        <v>356</v>
      </c>
    </row>
    <row r="183" spans="14:14" x14ac:dyDescent="0.25">
      <c r="N183" s="4" t="s">
        <v>357</v>
      </c>
    </row>
    <row r="184" spans="14:14" x14ac:dyDescent="0.25">
      <c r="N184" s="4" t="s">
        <v>358</v>
      </c>
    </row>
    <row r="185" spans="14:14" x14ac:dyDescent="0.25">
      <c r="N185" s="4" t="s">
        <v>359</v>
      </c>
    </row>
    <row r="186" spans="14:14" x14ac:dyDescent="0.25">
      <c r="N186" s="4" t="s">
        <v>360</v>
      </c>
    </row>
    <row r="187" spans="14:14" x14ac:dyDescent="0.25">
      <c r="N187" s="4" t="s">
        <v>361</v>
      </c>
    </row>
    <row r="188" spans="14:14" x14ac:dyDescent="0.25">
      <c r="N188" s="4" t="s">
        <v>362</v>
      </c>
    </row>
    <row r="189" spans="14:14" x14ac:dyDescent="0.25">
      <c r="N189" s="4" t="s">
        <v>363</v>
      </c>
    </row>
    <row r="190" spans="14:14" x14ac:dyDescent="0.25">
      <c r="N190" s="4" t="s">
        <v>364</v>
      </c>
    </row>
    <row r="191" spans="14:14" x14ac:dyDescent="0.25">
      <c r="N191" s="4" t="s">
        <v>365</v>
      </c>
    </row>
    <row r="192" spans="14:14" x14ac:dyDescent="0.25">
      <c r="N192" s="4" t="s">
        <v>366</v>
      </c>
    </row>
    <row r="193" spans="14:14" x14ac:dyDescent="0.25">
      <c r="N193" s="4" t="s">
        <v>367</v>
      </c>
    </row>
    <row r="194" spans="14:14" x14ac:dyDescent="0.25">
      <c r="N194" s="4" t="s">
        <v>368</v>
      </c>
    </row>
    <row r="195" spans="14:14" x14ac:dyDescent="0.25">
      <c r="N195" s="4" t="s">
        <v>369</v>
      </c>
    </row>
    <row r="196" spans="14:14" x14ac:dyDescent="0.25">
      <c r="N196" s="4" t="s">
        <v>370</v>
      </c>
    </row>
    <row r="197" spans="14:14" x14ac:dyDescent="0.25">
      <c r="N197" s="4" t="s">
        <v>371</v>
      </c>
    </row>
    <row r="198" spans="14:14" x14ac:dyDescent="0.25">
      <c r="N198" s="4" t="s">
        <v>372</v>
      </c>
    </row>
    <row r="199" spans="14:14" x14ac:dyDescent="0.25">
      <c r="N199" s="4" t="s">
        <v>373</v>
      </c>
    </row>
    <row r="200" spans="14:14" x14ac:dyDescent="0.25">
      <c r="N200" s="4" t="s">
        <v>374</v>
      </c>
    </row>
    <row r="201" spans="14:14" x14ac:dyDescent="0.25">
      <c r="N201" s="4" t="s">
        <v>375</v>
      </c>
    </row>
    <row r="202" spans="14:14" x14ac:dyDescent="0.25">
      <c r="N202" s="4" t="s">
        <v>376</v>
      </c>
    </row>
    <row r="203" spans="14:14" x14ac:dyDescent="0.25">
      <c r="N203" s="4" t="s">
        <v>377</v>
      </c>
    </row>
    <row r="204" spans="14:14" x14ac:dyDescent="0.25">
      <c r="N204" s="4" t="s">
        <v>378</v>
      </c>
    </row>
    <row r="205" spans="14:14" x14ac:dyDescent="0.25">
      <c r="N205" s="4" t="s">
        <v>379</v>
      </c>
    </row>
    <row r="206" spans="14:14" x14ac:dyDescent="0.25">
      <c r="N206" s="4" t="s">
        <v>380</v>
      </c>
    </row>
    <row r="207" spans="14:14" x14ac:dyDescent="0.25">
      <c r="N207" s="4" t="s">
        <v>381</v>
      </c>
    </row>
    <row r="208" spans="14:14" x14ac:dyDescent="0.25">
      <c r="N208" s="4" t="s">
        <v>382</v>
      </c>
    </row>
    <row r="209" spans="14:14" x14ac:dyDescent="0.25">
      <c r="N209" s="4" t="s">
        <v>383</v>
      </c>
    </row>
    <row r="210" spans="14:14" x14ac:dyDescent="0.25">
      <c r="N210" s="4" t="s">
        <v>384</v>
      </c>
    </row>
    <row r="211" spans="14:14" x14ac:dyDescent="0.25">
      <c r="N211" s="4" t="s">
        <v>385</v>
      </c>
    </row>
    <row r="212" spans="14:14" x14ac:dyDescent="0.25">
      <c r="N212" s="4" t="s">
        <v>386</v>
      </c>
    </row>
    <row r="213" spans="14:14" x14ac:dyDescent="0.25">
      <c r="N213" s="4" t="s">
        <v>387</v>
      </c>
    </row>
    <row r="214" spans="14:14" x14ac:dyDescent="0.25">
      <c r="N214" s="4" t="s">
        <v>388</v>
      </c>
    </row>
    <row r="215" spans="14:14" x14ac:dyDescent="0.25">
      <c r="N215" s="4" t="s">
        <v>389</v>
      </c>
    </row>
    <row r="216" spans="14:14" x14ac:dyDescent="0.25">
      <c r="N216" s="4" t="s">
        <v>390</v>
      </c>
    </row>
    <row r="217" spans="14:14" x14ac:dyDescent="0.25">
      <c r="N217" s="4" t="s">
        <v>391</v>
      </c>
    </row>
    <row r="218" spans="14:14" x14ac:dyDescent="0.25">
      <c r="N218" s="4" t="s">
        <v>392</v>
      </c>
    </row>
    <row r="219" spans="14:14" x14ac:dyDescent="0.25">
      <c r="N219" s="4" t="s">
        <v>393</v>
      </c>
    </row>
    <row r="220" spans="14:14" x14ac:dyDescent="0.25">
      <c r="N220" s="4" t="s">
        <v>394</v>
      </c>
    </row>
    <row r="221" spans="14:14" x14ac:dyDescent="0.25">
      <c r="N221" s="4" t="s">
        <v>395</v>
      </c>
    </row>
    <row r="222" spans="14:14" x14ac:dyDescent="0.25">
      <c r="N222" s="4" t="s">
        <v>396</v>
      </c>
    </row>
    <row r="223" spans="14:14" x14ac:dyDescent="0.25">
      <c r="N223" s="4" t="s">
        <v>397</v>
      </c>
    </row>
    <row r="224" spans="14:14" x14ac:dyDescent="0.25">
      <c r="N224" s="4" t="s">
        <v>398</v>
      </c>
    </row>
    <row r="225" spans="14:14" x14ac:dyDescent="0.25">
      <c r="N225" s="4" t="s">
        <v>399</v>
      </c>
    </row>
    <row r="226" spans="14:14" x14ac:dyDescent="0.25">
      <c r="N226" s="4" t="s">
        <v>400</v>
      </c>
    </row>
    <row r="227" spans="14:14" x14ac:dyDescent="0.25">
      <c r="N227" s="4" t="s">
        <v>401</v>
      </c>
    </row>
    <row r="228" spans="14:14" x14ac:dyDescent="0.25">
      <c r="N228" s="4" t="s">
        <v>402</v>
      </c>
    </row>
    <row r="229" spans="14:14" x14ac:dyDescent="0.25">
      <c r="N229" s="4" t="s">
        <v>202</v>
      </c>
    </row>
    <row r="230" spans="14:14" x14ac:dyDescent="0.25">
      <c r="N230" s="4" t="s">
        <v>403</v>
      </c>
    </row>
    <row r="231" spans="14:14" x14ac:dyDescent="0.25">
      <c r="N231" s="4" t="s">
        <v>404</v>
      </c>
    </row>
    <row r="232" spans="14:14" x14ac:dyDescent="0.25">
      <c r="N232" s="4" t="s">
        <v>405</v>
      </c>
    </row>
    <row r="233" spans="14:14" x14ac:dyDescent="0.25">
      <c r="N233" s="4" t="s">
        <v>406</v>
      </c>
    </row>
    <row r="234" spans="14:14" x14ac:dyDescent="0.25">
      <c r="N234" s="4" t="s">
        <v>407</v>
      </c>
    </row>
    <row r="235" spans="14:14" x14ac:dyDescent="0.25">
      <c r="N235" s="4" t="s">
        <v>408</v>
      </c>
    </row>
    <row r="236" spans="14:14" x14ac:dyDescent="0.25">
      <c r="N236" s="4" t="s">
        <v>409</v>
      </c>
    </row>
    <row r="237" spans="14:14" x14ac:dyDescent="0.25">
      <c r="N237" s="4" t="s">
        <v>410</v>
      </c>
    </row>
    <row r="238" spans="14:14" x14ac:dyDescent="0.25">
      <c r="N238" s="4" t="s">
        <v>411</v>
      </c>
    </row>
    <row r="239" spans="14:14" x14ac:dyDescent="0.25">
      <c r="N239" s="4" t="s">
        <v>412</v>
      </c>
    </row>
    <row r="240" spans="14:14" x14ac:dyDescent="0.25">
      <c r="N240" s="4" t="s">
        <v>413</v>
      </c>
    </row>
    <row r="241" spans="14:14" x14ac:dyDescent="0.25">
      <c r="N241" s="4" t="s">
        <v>414</v>
      </c>
    </row>
    <row r="242" spans="14:14" x14ac:dyDescent="0.25">
      <c r="N242" s="4" t="s">
        <v>415</v>
      </c>
    </row>
    <row r="243" spans="14:14" x14ac:dyDescent="0.25">
      <c r="N243" s="4" t="s">
        <v>416</v>
      </c>
    </row>
    <row r="244" spans="14:14" x14ac:dyDescent="0.25">
      <c r="N244" s="4" t="s">
        <v>417</v>
      </c>
    </row>
    <row r="245" spans="14:14" x14ac:dyDescent="0.25">
      <c r="N245" s="4" t="s">
        <v>418</v>
      </c>
    </row>
    <row r="246" spans="14:14" x14ac:dyDescent="0.25">
      <c r="N246" s="4" t="s">
        <v>419</v>
      </c>
    </row>
    <row r="247" spans="14:14" x14ac:dyDescent="0.25">
      <c r="N247" s="4" t="s">
        <v>420</v>
      </c>
    </row>
    <row r="248" spans="14:14" x14ac:dyDescent="0.25">
      <c r="N248" s="4" t="s">
        <v>421</v>
      </c>
    </row>
    <row r="249" spans="14:14" x14ac:dyDescent="0.25">
      <c r="N249" s="4" t="s">
        <v>203</v>
      </c>
    </row>
    <row r="250" spans="14:14" x14ac:dyDescent="0.25">
      <c r="N250" s="4" t="s">
        <v>204</v>
      </c>
    </row>
    <row r="251" spans="14:14" x14ac:dyDescent="0.25">
      <c r="N251" s="4" t="s">
        <v>205</v>
      </c>
    </row>
    <row r="252" spans="14:14" x14ac:dyDescent="0.25">
      <c r="N252" s="4" t="s">
        <v>422</v>
      </c>
    </row>
    <row r="253" spans="14:14" x14ac:dyDescent="0.25">
      <c r="N253" s="4" t="s">
        <v>423</v>
      </c>
    </row>
    <row r="254" spans="14:14" x14ac:dyDescent="0.25">
      <c r="N254" s="4" t="s">
        <v>424</v>
      </c>
    </row>
    <row r="255" spans="14:14" x14ac:dyDescent="0.25">
      <c r="N255" s="4" t="s">
        <v>425</v>
      </c>
    </row>
    <row r="256" spans="14:14" x14ac:dyDescent="0.25">
      <c r="N256" s="4" t="s">
        <v>426</v>
      </c>
    </row>
    <row r="257" spans="14:14" x14ac:dyDescent="0.25">
      <c r="N257" s="4" t="s">
        <v>206</v>
      </c>
    </row>
    <row r="258" spans="14:14" x14ac:dyDescent="0.25">
      <c r="N258" s="4" t="s">
        <v>427</v>
      </c>
    </row>
    <row r="259" spans="14:14" x14ac:dyDescent="0.25">
      <c r="N259" s="4" t="s">
        <v>428</v>
      </c>
    </row>
    <row r="260" spans="14:14" x14ac:dyDescent="0.25">
      <c r="N260" s="4" t="s">
        <v>429</v>
      </c>
    </row>
    <row r="261" spans="14:14" x14ac:dyDescent="0.25">
      <c r="N261" s="4" t="s">
        <v>430</v>
      </c>
    </row>
    <row r="262" spans="14:14" x14ac:dyDescent="0.25">
      <c r="N262" s="4" t="s">
        <v>431</v>
      </c>
    </row>
    <row r="263" spans="14:14" x14ac:dyDescent="0.25">
      <c r="N263" s="4" t="s">
        <v>432</v>
      </c>
    </row>
    <row r="264" spans="14:14" x14ac:dyDescent="0.25">
      <c r="N264" s="4" t="s">
        <v>433</v>
      </c>
    </row>
    <row r="265" spans="14:14" x14ac:dyDescent="0.25">
      <c r="N265" s="4" t="s">
        <v>434</v>
      </c>
    </row>
    <row r="266" spans="14:14" x14ac:dyDescent="0.25">
      <c r="N266" s="4" t="s">
        <v>435</v>
      </c>
    </row>
    <row r="267" spans="14:14" x14ac:dyDescent="0.25">
      <c r="N267" s="4" t="s">
        <v>436</v>
      </c>
    </row>
    <row r="268" spans="14:14" x14ac:dyDescent="0.25">
      <c r="N268" s="4" t="s">
        <v>437</v>
      </c>
    </row>
    <row r="269" spans="14:14" x14ac:dyDescent="0.25">
      <c r="N269" s="4" t="s">
        <v>438</v>
      </c>
    </row>
    <row r="270" spans="14:14" x14ac:dyDescent="0.25">
      <c r="N270" s="4" t="s">
        <v>439</v>
      </c>
    </row>
    <row r="271" spans="14:14" x14ac:dyDescent="0.25">
      <c r="N271" s="4" t="s">
        <v>440</v>
      </c>
    </row>
    <row r="272" spans="14:14" x14ac:dyDescent="0.25">
      <c r="N272" s="4" t="s">
        <v>441</v>
      </c>
    </row>
    <row r="273" spans="14:14" x14ac:dyDescent="0.25">
      <c r="N273" s="4" t="s">
        <v>442</v>
      </c>
    </row>
    <row r="274" spans="14:14" x14ac:dyDescent="0.25">
      <c r="N274" s="4" t="s">
        <v>443</v>
      </c>
    </row>
    <row r="275" spans="14:14" x14ac:dyDescent="0.25">
      <c r="N275" s="4" t="s">
        <v>444</v>
      </c>
    </row>
    <row r="276" spans="14:14" x14ac:dyDescent="0.25">
      <c r="N276" s="4" t="s">
        <v>207</v>
      </c>
    </row>
    <row r="277" spans="14:14" x14ac:dyDescent="0.25">
      <c r="N277" s="4" t="s">
        <v>445</v>
      </c>
    </row>
    <row r="278" spans="14:14" x14ac:dyDescent="0.25">
      <c r="N278" s="4" t="s">
        <v>446</v>
      </c>
    </row>
    <row r="279" spans="14:14" x14ac:dyDescent="0.25">
      <c r="N279" s="4" t="s">
        <v>447</v>
      </c>
    </row>
    <row r="280" spans="14:14" x14ac:dyDescent="0.25">
      <c r="N280" s="4" t="s">
        <v>448</v>
      </c>
    </row>
    <row r="281" spans="14:14" x14ac:dyDescent="0.25">
      <c r="N281" s="4" t="s">
        <v>449</v>
      </c>
    </row>
    <row r="282" spans="14:14" x14ac:dyDescent="0.25">
      <c r="N282" s="4" t="s">
        <v>450</v>
      </c>
    </row>
    <row r="283" spans="14:14" x14ac:dyDescent="0.25">
      <c r="N283" s="4" t="s">
        <v>451</v>
      </c>
    </row>
    <row r="284" spans="14:14" x14ac:dyDescent="0.25">
      <c r="N284" s="4" t="s">
        <v>452</v>
      </c>
    </row>
    <row r="285" spans="14:14" x14ac:dyDescent="0.25">
      <c r="N285" s="4" t="s">
        <v>453</v>
      </c>
    </row>
    <row r="286" spans="14:14" x14ac:dyDescent="0.25">
      <c r="N286" s="4" t="s">
        <v>208</v>
      </c>
    </row>
    <row r="287" spans="14:14" x14ac:dyDescent="0.25">
      <c r="N287" s="4" t="s">
        <v>454</v>
      </c>
    </row>
    <row r="288" spans="14:14" x14ac:dyDescent="0.25">
      <c r="N288" s="4" t="s">
        <v>455</v>
      </c>
    </row>
    <row r="289" spans="14:14" x14ac:dyDescent="0.25">
      <c r="N289" s="4" t="s">
        <v>456</v>
      </c>
    </row>
    <row r="290" spans="14:14" x14ac:dyDescent="0.25">
      <c r="N290" s="4" t="s">
        <v>457</v>
      </c>
    </row>
    <row r="291" spans="14:14" x14ac:dyDescent="0.25">
      <c r="N291" s="4" t="s">
        <v>458</v>
      </c>
    </row>
    <row r="292" spans="14:14" x14ac:dyDescent="0.25">
      <c r="N292" s="4" t="s">
        <v>459</v>
      </c>
    </row>
    <row r="293" spans="14:14" x14ac:dyDescent="0.25">
      <c r="N293" s="4" t="s">
        <v>460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18"/>
  <sheetViews>
    <sheetView workbookViewId="0">
      <selection activeCell="A31" sqref="A31"/>
    </sheetView>
  </sheetViews>
  <sheetFormatPr defaultColWidth="9.140625" defaultRowHeight="12.75" x14ac:dyDescent="0.2"/>
  <cols>
    <col min="1" max="1" width="31.7109375" style="2" customWidth="1"/>
    <col min="2" max="2" width="64.85546875" style="1" customWidth="1"/>
    <col min="3" max="16384" width="9.140625" style="1"/>
  </cols>
  <sheetData>
    <row r="2" spans="1:2" x14ac:dyDescent="0.2">
      <c r="A2" s="2" t="s">
        <v>49</v>
      </c>
      <c r="B2" s="29" t="s">
        <v>801</v>
      </c>
    </row>
    <row r="3" spans="1:2" x14ac:dyDescent="0.2">
      <c r="B3" s="30"/>
    </row>
    <row r="4" spans="1:2" x14ac:dyDescent="0.2">
      <c r="A4" s="2" t="s">
        <v>48</v>
      </c>
      <c r="B4" s="29"/>
    </row>
    <row r="5" spans="1:2" x14ac:dyDescent="0.2">
      <c r="B5" s="31"/>
    </row>
    <row r="6" spans="1:2" x14ac:dyDescent="0.2">
      <c r="A6" s="2" t="s">
        <v>47</v>
      </c>
      <c r="B6" s="29" t="s">
        <v>802</v>
      </c>
    </row>
    <row r="7" spans="1:2" x14ac:dyDescent="0.2">
      <c r="B7" s="31"/>
    </row>
    <row r="8" spans="1:2" x14ac:dyDescent="0.2">
      <c r="A8" s="2" t="s">
        <v>46</v>
      </c>
      <c r="B8" s="32">
        <v>43606</v>
      </c>
    </row>
    <row r="9" spans="1:2" x14ac:dyDescent="0.2">
      <c r="B9" s="31"/>
    </row>
    <row r="10" spans="1:2" x14ac:dyDescent="0.2">
      <c r="A10" s="2" t="s">
        <v>45</v>
      </c>
      <c r="B10" s="32">
        <v>43712</v>
      </c>
    </row>
    <row r="11" spans="1:2" x14ac:dyDescent="0.2">
      <c r="B11" s="31"/>
    </row>
    <row r="12" spans="1:2" x14ac:dyDescent="0.2">
      <c r="A12" s="2" t="s">
        <v>44</v>
      </c>
      <c r="B12" s="29" t="s">
        <v>798</v>
      </c>
    </row>
    <row r="13" spans="1:2" x14ac:dyDescent="0.2">
      <c r="B13" s="31"/>
    </row>
    <row r="14" spans="1:2" x14ac:dyDescent="0.2">
      <c r="A14" s="2" t="s">
        <v>43</v>
      </c>
      <c r="B14" s="29" t="s">
        <v>38</v>
      </c>
    </row>
    <row r="15" spans="1:2" x14ac:dyDescent="0.2">
      <c r="B15" s="31"/>
    </row>
    <row r="16" spans="1:2" x14ac:dyDescent="0.2">
      <c r="A16" s="2" t="s">
        <v>42</v>
      </c>
      <c r="B16" s="29" t="s">
        <v>803</v>
      </c>
    </row>
    <row r="17" spans="1:2" x14ac:dyDescent="0.2">
      <c r="B17" s="31"/>
    </row>
    <row r="18" spans="1:2" x14ac:dyDescent="0.2">
      <c r="A18" s="2" t="s">
        <v>41</v>
      </c>
      <c r="B18"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AWQMS Data Template</vt:lpstr>
      <vt:lpstr>Permitted Values</vt:lpstr>
      <vt:lpstr>Sample Information</vt:lpstr>
    </vt:vector>
  </TitlesOfParts>
  <Company>DEC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Morgan</dc:creator>
  <cp:lastModifiedBy>Maggie Harings</cp:lastModifiedBy>
  <dcterms:created xsi:type="dcterms:W3CDTF">2019-04-11T17:05:38Z</dcterms:created>
  <dcterms:modified xsi:type="dcterms:W3CDTF">2019-10-12T01:30:42Z</dcterms:modified>
</cp:coreProperties>
</file>