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d0dd052dcf49e10/Documents/GitHub_Local/kenai-river-wqx-qaqc/other/input/2023/spring_2023_wqx_data/Data/SWWTP/"/>
    </mc:Choice>
  </mc:AlternateContent>
  <xr:revisionPtr revIDLastSave="9" documentId="8_{62F408ED-A965-4B32-9E51-0E892A67587A}" xr6:coauthVersionLast="47" xr6:coauthVersionMax="47" xr10:uidLastSave="{7B7301B9-F64C-4D3C-8725-EF21A3EC4A6C}"/>
  <bookViews>
    <workbookView xWindow="30150" yWindow="-1680" windowWidth="25875" windowHeight="11295" activeTab="1" xr2:uid="{00000000-000D-0000-FFFF-FFFF00000000}"/>
  </bookViews>
  <sheets>
    <sheet name="Original_Formatting" sheetId="1" r:id="rId1"/>
    <sheet name="Updated_Format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2" l="1"/>
  <c r="I30" i="2" s="1"/>
  <c r="J30" i="2" s="1"/>
  <c r="H29" i="2"/>
  <c r="I29" i="2" s="1"/>
  <c r="J29" i="2" s="1"/>
  <c r="H28" i="2"/>
  <c r="I28" i="2" s="1"/>
  <c r="J28" i="2" s="1"/>
  <c r="H27" i="2"/>
  <c r="I27" i="2"/>
  <c r="J27" i="2" s="1"/>
  <c r="H26" i="2"/>
  <c r="I26" i="2" s="1"/>
  <c r="J26" i="2" s="1"/>
  <c r="H25" i="2"/>
  <c r="I25" i="2" s="1"/>
  <c r="J25" i="2" s="1"/>
  <c r="H24" i="2"/>
  <c r="I24" i="2"/>
  <c r="J24" i="2" s="1"/>
  <c r="H23" i="2"/>
  <c r="I23" i="2"/>
  <c r="J23" i="2" s="1"/>
  <c r="H22" i="2"/>
  <c r="I22" i="2"/>
  <c r="J22" i="2"/>
  <c r="H21" i="2"/>
  <c r="I21" i="2"/>
  <c r="J21" i="2"/>
  <c r="H20" i="2"/>
  <c r="I20" i="2"/>
  <c r="J20" i="2" s="1"/>
  <c r="H19" i="2"/>
  <c r="I19" i="2" s="1"/>
  <c r="J19" i="2" s="1"/>
  <c r="H18" i="2"/>
  <c r="I18" i="2" s="1"/>
  <c r="J18" i="2" s="1"/>
  <c r="H17" i="2"/>
  <c r="I17" i="2"/>
  <c r="J17" i="2"/>
  <c r="H16" i="2"/>
  <c r="I16" i="2"/>
  <c r="J16" i="2"/>
  <c r="H15" i="2"/>
  <c r="I15" i="2"/>
  <c r="J15" i="2"/>
  <c r="H14" i="2"/>
  <c r="I14" i="2"/>
  <c r="J14" i="2" s="1"/>
  <c r="H13" i="2"/>
  <c r="I13" i="2" s="1"/>
  <c r="J13" i="2" s="1"/>
  <c r="H12" i="2"/>
  <c r="I12" i="2" s="1"/>
  <c r="J12" i="2" s="1"/>
  <c r="H11" i="2"/>
  <c r="I11" i="2"/>
  <c r="J11" i="2"/>
  <c r="H10" i="2"/>
  <c r="I10" i="2"/>
  <c r="J10" i="2"/>
  <c r="H4" i="2"/>
  <c r="I4" i="2" s="1"/>
  <c r="J4" i="2" s="1"/>
  <c r="H5" i="2"/>
  <c r="I5" i="2"/>
  <c r="J5" i="2" s="1"/>
  <c r="H6" i="2"/>
  <c r="I6" i="2"/>
  <c r="J6" i="2" s="1"/>
  <c r="H7" i="2"/>
  <c r="I7" i="2"/>
  <c r="J7" i="2"/>
  <c r="H8" i="2"/>
  <c r="I8" i="2"/>
  <c r="J8" i="2"/>
  <c r="H3" i="2"/>
  <c r="I3" i="2"/>
  <c r="J3" i="2" s="1"/>
  <c r="B41" i="1"/>
  <c r="B42" i="1"/>
  <c r="B43" i="1"/>
  <c r="B30" i="1"/>
  <c r="B31" i="1"/>
  <c r="B32" i="1"/>
  <c r="B19" i="1"/>
  <c r="B20" i="1"/>
  <c r="B21" i="1"/>
  <c r="B8" i="1"/>
  <c r="B9" i="1"/>
  <c r="B10" i="1"/>
  <c r="H19" i="1"/>
  <c r="H20" i="1"/>
  <c r="H21" i="1"/>
  <c r="G41" i="1"/>
  <c r="G42" i="1"/>
  <c r="G43" i="1"/>
  <c r="D41" i="1"/>
  <c r="D42" i="1"/>
  <c r="D43" i="1"/>
  <c r="G19" i="1"/>
  <c r="G20" i="1"/>
  <c r="G21" i="1"/>
  <c r="H41" i="1"/>
  <c r="H42" i="1"/>
  <c r="H43" i="1"/>
  <c r="C8" i="1"/>
  <c r="C9" i="1"/>
  <c r="C10" i="1"/>
  <c r="F19" i="1"/>
  <c r="F20" i="1"/>
  <c r="F21" i="1"/>
  <c r="E19" i="1"/>
  <c r="E20" i="1"/>
  <c r="E21" i="1"/>
  <c r="D19" i="1"/>
  <c r="D20" i="1"/>
  <c r="D21" i="1"/>
  <c r="C19" i="1"/>
  <c r="C20" i="1"/>
  <c r="C21" i="1"/>
  <c r="F41" i="1"/>
  <c r="F42" i="1"/>
  <c r="F43" i="1"/>
  <c r="E41" i="1"/>
  <c r="E42" i="1"/>
  <c r="E43" i="1"/>
  <c r="C41" i="1"/>
  <c r="C42" i="1"/>
  <c r="C43" i="1"/>
  <c r="H30" i="1"/>
  <c r="H31" i="1"/>
  <c r="H32" i="1"/>
  <c r="G30" i="1"/>
  <c r="G31" i="1"/>
  <c r="G32" i="1"/>
  <c r="F30" i="1"/>
  <c r="F31" i="1"/>
  <c r="F32" i="1"/>
  <c r="E30" i="1"/>
  <c r="E31" i="1"/>
  <c r="E32" i="1"/>
  <c r="D30" i="1"/>
  <c r="D31" i="1"/>
  <c r="D32" i="1"/>
  <c r="C30" i="1"/>
  <c r="C31" i="1"/>
  <c r="C32" i="1"/>
  <c r="D8" i="1"/>
  <c r="D9" i="1"/>
  <c r="D10" i="1"/>
  <c r="G8" i="1"/>
  <c r="G9" i="1"/>
  <c r="G10" i="1"/>
  <c r="F8" i="1"/>
  <c r="F9" i="1"/>
  <c r="F10" i="1"/>
  <c r="E8" i="1"/>
  <c r="E9" i="1"/>
  <c r="E10" i="1"/>
  <c r="H8" i="1"/>
  <c r="H9" i="1"/>
  <c r="H10" i="1"/>
</calcChain>
</file>

<file path=xl/sharedStrings.xml><?xml version="1.0" encoding="utf-8"?>
<sst xmlns="http://schemas.openxmlformats.org/spreadsheetml/2006/main" count="242" uniqueCount="90">
  <si>
    <t>ML</t>
  </si>
  <si>
    <t>Dried WT</t>
  </si>
  <si>
    <t>Paper WT</t>
  </si>
  <si>
    <t>S.S.mg/L</t>
  </si>
  <si>
    <t>RM 40</t>
  </si>
  <si>
    <t>RM 12.5</t>
  </si>
  <si>
    <t>RM 18</t>
  </si>
  <si>
    <t>SAMPLE LOCATION</t>
  </si>
  <si>
    <t>RM 43</t>
  </si>
  <si>
    <t>RM 30</t>
  </si>
  <si>
    <t>RM 36</t>
  </si>
  <si>
    <t>RM 21</t>
  </si>
  <si>
    <t>RM 44</t>
  </si>
  <si>
    <t>RM 74</t>
  </si>
  <si>
    <t>RM 22</t>
  </si>
  <si>
    <t>RM 23</t>
  </si>
  <si>
    <t>RM O</t>
  </si>
  <si>
    <t xml:space="preserve">RM 6.5 </t>
  </si>
  <si>
    <t>RM 70</t>
  </si>
  <si>
    <t xml:space="preserve"> </t>
  </si>
  <si>
    <t>RM 82</t>
  </si>
  <si>
    <t>RM 10</t>
  </si>
  <si>
    <t>RM 1.5</t>
  </si>
  <si>
    <t>RM 19</t>
  </si>
  <si>
    <t>RM 10.1</t>
  </si>
  <si>
    <t>RM 50</t>
  </si>
  <si>
    <t>RM 31</t>
  </si>
  <si>
    <t xml:space="preserve"> SAMPLE TIME </t>
  </si>
  <si>
    <t xml:space="preserve"> SAMPLE TIME</t>
  </si>
  <si>
    <t>RM 1.5 DUP</t>
  </si>
  <si>
    <t>RM 36 DUP</t>
  </si>
  <si>
    <t>KENAI RIVER BASELINE STUDY T.S.S. May 02, 2023</t>
  </si>
  <si>
    <t>NA</t>
  </si>
  <si>
    <t>BLANK 1</t>
  </si>
  <si>
    <t>BLANK 2</t>
  </si>
  <si>
    <t>BLANK 3</t>
  </si>
  <si>
    <t>BLANK 4</t>
  </si>
  <si>
    <t>N/A</t>
  </si>
  <si>
    <t>DATE: OF ANALYSIS  05-03-23</t>
  </si>
  <si>
    <t>TIME: 1338</t>
  </si>
  <si>
    <t>SIGNATURE:  cs</t>
  </si>
  <si>
    <t>TIME: 1029</t>
  </si>
  <si>
    <t>TIME: 1050</t>
  </si>
  <si>
    <t>TIME: 1314</t>
  </si>
  <si>
    <t xml:space="preserve">SIGNATURE: cs </t>
  </si>
  <si>
    <t>Sample_Location</t>
  </si>
  <si>
    <t>Field_Sample_Date</t>
  </si>
  <si>
    <t>Sample_Time</t>
  </si>
  <si>
    <t>Dried_WT</t>
  </si>
  <si>
    <t>Paper_WT</t>
  </si>
  <si>
    <t>Tare_WT_kg</t>
  </si>
  <si>
    <t>Date_of_Analysis</t>
  </si>
  <si>
    <t>Time</t>
  </si>
  <si>
    <t>Signature</t>
  </si>
  <si>
    <t>QC1</t>
  </si>
  <si>
    <t>Data Entry</t>
  </si>
  <si>
    <t>QC2</t>
  </si>
  <si>
    <t>KENAI RIVER BASELINE STUDY T.S.S. May 2, 2023</t>
  </si>
  <si>
    <t>sample site not accessed in spring 2023</t>
  </si>
  <si>
    <t>Notes</t>
  </si>
  <si>
    <t>BM 20240125</t>
  </si>
  <si>
    <t>CS</t>
  </si>
  <si>
    <t>SWWTP file missing field sample time, looked it up</t>
  </si>
  <si>
    <t>RM_0</t>
  </si>
  <si>
    <t>RM_1.5</t>
  </si>
  <si>
    <t>RM_1.5_DUP</t>
  </si>
  <si>
    <t>RM_6.5</t>
  </si>
  <si>
    <t>RM_10</t>
  </si>
  <si>
    <t>RM_10.1</t>
  </si>
  <si>
    <t>RM_12.5</t>
  </si>
  <si>
    <t>RM_18</t>
  </si>
  <si>
    <t>RM_19</t>
  </si>
  <si>
    <t>RM_21</t>
  </si>
  <si>
    <t>RM_22</t>
  </si>
  <si>
    <t>RM_23</t>
  </si>
  <si>
    <t>RM_30</t>
  </si>
  <si>
    <t>RM_31</t>
  </si>
  <si>
    <t>RM_36</t>
  </si>
  <si>
    <t>RM_36_DUP</t>
  </si>
  <si>
    <t>RM_40</t>
  </si>
  <si>
    <t>RM_43</t>
  </si>
  <si>
    <t>RM_44</t>
  </si>
  <si>
    <t>RM_50</t>
  </si>
  <si>
    <t>RM_70</t>
  </si>
  <si>
    <t>RM_74</t>
  </si>
  <si>
    <t>RM_79.5</t>
  </si>
  <si>
    <t>RM_82</t>
  </si>
  <si>
    <t>sample_type</t>
  </si>
  <si>
    <t>MB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</si>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</sst>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164" fontId="6" fillId="0" borderId="4" xfId="0" applyNumberFormat="1" applyFont="1" applyBorder="1"/>
    <xf numFmtId="164" fontId="6" fillId="0" borderId="5" xfId="0" applyNumberFormat="1" applyFont="1" applyBorder="1"/>
    <xf numFmtId="14" fontId="3" fillId="0" borderId="6" xfId="0" applyNumberFormat="1" applyFont="1" applyBorder="1"/>
    <xf numFmtId="0" fontId="0" fillId="0" borderId="7" xfId="0" applyBorder="1"/>
    <xf numFmtId="0" fontId="3" fillId="0" borderId="7" xfId="0" applyFont="1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20" fontId="4" fillId="0" borderId="3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6" fillId="0" borderId="15" xfId="0" applyFont="1" applyBorder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65" fontId="4" fillId="0" borderId="1" xfId="0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4" fontId="0" fillId="0" borderId="7" xfId="0" applyNumberFormat="1" applyBorder="1"/>
    <xf numFmtId="0" fontId="6" fillId="0" borderId="16" xfId="0" applyFont="1" applyBorder="1"/>
    <xf numFmtId="0" fontId="1" fillId="0" borderId="10" xfId="0" applyFont="1" applyBorder="1"/>
    <xf numFmtId="0" fontId="1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7" fillId="0" borderId="0" xfId="0" applyFont="1"/>
    <xf numFmtId="0" fontId="7" fillId="0" borderId="20" xfId="0" applyFont="1" applyBorder="1"/>
    <xf numFmtId="0" fontId="7" fillId="0" borderId="20" xfId="0" applyFont="1" applyBorder="1" applyAlignment="1">
      <alignment horizontal="right"/>
    </xf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25" zoomScaleNormal="100" workbookViewId="0">
      <selection activeCell="A35" sqref="A35:H43"/>
    </sheetView>
  </sheetViews>
  <sheetFormatPr defaultRowHeight="12.75" x14ac:dyDescent="0.2"/>
  <cols>
    <col min="1" max="1" width="18.140625" customWidth="1"/>
    <col min="2" max="2" width="12" style="29" customWidth="1"/>
    <col min="3" max="4" width="11.5703125" bestFit="1" customWidth="1"/>
    <col min="5" max="5" width="12" customWidth="1"/>
    <col min="6" max="6" width="11.5703125" bestFit="1" customWidth="1"/>
    <col min="7" max="8" width="11.5703125" customWidth="1"/>
  </cols>
  <sheetData>
    <row r="1" spans="1:13" ht="16.5" thickBot="1" x14ac:dyDescent="0.3">
      <c r="E1" s="1" t="s">
        <v>31</v>
      </c>
      <c r="I1" s="27"/>
    </row>
    <row r="2" spans="1:13" ht="18" customHeight="1" x14ac:dyDescent="0.2">
      <c r="A2" s="7" t="s">
        <v>38</v>
      </c>
      <c r="B2" s="40"/>
      <c r="C2" s="34"/>
      <c r="D2" s="8" t="s">
        <v>19</v>
      </c>
      <c r="E2" s="9" t="s">
        <v>41</v>
      </c>
      <c r="F2" s="33"/>
      <c r="G2" s="9" t="s">
        <v>40</v>
      </c>
      <c r="H2" s="10"/>
    </row>
    <row r="3" spans="1:13" ht="18" customHeight="1" x14ac:dyDescent="0.2">
      <c r="A3" s="36" t="s">
        <v>7</v>
      </c>
      <c r="B3" s="37" t="s">
        <v>33</v>
      </c>
      <c r="C3" s="11" t="s">
        <v>16</v>
      </c>
      <c r="D3" s="11" t="s">
        <v>22</v>
      </c>
      <c r="E3" s="11" t="s">
        <v>29</v>
      </c>
      <c r="F3" s="11" t="s">
        <v>17</v>
      </c>
      <c r="G3" s="15" t="s">
        <v>21</v>
      </c>
      <c r="H3" s="12" t="s">
        <v>24</v>
      </c>
    </row>
    <row r="4" spans="1:13" ht="18" customHeight="1" x14ac:dyDescent="0.2">
      <c r="A4" s="25" t="s">
        <v>27</v>
      </c>
      <c r="B4" s="37" t="s">
        <v>32</v>
      </c>
      <c r="C4" s="31">
        <v>0.4375</v>
      </c>
      <c r="D4" s="31">
        <v>6.7361111111111108E-2</v>
      </c>
      <c r="E4" s="31">
        <v>7.8472222222222221E-2</v>
      </c>
      <c r="F4" s="31">
        <v>0.39027777777777778</v>
      </c>
      <c r="G4" s="31">
        <v>0.4201388888888889</v>
      </c>
      <c r="H4" s="32" t="s">
        <v>37</v>
      </c>
    </row>
    <row r="5" spans="1:13" ht="18" customHeight="1" x14ac:dyDescent="0.25">
      <c r="A5" s="18" t="s">
        <v>0</v>
      </c>
      <c r="B5" s="38">
        <v>300</v>
      </c>
      <c r="C5" s="13">
        <v>100</v>
      </c>
      <c r="D5" s="13">
        <v>100</v>
      </c>
      <c r="E5" s="13">
        <v>100</v>
      </c>
      <c r="F5" s="13">
        <v>100</v>
      </c>
      <c r="G5" s="13">
        <v>100</v>
      </c>
      <c r="H5" s="14">
        <v>100</v>
      </c>
      <c r="M5" s="28"/>
    </row>
    <row r="6" spans="1:13" ht="18" x14ac:dyDescent="0.25">
      <c r="A6" s="19" t="s">
        <v>1</v>
      </c>
      <c r="B6" s="39">
        <v>9.8799999999999999E-2</v>
      </c>
      <c r="C6" s="2">
        <v>0.1048</v>
      </c>
      <c r="D6" s="2">
        <v>0.14269999999999999</v>
      </c>
      <c r="E6" s="2">
        <v>0.1411</v>
      </c>
      <c r="F6" s="2">
        <v>0.1452</v>
      </c>
      <c r="G6" s="2">
        <v>0.1246</v>
      </c>
      <c r="H6" s="4"/>
    </row>
    <row r="7" spans="1:13" ht="18" x14ac:dyDescent="0.25">
      <c r="A7" s="19" t="s">
        <v>2</v>
      </c>
      <c r="B7" s="39">
        <v>9.8500000000000004E-2</v>
      </c>
      <c r="C7" s="2">
        <v>0.10249999999999999</v>
      </c>
      <c r="D7" s="2">
        <v>0.1024</v>
      </c>
      <c r="E7" s="2">
        <v>0.10340000000000001</v>
      </c>
      <c r="F7" s="2">
        <v>0.1031</v>
      </c>
      <c r="G7" s="2">
        <v>0.1019</v>
      </c>
      <c r="H7" s="4"/>
      <c r="J7" t="s">
        <v>19</v>
      </c>
      <c r="L7" s="29"/>
    </row>
    <row r="8" spans="1:13" ht="18" x14ac:dyDescent="0.25">
      <c r="A8" s="20"/>
      <c r="B8" s="43">
        <f>B6-B7</f>
        <v>2.9999999999999472E-4</v>
      </c>
      <c r="C8" s="2">
        <f t="shared" ref="C8:H8" si="0">C6-C7</f>
        <v>2.3000000000000104E-3</v>
      </c>
      <c r="D8" s="2">
        <f t="shared" si="0"/>
        <v>4.0299999999999989E-2</v>
      </c>
      <c r="E8" s="2">
        <f t="shared" si="0"/>
        <v>3.7699999999999997E-2</v>
      </c>
      <c r="F8" s="2">
        <f t="shared" si="0"/>
        <v>4.2099999999999999E-2</v>
      </c>
      <c r="G8" s="2">
        <f t="shared" si="0"/>
        <v>2.2699999999999998E-2</v>
      </c>
      <c r="H8" s="4">
        <f t="shared" si="0"/>
        <v>0</v>
      </c>
    </row>
    <row r="9" spans="1:13" ht="18" x14ac:dyDescent="0.25">
      <c r="A9" s="21"/>
      <c r="B9" s="42">
        <f t="shared" ref="B9:H9" si="1">B8*1000000</f>
        <v>299.99999999999471</v>
      </c>
      <c r="C9" s="2">
        <f t="shared" si="1"/>
        <v>2300.0000000000105</v>
      </c>
      <c r="D9" s="2">
        <f t="shared" si="1"/>
        <v>40299.999999999985</v>
      </c>
      <c r="E9" s="2">
        <f t="shared" si="1"/>
        <v>37700</v>
      </c>
      <c r="F9" s="2">
        <f t="shared" si="1"/>
        <v>42100</v>
      </c>
      <c r="G9" s="2">
        <f t="shared" si="1"/>
        <v>22699.999999999996</v>
      </c>
      <c r="H9" s="4">
        <f t="shared" si="1"/>
        <v>0</v>
      </c>
    </row>
    <row r="10" spans="1:13" ht="18.75" thickBot="1" x14ac:dyDescent="0.3">
      <c r="A10" s="22" t="s">
        <v>3</v>
      </c>
      <c r="B10" s="44">
        <f>B9/B5</f>
        <v>0.99999999999998235</v>
      </c>
      <c r="C10" s="5">
        <f t="shared" ref="C10:H10" si="2">C9/C5</f>
        <v>23.000000000000103</v>
      </c>
      <c r="D10" s="5">
        <f t="shared" si="2"/>
        <v>402.99999999999983</v>
      </c>
      <c r="E10" s="5">
        <f t="shared" si="2"/>
        <v>377</v>
      </c>
      <c r="F10" s="5">
        <f t="shared" si="2"/>
        <v>421</v>
      </c>
      <c r="G10" s="5">
        <f t="shared" si="2"/>
        <v>226.99999999999997</v>
      </c>
      <c r="H10" s="6">
        <f t="shared" si="2"/>
        <v>0</v>
      </c>
      <c r="J10" s="30"/>
    </row>
    <row r="11" spans="1:13" x14ac:dyDescent="0.2">
      <c r="C11" t="s">
        <v>19</v>
      </c>
    </row>
    <row r="12" spans="1:13" ht="13.5" thickBot="1" x14ac:dyDescent="0.25"/>
    <row r="13" spans="1:13" ht="18" customHeight="1" x14ac:dyDescent="0.2">
      <c r="A13" s="7" t="s">
        <v>38</v>
      </c>
      <c r="B13" s="40"/>
      <c r="C13" s="34"/>
      <c r="D13" s="8" t="s">
        <v>19</v>
      </c>
      <c r="E13" s="9" t="s">
        <v>42</v>
      </c>
      <c r="F13" s="33"/>
      <c r="G13" s="9" t="s">
        <v>44</v>
      </c>
      <c r="H13" s="10"/>
    </row>
    <row r="14" spans="1:13" ht="18" customHeight="1" x14ac:dyDescent="0.2">
      <c r="A14" s="36" t="s">
        <v>7</v>
      </c>
      <c r="B14" s="37" t="s">
        <v>34</v>
      </c>
      <c r="C14" s="11" t="s">
        <v>5</v>
      </c>
      <c r="D14" s="11" t="s">
        <v>6</v>
      </c>
      <c r="E14" s="24" t="s">
        <v>23</v>
      </c>
      <c r="F14" s="23" t="s">
        <v>11</v>
      </c>
      <c r="G14" s="12" t="s">
        <v>14</v>
      </c>
      <c r="H14" s="12" t="s">
        <v>15</v>
      </c>
    </row>
    <row r="15" spans="1:13" ht="18" customHeight="1" x14ac:dyDescent="0.2">
      <c r="A15" s="25" t="s">
        <v>28</v>
      </c>
      <c r="B15" s="37" t="s">
        <v>32</v>
      </c>
      <c r="C15" s="16">
        <v>0.35555555555555557</v>
      </c>
      <c r="D15" s="16">
        <v>0.39166666666666666</v>
      </c>
      <c r="E15" s="16">
        <v>0.3659722222222222</v>
      </c>
      <c r="F15" s="16">
        <v>0.39374999999999999</v>
      </c>
      <c r="G15" s="16">
        <v>0.40902777777777777</v>
      </c>
      <c r="H15" s="17">
        <v>0.43194444444444446</v>
      </c>
    </row>
    <row r="16" spans="1:13" ht="18" customHeight="1" x14ac:dyDescent="0.25">
      <c r="A16" s="18" t="s">
        <v>0</v>
      </c>
      <c r="B16" s="38">
        <v>300</v>
      </c>
      <c r="C16" s="13">
        <v>300</v>
      </c>
      <c r="D16" s="13">
        <v>300</v>
      </c>
      <c r="E16" s="13">
        <v>300</v>
      </c>
      <c r="F16" s="13">
        <v>300</v>
      </c>
      <c r="G16" s="13">
        <v>300</v>
      </c>
      <c r="H16" s="14">
        <v>300</v>
      </c>
      <c r="K16" t="s">
        <v>19</v>
      </c>
    </row>
    <row r="17" spans="1:9" ht="18" x14ac:dyDescent="0.25">
      <c r="A17" s="19" t="s">
        <v>1</v>
      </c>
      <c r="B17" s="39">
        <v>0.10199999999999999</v>
      </c>
      <c r="C17" s="2">
        <v>0.11070000000000001</v>
      </c>
      <c r="D17" s="2">
        <v>0.109</v>
      </c>
      <c r="E17" s="2">
        <v>0.1053</v>
      </c>
      <c r="F17" s="2">
        <v>0.1052</v>
      </c>
      <c r="G17" s="2">
        <v>0.10920000000000001</v>
      </c>
      <c r="H17" s="4">
        <v>0.1051</v>
      </c>
      <c r="I17" s="35"/>
    </row>
    <row r="18" spans="1:9" ht="18" x14ac:dyDescent="0.25">
      <c r="A18" s="19" t="s">
        <v>2</v>
      </c>
      <c r="B18" s="39">
        <v>0.1017</v>
      </c>
      <c r="C18" s="2">
        <v>0.1024</v>
      </c>
      <c r="D18" s="2">
        <v>0.10199999999999999</v>
      </c>
      <c r="E18" s="2">
        <v>0.1024</v>
      </c>
      <c r="F18" s="2">
        <v>0.1028</v>
      </c>
      <c r="G18" s="2">
        <v>0.1018</v>
      </c>
      <c r="H18" s="4">
        <v>0.1024</v>
      </c>
    </row>
    <row r="19" spans="1:9" ht="18" x14ac:dyDescent="0.25">
      <c r="A19" s="20"/>
      <c r="B19" s="43">
        <f>B17-B18</f>
        <v>2.9999999999999472E-4</v>
      </c>
      <c r="C19" s="2">
        <f t="shared" ref="C19:H19" si="3">C17-C18</f>
        <v>8.3000000000000018E-3</v>
      </c>
      <c r="D19" s="2">
        <f t="shared" si="3"/>
        <v>7.0000000000000062E-3</v>
      </c>
      <c r="E19" s="2">
        <f t="shared" si="3"/>
        <v>2.8999999999999998E-3</v>
      </c>
      <c r="F19" s="2">
        <f t="shared" si="3"/>
        <v>2.3999999999999994E-3</v>
      </c>
      <c r="G19" s="2">
        <f t="shared" si="3"/>
        <v>7.4000000000000038E-3</v>
      </c>
      <c r="H19" s="4">
        <f t="shared" si="3"/>
        <v>2.6999999999999941E-3</v>
      </c>
    </row>
    <row r="20" spans="1:9" ht="18" x14ac:dyDescent="0.25">
      <c r="A20" s="21"/>
      <c r="B20" s="42">
        <f>B19*1000000</f>
        <v>299.99999999999471</v>
      </c>
      <c r="C20" s="2">
        <f t="shared" ref="C20:H20" si="4">C19*1000000</f>
        <v>8300.0000000000018</v>
      </c>
      <c r="D20" s="2">
        <f t="shared" si="4"/>
        <v>7000.0000000000064</v>
      </c>
      <c r="E20" s="2">
        <f t="shared" si="4"/>
        <v>2900</v>
      </c>
      <c r="F20" s="2">
        <f t="shared" si="4"/>
        <v>2399.9999999999995</v>
      </c>
      <c r="G20" s="2">
        <f t="shared" si="4"/>
        <v>7400.0000000000036</v>
      </c>
      <c r="H20" s="4">
        <f t="shared" si="4"/>
        <v>2699.9999999999941</v>
      </c>
    </row>
    <row r="21" spans="1:9" ht="18.75" thickBot="1" x14ac:dyDescent="0.3">
      <c r="A21" s="22" t="s">
        <v>3</v>
      </c>
      <c r="B21" s="44">
        <f>B20/B16</f>
        <v>0.99999999999998235</v>
      </c>
      <c r="C21" s="5">
        <f t="shared" ref="C21:H21" si="5">C20/C16</f>
        <v>27.666666666666671</v>
      </c>
      <c r="D21" s="5">
        <f t="shared" si="5"/>
        <v>23.333333333333353</v>
      </c>
      <c r="E21" s="5">
        <f t="shared" si="5"/>
        <v>9.6666666666666661</v>
      </c>
      <c r="F21" s="5">
        <f t="shared" si="5"/>
        <v>7.9999999999999982</v>
      </c>
      <c r="G21" s="5">
        <f t="shared" si="5"/>
        <v>24.666666666666679</v>
      </c>
      <c r="H21" s="6">
        <f t="shared" si="5"/>
        <v>8.9999999999999805</v>
      </c>
    </row>
    <row r="23" spans="1:9" ht="12.75" customHeight="1" thickBot="1" x14ac:dyDescent="0.25"/>
    <row r="24" spans="1:9" ht="18" customHeight="1" x14ac:dyDescent="0.2">
      <c r="A24" s="7" t="s">
        <v>38</v>
      </c>
      <c r="B24" s="40"/>
      <c r="C24" s="34"/>
      <c r="D24" s="8" t="s">
        <v>19</v>
      </c>
      <c r="E24" s="9" t="s">
        <v>43</v>
      </c>
      <c r="F24" s="33"/>
      <c r="G24" s="9" t="s">
        <v>40</v>
      </c>
      <c r="H24" s="10"/>
    </row>
    <row r="25" spans="1:9" ht="18" customHeight="1" x14ac:dyDescent="0.2">
      <c r="A25" s="36" t="s">
        <v>7</v>
      </c>
      <c r="B25" s="41" t="s">
        <v>35</v>
      </c>
      <c r="C25" s="12" t="s">
        <v>9</v>
      </c>
      <c r="D25" s="11" t="s">
        <v>26</v>
      </c>
      <c r="E25" s="11" t="s">
        <v>10</v>
      </c>
      <c r="F25" s="11" t="s">
        <v>30</v>
      </c>
      <c r="G25" s="11" t="s">
        <v>4</v>
      </c>
      <c r="H25" s="12" t="s">
        <v>8</v>
      </c>
    </row>
    <row r="26" spans="1:9" ht="18" customHeight="1" x14ac:dyDescent="0.2">
      <c r="A26" s="25" t="s">
        <v>28</v>
      </c>
      <c r="B26" s="37" t="s">
        <v>32</v>
      </c>
      <c r="C26" s="16">
        <v>0.35902777777777778</v>
      </c>
      <c r="D26" s="16">
        <v>0.41666666666666669</v>
      </c>
      <c r="E26" s="16">
        <v>0.44305555555555554</v>
      </c>
      <c r="F26" s="16">
        <v>0.44791666666666669</v>
      </c>
      <c r="G26" s="16" t="s">
        <v>37</v>
      </c>
      <c r="H26" s="17">
        <v>0.3923611111111111</v>
      </c>
    </row>
    <row r="27" spans="1:9" ht="17.25" customHeight="1" x14ac:dyDescent="0.25">
      <c r="A27" s="18" t="s">
        <v>0</v>
      </c>
      <c r="B27" s="38">
        <v>300</v>
      </c>
      <c r="C27" s="13">
        <v>300</v>
      </c>
      <c r="D27" s="13">
        <v>300</v>
      </c>
      <c r="E27" s="13">
        <v>300</v>
      </c>
      <c r="F27" s="13">
        <v>300</v>
      </c>
      <c r="G27" s="13">
        <v>300</v>
      </c>
      <c r="H27" s="14">
        <v>300</v>
      </c>
    </row>
    <row r="28" spans="1:9" ht="18" x14ac:dyDescent="0.25">
      <c r="A28" s="19" t="s">
        <v>1</v>
      </c>
      <c r="B28" s="39">
        <v>9.8900000000000002E-2</v>
      </c>
      <c r="C28" s="2">
        <v>0.1305</v>
      </c>
      <c r="D28" s="2">
        <v>0.1057</v>
      </c>
      <c r="E28" s="2">
        <v>0.1104</v>
      </c>
      <c r="F28" s="2">
        <v>0.1114</v>
      </c>
      <c r="G28" s="2">
        <v>0.1027</v>
      </c>
      <c r="H28" s="4">
        <v>0.1067</v>
      </c>
    </row>
    <row r="29" spans="1:9" ht="18" x14ac:dyDescent="0.25">
      <c r="A29" s="19" t="s">
        <v>2</v>
      </c>
      <c r="B29" s="39">
        <v>9.8900000000000002E-2</v>
      </c>
      <c r="C29" s="2">
        <v>0.10249999999999999</v>
      </c>
      <c r="D29" s="2">
        <v>0.1022</v>
      </c>
      <c r="E29" s="2">
        <v>9.7799999999999998E-2</v>
      </c>
      <c r="F29" s="2">
        <v>0.10199999999999999</v>
      </c>
      <c r="G29" s="3">
        <v>9.9099999999999994E-2</v>
      </c>
      <c r="H29" s="4">
        <v>0.10150000000000001</v>
      </c>
    </row>
    <row r="30" spans="1:9" ht="18" x14ac:dyDescent="0.25">
      <c r="A30" s="20"/>
      <c r="B30" s="43">
        <f>B28-B29</f>
        <v>0</v>
      </c>
      <c r="C30" s="2">
        <f t="shared" ref="C30:H30" si="6">C28-C29</f>
        <v>2.8000000000000011E-2</v>
      </c>
      <c r="D30" s="2">
        <f t="shared" si="6"/>
        <v>3.5000000000000031E-3</v>
      </c>
      <c r="E30" s="2">
        <f t="shared" si="6"/>
        <v>1.26E-2</v>
      </c>
      <c r="F30" s="2">
        <f t="shared" si="6"/>
        <v>9.4000000000000056E-3</v>
      </c>
      <c r="G30" s="2">
        <f t="shared" si="6"/>
        <v>3.600000000000006E-3</v>
      </c>
      <c r="H30" s="4">
        <f t="shared" si="6"/>
        <v>5.1999999999999963E-3</v>
      </c>
    </row>
    <row r="31" spans="1:9" ht="18" x14ac:dyDescent="0.25">
      <c r="A31" s="21"/>
      <c r="B31" s="42">
        <f>B30*1000000</f>
        <v>0</v>
      </c>
      <c r="C31" s="2">
        <f t="shared" ref="C31:H31" si="7">C30*1000000</f>
        <v>28000.000000000011</v>
      </c>
      <c r="D31" s="2">
        <f t="shared" si="7"/>
        <v>3500.0000000000032</v>
      </c>
      <c r="E31" s="2">
        <f t="shared" si="7"/>
        <v>12600</v>
      </c>
      <c r="F31" s="2">
        <f t="shared" si="7"/>
        <v>9400.0000000000055</v>
      </c>
      <c r="G31" s="2">
        <f t="shared" si="7"/>
        <v>3600.0000000000059</v>
      </c>
      <c r="H31" s="4">
        <f t="shared" si="7"/>
        <v>5199.9999999999964</v>
      </c>
    </row>
    <row r="32" spans="1:9" ht="18.75" thickBot="1" x14ac:dyDescent="0.3">
      <c r="A32" s="22" t="s">
        <v>3</v>
      </c>
      <c r="B32" s="44">
        <f>B31/B27</f>
        <v>0</v>
      </c>
      <c r="C32" s="5">
        <f t="shared" ref="C32:H32" si="8">C31/C27</f>
        <v>93.333333333333371</v>
      </c>
      <c r="D32" s="5">
        <f t="shared" si="8"/>
        <v>11.666666666666677</v>
      </c>
      <c r="E32" s="5">
        <f t="shared" si="8"/>
        <v>42</v>
      </c>
      <c r="F32" s="5">
        <f t="shared" si="8"/>
        <v>31.33333333333335</v>
      </c>
      <c r="G32" s="5">
        <f t="shared" si="8"/>
        <v>12.00000000000002</v>
      </c>
      <c r="H32" s="6">
        <f t="shared" si="8"/>
        <v>17.333333333333321</v>
      </c>
    </row>
    <row r="34" spans="1:10" ht="9.75" customHeight="1" thickBot="1" x14ac:dyDescent="0.25"/>
    <row r="35" spans="1:10" ht="18.75" customHeight="1" x14ac:dyDescent="0.2">
      <c r="A35" s="7" t="s">
        <v>38</v>
      </c>
      <c r="B35" s="40"/>
      <c r="C35" s="34"/>
      <c r="D35" s="8" t="s">
        <v>19</v>
      </c>
      <c r="E35" s="9" t="s">
        <v>39</v>
      </c>
      <c r="F35" s="33"/>
      <c r="G35" s="9" t="s">
        <v>40</v>
      </c>
      <c r="H35" s="10"/>
    </row>
    <row r="36" spans="1:10" ht="17.25" customHeight="1" x14ac:dyDescent="0.2">
      <c r="A36" s="36" t="s">
        <v>7</v>
      </c>
      <c r="B36" s="37" t="s">
        <v>36</v>
      </c>
      <c r="C36" s="11" t="s">
        <v>12</v>
      </c>
      <c r="D36" s="11" t="s">
        <v>25</v>
      </c>
      <c r="E36" s="11" t="s">
        <v>18</v>
      </c>
      <c r="F36" s="11" t="s">
        <v>13</v>
      </c>
      <c r="G36" s="11">
        <v>79.5</v>
      </c>
      <c r="H36" s="12" t="s">
        <v>20</v>
      </c>
      <c r="J36" t="s">
        <v>19</v>
      </c>
    </row>
    <row r="37" spans="1:10" ht="15" x14ac:dyDescent="0.2">
      <c r="A37" s="25" t="s">
        <v>27</v>
      </c>
      <c r="B37" s="37" t="s">
        <v>32</v>
      </c>
      <c r="C37" s="16">
        <v>0.42499999999999999</v>
      </c>
      <c r="D37" s="16">
        <v>0.35694444444444445</v>
      </c>
      <c r="E37" s="16">
        <v>0.46597222222222223</v>
      </c>
      <c r="F37" s="16">
        <v>0.4375</v>
      </c>
      <c r="G37" s="16">
        <v>0.39930555555555558</v>
      </c>
      <c r="H37" s="17">
        <v>0.3576388888888889</v>
      </c>
    </row>
    <row r="38" spans="1:10" ht="15.75" x14ac:dyDescent="0.25">
      <c r="A38" s="18" t="s">
        <v>0</v>
      </c>
      <c r="B38" s="38">
        <v>300</v>
      </c>
      <c r="C38" s="13">
        <v>500</v>
      </c>
      <c r="D38" s="13">
        <v>500</v>
      </c>
      <c r="E38" s="13">
        <v>500</v>
      </c>
      <c r="F38" s="13">
        <v>500</v>
      </c>
      <c r="G38" s="13">
        <v>500</v>
      </c>
      <c r="H38" s="14">
        <v>500</v>
      </c>
    </row>
    <row r="39" spans="1:10" ht="18" x14ac:dyDescent="0.25">
      <c r="A39" s="19" t="s">
        <v>1</v>
      </c>
      <c r="B39" s="39">
        <v>0.1024</v>
      </c>
      <c r="C39" s="2">
        <v>0.1152</v>
      </c>
      <c r="D39" s="2">
        <v>0.1022</v>
      </c>
      <c r="E39" s="2">
        <v>0.1042</v>
      </c>
      <c r="F39" s="2">
        <v>0.10440000000000001</v>
      </c>
      <c r="G39" s="2">
        <v>0.1043</v>
      </c>
      <c r="H39" s="4">
        <v>0.1026</v>
      </c>
    </row>
    <row r="40" spans="1:10" ht="18" x14ac:dyDescent="0.25">
      <c r="A40" s="19" t="s">
        <v>2</v>
      </c>
      <c r="B40" s="39">
        <v>0.1024</v>
      </c>
      <c r="C40" s="2">
        <v>0.10290000000000001</v>
      </c>
      <c r="D40" s="2">
        <v>0.1013</v>
      </c>
      <c r="E40" s="2">
        <v>0.10299999999999999</v>
      </c>
      <c r="F40" s="2">
        <v>0.1042</v>
      </c>
      <c r="G40" s="3">
        <v>0.1028</v>
      </c>
      <c r="H40" s="26">
        <v>0.1012</v>
      </c>
    </row>
    <row r="41" spans="1:10" ht="18" x14ac:dyDescent="0.25">
      <c r="A41" s="20"/>
      <c r="B41" s="43">
        <f>B39-B40</f>
        <v>0</v>
      </c>
      <c r="C41" s="2">
        <f t="shared" ref="C41:H41" si="9">C39-C40</f>
        <v>1.2299999999999991E-2</v>
      </c>
      <c r="D41" s="2">
        <f>D39-D40</f>
        <v>8.9999999999999802E-4</v>
      </c>
      <c r="E41" s="2">
        <f t="shared" si="9"/>
        <v>1.2000000000000066E-3</v>
      </c>
      <c r="F41" s="2">
        <f t="shared" si="9"/>
        <v>2.0000000000000573E-4</v>
      </c>
      <c r="G41" s="2">
        <f>G39-G40</f>
        <v>1.5000000000000013E-3</v>
      </c>
      <c r="H41" s="4">
        <f t="shared" si="9"/>
        <v>1.3999999999999985E-3</v>
      </c>
    </row>
    <row r="42" spans="1:10" ht="18" x14ac:dyDescent="0.25">
      <c r="A42" s="21"/>
      <c r="B42" s="42">
        <f>B41*1000000</f>
        <v>0</v>
      </c>
      <c r="C42" s="2">
        <f t="shared" ref="C42:H42" si="10">C41*1000000</f>
        <v>12299.999999999991</v>
      </c>
      <c r="D42" s="2">
        <f t="shared" si="10"/>
        <v>899.99999999999807</v>
      </c>
      <c r="E42" s="2">
        <f t="shared" si="10"/>
        <v>1200.0000000000066</v>
      </c>
      <c r="F42" s="2">
        <f>F41*1000000</f>
        <v>200.00000000000574</v>
      </c>
      <c r="G42" s="2">
        <f>G41*1000000</f>
        <v>1500.0000000000014</v>
      </c>
      <c r="H42" s="4">
        <f t="shared" si="10"/>
        <v>1399.9999999999984</v>
      </c>
    </row>
    <row r="43" spans="1:10" ht="18.75" thickBot="1" x14ac:dyDescent="0.3">
      <c r="A43" s="22" t="s">
        <v>3</v>
      </c>
      <c r="B43" s="44">
        <f>B42/B38</f>
        <v>0</v>
      </c>
      <c r="C43" s="5">
        <f t="shared" ref="C43:H43" si="11">C42/C38</f>
        <v>24.59999999999998</v>
      </c>
      <c r="D43" s="5">
        <f>D42/D38</f>
        <v>1.799999999999996</v>
      </c>
      <c r="E43" s="5">
        <f t="shared" si="11"/>
        <v>2.4000000000000132</v>
      </c>
      <c r="F43" s="5">
        <f t="shared" si="11"/>
        <v>0.40000000000001146</v>
      </c>
      <c r="G43" s="5">
        <f>G42/G38</f>
        <v>3.0000000000000027</v>
      </c>
      <c r="H43" s="6">
        <f t="shared" si="11"/>
        <v>2.7999999999999967</v>
      </c>
    </row>
  </sheetData>
  <phoneticPr fontId="0" type="noConversion"/>
  <printOptions verticalCentered="1" gridLines="1"/>
  <pageMargins left="0.5" right="0.25" top="0.5" bottom="0.25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0"/>
  <sheetViews>
    <sheetView tabSelected="1" workbookViewId="0">
      <pane ySplit="2" topLeftCell="A15" activePane="bottomLeft" state="frozen"/>
      <selection pane="bottomLeft" activeCell="B25" sqref="B25"/>
    </sheetView>
  </sheetViews>
  <sheetFormatPr defaultRowHeight="12.75" x14ac:dyDescent="0.2"/>
  <cols>
    <col min="1" max="2" width="23.28515625" customWidth="1"/>
    <col min="3" max="3" width="19.28515625" customWidth="1"/>
    <col min="4" max="4" width="13.85546875" customWidth="1"/>
    <col min="5" max="5" width="15.7109375" customWidth="1"/>
    <col min="6" max="6" width="12.5703125" customWidth="1"/>
    <col min="7" max="7" width="12" customWidth="1"/>
    <col min="8" max="8" width="13.7109375" customWidth="1"/>
    <col min="9" max="9" width="12.5703125" customWidth="1"/>
    <col min="10" max="10" width="11.42578125" customWidth="1"/>
    <col min="11" max="11" width="15.7109375" customWidth="1"/>
    <col min="12" max="12" width="7.85546875" customWidth="1"/>
  </cols>
  <sheetData>
    <row r="1" spans="1:17" x14ac:dyDescent="0.2">
      <c r="A1" s="45" t="s">
        <v>57</v>
      </c>
      <c r="B1" s="45"/>
      <c r="C1" s="45"/>
      <c r="M1" s="46"/>
    </row>
    <row r="2" spans="1:17" ht="14.25" x14ac:dyDescent="0.2">
      <c r="A2" s="47" t="s">
        <v>45</v>
      </c>
      <c r="B2" s="47" t="s">
        <v>87</v>
      </c>
      <c r="C2" s="47" t="s">
        <v>46</v>
      </c>
      <c r="D2" s="47" t="s">
        <v>47</v>
      </c>
      <c r="E2" s="47" t="s">
        <v>0</v>
      </c>
      <c r="F2" s="47" t="s">
        <v>48</v>
      </c>
      <c r="G2" s="47" t="s">
        <v>49</v>
      </c>
      <c r="H2" s="47" t="s">
        <v>50</v>
      </c>
      <c r="I2" s="47"/>
      <c r="J2" s="47" t="s">
        <v>3</v>
      </c>
      <c r="K2" s="48" t="s">
        <v>51</v>
      </c>
      <c r="L2" s="48" t="s">
        <v>52</v>
      </c>
      <c r="M2" s="49" t="s">
        <v>53</v>
      </c>
      <c r="N2" s="48" t="s">
        <v>54</v>
      </c>
      <c r="O2" s="48" t="s">
        <v>55</v>
      </c>
      <c r="P2" s="48" t="s">
        <v>56</v>
      </c>
      <c r="Q2" s="47" t="s">
        <v>59</v>
      </c>
    </row>
    <row r="3" spans="1:17" x14ac:dyDescent="0.2">
      <c r="A3" t="s">
        <v>33</v>
      </c>
      <c r="B3" t="s">
        <v>88</v>
      </c>
      <c r="C3" s="50"/>
      <c r="D3" t="s">
        <v>32</v>
      </c>
      <c r="E3">
        <v>300</v>
      </c>
      <c r="F3">
        <v>9.8799999999999999E-2</v>
      </c>
      <c r="G3">
        <v>9.8500000000000004E-2</v>
      </c>
      <c r="H3">
        <f t="shared" ref="H3:H8" si="0">F3-G3</f>
        <v>2.9999999999999472E-4</v>
      </c>
      <c r="I3">
        <f>H3*1000000</f>
        <v>299.99999999999471</v>
      </c>
      <c r="J3">
        <f>I3/E3</f>
        <v>0.99999999999998235</v>
      </c>
      <c r="K3" s="50">
        <v>45049</v>
      </c>
      <c r="L3" s="51">
        <v>0.4368055555555555</v>
      </c>
      <c r="M3" t="s">
        <v>61</v>
      </c>
      <c r="N3" t="s">
        <v>60</v>
      </c>
      <c r="O3" t="s">
        <v>60</v>
      </c>
    </row>
    <row r="4" spans="1:17" x14ac:dyDescent="0.2">
      <c r="A4" t="s">
        <v>63</v>
      </c>
      <c r="B4" t="s">
        <v>89</v>
      </c>
      <c r="C4" s="50">
        <v>45048</v>
      </c>
      <c r="D4" s="51">
        <v>0.4375</v>
      </c>
      <c r="E4">
        <v>100</v>
      </c>
      <c r="F4">
        <v>0.1048</v>
      </c>
      <c r="G4">
        <v>0.10249999999999999</v>
      </c>
      <c r="H4">
        <f t="shared" si="0"/>
        <v>2.3000000000000104E-3</v>
      </c>
      <c r="I4">
        <f t="shared" ref="I4:I30" si="1">H4*1000000</f>
        <v>2300.0000000000105</v>
      </c>
      <c r="J4">
        <f t="shared" ref="J4:J30" si="2">I4/E4</f>
        <v>23.000000000000103</v>
      </c>
      <c r="K4" s="50">
        <v>45049</v>
      </c>
      <c r="L4" s="51">
        <v>0.4368055555555555</v>
      </c>
      <c r="M4" t="s">
        <v>61</v>
      </c>
      <c r="N4" t="s">
        <v>60</v>
      </c>
      <c r="O4" t="s">
        <v>60</v>
      </c>
    </row>
    <row r="5" spans="1:17" x14ac:dyDescent="0.2">
      <c r="A5" t="s">
        <v>64</v>
      </c>
      <c r="B5" t="s">
        <v>89</v>
      </c>
      <c r="C5" s="50">
        <v>45048</v>
      </c>
      <c r="D5" s="51">
        <v>0.56736111111111109</v>
      </c>
      <c r="E5">
        <v>100</v>
      </c>
      <c r="F5">
        <v>0.14269999999999999</v>
      </c>
      <c r="G5">
        <v>0.1024</v>
      </c>
      <c r="H5">
        <f t="shared" si="0"/>
        <v>4.0299999999999989E-2</v>
      </c>
      <c r="I5">
        <f t="shared" si="1"/>
        <v>40299.999999999985</v>
      </c>
      <c r="J5">
        <f t="shared" si="2"/>
        <v>402.99999999999983</v>
      </c>
      <c r="K5" s="50">
        <v>45049</v>
      </c>
      <c r="L5" s="51">
        <v>0.436805555555556</v>
      </c>
      <c r="M5" t="s">
        <v>61</v>
      </c>
      <c r="N5" t="s">
        <v>60</v>
      </c>
      <c r="O5" t="s">
        <v>60</v>
      </c>
    </row>
    <row r="6" spans="1:17" x14ac:dyDescent="0.2">
      <c r="A6" t="s">
        <v>65</v>
      </c>
      <c r="B6" t="s">
        <v>89</v>
      </c>
      <c r="C6" s="50">
        <v>45048</v>
      </c>
      <c r="D6" s="51">
        <v>0.57847222222222217</v>
      </c>
      <c r="E6">
        <v>100</v>
      </c>
      <c r="F6">
        <v>0.1411</v>
      </c>
      <c r="G6">
        <v>0.10340000000000001</v>
      </c>
      <c r="H6">
        <f t="shared" si="0"/>
        <v>3.7699999999999997E-2</v>
      </c>
      <c r="I6">
        <f t="shared" si="1"/>
        <v>37700</v>
      </c>
      <c r="J6">
        <f t="shared" si="2"/>
        <v>377</v>
      </c>
      <c r="K6" s="50">
        <v>45049</v>
      </c>
      <c r="L6" s="51">
        <v>0.436805555555556</v>
      </c>
      <c r="M6" t="s">
        <v>61</v>
      </c>
      <c r="N6" t="s">
        <v>60</v>
      </c>
      <c r="O6" t="s">
        <v>60</v>
      </c>
    </row>
    <row r="7" spans="1:17" x14ac:dyDescent="0.2">
      <c r="A7" t="s">
        <v>66</v>
      </c>
      <c r="B7" t="s">
        <v>89</v>
      </c>
      <c r="C7" s="50">
        <v>45048</v>
      </c>
      <c r="D7" s="51">
        <v>0.39027777777777778</v>
      </c>
      <c r="E7">
        <v>100</v>
      </c>
      <c r="F7">
        <v>0.1452</v>
      </c>
      <c r="G7">
        <v>0.1031</v>
      </c>
      <c r="H7">
        <f t="shared" si="0"/>
        <v>4.2099999999999999E-2</v>
      </c>
      <c r="I7">
        <f t="shared" si="1"/>
        <v>42100</v>
      </c>
      <c r="J7">
        <f t="shared" si="2"/>
        <v>421</v>
      </c>
      <c r="K7" s="50">
        <v>45049</v>
      </c>
      <c r="L7" s="51">
        <v>0.436805555555556</v>
      </c>
      <c r="M7" t="s">
        <v>61</v>
      </c>
      <c r="N7" t="s">
        <v>60</v>
      </c>
      <c r="O7" t="s">
        <v>60</v>
      </c>
    </row>
    <row r="8" spans="1:17" x14ac:dyDescent="0.2">
      <c r="A8" t="s">
        <v>67</v>
      </c>
      <c r="B8" t="s">
        <v>89</v>
      </c>
      <c r="C8" s="50">
        <v>45048</v>
      </c>
      <c r="D8" s="51">
        <v>0.4201388888888889</v>
      </c>
      <c r="E8">
        <v>100</v>
      </c>
      <c r="F8">
        <v>0.1246</v>
      </c>
      <c r="G8">
        <v>0.1019</v>
      </c>
      <c r="H8">
        <f t="shared" si="0"/>
        <v>2.2699999999999998E-2</v>
      </c>
      <c r="I8">
        <f t="shared" si="1"/>
        <v>22699.999999999996</v>
      </c>
      <c r="J8">
        <f t="shared" si="2"/>
        <v>226.99999999999997</v>
      </c>
      <c r="K8" s="50">
        <v>45049</v>
      </c>
      <c r="L8" s="51">
        <v>0.436805555555556</v>
      </c>
      <c r="M8" t="s">
        <v>61</v>
      </c>
      <c r="N8" t="s">
        <v>60</v>
      </c>
      <c r="O8" t="s">
        <v>60</v>
      </c>
    </row>
    <row r="9" spans="1:17" x14ac:dyDescent="0.2">
      <c r="A9" t="s">
        <v>68</v>
      </c>
      <c r="B9" t="s">
        <v>89</v>
      </c>
      <c r="C9" s="50">
        <v>45048</v>
      </c>
      <c r="D9" t="s">
        <v>32</v>
      </c>
      <c r="K9" s="50"/>
      <c r="L9" s="51"/>
      <c r="N9" t="s">
        <v>60</v>
      </c>
      <c r="O9" t="s">
        <v>60</v>
      </c>
      <c r="Q9" t="s">
        <v>58</v>
      </c>
    </row>
    <row r="10" spans="1:17" x14ac:dyDescent="0.2">
      <c r="A10" t="s">
        <v>34</v>
      </c>
      <c r="B10" t="s">
        <v>88</v>
      </c>
      <c r="C10" s="50">
        <v>45048</v>
      </c>
      <c r="D10" t="s">
        <v>32</v>
      </c>
      <c r="E10">
        <v>300</v>
      </c>
      <c r="F10">
        <v>0.10199999999999999</v>
      </c>
      <c r="G10">
        <v>0.1017</v>
      </c>
      <c r="H10">
        <f t="shared" ref="H10:H30" si="3">F10-G10</f>
        <v>2.9999999999999472E-4</v>
      </c>
      <c r="I10">
        <f t="shared" si="1"/>
        <v>299.99999999999471</v>
      </c>
      <c r="J10" s="52">
        <f t="shared" si="2"/>
        <v>0.99999999999998235</v>
      </c>
      <c r="K10" s="50">
        <v>45049</v>
      </c>
      <c r="L10" s="51">
        <v>0.4513888888888889</v>
      </c>
      <c r="M10" t="s">
        <v>61</v>
      </c>
      <c r="N10" t="s">
        <v>60</v>
      </c>
      <c r="O10" t="s">
        <v>60</v>
      </c>
    </row>
    <row r="11" spans="1:17" x14ac:dyDescent="0.2">
      <c r="A11" t="s">
        <v>69</v>
      </c>
      <c r="B11" t="s">
        <v>89</v>
      </c>
      <c r="C11" s="50">
        <v>45048</v>
      </c>
      <c r="D11" s="51">
        <v>0.35555555555555557</v>
      </c>
      <c r="E11">
        <v>300</v>
      </c>
      <c r="F11">
        <v>0.11070000000000001</v>
      </c>
      <c r="G11">
        <v>0.1024</v>
      </c>
      <c r="H11">
        <f t="shared" si="3"/>
        <v>8.3000000000000018E-3</v>
      </c>
      <c r="I11">
        <f t="shared" si="1"/>
        <v>8300.0000000000018</v>
      </c>
      <c r="J11" s="52">
        <f t="shared" si="2"/>
        <v>27.666666666666671</v>
      </c>
      <c r="K11" s="50">
        <v>45049</v>
      </c>
      <c r="L11" s="51">
        <v>0.4513888888888889</v>
      </c>
      <c r="M11" t="s">
        <v>61</v>
      </c>
      <c r="N11" t="s">
        <v>60</v>
      </c>
      <c r="O11" t="s">
        <v>60</v>
      </c>
    </row>
    <row r="12" spans="1:17" x14ac:dyDescent="0.2">
      <c r="A12" t="s">
        <v>70</v>
      </c>
      <c r="B12" t="s">
        <v>89</v>
      </c>
      <c r="C12" s="50">
        <v>45048</v>
      </c>
      <c r="D12" s="51">
        <v>0.39166666666666666</v>
      </c>
      <c r="E12">
        <v>300</v>
      </c>
      <c r="F12">
        <v>0.109</v>
      </c>
      <c r="G12">
        <v>0.10199999999999999</v>
      </c>
      <c r="H12">
        <f t="shared" si="3"/>
        <v>7.0000000000000062E-3</v>
      </c>
      <c r="I12">
        <f t="shared" si="1"/>
        <v>7000.0000000000064</v>
      </c>
      <c r="J12" s="52">
        <f t="shared" si="2"/>
        <v>23.333333333333353</v>
      </c>
      <c r="K12" s="50">
        <v>45049</v>
      </c>
      <c r="L12" s="51">
        <v>0.45138888888888901</v>
      </c>
      <c r="M12" t="s">
        <v>61</v>
      </c>
      <c r="N12" t="s">
        <v>60</v>
      </c>
      <c r="O12" t="s">
        <v>60</v>
      </c>
    </row>
    <row r="13" spans="1:17" x14ac:dyDescent="0.2">
      <c r="A13" t="s">
        <v>71</v>
      </c>
      <c r="B13" t="s">
        <v>89</v>
      </c>
      <c r="C13" s="50">
        <v>45048</v>
      </c>
      <c r="D13" s="51">
        <v>0.3659722222222222</v>
      </c>
      <c r="E13">
        <v>300</v>
      </c>
      <c r="F13">
        <v>0.1053</v>
      </c>
      <c r="G13">
        <v>0.1024</v>
      </c>
      <c r="H13">
        <f t="shared" si="3"/>
        <v>2.8999999999999998E-3</v>
      </c>
      <c r="I13">
        <f t="shared" si="1"/>
        <v>2900</v>
      </c>
      <c r="J13" s="52">
        <f t="shared" si="2"/>
        <v>9.6666666666666661</v>
      </c>
      <c r="K13" s="50">
        <v>45049</v>
      </c>
      <c r="L13" s="51">
        <v>0.45138888888888901</v>
      </c>
      <c r="M13" t="s">
        <v>61</v>
      </c>
      <c r="N13" t="s">
        <v>60</v>
      </c>
      <c r="O13" t="s">
        <v>60</v>
      </c>
    </row>
    <row r="14" spans="1:17" x14ac:dyDescent="0.2">
      <c r="A14" t="s">
        <v>72</v>
      </c>
      <c r="B14" t="s">
        <v>89</v>
      </c>
      <c r="C14" s="50">
        <v>45048</v>
      </c>
      <c r="D14" s="51">
        <v>0.39374999999999999</v>
      </c>
      <c r="E14">
        <v>300</v>
      </c>
      <c r="F14">
        <v>0.1052</v>
      </c>
      <c r="G14">
        <v>0.1028</v>
      </c>
      <c r="H14">
        <f t="shared" si="3"/>
        <v>2.3999999999999994E-3</v>
      </c>
      <c r="I14">
        <f t="shared" si="1"/>
        <v>2399.9999999999995</v>
      </c>
      <c r="J14" s="52">
        <f t="shared" si="2"/>
        <v>7.9999999999999982</v>
      </c>
      <c r="K14" s="50">
        <v>45049</v>
      </c>
      <c r="L14" s="51">
        <v>0.45138888888888901</v>
      </c>
      <c r="M14" t="s">
        <v>61</v>
      </c>
      <c r="N14" t="s">
        <v>60</v>
      </c>
      <c r="O14" t="s">
        <v>60</v>
      </c>
    </row>
    <row r="15" spans="1:17" x14ac:dyDescent="0.2">
      <c r="A15" t="s">
        <v>73</v>
      </c>
      <c r="B15" t="s">
        <v>89</v>
      </c>
      <c r="C15" s="50">
        <v>45048</v>
      </c>
      <c r="D15" s="51">
        <v>0.40902777777777777</v>
      </c>
      <c r="E15">
        <v>300</v>
      </c>
      <c r="F15">
        <v>0.10920000000000001</v>
      </c>
      <c r="G15">
        <v>0.1018</v>
      </c>
      <c r="H15">
        <f t="shared" si="3"/>
        <v>7.4000000000000038E-3</v>
      </c>
      <c r="I15">
        <f t="shared" si="1"/>
        <v>7400.0000000000036</v>
      </c>
      <c r="J15" s="52">
        <f t="shared" si="2"/>
        <v>24.666666666666679</v>
      </c>
      <c r="K15" s="50">
        <v>45049</v>
      </c>
      <c r="L15" s="51">
        <v>0.45138888888888901</v>
      </c>
      <c r="M15" t="s">
        <v>61</v>
      </c>
      <c r="N15" t="s">
        <v>60</v>
      </c>
      <c r="O15" t="s">
        <v>60</v>
      </c>
    </row>
    <row r="16" spans="1:17" x14ac:dyDescent="0.2">
      <c r="A16" t="s">
        <v>74</v>
      </c>
      <c r="B16" t="s">
        <v>89</v>
      </c>
      <c r="C16" s="50">
        <v>45048</v>
      </c>
      <c r="D16" s="51">
        <v>0.43194444444444446</v>
      </c>
      <c r="E16">
        <v>300</v>
      </c>
      <c r="F16">
        <v>0.1051</v>
      </c>
      <c r="G16">
        <v>0.1024</v>
      </c>
      <c r="H16">
        <f t="shared" si="3"/>
        <v>2.6999999999999941E-3</v>
      </c>
      <c r="I16">
        <f t="shared" si="1"/>
        <v>2699.9999999999941</v>
      </c>
      <c r="J16" s="52">
        <f t="shared" si="2"/>
        <v>8.9999999999999805</v>
      </c>
      <c r="K16" s="50">
        <v>45049</v>
      </c>
      <c r="L16" s="51">
        <v>0.45138888888888901</v>
      </c>
      <c r="M16" t="s">
        <v>61</v>
      </c>
      <c r="N16" t="s">
        <v>60</v>
      </c>
      <c r="O16" t="s">
        <v>60</v>
      </c>
    </row>
    <row r="17" spans="1:18" x14ac:dyDescent="0.2">
      <c r="A17" t="s">
        <v>35</v>
      </c>
      <c r="B17" t="s">
        <v>88</v>
      </c>
      <c r="C17" s="50"/>
      <c r="D17" t="s">
        <v>32</v>
      </c>
      <c r="E17">
        <v>300</v>
      </c>
      <c r="F17">
        <v>9.8900000000000002E-2</v>
      </c>
      <c r="G17">
        <v>9.8900000000000002E-2</v>
      </c>
      <c r="H17">
        <f t="shared" si="3"/>
        <v>0</v>
      </c>
      <c r="I17">
        <f t="shared" si="1"/>
        <v>0</v>
      </c>
      <c r="J17" s="52">
        <f t="shared" si="2"/>
        <v>0</v>
      </c>
      <c r="K17" s="50">
        <v>45049</v>
      </c>
      <c r="L17" s="51">
        <v>0.55138888888888882</v>
      </c>
      <c r="M17" t="s">
        <v>61</v>
      </c>
      <c r="N17" t="s">
        <v>60</v>
      </c>
      <c r="O17" t="s">
        <v>60</v>
      </c>
    </row>
    <row r="18" spans="1:18" x14ac:dyDescent="0.2">
      <c r="A18" t="s">
        <v>75</v>
      </c>
      <c r="B18" t="s">
        <v>89</v>
      </c>
      <c r="C18" s="50">
        <v>45048</v>
      </c>
      <c r="D18" s="51">
        <v>0.35902777777777778</v>
      </c>
      <c r="E18">
        <v>300</v>
      </c>
      <c r="F18">
        <v>0.1305</v>
      </c>
      <c r="G18">
        <v>0.10249999999999999</v>
      </c>
      <c r="H18">
        <f t="shared" si="3"/>
        <v>2.8000000000000011E-2</v>
      </c>
      <c r="I18">
        <f t="shared" si="1"/>
        <v>28000.000000000011</v>
      </c>
      <c r="J18" s="52">
        <f t="shared" si="2"/>
        <v>93.333333333333371</v>
      </c>
      <c r="K18" s="50">
        <v>45049</v>
      </c>
      <c r="L18" s="51">
        <v>0.55138888888888882</v>
      </c>
      <c r="M18" t="s">
        <v>61</v>
      </c>
      <c r="N18" t="s">
        <v>60</v>
      </c>
      <c r="O18" t="s">
        <v>60</v>
      </c>
    </row>
    <row r="19" spans="1:18" x14ac:dyDescent="0.2">
      <c r="A19" t="s">
        <v>76</v>
      </c>
      <c r="B19" t="s">
        <v>89</v>
      </c>
      <c r="C19" s="50">
        <v>45048</v>
      </c>
      <c r="D19" s="51">
        <v>0.41666666666666669</v>
      </c>
      <c r="E19">
        <v>300</v>
      </c>
      <c r="F19">
        <v>0.1057</v>
      </c>
      <c r="G19">
        <v>0.1022</v>
      </c>
      <c r="H19">
        <f t="shared" si="3"/>
        <v>3.5000000000000031E-3</v>
      </c>
      <c r="I19">
        <f t="shared" si="1"/>
        <v>3500.0000000000032</v>
      </c>
      <c r="J19" s="52">
        <f t="shared" si="2"/>
        <v>11.666666666666677</v>
      </c>
      <c r="K19" s="50">
        <v>45049</v>
      </c>
      <c r="L19" s="51">
        <v>0.55138888888888904</v>
      </c>
      <c r="M19" t="s">
        <v>61</v>
      </c>
      <c r="N19" t="s">
        <v>60</v>
      </c>
      <c r="O19" t="s">
        <v>60</v>
      </c>
    </row>
    <row r="20" spans="1:18" x14ac:dyDescent="0.2">
      <c r="A20" t="s">
        <v>77</v>
      </c>
      <c r="B20" t="s">
        <v>89</v>
      </c>
      <c r="C20" s="50">
        <v>45048</v>
      </c>
      <c r="D20" s="51">
        <v>0.44305555555555554</v>
      </c>
      <c r="E20">
        <v>300</v>
      </c>
      <c r="F20">
        <v>0.1104</v>
      </c>
      <c r="G20">
        <v>9.7799999999999998E-2</v>
      </c>
      <c r="H20">
        <f t="shared" si="3"/>
        <v>1.26E-2</v>
      </c>
      <c r="I20">
        <f t="shared" si="1"/>
        <v>12600</v>
      </c>
      <c r="J20" s="52">
        <f t="shared" si="2"/>
        <v>42</v>
      </c>
      <c r="K20" s="50">
        <v>45049</v>
      </c>
      <c r="L20" s="51">
        <v>0.55138888888888904</v>
      </c>
      <c r="M20" t="s">
        <v>61</v>
      </c>
      <c r="N20" t="s">
        <v>60</v>
      </c>
      <c r="O20" t="s">
        <v>60</v>
      </c>
    </row>
    <row r="21" spans="1:18" x14ac:dyDescent="0.2">
      <c r="A21" t="s">
        <v>78</v>
      </c>
      <c r="B21" t="s">
        <v>89</v>
      </c>
      <c r="C21" s="50">
        <v>45048</v>
      </c>
      <c r="D21" s="51">
        <v>0.44791666666666669</v>
      </c>
      <c r="E21">
        <v>300</v>
      </c>
      <c r="F21">
        <v>0.1114</v>
      </c>
      <c r="G21">
        <v>0.10199999999999999</v>
      </c>
      <c r="H21">
        <f t="shared" si="3"/>
        <v>9.4000000000000056E-3</v>
      </c>
      <c r="I21">
        <f t="shared" si="1"/>
        <v>9400.0000000000055</v>
      </c>
      <c r="J21" s="52">
        <f t="shared" si="2"/>
        <v>31.33333333333335</v>
      </c>
      <c r="K21" s="50">
        <v>45049</v>
      </c>
      <c r="L21" s="51">
        <v>0.55138888888888904</v>
      </c>
      <c r="M21" t="s">
        <v>61</v>
      </c>
      <c r="N21" t="s">
        <v>60</v>
      </c>
      <c r="O21" t="s">
        <v>60</v>
      </c>
      <c r="R21" t="s">
        <v>19</v>
      </c>
    </row>
    <row r="22" spans="1:18" x14ac:dyDescent="0.2">
      <c r="A22" t="s">
        <v>79</v>
      </c>
      <c r="B22" t="s">
        <v>89</v>
      </c>
      <c r="C22" s="50">
        <v>45048</v>
      </c>
      <c r="D22" s="51">
        <v>0.30069444444444443</v>
      </c>
      <c r="E22">
        <v>300</v>
      </c>
      <c r="F22">
        <v>0.1027</v>
      </c>
      <c r="G22">
        <v>9.9099999999999994E-2</v>
      </c>
      <c r="H22">
        <f t="shared" si="3"/>
        <v>3.600000000000006E-3</v>
      </c>
      <c r="I22">
        <f t="shared" si="1"/>
        <v>3600.0000000000059</v>
      </c>
      <c r="J22" s="52">
        <f t="shared" si="2"/>
        <v>12.00000000000002</v>
      </c>
      <c r="K22" s="50">
        <v>45049</v>
      </c>
      <c r="L22" s="51">
        <v>0.55138888888888904</v>
      </c>
      <c r="M22" t="s">
        <v>61</v>
      </c>
      <c r="N22" t="s">
        <v>60</v>
      </c>
      <c r="O22" t="s">
        <v>60</v>
      </c>
    </row>
    <row r="23" spans="1:18" x14ac:dyDescent="0.2">
      <c r="A23" t="s">
        <v>80</v>
      </c>
      <c r="B23" t="s">
        <v>89</v>
      </c>
      <c r="C23" s="50">
        <v>45048</v>
      </c>
      <c r="D23" s="51">
        <v>0.3923611111111111</v>
      </c>
      <c r="E23">
        <v>300</v>
      </c>
      <c r="F23">
        <v>0.1067</v>
      </c>
      <c r="G23">
        <v>0.10150000000000001</v>
      </c>
      <c r="H23">
        <f t="shared" si="3"/>
        <v>5.1999999999999963E-3</v>
      </c>
      <c r="I23">
        <f t="shared" si="1"/>
        <v>5199.9999999999964</v>
      </c>
      <c r="J23" s="52">
        <f t="shared" si="2"/>
        <v>17.333333333333321</v>
      </c>
      <c r="K23" s="50">
        <v>45049</v>
      </c>
      <c r="L23" s="51">
        <v>0.55138888888888904</v>
      </c>
      <c r="M23" t="s">
        <v>61</v>
      </c>
      <c r="N23" t="s">
        <v>60</v>
      </c>
      <c r="O23" t="s">
        <v>60</v>
      </c>
      <c r="Q23" t="s">
        <v>62</v>
      </c>
    </row>
    <row r="24" spans="1:18" x14ac:dyDescent="0.2">
      <c r="A24" t="s">
        <v>36</v>
      </c>
      <c r="B24" t="s">
        <v>88</v>
      </c>
      <c r="C24" s="50"/>
      <c r="D24" s="51" t="s">
        <v>32</v>
      </c>
      <c r="E24">
        <v>300</v>
      </c>
      <c r="F24">
        <v>0.1024</v>
      </c>
      <c r="G24">
        <v>0.1024</v>
      </c>
      <c r="H24">
        <f t="shared" si="3"/>
        <v>0</v>
      </c>
      <c r="I24">
        <f t="shared" si="1"/>
        <v>0</v>
      </c>
      <c r="J24" s="52">
        <f t="shared" si="2"/>
        <v>0</v>
      </c>
      <c r="K24" s="50">
        <v>45049</v>
      </c>
      <c r="L24" s="51">
        <v>0.56805555555555554</v>
      </c>
      <c r="M24" t="s">
        <v>61</v>
      </c>
      <c r="N24" t="s">
        <v>60</v>
      </c>
      <c r="O24" t="s">
        <v>60</v>
      </c>
    </row>
    <row r="25" spans="1:18" x14ac:dyDescent="0.2">
      <c r="A25" t="s">
        <v>81</v>
      </c>
      <c r="B25" t="s">
        <v>89</v>
      </c>
      <c r="C25" s="50">
        <v>45048</v>
      </c>
      <c r="D25" s="51">
        <v>0.42499999999999999</v>
      </c>
      <c r="E25">
        <v>500</v>
      </c>
      <c r="F25">
        <v>0.1152</v>
      </c>
      <c r="G25">
        <v>0.10290000000000001</v>
      </c>
      <c r="H25">
        <f t="shared" si="3"/>
        <v>1.2299999999999991E-2</v>
      </c>
      <c r="I25">
        <f t="shared" si="1"/>
        <v>12299.999999999991</v>
      </c>
      <c r="J25" s="52">
        <f t="shared" si="2"/>
        <v>24.59999999999998</v>
      </c>
      <c r="K25" s="50">
        <v>45049</v>
      </c>
      <c r="L25" s="51">
        <v>0.56805555555555554</v>
      </c>
      <c r="M25" t="s">
        <v>61</v>
      </c>
      <c r="N25" t="s">
        <v>60</v>
      </c>
      <c r="O25" t="s">
        <v>60</v>
      </c>
    </row>
    <row r="26" spans="1:18" x14ac:dyDescent="0.2">
      <c r="A26" t="s">
        <v>82</v>
      </c>
      <c r="B26" t="s">
        <v>89</v>
      </c>
      <c r="C26" s="50">
        <v>45048</v>
      </c>
      <c r="D26" s="51">
        <v>0.35694444444444445</v>
      </c>
      <c r="E26">
        <v>500</v>
      </c>
      <c r="F26">
        <v>0.1022</v>
      </c>
      <c r="G26">
        <v>0.1013</v>
      </c>
      <c r="H26">
        <f t="shared" si="3"/>
        <v>8.9999999999999802E-4</v>
      </c>
      <c r="I26">
        <f t="shared" si="1"/>
        <v>899.99999999999807</v>
      </c>
      <c r="J26" s="52">
        <f t="shared" si="2"/>
        <v>1.799999999999996</v>
      </c>
      <c r="K26" s="50">
        <v>45049</v>
      </c>
      <c r="L26" s="51">
        <v>0.56805555555555598</v>
      </c>
      <c r="M26" t="s">
        <v>61</v>
      </c>
      <c r="N26" t="s">
        <v>60</v>
      </c>
      <c r="O26" t="s">
        <v>60</v>
      </c>
    </row>
    <row r="27" spans="1:18" x14ac:dyDescent="0.2">
      <c r="A27" t="s">
        <v>83</v>
      </c>
      <c r="B27" t="s">
        <v>89</v>
      </c>
      <c r="C27" s="50">
        <v>45048</v>
      </c>
      <c r="D27" s="51">
        <v>0.46597222222222223</v>
      </c>
      <c r="E27">
        <v>500</v>
      </c>
      <c r="F27">
        <v>0.1042</v>
      </c>
      <c r="G27">
        <v>0.10299999999999999</v>
      </c>
      <c r="H27">
        <f t="shared" si="3"/>
        <v>1.2000000000000066E-3</v>
      </c>
      <c r="I27">
        <f t="shared" si="1"/>
        <v>1200.0000000000066</v>
      </c>
      <c r="J27" s="52">
        <f t="shared" si="2"/>
        <v>2.4000000000000132</v>
      </c>
      <c r="K27" s="50">
        <v>45049</v>
      </c>
      <c r="L27" s="51">
        <v>0.56805555555555598</v>
      </c>
      <c r="M27" t="s">
        <v>61</v>
      </c>
      <c r="N27" t="s">
        <v>60</v>
      </c>
      <c r="O27" t="s">
        <v>60</v>
      </c>
    </row>
    <row r="28" spans="1:18" x14ac:dyDescent="0.2">
      <c r="A28" t="s">
        <v>84</v>
      </c>
      <c r="B28" t="s">
        <v>89</v>
      </c>
      <c r="C28" s="50">
        <v>45048</v>
      </c>
      <c r="D28" s="51">
        <v>0.4375</v>
      </c>
      <c r="E28">
        <v>500</v>
      </c>
      <c r="F28">
        <v>0.10440000000000001</v>
      </c>
      <c r="G28">
        <v>0.1042</v>
      </c>
      <c r="H28">
        <f t="shared" si="3"/>
        <v>2.0000000000000573E-4</v>
      </c>
      <c r="I28">
        <f t="shared" si="1"/>
        <v>200.00000000000574</v>
      </c>
      <c r="J28" s="52">
        <f t="shared" si="2"/>
        <v>0.40000000000001146</v>
      </c>
      <c r="K28" s="50">
        <v>45049</v>
      </c>
      <c r="L28" s="51">
        <v>0.56805555555555598</v>
      </c>
      <c r="M28" t="s">
        <v>61</v>
      </c>
      <c r="N28" t="s">
        <v>60</v>
      </c>
      <c r="O28" t="s">
        <v>60</v>
      </c>
    </row>
    <row r="29" spans="1:18" x14ac:dyDescent="0.2">
      <c r="A29" t="s">
        <v>85</v>
      </c>
      <c r="B29" t="s">
        <v>89</v>
      </c>
      <c r="C29" s="50">
        <v>45048</v>
      </c>
      <c r="D29" s="51">
        <v>0.39930555555555558</v>
      </c>
      <c r="E29">
        <v>500</v>
      </c>
      <c r="F29">
        <v>0.1043</v>
      </c>
      <c r="G29">
        <v>0.1028</v>
      </c>
      <c r="H29">
        <f t="shared" si="3"/>
        <v>1.5000000000000013E-3</v>
      </c>
      <c r="I29">
        <f t="shared" si="1"/>
        <v>1500.0000000000014</v>
      </c>
      <c r="J29" s="52">
        <f t="shared" si="2"/>
        <v>3.0000000000000027</v>
      </c>
      <c r="K29" s="50">
        <v>45049</v>
      </c>
      <c r="L29" s="51">
        <v>0.56805555555555598</v>
      </c>
      <c r="M29" t="s">
        <v>61</v>
      </c>
      <c r="N29" t="s">
        <v>60</v>
      </c>
      <c r="O29" t="s">
        <v>60</v>
      </c>
    </row>
    <row r="30" spans="1:18" x14ac:dyDescent="0.2">
      <c r="A30" t="s">
        <v>86</v>
      </c>
      <c r="B30" t="s">
        <v>89</v>
      </c>
      <c r="C30" s="50">
        <v>45048</v>
      </c>
      <c r="D30" s="51">
        <v>0.3576388888888889</v>
      </c>
      <c r="E30">
        <v>500</v>
      </c>
      <c r="F30">
        <v>0.1026</v>
      </c>
      <c r="G30">
        <v>0.1012</v>
      </c>
      <c r="H30">
        <f t="shared" si="3"/>
        <v>1.3999999999999985E-3</v>
      </c>
      <c r="I30">
        <f t="shared" si="1"/>
        <v>1399.9999999999984</v>
      </c>
      <c r="J30" s="52">
        <f t="shared" si="2"/>
        <v>2.7999999999999967</v>
      </c>
      <c r="K30" s="50">
        <v>45049</v>
      </c>
      <c r="L30" s="51">
        <v>0.56805555555555598</v>
      </c>
      <c r="M30" t="s">
        <v>61</v>
      </c>
      <c r="N30" t="s">
        <v>60</v>
      </c>
      <c r="O30" t="s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Original_Formatting</vt:lpstr>
      <vt:lpstr>Updated_Formatting</vt:lpstr>
    </vt:vector>
  </TitlesOfParts>
  <Company>City of Soldotna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bmeyer bmeyer</cp:lastModifiedBy>
  <cp:lastPrinted>2023-04-12T17:46:58Z</cp:lastPrinted>
  <dcterms:created xsi:type="dcterms:W3CDTF">2005-07-05T17:21:19Z</dcterms:created>
  <dcterms:modified xsi:type="dcterms:W3CDTF">2024-02-28T19:19:29Z</dcterms:modified>
</cp:coreProperties>
</file>