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23/summer_2023_wqx_data/Data/SWWTP/"/>
    </mc:Choice>
  </mc:AlternateContent>
  <xr:revisionPtr revIDLastSave="10" documentId="8_{442AF1AF-6F6C-4495-8CD5-AD7D114D8669}" xr6:coauthVersionLast="47" xr6:coauthVersionMax="47" xr10:uidLastSave="{AA4D751A-0F5D-4F44-A72A-1A60C117668E}"/>
  <bookViews>
    <workbookView xWindow="30150" yWindow="-1680" windowWidth="25875" windowHeight="11295" activeTab="1" xr2:uid="{00000000-000D-0000-FFFF-FFFF00000000}"/>
  </bookViews>
  <sheets>
    <sheet name="Original_Formatting" sheetId="1" r:id="rId1"/>
    <sheet name="Updated_Format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I30" i="2" s="1"/>
  <c r="J30" i="2" s="1"/>
  <c r="H29" i="2"/>
  <c r="I29" i="2" s="1"/>
  <c r="J29" i="2" s="1"/>
  <c r="H28" i="2"/>
  <c r="I28" i="2"/>
  <c r="J28" i="2"/>
  <c r="H27" i="2"/>
  <c r="I27" i="2" s="1"/>
  <c r="J27" i="2" s="1"/>
  <c r="H26" i="2"/>
  <c r="I26" i="2"/>
  <c r="J26" i="2"/>
  <c r="H25" i="2"/>
  <c r="I25" i="2" s="1"/>
  <c r="J25" i="2" s="1"/>
  <c r="H24" i="2"/>
  <c r="I24" i="2" s="1"/>
  <c r="J24" i="2" s="1"/>
  <c r="H23" i="2"/>
  <c r="I23" i="2" s="1"/>
  <c r="J23" i="2" s="1"/>
  <c r="H22" i="2"/>
  <c r="I22" i="2"/>
  <c r="J22" i="2"/>
  <c r="H21" i="2"/>
  <c r="I21" i="2"/>
  <c r="J21" i="2"/>
  <c r="H20" i="2"/>
  <c r="I20" i="2"/>
  <c r="J20" i="2" s="1"/>
  <c r="H19" i="2"/>
  <c r="I19" i="2" s="1"/>
  <c r="J19" i="2" s="1"/>
  <c r="H18" i="2"/>
  <c r="I18" i="2"/>
  <c r="J18" i="2" s="1"/>
  <c r="H17" i="2"/>
  <c r="I17" i="2"/>
  <c r="J17" i="2"/>
  <c r="H16" i="2"/>
  <c r="I16" i="2"/>
  <c r="J16" i="2"/>
  <c r="H15" i="2"/>
  <c r="I15" i="2"/>
  <c r="J15" i="2"/>
  <c r="H14" i="2"/>
  <c r="I14" i="2"/>
  <c r="J14" i="2" s="1"/>
  <c r="H13" i="2"/>
  <c r="I13" i="2" s="1"/>
  <c r="J13" i="2" s="1"/>
  <c r="H12" i="2"/>
  <c r="I12" i="2"/>
  <c r="J12" i="2"/>
  <c r="H11" i="2"/>
  <c r="I11" i="2"/>
  <c r="J11" i="2"/>
  <c r="H10" i="2"/>
  <c r="I10" i="2"/>
  <c r="J10" i="2"/>
  <c r="H6" i="2"/>
  <c r="I6" i="2" s="1"/>
  <c r="J6" i="2" s="1"/>
  <c r="H7" i="2"/>
  <c r="I7" i="2" s="1"/>
  <c r="J7" i="2" s="1"/>
  <c r="H8" i="2"/>
  <c r="I8" i="2" s="1"/>
  <c r="J8" i="2" s="1"/>
  <c r="H9" i="2"/>
  <c r="I9" i="2"/>
  <c r="J9" i="2"/>
  <c r="H5" i="2"/>
  <c r="I5" i="2"/>
  <c r="J5" i="2"/>
  <c r="H4" i="2"/>
  <c r="I4" i="2"/>
  <c r="J4" i="2" s="1"/>
  <c r="H3" i="2"/>
  <c r="I3" i="2" s="1"/>
  <c r="J3" i="2" s="1"/>
  <c r="B41" i="1"/>
  <c r="B42" i="1"/>
  <c r="B43" i="1"/>
  <c r="B30" i="1"/>
  <c r="B31" i="1"/>
  <c r="B32" i="1"/>
  <c r="B19" i="1"/>
  <c r="B20" i="1"/>
  <c r="B21" i="1"/>
  <c r="B8" i="1"/>
  <c r="B9" i="1"/>
  <c r="B10" i="1"/>
  <c r="H19" i="1"/>
  <c r="H20" i="1"/>
  <c r="H21" i="1"/>
  <c r="G41" i="1"/>
  <c r="G42" i="1"/>
  <c r="G43" i="1"/>
  <c r="D41" i="1"/>
  <c r="D42" i="1"/>
  <c r="D43" i="1"/>
  <c r="G19" i="1"/>
  <c r="G20" i="1"/>
  <c r="G21" i="1"/>
  <c r="H41" i="1"/>
  <c r="H42" i="1"/>
  <c r="H43" i="1"/>
  <c r="C8" i="1"/>
  <c r="C9" i="1"/>
  <c r="C10" i="1"/>
  <c r="F19" i="1"/>
  <c r="F20" i="1"/>
  <c r="F21" i="1"/>
  <c r="E19" i="1"/>
  <c r="E20" i="1"/>
  <c r="E21" i="1"/>
  <c r="D19" i="1"/>
  <c r="D20" i="1"/>
  <c r="D21" i="1"/>
  <c r="C19" i="1"/>
  <c r="C20" i="1"/>
  <c r="C21" i="1"/>
  <c r="F41" i="1"/>
  <c r="F42" i="1"/>
  <c r="F43" i="1"/>
  <c r="E41" i="1"/>
  <c r="E42" i="1"/>
  <c r="E43" i="1"/>
  <c r="C41" i="1"/>
  <c r="C42" i="1"/>
  <c r="C43" i="1"/>
  <c r="H30" i="1"/>
  <c r="H31" i="1"/>
  <c r="H32" i="1"/>
  <c r="G30" i="1"/>
  <c r="G31" i="1"/>
  <c r="G32" i="1"/>
  <c r="F30" i="1"/>
  <c r="F31" i="1"/>
  <c r="F32" i="1"/>
  <c r="E30" i="1"/>
  <c r="E31" i="1"/>
  <c r="E32" i="1"/>
  <c r="D30" i="1"/>
  <c r="D31" i="1"/>
  <c r="D32" i="1"/>
  <c r="C30" i="1"/>
  <c r="C31" i="1"/>
  <c r="C32" i="1"/>
  <c r="D8" i="1"/>
  <c r="D9" i="1"/>
  <c r="D10" i="1"/>
  <c r="G8" i="1"/>
  <c r="G9" i="1"/>
  <c r="G10" i="1"/>
  <c r="F8" i="1"/>
  <c r="F9" i="1"/>
  <c r="F10" i="1"/>
  <c r="E8" i="1"/>
  <c r="E9" i="1"/>
  <c r="E10" i="1"/>
  <c r="H8" i="1"/>
  <c r="H9" i="1"/>
  <c r="H10" i="1"/>
</calcChain>
</file>

<file path=xl/sharedStrings.xml><?xml version="1.0" encoding="utf-8"?>
<sst xmlns="http://schemas.openxmlformats.org/spreadsheetml/2006/main" count="233" uniqueCount="87">
  <si>
    <t>ML</t>
  </si>
  <si>
    <t>Dried WT</t>
  </si>
  <si>
    <t>Paper WT</t>
  </si>
  <si>
    <t>S.S.mg/L</t>
  </si>
  <si>
    <t>RM 40</t>
  </si>
  <si>
    <t>RM 12.5</t>
  </si>
  <si>
    <t>RM 18</t>
  </si>
  <si>
    <t>SAMPLE LOCATION</t>
  </si>
  <si>
    <t>RM 43</t>
  </si>
  <si>
    <t>RM 30</t>
  </si>
  <si>
    <t>RM 36</t>
  </si>
  <si>
    <t>RM 21</t>
  </si>
  <si>
    <t>RM 44</t>
  </si>
  <si>
    <t>RM 74</t>
  </si>
  <si>
    <t>RM 22</t>
  </si>
  <si>
    <t>RM 23</t>
  </si>
  <si>
    <t>RM O</t>
  </si>
  <si>
    <t xml:space="preserve">RM 6.5 </t>
  </si>
  <si>
    <t>RM 70</t>
  </si>
  <si>
    <t xml:space="preserve"> </t>
  </si>
  <si>
    <t>RM 82</t>
  </si>
  <si>
    <t>RM 10</t>
  </si>
  <si>
    <t>RM 1.5</t>
  </si>
  <si>
    <t>RM 19</t>
  </si>
  <si>
    <t>RM 10.1</t>
  </si>
  <si>
    <t>RM 50</t>
  </si>
  <si>
    <t>RM 31</t>
  </si>
  <si>
    <t xml:space="preserve"> SAMPLE TIME </t>
  </si>
  <si>
    <t xml:space="preserve"> SAMPLE TIME</t>
  </si>
  <si>
    <t>RM 36 DUP</t>
  </si>
  <si>
    <t>BLANK 1</t>
  </si>
  <si>
    <t>BLANK 2</t>
  </si>
  <si>
    <t>BLANK 3</t>
  </si>
  <si>
    <t>BLANK 4</t>
  </si>
  <si>
    <t>DATE: OF ANALYSIS  07-19-23</t>
  </si>
  <si>
    <t>KENAI RIVER BASELINE STUDY T.S.S. July 18, 2023</t>
  </si>
  <si>
    <t>RM 0 DUP</t>
  </si>
  <si>
    <t>TIME: 10:42</t>
  </si>
  <si>
    <t>SIGNATURE:  JE</t>
  </si>
  <si>
    <t>NA</t>
  </si>
  <si>
    <t>TIME: 11:01</t>
  </si>
  <si>
    <t>SIGNATURE: JE</t>
  </si>
  <si>
    <t>TIME: 11:14</t>
  </si>
  <si>
    <t>TIME: 11:27</t>
  </si>
  <si>
    <t>Sample_Location</t>
  </si>
  <si>
    <t>Field_Sample_Date</t>
  </si>
  <si>
    <t>Sample_Time</t>
  </si>
  <si>
    <t>Dried_WT</t>
  </si>
  <si>
    <t>Paper_WT</t>
  </si>
  <si>
    <t>Tare_WT_kg</t>
  </si>
  <si>
    <t>Date_of_Analysis</t>
  </si>
  <si>
    <t>Time</t>
  </si>
  <si>
    <t>Signature</t>
  </si>
  <si>
    <t>QC1</t>
  </si>
  <si>
    <t>Data Entry</t>
  </si>
  <si>
    <t>QC2</t>
  </si>
  <si>
    <t>RM_0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</si>
  <si>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</si>
  <si>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</si>
  <si>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</si>
  <si>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</si>
  <si>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</si>
  <si>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</si>
  <si>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</si>
  <si>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</si>
  <si>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</si>
  <si>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</si>
  <si>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</si>
  <si>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</si>
  <si>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RM_36</t>
  </si>
  <si>
    <t>RM_36_DUP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</si>
  <si>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</si>
  <si>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</si>
  <si>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</si>
  <si>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</si>
  <si>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</si>
  <si>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</si>
  <si>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</si>
  <si>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</si>
  <si>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RM_0_DUP</t>
  </si>
  <si>
    <t>JE</t>
  </si>
  <si>
    <t>BM 20240125</t>
  </si>
  <si>
    <t>Notes</t>
  </si>
  <si>
    <t>SWWTP original data says 10:35; corrected time</t>
  </si>
  <si>
    <t>sample_type</t>
  </si>
  <si>
    <t>MB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</si>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</sst>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0.0000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4" fontId="3" fillId="0" borderId="6" xfId="0" applyNumberFormat="1" applyFont="1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15" xfId="0" applyFont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5" fontId="4" fillId="0" borderId="1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6" fillId="0" borderId="16" xfId="0" applyFont="1" applyBorder="1"/>
    <xf numFmtId="0" fontId="1" fillId="0" borderId="10" xfId="0" applyFont="1" applyBorder="1"/>
    <xf numFmtId="0" fontId="2" fillId="0" borderId="17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8" fillId="0" borderId="20" xfId="0" applyFont="1" applyBorder="1"/>
    <xf numFmtId="0" fontId="8" fillId="0" borderId="20" xfId="0" applyFont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64" fontId="0" fillId="0" borderId="0" xfId="0" applyNumberFormat="1"/>
    <xf numFmtId="20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opLeftCell="A20" zoomScaleNormal="100" workbookViewId="0">
      <selection activeCell="J39" sqref="J39"/>
    </sheetView>
  </sheetViews>
  <sheetFormatPr defaultRowHeight="12.75" x14ac:dyDescent="0.2"/>
  <cols>
    <col min="1" max="1" width="18.140625" customWidth="1"/>
    <col min="2" max="2" width="12" style="29" customWidth="1"/>
    <col min="3" max="4" width="11.5703125" bestFit="1" customWidth="1"/>
    <col min="5" max="5" width="12" customWidth="1"/>
    <col min="6" max="6" width="11.5703125" bestFit="1" customWidth="1"/>
    <col min="7" max="8" width="11.5703125" customWidth="1"/>
  </cols>
  <sheetData>
    <row r="1" spans="1:13" ht="16.5" thickBot="1" x14ac:dyDescent="0.3">
      <c r="E1" s="1" t="s">
        <v>35</v>
      </c>
      <c r="I1" s="27"/>
    </row>
    <row r="2" spans="1:13" ht="18" customHeight="1" x14ac:dyDescent="0.2">
      <c r="A2" s="7" t="s">
        <v>34</v>
      </c>
      <c r="B2" s="38"/>
      <c r="C2" s="34"/>
      <c r="D2" s="8" t="s">
        <v>19</v>
      </c>
      <c r="E2" s="9" t="s">
        <v>37</v>
      </c>
      <c r="F2" s="33"/>
      <c r="G2" s="9" t="s">
        <v>38</v>
      </c>
      <c r="H2" s="10"/>
    </row>
    <row r="3" spans="1:13" ht="18" customHeight="1" x14ac:dyDescent="0.2">
      <c r="A3" s="36" t="s">
        <v>7</v>
      </c>
      <c r="B3" s="43" t="s">
        <v>30</v>
      </c>
      <c r="C3" s="11" t="s">
        <v>16</v>
      </c>
      <c r="D3" s="11" t="s">
        <v>36</v>
      </c>
      <c r="E3" s="11" t="s">
        <v>22</v>
      </c>
      <c r="F3" s="11" t="s">
        <v>17</v>
      </c>
      <c r="G3" s="15" t="s">
        <v>21</v>
      </c>
      <c r="H3" s="12" t="s">
        <v>24</v>
      </c>
    </row>
    <row r="4" spans="1:13" ht="18" customHeight="1" x14ac:dyDescent="0.2">
      <c r="A4" s="25" t="s">
        <v>27</v>
      </c>
      <c r="B4" s="44" t="s">
        <v>39</v>
      </c>
      <c r="C4" s="31">
        <v>0.46666666666666662</v>
      </c>
      <c r="D4" s="31">
        <v>0.47569444444444442</v>
      </c>
      <c r="E4" s="31">
        <v>0.4375</v>
      </c>
      <c r="F4" s="31">
        <v>0.37847222222222227</v>
      </c>
      <c r="G4" s="31">
        <v>0.40625</v>
      </c>
      <c r="H4" s="32">
        <v>0.42708333333333331</v>
      </c>
    </row>
    <row r="5" spans="1:13" ht="18" customHeight="1" x14ac:dyDescent="0.25">
      <c r="A5" s="18" t="s">
        <v>0</v>
      </c>
      <c r="B5" s="37">
        <v>300</v>
      </c>
      <c r="C5" s="13">
        <v>150</v>
      </c>
      <c r="D5" s="13">
        <v>150</v>
      </c>
      <c r="E5" s="13">
        <v>100</v>
      </c>
      <c r="F5" s="13">
        <v>300</v>
      </c>
      <c r="G5" s="13">
        <v>300</v>
      </c>
      <c r="H5" s="14">
        <v>300</v>
      </c>
      <c r="M5" s="28"/>
    </row>
    <row r="6" spans="1:13" ht="18" x14ac:dyDescent="0.25">
      <c r="A6" s="19" t="s">
        <v>1</v>
      </c>
      <c r="B6" s="42">
        <v>0.11650000000000001</v>
      </c>
      <c r="C6" s="2">
        <v>0.12180000000000001</v>
      </c>
      <c r="D6" s="2">
        <v>0.1201</v>
      </c>
      <c r="E6" s="2">
        <v>0.2087</v>
      </c>
      <c r="F6" s="2">
        <v>0.1298</v>
      </c>
      <c r="G6" s="2">
        <v>0.1193</v>
      </c>
      <c r="H6" s="4">
        <v>0.13189999999999999</v>
      </c>
    </row>
    <row r="7" spans="1:13" ht="18" x14ac:dyDescent="0.25">
      <c r="A7" s="19" t="s">
        <v>2</v>
      </c>
      <c r="B7" s="42">
        <v>0.11650000000000001</v>
      </c>
      <c r="C7" s="2">
        <v>0.11990000000000001</v>
      </c>
      <c r="D7" s="2">
        <v>0.11849999999999999</v>
      </c>
      <c r="E7" s="2">
        <v>0.1169</v>
      </c>
      <c r="F7" s="2">
        <v>0.1158</v>
      </c>
      <c r="G7" s="2">
        <v>0.1181</v>
      </c>
      <c r="H7" s="4">
        <v>0.1179</v>
      </c>
      <c r="L7" s="29"/>
    </row>
    <row r="8" spans="1:13" ht="18" x14ac:dyDescent="0.25">
      <c r="A8" s="20"/>
      <c r="B8" s="40">
        <f>B6-B7</f>
        <v>0</v>
      </c>
      <c r="C8" s="2">
        <f t="shared" ref="C8:H8" si="0">C6-C7</f>
        <v>1.8999999999999989E-3</v>
      </c>
      <c r="D8" s="2">
        <f t="shared" si="0"/>
        <v>1.6000000000000042E-3</v>
      </c>
      <c r="E8" s="2">
        <f t="shared" si="0"/>
        <v>9.1799999999999993E-2</v>
      </c>
      <c r="F8" s="2">
        <f t="shared" si="0"/>
        <v>1.3999999999999999E-2</v>
      </c>
      <c r="G8" s="2">
        <f t="shared" si="0"/>
        <v>1.2000000000000066E-3</v>
      </c>
      <c r="H8" s="4">
        <f t="shared" si="0"/>
        <v>1.3999999999999985E-2</v>
      </c>
    </row>
    <row r="9" spans="1:13" ht="18" x14ac:dyDescent="0.25">
      <c r="A9" s="21"/>
      <c r="B9" s="39">
        <f t="shared" ref="B9:H9" si="1">B8*1000000</f>
        <v>0</v>
      </c>
      <c r="C9" s="2">
        <f t="shared" si="1"/>
        <v>1899.9999999999989</v>
      </c>
      <c r="D9" s="2">
        <f t="shared" si="1"/>
        <v>1600.0000000000041</v>
      </c>
      <c r="E9" s="2">
        <f t="shared" si="1"/>
        <v>91799.999999999985</v>
      </c>
      <c r="F9" s="2">
        <f t="shared" si="1"/>
        <v>13999.999999999998</v>
      </c>
      <c r="G9" s="2">
        <f t="shared" si="1"/>
        <v>1200.0000000000066</v>
      </c>
      <c r="H9" s="4">
        <f t="shared" si="1"/>
        <v>13999.999999999985</v>
      </c>
    </row>
    <row r="10" spans="1:13" ht="18.75" thickBot="1" x14ac:dyDescent="0.3">
      <c r="A10" s="22" t="s">
        <v>3</v>
      </c>
      <c r="B10" s="41">
        <f>B9/B5</f>
        <v>0</v>
      </c>
      <c r="C10" s="5">
        <f t="shared" ref="C10:H10" si="2">C9/C5</f>
        <v>12.666666666666659</v>
      </c>
      <c r="D10" s="5">
        <f t="shared" si="2"/>
        <v>10.666666666666694</v>
      </c>
      <c r="E10" s="5">
        <f t="shared" si="2"/>
        <v>917.99999999999989</v>
      </c>
      <c r="F10" s="5">
        <f t="shared" si="2"/>
        <v>46.666666666666657</v>
      </c>
      <c r="G10" s="5">
        <f t="shared" si="2"/>
        <v>4.0000000000000222</v>
      </c>
      <c r="H10" s="6">
        <f t="shared" si="2"/>
        <v>46.666666666666622</v>
      </c>
      <c r="J10" s="30"/>
    </row>
    <row r="11" spans="1:13" x14ac:dyDescent="0.2">
      <c r="C11" t="s">
        <v>19</v>
      </c>
    </row>
    <row r="12" spans="1:13" ht="13.5" thickBot="1" x14ac:dyDescent="0.25"/>
    <row r="13" spans="1:13" ht="18" customHeight="1" x14ac:dyDescent="0.2">
      <c r="A13" s="7" t="s">
        <v>34</v>
      </c>
      <c r="B13" s="38"/>
      <c r="C13" s="34"/>
      <c r="D13" s="8" t="s">
        <v>19</v>
      </c>
      <c r="E13" s="9" t="s">
        <v>40</v>
      </c>
      <c r="F13" s="33"/>
      <c r="G13" s="9" t="s">
        <v>41</v>
      </c>
      <c r="H13" s="10"/>
    </row>
    <row r="14" spans="1:13" ht="18" customHeight="1" x14ac:dyDescent="0.2">
      <c r="A14" s="36" t="s">
        <v>7</v>
      </c>
      <c r="B14" s="43" t="s">
        <v>31</v>
      </c>
      <c r="C14" s="11" t="s">
        <v>5</v>
      </c>
      <c r="D14" s="11" t="s">
        <v>6</v>
      </c>
      <c r="E14" s="24" t="s">
        <v>23</v>
      </c>
      <c r="F14" s="23" t="s">
        <v>11</v>
      </c>
      <c r="G14" s="12" t="s">
        <v>14</v>
      </c>
      <c r="H14" s="12" t="s">
        <v>15</v>
      </c>
    </row>
    <row r="15" spans="1:13" ht="18" customHeight="1" x14ac:dyDescent="0.2">
      <c r="A15" s="25" t="s">
        <v>28</v>
      </c>
      <c r="B15" s="44" t="s">
        <v>39</v>
      </c>
      <c r="C15" s="16">
        <v>0.44097222222222227</v>
      </c>
      <c r="D15" s="16">
        <v>0.44097222222222227</v>
      </c>
      <c r="E15" s="16">
        <v>0.46249999999999997</v>
      </c>
      <c r="F15" s="16">
        <v>0.44027777777777777</v>
      </c>
      <c r="G15" s="16">
        <v>0.38125000000000003</v>
      </c>
      <c r="H15" s="17">
        <v>0.41041666666666665</v>
      </c>
    </row>
    <row r="16" spans="1:13" ht="18" customHeight="1" x14ac:dyDescent="0.25">
      <c r="A16" s="18" t="s">
        <v>0</v>
      </c>
      <c r="B16" s="37">
        <v>300</v>
      </c>
      <c r="C16" s="13">
        <v>300</v>
      </c>
      <c r="D16" s="13">
        <v>300</v>
      </c>
      <c r="E16" s="13">
        <v>300</v>
      </c>
      <c r="F16" s="13">
        <v>300</v>
      </c>
      <c r="G16" s="13">
        <v>300</v>
      </c>
      <c r="H16" s="14">
        <v>300</v>
      </c>
      <c r="K16" t="s">
        <v>19</v>
      </c>
    </row>
    <row r="17" spans="1:9" ht="18" x14ac:dyDescent="0.25">
      <c r="A17" s="19" t="s">
        <v>1</v>
      </c>
      <c r="B17" s="42">
        <v>0.1183</v>
      </c>
      <c r="C17" s="2">
        <v>0.1052</v>
      </c>
      <c r="D17" s="2">
        <v>0.1045</v>
      </c>
      <c r="E17" s="2">
        <v>9.8699999999999996E-2</v>
      </c>
      <c r="F17" s="2">
        <v>0.1065</v>
      </c>
      <c r="G17" s="2">
        <v>0.1048</v>
      </c>
      <c r="H17" s="4">
        <v>0.13619999999999999</v>
      </c>
      <c r="I17" s="35"/>
    </row>
    <row r="18" spans="1:9" ht="18" x14ac:dyDescent="0.25">
      <c r="A18" s="19" t="s">
        <v>2</v>
      </c>
      <c r="B18" s="42">
        <v>0.1182</v>
      </c>
      <c r="C18" s="2">
        <v>9.7699999999999995E-2</v>
      </c>
      <c r="D18" s="2">
        <v>9.7600000000000006E-2</v>
      </c>
      <c r="E18" s="2">
        <v>9.6699999999999994E-2</v>
      </c>
      <c r="F18" s="2">
        <v>9.9000000000000005E-2</v>
      </c>
      <c r="G18" s="2">
        <v>9.9000000000000005E-2</v>
      </c>
      <c r="H18" s="4">
        <v>0.1186</v>
      </c>
    </row>
    <row r="19" spans="1:9" ht="18" x14ac:dyDescent="0.25">
      <c r="A19" s="20"/>
      <c r="B19" s="40">
        <f>B17-B18</f>
        <v>1.0000000000000286E-4</v>
      </c>
      <c r="C19" s="2">
        <f t="shared" ref="C19:H19" si="3">C17-C18</f>
        <v>7.5000000000000067E-3</v>
      </c>
      <c r="D19" s="2">
        <f t="shared" si="3"/>
        <v>6.8999999999999895E-3</v>
      </c>
      <c r="E19" s="2">
        <f t="shared" si="3"/>
        <v>2.0000000000000018E-3</v>
      </c>
      <c r="F19" s="2">
        <f t="shared" si="3"/>
        <v>7.4999999999999928E-3</v>
      </c>
      <c r="G19" s="2">
        <f t="shared" si="3"/>
        <v>5.7999999999999996E-3</v>
      </c>
      <c r="H19" s="4">
        <f t="shared" si="3"/>
        <v>1.7599999999999991E-2</v>
      </c>
    </row>
    <row r="20" spans="1:9" ht="18" x14ac:dyDescent="0.25">
      <c r="A20" s="21"/>
      <c r="B20" s="39">
        <f>B19*1000000</f>
        <v>100.00000000000287</v>
      </c>
      <c r="C20" s="2">
        <f t="shared" ref="C20:H20" si="4">C19*1000000</f>
        <v>7500.0000000000064</v>
      </c>
      <c r="D20" s="2">
        <f t="shared" si="4"/>
        <v>6899.9999999999891</v>
      </c>
      <c r="E20" s="2">
        <f t="shared" si="4"/>
        <v>2000.0000000000018</v>
      </c>
      <c r="F20" s="2">
        <f t="shared" si="4"/>
        <v>7499.9999999999927</v>
      </c>
      <c r="G20" s="2">
        <f t="shared" si="4"/>
        <v>5800</v>
      </c>
      <c r="H20" s="4">
        <f t="shared" si="4"/>
        <v>17599.999999999989</v>
      </c>
    </row>
    <row r="21" spans="1:9" ht="18.75" thickBot="1" x14ac:dyDescent="0.3">
      <c r="A21" s="22" t="s">
        <v>3</v>
      </c>
      <c r="B21" s="41">
        <f>B20/B16</f>
        <v>0.33333333333334292</v>
      </c>
      <c r="C21" s="5">
        <f t="shared" ref="C21:H21" si="5">C20/C16</f>
        <v>25.000000000000021</v>
      </c>
      <c r="D21" s="5">
        <f t="shared" si="5"/>
        <v>22.999999999999964</v>
      </c>
      <c r="E21" s="5">
        <f t="shared" si="5"/>
        <v>6.6666666666666723</v>
      </c>
      <c r="F21" s="5">
        <f t="shared" si="5"/>
        <v>24.999999999999975</v>
      </c>
      <c r="G21" s="5">
        <f t="shared" si="5"/>
        <v>19.333333333333332</v>
      </c>
      <c r="H21" s="6">
        <f t="shared" si="5"/>
        <v>58.666666666666629</v>
      </c>
    </row>
    <row r="23" spans="1:9" ht="12.75" customHeight="1" thickBot="1" x14ac:dyDescent="0.25"/>
    <row r="24" spans="1:9" ht="18" customHeight="1" x14ac:dyDescent="0.2">
      <c r="A24" s="7" t="s">
        <v>34</v>
      </c>
      <c r="B24" s="38"/>
      <c r="C24" s="34"/>
      <c r="D24" s="8" t="s">
        <v>19</v>
      </c>
      <c r="E24" s="9" t="s">
        <v>42</v>
      </c>
      <c r="F24" s="33"/>
      <c r="G24" s="9" t="s">
        <v>38</v>
      </c>
      <c r="H24" s="10"/>
    </row>
    <row r="25" spans="1:9" ht="18" customHeight="1" x14ac:dyDescent="0.2">
      <c r="A25" s="36" t="s">
        <v>7</v>
      </c>
      <c r="B25" s="45" t="s">
        <v>32</v>
      </c>
      <c r="C25" s="12" t="s">
        <v>9</v>
      </c>
      <c r="D25" s="11" t="s">
        <v>26</v>
      </c>
      <c r="E25" s="11" t="s">
        <v>10</v>
      </c>
      <c r="F25" s="11" t="s">
        <v>29</v>
      </c>
      <c r="G25" s="11" t="s">
        <v>4</v>
      </c>
      <c r="H25" s="12" t="s">
        <v>8</v>
      </c>
    </row>
    <row r="26" spans="1:9" ht="18" customHeight="1" x14ac:dyDescent="0.2">
      <c r="A26" s="25" t="s">
        <v>28</v>
      </c>
      <c r="B26" s="44" t="s">
        <v>39</v>
      </c>
      <c r="C26" s="16">
        <v>0.4826388888888889</v>
      </c>
      <c r="D26" s="16">
        <v>0.3923611111111111</v>
      </c>
      <c r="E26" s="16">
        <v>0.4201388888888889</v>
      </c>
      <c r="F26" s="16">
        <v>0.43055555555555558</v>
      </c>
      <c r="G26" s="16">
        <v>0.43402777777777773</v>
      </c>
      <c r="H26" s="17">
        <v>0.34583333333333338</v>
      </c>
    </row>
    <row r="27" spans="1:9" ht="17.25" customHeight="1" x14ac:dyDescent="0.25">
      <c r="A27" s="18" t="s">
        <v>0</v>
      </c>
      <c r="B27" s="37">
        <v>300</v>
      </c>
      <c r="C27" s="13">
        <v>300</v>
      </c>
      <c r="D27" s="13">
        <v>300</v>
      </c>
      <c r="E27" s="13">
        <v>300</v>
      </c>
      <c r="F27" s="13">
        <v>300</v>
      </c>
      <c r="G27" s="13">
        <v>300</v>
      </c>
      <c r="H27" s="14">
        <v>300</v>
      </c>
    </row>
    <row r="28" spans="1:9" ht="18" x14ac:dyDescent="0.25">
      <c r="A28" s="19" t="s">
        <v>1</v>
      </c>
      <c r="B28" s="42">
        <v>0.11799999999999999</v>
      </c>
      <c r="C28" s="2">
        <v>0.12479999999999999</v>
      </c>
      <c r="D28" s="2">
        <v>0.1241</v>
      </c>
      <c r="E28" s="2">
        <v>0.1167</v>
      </c>
      <c r="F28" s="2">
        <v>0.1174</v>
      </c>
      <c r="G28" s="2">
        <v>0.1232</v>
      </c>
      <c r="H28" s="4">
        <v>0.1258</v>
      </c>
    </row>
    <row r="29" spans="1:9" ht="18" x14ac:dyDescent="0.25">
      <c r="A29" s="19" t="s">
        <v>2</v>
      </c>
      <c r="B29" s="42">
        <v>0.1179</v>
      </c>
      <c r="C29" s="2">
        <v>0.1176</v>
      </c>
      <c r="D29" s="2">
        <v>0.1181</v>
      </c>
      <c r="E29" s="2">
        <v>0.1163</v>
      </c>
      <c r="F29" s="2">
        <v>0.11700000000000001</v>
      </c>
      <c r="G29" s="3">
        <v>0.1174</v>
      </c>
      <c r="H29" s="4">
        <v>0.1186</v>
      </c>
    </row>
    <row r="30" spans="1:9" ht="18" x14ac:dyDescent="0.25">
      <c r="A30" s="20"/>
      <c r="B30" s="40">
        <f>B28-B29</f>
        <v>9.9999999999988987E-5</v>
      </c>
      <c r="C30" s="2">
        <f t="shared" ref="C30:H30" si="6">C28-C29</f>
        <v>7.1999999999999981E-3</v>
      </c>
      <c r="D30" s="2">
        <f t="shared" si="6"/>
        <v>6.0000000000000053E-3</v>
      </c>
      <c r="E30" s="2">
        <f t="shared" si="6"/>
        <v>3.9999999999999758E-4</v>
      </c>
      <c r="F30" s="2">
        <f t="shared" si="6"/>
        <v>3.9999999999999758E-4</v>
      </c>
      <c r="G30" s="2">
        <f t="shared" si="6"/>
        <v>5.7999999999999996E-3</v>
      </c>
      <c r="H30" s="4">
        <f t="shared" si="6"/>
        <v>7.1999999999999981E-3</v>
      </c>
    </row>
    <row r="31" spans="1:9" ht="18" x14ac:dyDescent="0.25">
      <c r="A31" s="21"/>
      <c r="B31" s="39">
        <f>B30*1000000</f>
        <v>99.999999999988987</v>
      </c>
      <c r="C31" s="2">
        <f t="shared" ref="C31:H31" si="7">C30*1000000</f>
        <v>7199.9999999999982</v>
      </c>
      <c r="D31" s="2">
        <f t="shared" si="7"/>
        <v>6000.0000000000055</v>
      </c>
      <c r="E31" s="2">
        <f t="shared" si="7"/>
        <v>399.99999999999756</v>
      </c>
      <c r="F31" s="2">
        <f t="shared" si="7"/>
        <v>399.99999999999756</v>
      </c>
      <c r="G31" s="2">
        <f t="shared" si="7"/>
        <v>5800</v>
      </c>
      <c r="H31" s="4">
        <f t="shared" si="7"/>
        <v>7199.9999999999982</v>
      </c>
    </row>
    <row r="32" spans="1:9" ht="18.75" thickBot="1" x14ac:dyDescent="0.3">
      <c r="A32" s="22" t="s">
        <v>3</v>
      </c>
      <c r="B32" s="41">
        <f>B31/B27</f>
        <v>0.33333333333329662</v>
      </c>
      <c r="C32" s="5">
        <f t="shared" ref="C32:H32" si="8">C31/C27</f>
        <v>23.999999999999993</v>
      </c>
      <c r="D32" s="5">
        <f t="shared" si="8"/>
        <v>20.000000000000018</v>
      </c>
      <c r="E32" s="5">
        <f t="shared" si="8"/>
        <v>1.3333333333333253</v>
      </c>
      <c r="F32" s="5">
        <f t="shared" si="8"/>
        <v>1.3333333333333253</v>
      </c>
      <c r="G32" s="5">
        <f t="shared" si="8"/>
        <v>19.333333333333332</v>
      </c>
      <c r="H32" s="6">
        <f t="shared" si="8"/>
        <v>23.999999999999993</v>
      </c>
    </row>
    <row r="34" spans="1:10" ht="9.75" customHeight="1" thickBot="1" x14ac:dyDescent="0.25"/>
    <row r="35" spans="1:10" ht="18.75" customHeight="1" x14ac:dyDescent="0.2">
      <c r="A35" s="7" t="s">
        <v>34</v>
      </c>
      <c r="B35" s="38"/>
      <c r="C35" s="34"/>
      <c r="D35" s="8" t="s">
        <v>19</v>
      </c>
      <c r="E35" s="9" t="s">
        <v>43</v>
      </c>
      <c r="F35" s="33"/>
      <c r="G35" s="9" t="s">
        <v>38</v>
      </c>
      <c r="H35" s="10"/>
    </row>
    <row r="36" spans="1:10" ht="17.25" customHeight="1" x14ac:dyDescent="0.2">
      <c r="A36" s="36" t="s">
        <v>7</v>
      </c>
      <c r="B36" s="43" t="s">
        <v>33</v>
      </c>
      <c r="C36" s="11" t="s">
        <v>12</v>
      </c>
      <c r="D36" s="11" t="s">
        <v>25</v>
      </c>
      <c r="E36" s="11" t="s">
        <v>18</v>
      </c>
      <c r="F36" s="11" t="s">
        <v>13</v>
      </c>
      <c r="G36" s="11">
        <v>79.5</v>
      </c>
      <c r="H36" s="12" t="s">
        <v>20</v>
      </c>
      <c r="J36" t="s">
        <v>19</v>
      </c>
    </row>
    <row r="37" spans="1:10" ht="15" x14ac:dyDescent="0.2">
      <c r="A37" s="25" t="s">
        <v>27</v>
      </c>
      <c r="B37" s="44" t="s">
        <v>39</v>
      </c>
      <c r="C37" s="16">
        <v>0.36527777777777781</v>
      </c>
      <c r="D37" s="16">
        <v>0.38958333333333334</v>
      </c>
      <c r="E37" s="16">
        <v>0.43958333333333338</v>
      </c>
      <c r="F37" s="16">
        <v>0.41180555555555554</v>
      </c>
      <c r="G37" s="16">
        <v>0.36805555555555558</v>
      </c>
      <c r="H37" s="17">
        <v>0.33888888888888885</v>
      </c>
    </row>
    <row r="38" spans="1:10" ht="15.75" x14ac:dyDescent="0.25">
      <c r="A38" s="18" t="s">
        <v>0</v>
      </c>
      <c r="B38" s="37">
        <v>300</v>
      </c>
      <c r="C38" s="13">
        <v>300</v>
      </c>
      <c r="D38" s="13">
        <v>500</v>
      </c>
      <c r="E38" s="13">
        <v>500</v>
      </c>
      <c r="F38" s="13">
        <v>500</v>
      </c>
      <c r="G38" s="13">
        <v>500</v>
      </c>
      <c r="H38" s="14">
        <v>500</v>
      </c>
    </row>
    <row r="39" spans="1:10" ht="18" x14ac:dyDescent="0.25">
      <c r="A39" s="19" t="s">
        <v>1</v>
      </c>
      <c r="B39" s="42">
        <v>0.11509999999999999</v>
      </c>
      <c r="C39" s="2">
        <v>0.1331</v>
      </c>
      <c r="D39" s="2">
        <v>0.1178</v>
      </c>
      <c r="E39" s="2">
        <v>0.1178</v>
      </c>
      <c r="F39" s="2">
        <v>0.1162</v>
      </c>
      <c r="G39" s="2">
        <v>0.11899999999999999</v>
      </c>
      <c r="H39" s="4">
        <v>0.1201</v>
      </c>
    </row>
    <row r="40" spans="1:10" ht="18" x14ac:dyDescent="0.25">
      <c r="A40" s="19" t="s">
        <v>2</v>
      </c>
      <c r="B40" s="42">
        <v>0.11509999999999999</v>
      </c>
      <c r="C40" s="2">
        <v>0.1167</v>
      </c>
      <c r="D40" s="2">
        <v>0.11749999999999999</v>
      </c>
      <c r="E40" s="2">
        <v>0.1168</v>
      </c>
      <c r="F40" s="2">
        <v>0.11600000000000001</v>
      </c>
      <c r="G40" s="3">
        <v>0.11749999999999999</v>
      </c>
      <c r="H40" s="26">
        <v>0.1192</v>
      </c>
    </row>
    <row r="41" spans="1:10" ht="18" x14ac:dyDescent="0.25">
      <c r="A41" s="20"/>
      <c r="B41" s="40">
        <f>B39-B40</f>
        <v>0</v>
      </c>
      <c r="C41" s="2">
        <f t="shared" ref="C41:H41" si="9">C39-C40</f>
        <v>1.6399999999999998E-2</v>
      </c>
      <c r="D41" s="2">
        <f>D39-D40</f>
        <v>3.0000000000000859E-4</v>
      </c>
      <c r="E41" s="2">
        <f t="shared" si="9"/>
        <v>1.0000000000000009E-3</v>
      </c>
      <c r="F41" s="2">
        <f t="shared" si="9"/>
        <v>1.9999999999999185E-4</v>
      </c>
      <c r="G41" s="2">
        <f>G39-G40</f>
        <v>1.5000000000000013E-3</v>
      </c>
      <c r="H41" s="4">
        <f t="shared" si="9"/>
        <v>8.9999999999999802E-4</v>
      </c>
    </row>
    <row r="42" spans="1:10" ht="18" x14ac:dyDescent="0.25">
      <c r="A42" s="21"/>
      <c r="B42" s="39">
        <f>B41*1000000</f>
        <v>0</v>
      </c>
      <c r="C42" s="2">
        <f t="shared" ref="C42:H42" si="10">C41*1000000</f>
        <v>16399.999999999996</v>
      </c>
      <c r="D42" s="2">
        <f t="shared" si="10"/>
        <v>300.00000000000858</v>
      </c>
      <c r="E42" s="2">
        <f t="shared" si="10"/>
        <v>1000.0000000000009</v>
      </c>
      <c r="F42" s="2">
        <f>F41*1000000</f>
        <v>199.99999999999184</v>
      </c>
      <c r="G42" s="2">
        <f>G41*1000000</f>
        <v>1500.0000000000014</v>
      </c>
      <c r="H42" s="4">
        <f t="shared" si="10"/>
        <v>899.99999999999807</v>
      </c>
    </row>
    <row r="43" spans="1:10" ht="18.75" thickBot="1" x14ac:dyDescent="0.3">
      <c r="A43" s="22" t="s">
        <v>3</v>
      </c>
      <c r="B43" s="41">
        <f>B42/B38</f>
        <v>0</v>
      </c>
      <c r="C43" s="5">
        <f t="shared" ref="C43:H43" si="11">C42/C38</f>
        <v>54.666666666666657</v>
      </c>
      <c r="D43" s="5">
        <f>D42/D38</f>
        <v>0.60000000000001719</v>
      </c>
      <c r="E43" s="5">
        <f t="shared" si="11"/>
        <v>2.0000000000000018</v>
      </c>
      <c r="F43" s="5">
        <f t="shared" si="11"/>
        <v>0.3999999999999837</v>
      </c>
      <c r="G43" s="5">
        <f>G42/G38</f>
        <v>3.0000000000000027</v>
      </c>
      <c r="H43" s="6">
        <f t="shared" si="11"/>
        <v>1.799999999999996</v>
      </c>
    </row>
  </sheetData>
  <phoneticPr fontId="0" type="noConversion"/>
  <printOptions verticalCentered="1" gridLines="1"/>
  <pageMargins left="0.5" right="0.25" top="0.5" bottom="0.25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tabSelected="1" workbookViewId="0">
      <pane ySplit="2" topLeftCell="A3" activePane="bottomLeft" state="frozen"/>
      <selection pane="bottomLeft" activeCell="C21" sqref="C21"/>
    </sheetView>
  </sheetViews>
  <sheetFormatPr defaultRowHeight="12.75" x14ac:dyDescent="0.2"/>
  <cols>
    <col min="1" max="2" width="13" customWidth="1"/>
    <col min="3" max="3" width="21.5703125" customWidth="1"/>
    <col min="4" max="7" width="13" customWidth="1"/>
    <col min="8" max="8" width="16.7109375" customWidth="1"/>
    <col min="9" max="11" width="13" customWidth="1"/>
  </cols>
  <sheetData>
    <row r="1" spans="1:17" x14ac:dyDescent="0.2">
      <c r="A1" s="46" t="s">
        <v>35</v>
      </c>
      <c r="B1" s="46"/>
      <c r="C1" s="46"/>
      <c r="M1" s="47"/>
    </row>
    <row r="2" spans="1:17" ht="14.25" x14ac:dyDescent="0.2">
      <c r="A2" s="48" t="s">
        <v>44</v>
      </c>
      <c r="B2" s="48" t="s">
        <v>84</v>
      </c>
      <c r="C2" s="48" t="s">
        <v>45</v>
      </c>
      <c r="D2" s="48" t="s">
        <v>46</v>
      </c>
      <c r="E2" s="48" t="s">
        <v>0</v>
      </c>
      <c r="F2" s="48" t="s">
        <v>47</v>
      </c>
      <c r="G2" s="48" t="s">
        <v>48</v>
      </c>
      <c r="H2" s="48" t="s">
        <v>49</v>
      </c>
      <c r="I2" s="48"/>
      <c r="J2" s="48" t="s">
        <v>3</v>
      </c>
      <c r="K2" s="49" t="s">
        <v>50</v>
      </c>
      <c r="L2" s="49" t="s">
        <v>51</v>
      </c>
      <c r="M2" s="50" t="s">
        <v>52</v>
      </c>
      <c r="N2" s="49" t="s">
        <v>53</v>
      </c>
      <c r="O2" s="49" t="s">
        <v>54</v>
      </c>
      <c r="P2" s="49" t="s">
        <v>55</v>
      </c>
      <c r="Q2" s="48" t="s">
        <v>82</v>
      </c>
    </row>
    <row r="3" spans="1:17" x14ac:dyDescent="0.2">
      <c r="A3" t="s">
        <v>30</v>
      </c>
      <c r="B3" t="s">
        <v>85</v>
      </c>
      <c r="C3" s="51"/>
      <c r="E3">
        <v>300</v>
      </c>
      <c r="F3">
        <v>0.11650000000000001</v>
      </c>
      <c r="G3">
        <v>0.11650000000000001</v>
      </c>
      <c r="H3">
        <f>F3-G3</f>
        <v>0</v>
      </c>
      <c r="I3">
        <f>H3*1000000</f>
        <v>0</v>
      </c>
      <c r="J3" s="54">
        <f>I3/E3</f>
        <v>0</v>
      </c>
      <c r="K3" s="51">
        <v>45126</v>
      </c>
      <c r="L3" s="52">
        <v>0.4458333333333333</v>
      </c>
      <c r="M3" t="s">
        <v>80</v>
      </c>
      <c r="N3" t="s">
        <v>81</v>
      </c>
      <c r="O3" t="s">
        <v>81</v>
      </c>
    </row>
    <row r="4" spans="1:17" x14ac:dyDescent="0.2">
      <c r="A4" t="s">
        <v>56</v>
      </c>
      <c r="B4" t="s">
        <v>86</v>
      </c>
      <c r="C4" s="51">
        <v>45125</v>
      </c>
      <c r="D4" s="52">
        <v>0.46666666666666662</v>
      </c>
      <c r="E4">
        <v>150</v>
      </c>
      <c r="F4">
        <v>0.12180000000000001</v>
      </c>
      <c r="G4">
        <v>0.11990000000000001</v>
      </c>
      <c r="H4">
        <f>F4-G4</f>
        <v>1.8999999999999989E-3</v>
      </c>
      <c r="I4">
        <f>H4*1000000</f>
        <v>1899.9999999999989</v>
      </c>
      <c r="J4" s="54">
        <f>I4/E4</f>
        <v>12.666666666666659</v>
      </c>
      <c r="K4" s="51">
        <v>45126</v>
      </c>
      <c r="L4" s="52">
        <v>0.4458333333333333</v>
      </c>
      <c r="M4" t="s">
        <v>80</v>
      </c>
      <c r="N4" t="s">
        <v>81</v>
      </c>
      <c r="O4" t="s">
        <v>81</v>
      </c>
    </row>
    <row r="5" spans="1:17" x14ac:dyDescent="0.2">
      <c r="A5" t="s">
        <v>79</v>
      </c>
      <c r="B5" t="s">
        <v>86</v>
      </c>
      <c r="C5" s="51">
        <v>45125</v>
      </c>
      <c r="D5" s="52">
        <v>0.47569444444444442</v>
      </c>
      <c r="E5">
        <v>150</v>
      </c>
      <c r="F5">
        <v>0.1201</v>
      </c>
      <c r="G5">
        <v>0.11849999999999999</v>
      </c>
      <c r="H5">
        <f>F5-G5</f>
        <v>1.6000000000000042E-3</v>
      </c>
      <c r="I5">
        <f>H5*1000000</f>
        <v>1600.0000000000041</v>
      </c>
      <c r="J5" s="54">
        <f>I5/E5</f>
        <v>10.666666666666694</v>
      </c>
      <c r="K5" s="51">
        <v>45126</v>
      </c>
      <c r="L5" s="52">
        <v>0.44583333333333303</v>
      </c>
      <c r="M5" t="s">
        <v>80</v>
      </c>
      <c r="N5" t="s">
        <v>81</v>
      </c>
      <c r="O5" t="s">
        <v>81</v>
      </c>
    </row>
    <row r="6" spans="1:17" x14ac:dyDescent="0.2">
      <c r="A6" t="s">
        <v>57</v>
      </c>
      <c r="B6" t="s">
        <v>86</v>
      </c>
      <c r="C6" s="51">
        <v>45125</v>
      </c>
      <c r="D6" s="52">
        <v>0.4375</v>
      </c>
      <c r="E6">
        <v>100</v>
      </c>
      <c r="F6">
        <v>0.2087</v>
      </c>
      <c r="G6">
        <v>0.1169</v>
      </c>
      <c r="H6">
        <f t="shared" ref="H6:H30" si="0">F6-G6</f>
        <v>9.1799999999999993E-2</v>
      </c>
      <c r="I6">
        <f t="shared" ref="I6:I30" si="1">H6*1000000</f>
        <v>91799.999999999985</v>
      </c>
      <c r="J6" s="54">
        <f t="shared" ref="J6:J30" si="2">I6/E6</f>
        <v>917.99999999999989</v>
      </c>
      <c r="K6" s="51">
        <v>45126</v>
      </c>
      <c r="L6" s="52">
        <v>0.44583333333333303</v>
      </c>
      <c r="M6" t="s">
        <v>80</v>
      </c>
      <c r="N6" t="s">
        <v>81</v>
      </c>
      <c r="O6" t="s">
        <v>81</v>
      </c>
    </row>
    <row r="7" spans="1:17" x14ac:dyDescent="0.2">
      <c r="A7" t="s">
        <v>58</v>
      </c>
      <c r="B7" t="s">
        <v>86</v>
      </c>
      <c r="C7" s="51">
        <v>45125</v>
      </c>
      <c r="D7" s="52">
        <v>0.37847222222222227</v>
      </c>
      <c r="E7">
        <v>300</v>
      </c>
      <c r="F7">
        <v>0.1298</v>
      </c>
      <c r="G7">
        <v>0.1158</v>
      </c>
      <c r="H7">
        <f t="shared" si="0"/>
        <v>1.3999999999999999E-2</v>
      </c>
      <c r="I7">
        <f t="shared" si="1"/>
        <v>13999.999999999998</v>
      </c>
      <c r="J7" s="54">
        <f t="shared" si="2"/>
        <v>46.666666666666657</v>
      </c>
      <c r="K7" s="51">
        <v>45126</v>
      </c>
      <c r="L7" s="52">
        <v>0.44583333333333303</v>
      </c>
      <c r="M7" t="s">
        <v>80</v>
      </c>
      <c r="N7" t="s">
        <v>81</v>
      </c>
      <c r="O7" t="s">
        <v>81</v>
      </c>
    </row>
    <row r="8" spans="1:17" x14ac:dyDescent="0.2">
      <c r="A8" t="s">
        <v>59</v>
      </c>
      <c r="B8" t="s">
        <v>86</v>
      </c>
      <c r="C8" s="51">
        <v>45125</v>
      </c>
      <c r="D8" s="52">
        <v>0.40625</v>
      </c>
      <c r="E8">
        <v>300</v>
      </c>
      <c r="F8">
        <v>0.1193</v>
      </c>
      <c r="G8">
        <v>0.1181</v>
      </c>
      <c r="H8">
        <f t="shared" si="0"/>
        <v>1.2000000000000066E-3</v>
      </c>
      <c r="I8">
        <f t="shared" si="1"/>
        <v>1200.0000000000066</v>
      </c>
      <c r="J8" s="54">
        <f t="shared" si="2"/>
        <v>4.0000000000000222</v>
      </c>
      <c r="K8" s="51">
        <v>45126</v>
      </c>
      <c r="L8" s="52">
        <v>0.44583333333333303</v>
      </c>
      <c r="M8" t="s">
        <v>80</v>
      </c>
      <c r="N8" t="s">
        <v>81</v>
      </c>
      <c r="O8" t="s">
        <v>81</v>
      </c>
    </row>
    <row r="9" spans="1:17" x14ac:dyDescent="0.2">
      <c r="A9" t="s">
        <v>60</v>
      </c>
      <c r="B9" t="s">
        <v>86</v>
      </c>
      <c r="C9" s="51">
        <v>45125</v>
      </c>
      <c r="D9" s="52">
        <v>0.42708333333333331</v>
      </c>
      <c r="E9">
        <v>300</v>
      </c>
      <c r="F9">
        <v>0.13189999999999999</v>
      </c>
      <c r="G9">
        <v>0.1179</v>
      </c>
      <c r="H9">
        <f t="shared" si="0"/>
        <v>1.3999999999999985E-2</v>
      </c>
      <c r="I9">
        <f t="shared" si="1"/>
        <v>13999.999999999985</v>
      </c>
      <c r="J9" s="54">
        <f t="shared" si="2"/>
        <v>46.666666666666622</v>
      </c>
      <c r="K9" s="51">
        <v>45126</v>
      </c>
      <c r="L9" s="52">
        <v>0.44583333333333303</v>
      </c>
      <c r="M9" t="s">
        <v>80</v>
      </c>
      <c r="N9" t="s">
        <v>81</v>
      </c>
      <c r="O9" t="s">
        <v>81</v>
      </c>
    </row>
    <row r="10" spans="1:17" x14ac:dyDescent="0.2">
      <c r="A10" t="s">
        <v>31</v>
      </c>
      <c r="B10" t="s">
        <v>85</v>
      </c>
      <c r="E10">
        <v>300</v>
      </c>
      <c r="F10">
        <v>0.1183</v>
      </c>
      <c r="G10">
        <v>0.1182</v>
      </c>
      <c r="H10">
        <f t="shared" si="0"/>
        <v>1.0000000000000286E-4</v>
      </c>
      <c r="I10">
        <f t="shared" si="1"/>
        <v>100.00000000000287</v>
      </c>
      <c r="J10" s="54">
        <f t="shared" si="2"/>
        <v>0.33333333333334292</v>
      </c>
      <c r="K10" s="51">
        <v>45126</v>
      </c>
      <c r="L10" s="52">
        <v>0.45902777777777781</v>
      </c>
      <c r="M10" t="s">
        <v>80</v>
      </c>
      <c r="N10" t="s">
        <v>81</v>
      </c>
      <c r="O10" t="s">
        <v>81</v>
      </c>
    </row>
    <row r="11" spans="1:17" x14ac:dyDescent="0.2">
      <c r="A11" t="s">
        <v>61</v>
      </c>
      <c r="B11" t="s">
        <v>86</v>
      </c>
      <c r="C11" s="51">
        <v>45125</v>
      </c>
      <c r="D11" s="52">
        <v>0.44097222222222227</v>
      </c>
      <c r="E11">
        <v>300</v>
      </c>
      <c r="F11">
        <v>0.1052</v>
      </c>
      <c r="G11">
        <v>9.7699999999999995E-2</v>
      </c>
      <c r="H11">
        <f t="shared" si="0"/>
        <v>7.5000000000000067E-3</v>
      </c>
      <c r="I11">
        <f t="shared" si="1"/>
        <v>7500.0000000000064</v>
      </c>
      <c r="J11" s="54">
        <f t="shared" si="2"/>
        <v>25.000000000000021</v>
      </c>
      <c r="K11" s="51">
        <v>45126</v>
      </c>
      <c r="L11" s="52">
        <v>0.45902777777777781</v>
      </c>
      <c r="M11" t="s">
        <v>80</v>
      </c>
      <c r="N11" t="s">
        <v>81</v>
      </c>
      <c r="O11" t="s">
        <v>81</v>
      </c>
    </row>
    <row r="12" spans="1:17" x14ac:dyDescent="0.2">
      <c r="A12" t="s">
        <v>62</v>
      </c>
      <c r="B12" t="s">
        <v>86</v>
      </c>
      <c r="C12" s="51">
        <v>45125</v>
      </c>
      <c r="D12" s="52">
        <v>0.4548611111111111</v>
      </c>
      <c r="E12">
        <v>300</v>
      </c>
      <c r="F12">
        <v>0.1045</v>
      </c>
      <c r="G12">
        <v>9.7600000000000006E-2</v>
      </c>
      <c r="H12">
        <f t="shared" si="0"/>
        <v>6.8999999999999895E-3</v>
      </c>
      <c r="I12">
        <f t="shared" si="1"/>
        <v>6899.9999999999891</v>
      </c>
      <c r="J12" s="54">
        <f t="shared" si="2"/>
        <v>22.999999999999964</v>
      </c>
      <c r="K12" s="51">
        <v>45126</v>
      </c>
      <c r="L12" s="52">
        <v>0.45902777777777798</v>
      </c>
      <c r="M12" t="s">
        <v>80</v>
      </c>
      <c r="N12" t="s">
        <v>81</v>
      </c>
      <c r="O12" t="s">
        <v>81</v>
      </c>
      <c r="Q12" t="s">
        <v>83</v>
      </c>
    </row>
    <row r="13" spans="1:17" x14ac:dyDescent="0.2">
      <c r="A13" t="s">
        <v>63</v>
      </c>
      <c r="B13" t="s">
        <v>86</v>
      </c>
      <c r="C13" s="51">
        <v>45125</v>
      </c>
      <c r="D13" s="52">
        <v>0.46249999999999997</v>
      </c>
      <c r="E13">
        <v>300</v>
      </c>
      <c r="F13">
        <v>9.8699999999999996E-2</v>
      </c>
      <c r="G13">
        <v>9.6699999999999994E-2</v>
      </c>
      <c r="H13">
        <f t="shared" si="0"/>
        <v>2.0000000000000018E-3</v>
      </c>
      <c r="I13">
        <f t="shared" si="1"/>
        <v>2000.0000000000018</v>
      </c>
      <c r="J13" s="54">
        <f t="shared" si="2"/>
        <v>6.6666666666666723</v>
      </c>
      <c r="K13" s="51">
        <v>45126</v>
      </c>
      <c r="L13" s="52">
        <v>0.45902777777777798</v>
      </c>
      <c r="M13" t="s">
        <v>80</v>
      </c>
      <c r="N13" t="s">
        <v>81</v>
      </c>
      <c r="O13" t="s">
        <v>81</v>
      </c>
    </row>
    <row r="14" spans="1:17" x14ac:dyDescent="0.2">
      <c r="A14" t="s">
        <v>64</v>
      </c>
      <c r="B14" t="s">
        <v>86</v>
      </c>
      <c r="C14" s="51">
        <v>45125</v>
      </c>
      <c r="D14" s="52">
        <v>0.44027777777777777</v>
      </c>
      <c r="E14">
        <v>300</v>
      </c>
      <c r="F14">
        <v>0.1065</v>
      </c>
      <c r="G14">
        <v>9.9000000000000005E-2</v>
      </c>
      <c r="H14">
        <f t="shared" si="0"/>
        <v>7.4999999999999928E-3</v>
      </c>
      <c r="I14">
        <f t="shared" si="1"/>
        <v>7499.9999999999927</v>
      </c>
      <c r="J14" s="54">
        <f t="shared" si="2"/>
        <v>24.999999999999975</v>
      </c>
      <c r="K14" s="51">
        <v>45126</v>
      </c>
      <c r="L14" s="52">
        <v>0.45902777777777798</v>
      </c>
      <c r="M14" t="s">
        <v>80</v>
      </c>
      <c r="N14" t="s">
        <v>81</v>
      </c>
      <c r="O14" t="s">
        <v>81</v>
      </c>
    </row>
    <row r="15" spans="1:17" x14ac:dyDescent="0.2">
      <c r="A15" t="s">
        <v>65</v>
      </c>
      <c r="B15" t="s">
        <v>86</v>
      </c>
      <c r="C15" s="51">
        <v>45125</v>
      </c>
      <c r="D15" s="52">
        <v>0.38125000000000003</v>
      </c>
      <c r="E15">
        <v>300</v>
      </c>
      <c r="F15">
        <v>0.1048</v>
      </c>
      <c r="G15">
        <v>9.9000000000000005E-2</v>
      </c>
      <c r="H15">
        <f t="shared" si="0"/>
        <v>5.7999999999999996E-3</v>
      </c>
      <c r="I15">
        <f t="shared" si="1"/>
        <v>5800</v>
      </c>
      <c r="J15" s="54">
        <f t="shared" si="2"/>
        <v>19.333333333333332</v>
      </c>
      <c r="K15" s="51">
        <v>45126</v>
      </c>
      <c r="L15" s="52">
        <v>0.45902777777777798</v>
      </c>
      <c r="M15" t="s">
        <v>80</v>
      </c>
      <c r="N15" t="s">
        <v>81</v>
      </c>
      <c r="O15" t="s">
        <v>81</v>
      </c>
    </row>
    <row r="16" spans="1:17" x14ac:dyDescent="0.2">
      <c r="A16" t="s">
        <v>66</v>
      </c>
      <c r="B16" t="s">
        <v>86</v>
      </c>
      <c r="C16" s="51">
        <v>45125</v>
      </c>
      <c r="D16" s="52">
        <v>0.41041666666666665</v>
      </c>
      <c r="E16">
        <v>300</v>
      </c>
      <c r="F16">
        <v>0.13619999999999999</v>
      </c>
      <c r="G16">
        <v>0.1186</v>
      </c>
      <c r="H16">
        <f t="shared" si="0"/>
        <v>1.7599999999999991E-2</v>
      </c>
      <c r="I16">
        <f t="shared" si="1"/>
        <v>17599.999999999989</v>
      </c>
      <c r="J16" s="54">
        <f t="shared" si="2"/>
        <v>58.666666666666629</v>
      </c>
      <c r="K16" s="51">
        <v>45126</v>
      </c>
      <c r="L16" s="52">
        <v>0.45902777777777798</v>
      </c>
      <c r="M16" t="s">
        <v>80</v>
      </c>
      <c r="N16" t="s">
        <v>81</v>
      </c>
      <c r="O16" t="s">
        <v>81</v>
      </c>
    </row>
    <row r="17" spans="1:15" x14ac:dyDescent="0.2">
      <c r="A17" t="s">
        <v>32</v>
      </c>
      <c r="B17" t="s">
        <v>85</v>
      </c>
      <c r="E17">
        <v>300</v>
      </c>
      <c r="F17">
        <v>0.11799999999999999</v>
      </c>
      <c r="G17">
        <v>0.1179</v>
      </c>
      <c r="H17" s="53">
        <f t="shared" si="0"/>
        <v>9.9999999999988987E-5</v>
      </c>
      <c r="I17">
        <f t="shared" si="1"/>
        <v>99.999999999988987</v>
      </c>
      <c r="J17" s="54">
        <f t="shared" si="2"/>
        <v>0.33333333333329662</v>
      </c>
      <c r="K17" s="51">
        <v>45126</v>
      </c>
      <c r="L17" s="52">
        <v>0.4680555555555555</v>
      </c>
      <c r="M17" t="s">
        <v>80</v>
      </c>
      <c r="N17" t="s">
        <v>81</v>
      </c>
      <c r="O17" t="s">
        <v>81</v>
      </c>
    </row>
    <row r="18" spans="1:15" x14ac:dyDescent="0.2">
      <c r="A18" t="s">
        <v>67</v>
      </c>
      <c r="B18" t="s">
        <v>86</v>
      </c>
      <c r="C18" s="51">
        <v>45125</v>
      </c>
      <c r="D18" s="52">
        <v>0.4826388888888889</v>
      </c>
      <c r="E18">
        <v>300</v>
      </c>
      <c r="F18">
        <v>0.12479999999999999</v>
      </c>
      <c r="G18">
        <v>0.1176</v>
      </c>
      <c r="H18">
        <f t="shared" si="0"/>
        <v>7.1999999999999981E-3</v>
      </c>
      <c r="I18">
        <f t="shared" si="1"/>
        <v>7199.9999999999982</v>
      </c>
      <c r="J18" s="54">
        <f t="shared" si="2"/>
        <v>23.999999999999993</v>
      </c>
      <c r="K18" s="51">
        <v>45126</v>
      </c>
      <c r="L18" s="52">
        <v>0.4680555555555555</v>
      </c>
      <c r="M18" t="s">
        <v>80</v>
      </c>
      <c r="N18" t="s">
        <v>81</v>
      </c>
      <c r="O18" t="s">
        <v>81</v>
      </c>
    </row>
    <row r="19" spans="1:15" x14ac:dyDescent="0.2">
      <c r="A19" t="s">
        <v>68</v>
      </c>
      <c r="B19" t="s">
        <v>86</v>
      </c>
      <c r="C19" s="51">
        <v>45125</v>
      </c>
      <c r="D19" s="52">
        <v>0.3923611111111111</v>
      </c>
      <c r="E19">
        <v>300</v>
      </c>
      <c r="F19">
        <v>0.1241</v>
      </c>
      <c r="G19">
        <v>0.1181</v>
      </c>
      <c r="H19">
        <f t="shared" si="0"/>
        <v>6.0000000000000053E-3</v>
      </c>
      <c r="I19">
        <f t="shared" si="1"/>
        <v>6000.0000000000055</v>
      </c>
      <c r="J19" s="54">
        <f t="shared" si="2"/>
        <v>20.000000000000018</v>
      </c>
      <c r="K19" s="51">
        <v>45126</v>
      </c>
      <c r="L19" s="52">
        <v>0.468055555555556</v>
      </c>
      <c r="M19" t="s">
        <v>80</v>
      </c>
      <c r="N19" t="s">
        <v>81</v>
      </c>
      <c r="O19" t="s">
        <v>81</v>
      </c>
    </row>
    <row r="20" spans="1:15" x14ac:dyDescent="0.2">
      <c r="A20" t="s">
        <v>69</v>
      </c>
      <c r="B20" t="s">
        <v>86</v>
      </c>
      <c r="C20" s="51">
        <v>45125</v>
      </c>
      <c r="D20" s="52">
        <v>0.4201388888888889</v>
      </c>
      <c r="E20">
        <v>300</v>
      </c>
      <c r="F20">
        <v>0.1167</v>
      </c>
      <c r="G20">
        <v>0.1163</v>
      </c>
      <c r="H20">
        <f t="shared" si="0"/>
        <v>3.9999999999999758E-4</v>
      </c>
      <c r="I20">
        <f t="shared" si="1"/>
        <v>399.99999999999756</v>
      </c>
      <c r="J20" s="54">
        <f t="shared" si="2"/>
        <v>1.3333333333333253</v>
      </c>
      <c r="K20" s="51">
        <v>45126</v>
      </c>
      <c r="L20" s="52">
        <v>0.468055555555556</v>
      </c>
      <c r="M20" t="s">
        <v>80</v>
      </c>
      <c r="N20" t="s">
        <v>81</v>
      </c>
      <c r="O20" t="s">
        <v>81</v>
      </c>
    </row>
    <row r="21" spans="1:15" x14ac:dyDescent="0.2">
      <c r="A21" t="s">
        <v>70</v>
      </c>
      <c r="B21" t="s">
        <v>86</v>
      </c>
      <c r="C21" s="51">
        <v>45125</v>
      </c>
      <c r="D21" s="52">
        <v>0.43055555555555558</v>
      </c>
      <c r="E21">
        <v>300</v>
      </c>
      <c r="F21">
        <v>0.1174</v>
      </c>
      <c r="G21">
        <v>0.11700000000000001</v>
      </c>
      <c r="H21">
        <f t="shared" si="0"/>
        <v>3.9999999999999758E-4</v>
      </c>
      <c r="I21">
        <f t="shared" si="1"/>
        <v>399.99999999999756</v>
      </c>
      <c r="J21" s="54">
        <f t="shared" si="2"/>
        <v>1.3333333333333253</v>
      </c>
      <c r="K21" s="51">
        <v>45126</v>
      </c>
      <c r="L21" s="52">
        <v>0.468055555555556</v>
      </c>
      <c r="M21" t="s">
        <v>80</v>
      </c>
      <c r="N21" t="s">
        <v>81</v>
      </c>
      <c r="O21" t="s">
        <v>81</v>
      </c>
    </row>
    <row r="22" spans="1:15" x14ac:dyDescent="0.2">
      <c r="A22" t="s">
        <v>71</v>
      </c>
      <c r="B22" t="s">
        <v>86</v>
      </c>
      <c r="C22" s="51">
        <v>45125</v>
      </c>
      <c r="D22" s="52">
        <v>0.43402777777777773</v>
      </c>
      <c r="E22">
        <v>300</v>
      </c>
      <c r="F22">
        <v>0.1232</v>
      </c>
      <c r="G22">
        <v>0.1174</v>
      </c>
      <c r="H22">
        <f t="shared" si="0"/>
        <v>5.7999999999999996E-3</v>
      </c>
      <c r="I22">
        <f t="shared" si="1"/>
        <v>5800</v>
      </c>
      <c r="J22" s="54">
        <f t="shared" si="2"/>
        <v>19.333333333333332</v>
      </c>
      <c r="K22" s="51">
        <v>45126</v>
      </c>
      <c r="L22" s="52">
        <v>0.468055555555556</v>
      </c>
      <c r="M22" t="s">
        <v>80</v>
      </c>
      <c r="N22" t="s">
        <v>81</v>
      </c>
      <c r="O22" t="s">
        <v>81</v>
      </c>
    </row>
    <row r="23" spans="1:15" x14ac:dyDescent="0.2">
      <c r="A23" t="s">
        <v>72</v>
      </c>
      <c r="B23" t="s">
        <v>86</v>
      </c>
      <c r="C23" s="51">
        <v>45125</v>
      </c>
      <c r="D23" s="52">
        <v>0.34583333333333338</v>
      </c>
      <c r="E23">
        <v>300</v>
      </c>
      <c r="F23">
        <v>0.1258</v>
      </c>
      <c r="G23">
        <v>0.1186</v>
      </c>
      <c r="H23">
        <f t="shared" si="0"/>
        <v>7.1999999999999981E-3</v>
      </c>
      <c r="I23">
        <f t="shared" si="1"/>
        <v>7199.9999999999982</v>
      </c>
      <c r="J23" s="54">
        <f t="shared" si="2"/>
        <v>23.999999999999993</v>
      </c>
      <c r="K23" s="51">
        <v>45126</v>
      </c>
      <c r="L23" s="52">
        <v>0.468055555555556</v>
      </c>
      <c r="M23" t="s">
        <v>80</v>
      </c>
      <c r="N23" t="s">
        <v>81</v>
      </c>
      <c r="O23" t="s">
        <v>81</v>
      </c>
    </row>
    <row r="24" spans="1:15" x14ac:dyDescent="0.2">
      <c r="A24" t="s">
        <v>33</v>
      </c>
      <c r="B24" t="s">
        <v>85</v>
      </c>
      <c r="C24" s="51"/>
      <c r="E24">
        <v>300</v>
      </c>
      <c r="F24">
        <v>0.11509999999999999</v>
      </c>
      <c r="G24">
        <v>0.11509999999999999</v>
      </c>
      <c r="H24">
        <f t="shared" si="0"/>
        <v>0</v>
      </c>
      <c r="I24">
        <f t="shared" si="1"/>
        <v>0</v>
      </c>
      <c r="J24" s="54">
        <f t="shared" si="2"/>
        <v>0</v>
      </c>
      <c r="K24" s="51">
        <v>45126</v>
      </c>
      <c r="L24" s="52">
        <v>0.4770833333333333</v>
      </c>
      <c r="M24" t="s">
        <v>80</v>
      </c>
      <c r="N24" t="s">
        <v>81</v>
      </c>
      <c r="O24" t="s">
        <v>81</v>
      </c>
    </row>
    <row r="25" spans="1:15" x14ac:dyDescent="0.2">
      <c r="A25" t="s">
        <v>73</v>
      </c>
      <c r="B25" t="s">
        <v>86</v>
      </c>
      <c r="C25" s="51">
        <v>45125</v>
      </c>
      <c r="D25" s="52">
        <v>0.36527777777777781</v>
      </c>
      <c r="E25">
        <v>300</v>
      </c>
      <c r="F25">
        <v>0.1331</v>
      </c>
      <c r="G25">
        <v>0.1167</v>
      </c>
      <c r="H25">
        <f t="shared" si="0"/>
        <v>1.6399999999999998E-2</v>
      </c>
      <c r="I25">
        <f t="shared" si="1"/>
        <v>16399.999999999996</v>
      </c>
      <c r="J25" s="54">
        <f t="shared" si="2"/>
        <v>54.666666666666657</v>
      </c>
      <c r="K25" s="51">
        <v>45126</v>
      </c>
      <c r="L25" s="52">
        <v>0.4770833333333333</v>
      </c>
      <c r="M25" t="s">
        <v>80</v>
      </c>
      <c r="N25" t="s">
        <v>81</v>
      </c>
      <c r="O25" t="s">
        <v>81</v>
      </c>
    </row>
    <row r="26" spans="1:15" x14ac:dyDescent="0.2">
      <c r="A26" t="s">
        <v>74</v>
      </c>
      <c r="B26" t="s">
        <v>86</v>
      </c>
      <c r="C26" s="51">
        <v>45125</v>
      </c>
      <c r="D26" s="52">
        <v>0.38958333333333334</v>
      </c>
      <c r="E26">
        <v>500</v>
      </c>
      <c r="F26">
        <v>0.1178</v>
      </c>
      <c r="G26">
        <v>0.11749999999999999</v>
      </c>
      <c r="H26">
        <f t="shared" si="0"/>
        <v>3.0000000000000859E-4</v>
      </c>
      <c r="I26">
        <f t="shared" si="1"/>
        <v>300.00000000000858</v>
      </c>
      <c r="J26" s="54">
        <f t="shared" si="2"/>
        <v>0.60000000000001719</v>
      </c>
      <c r="K26" s="51">
        <v>45126</v>
      </c>
      <c r="L26" s="52">
        <v>0.47708333333333303</v>
      </c>
      <c r="M26" t="s">
        <v>80</v>
      </c>
      <c r="N26" t="s">
        <v>81</v>
      </c>
      <c r="O26" t="s">
        <v>81</v>
      </c>
    </row>
    <row r="27" spans="1:15" x14ac:dyDescent="0.2">
      <c r="A27" t="s">
        <v>75</v>
      </c>
      <c r="B27" t="s">
        <v>86</v>
      </c>
      <c r="C27" s="51">
        <v>45125</v>
      </c>
      <c r="D27" s="55">
        <v>0.43958333333333338</v>
      </c>
      <c r="E27">
        <v>500</v>
      </c>
      <c r="F27">
        <v>0.1178</v>
      </c>
      <c r="G27">
        <v>0.1168</v>
      </c>
      <c r="H27">
        <f t="shared" si="0"/>
        <v>1.0000000000000009E-3</v>
      </c>
      <c r="I27">
        <f t="shared" si="1"/>
        <v>1000.0000000000009</v>
      </c>
      <c r="J27" s="54">
        <f t="shared" si="2"/>
        <v>2.0000000000000018</v>
      </c>
      <c r="K27" s="51">
        <v>45126</v>
      </c>
      <c r="L27" s="52">
        <v>0.47708333333333303</v>
      </c>
      <c r="M27" t="s">
        <v>80</v>
      </c>
      <c r="N27" t="s">
        <v>81</v>
      </c>
      <c r="O27" t="s">
        <v>81</v>
      </c>
    </row>
    <row r="28" spans="1:15" x14ac:dyDescent="0.2">
      <c r="A28" t="s">
        <v>76</v>
      </c>
      <c r="B28" t="s">
        <v>86</v>
      </c>
      <c r="C28" s="51">
        <v>45125</v>
      </c>
      <c r="D28" s="52">
        <v>0.41180555555555554</v>
      </c>
      <c r="E28">
        <v>500</v>
      </c>
      <c r="F28">
        <v>0.1162</v>
      </c>
      <c r="G28">
        <v>0.11600000000000001</v>
      </c>
      <c r="H28">
        <f t="shared" si="0"/>
        <v>1.9999999999999185E-4</v>
      </c>
      <c r="I28">
        <f t="shared" si="1"/>
        <v>199.99999999999184</v>
      </c>
      <c r="J28" s="54">
        <f t="shared" si="2"/>
        <v>0.3999999999999837</v>
      </c>
      <c r="K28" s="51">
        <v>45126</v>
      </c>
      <c r="L28" s="52">
        <v>0.47708333333333303</v>
      </c>
      <c r="M28" t="s">
        <v>80</v>
      </c>
      <c r="N28" t="s">
        <v>81</v>
      </c>
      <c r="O28" t="s">
        <v>81</v>
      </c>
    </row>
    <row r="29" spans="1:15" x14ac:dyDescent="0.2">
      <c r="A29" t="s">
        <v>77</v>
      </c>
      <c r="B29" t="s">
        <v>86</v>
      </c>
      <c r="C29" s="51">
        <v>45125</v>
      </c>
      <c r="D29" s="52">
        <v>0.36805555555555558</v>
      </c>
      <c r="E29">
        <v>500</v>
      </c>
      <c r="F29">
        <v>0.11899999999999999</v>
      </c>
      <c r="G29">
        <v>0.11749999999999999</v>
      </c>
      <c r="H29">
        <f t="shared" si="0"/>
        <v>1.5000000000000013E-3</v>
      </c>
      <c r="I29">
        <f t="shared" si="1"/>
        <v>1500.0000000000014</v>
      </c>
      <c r="J29" s="54">
        <f t="shared" si="2"/>
        <v>3.0000000000000027</v>
      </c>
      <c r="K29" s="51">
        <v>45126</v>
      </c>
      <c r="L29" s="52">
        <v>0.47708333333333303</v>
      </c>
      <c r="M29" t="s">
        <v>80</v>
      </c>
      <c r="N29" t="s">
        <v>81</v>
      </c>
      <c r="O29" t="s">
        <v>81</v>
      </c>
    </row>
    <row r="30" spans="1:15" x14ac:dyDescent="0.2">
      <c r="A30" t="s">
        <v>78</v>
      </c>
      <c r="B30" t="s">
        <v>86</v>
      </c>
      <c r="C30" s="51">
        <v>45125</v>
      </c>
      <c r="D30" s="52">
        <v>0.33888888888888885</v>
      </c>
      <c r="E30">
        <v>500</v>
      </c>
      <c r="F30">
        <v>0.1201</v>
      </c>
      <c r="G30">
        <v>0.1192</v>
      </c>
      <c r="H30">
        <f t="shared" si="0"/>
        <v>8.9999999999999802E-4</v>
      </c>
      <c r="I30">
        <f t="shared" si="1"/>
        <v>899.99999999999807</v>
      </c>
      <c r="J30" s="54">
        <f t="shared" si="2"/>
        <v>1.799999999999996</v>
      </c>
      <c r="K30" s="51">
        <v>45126</v>
      </c>
      <c r="L30" s="52">
        <v>0.47708333333333303</v>
      </c>
      <c r="M30" t="s">
        <v>80</v>
      </c>
      <c r="N30" t="s">
        <v>81</v>
      </c>
      <c r="O30" t="s">
        <v>81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Original_Formatting</vt:lpstr>
      <vt:lpstr>Updated_Formatting</vt:lpstr>
    </vt:vector>
  </TitlesOfParts>
  <Company>City of Soldotna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bmeyer bmeyer</cp:lastModifiedBy>
  <cp:lastPrinted>2023-04-12T17:46:58Z</cp:lastPrinted>
  <dcterms:created xsi:type="dcterms:W3CDTF">2005-07-05T17:21:19Z</dcterms:created>
  <dcterms:modified xsi:type="dcterms:W3CDTF">2024-02-28T19:21:10Z</dcterms:modified>
</cp:coreProperties>
</file>