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0dd052dcf49e10/Documents/GitHub_Local/kenai-river-wqx/other/input/2021_wqx_data/spring_2021_wqx_data/SWWTP/"/>
    </mc:Choice>
  </mc:AlternateContent>
  <xr:revisionPtr revIDLastSave="3" documentId="11_B5EFF88324C0E22248FB92E45F9B3D934314E116" xr6:coauthVersionLast="47" xr6:coauthVersionMax="47" xr10:uidLastSave="{E6BAC635-9E40-4426-B659-631B47035062}"/>
  <bookViews>
    <workbookView xWindow="465" yWindow="1725" windowWidth="26580" windowHeight="11295" xr2:uid="{00000000-000D-0000-FFFF-FFFF00000000}"/>
  </bookViews>
  <sheets>
    <sheet name="Updated_Formatting" sheetId="3" r:id="rId1"/>
    <sheet name="Original_Formatting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G26" i="3"/>
  <c r="H26" i="3" s="1"/>
  <c r="I26" i="3" s="1"/>
  <c r="G25" i="3"/>
  <c r="H25" i="3"/>
  <c r="I25" i="3" s="1"/>
  <c r="G24" i="3"/>
  <c r="H24" i="3"/>
  <c r="I24" i="3" s="1"/>
  <c r="G23" i="3"/>
  <c r="H23" i="3" s="1"/>
  <c r="I23" i="3" s="1"/>
  <c r="G22" i="3"/>
  <c r="H22" i="3"/>
  <c r="I22" i="3"/>
  <c r="G21" i="3"/>
  <c r="H21" i="3" s="1"/>
  <c r="I21" i="3" s="1"/>
  <c r="G20" i="3"/>
  <c r="H20" i="3" s="1"/>
  <c r="I20" i="3" s="1"/>
  <c r="G19" i="3"/>
  <c r="H19" i="3" s="1"/>
  <c r="I19" i="3" s="1"/>
  <c r="G18" i="3"/>
  <c r="H18" i="3" s="1"/>
  <c r="I18" i="3" s="1"/>
  <c r="G17" i="3"/>
  <c r="H17" i="3" s="1"/>
  <c r="I17" i="3" s="1"/>
  <c r="G16" i="3"/>
  <c r="H16" i="3" s="1"/>
  <c r="I16" i="3" s="1"/>
  <c r="G15" i="3"/>
  <c r="H15" i="3" s="1"/>
  <c r="I15" i="3" s="1"/>
  <c r="G14" i="3"/>
  <c r="H14" i="3"/>
  <c r="I14" i="3"/>
  <c r="G13" i="3"/>
  <c r="H13" i="3"/>
  <c r="I13" i="3" s="1"/>
  <c r="G12" i="3"/>
  <c r="H12" i="3" s="1"/>
  <c r="I12" i="3" s="1"/>
  <c r="G11" i="3"/>
  <c r="H11" i="3" s="1"/>
  <c r="I11" i="3" s="1"/>
  <c r="G10" i="3"/>
  <c r="H10" i="3"/>
  <c r="I10" i="3" s="1"/>
  <c r="G9" i="3"/>
  <c r="H9" i="3" s="1"/>
  <c r="I9" i="3" s="1"/>
  <c r="G8" i="3"/>
  <c r="H8" i="3" s="1"/>
  <c r="I8" i="3" s="1"/>
  <c r="G7" i="3"/>
  <c r="H7" i="3"/>
  <c r="I7" i="3" s="1"/>
  <c r="G6" i="3"/>
  <c r="H6" i="3" s="1"/>
  <c r="I6" i="3" s="1"/>
  <c r="G5" i="3"/>
  <c r="H5" i="3"/>
  <c r="I5" i="3"/>
  <c r="G4" i="3"/>
  <c r="H4" i="3"/>
  <c r="I4" i="3" s="1"/>
  <c r="G3" i="3"/>
  <c r="I3" i="3"/>
  <c r="G19" i="1"/>
  <c r="F41" i="1"/>
  <c r="F42" i="1"/>
  <c r="F43" i="1"/>
  <c r="C41" i="1"/>
  <c r="C42" i="1" s="1"/>
  <c r="C43" i="1" s="1"/>
  <c r="F19" i="1"/>
  <c r="F20" i="1"/>
  <c r="F21" i="1"/>
  <c r="G41" i="1"/>
  <c r="G42" i="1" s="1"/>
  <c r="G43" i="1" s="1"/>
  <c r="B8" i="1"/>
  <c r="B9" i="1"/>
  <c r="B10" i="1" s="1"/>
  <c r="G20" i="1"/>
  <c r="G21" i="1" s="1"/>
  <c r="E19" i="1"/>
  <c r="E20" i="1"/>
  <c r="E21" i="1" s="1"/>
  <c r="D19" i="1"/>
  <c r="D20" i="1"/>
  <c r="D21" i="1" s="1"/>
  <c r="C19" i="1"/>
  <c r="C20" i="1"/>
  <c r="C21" i="1" s="1"/>
  <c r="B19" i="1"/>
  <c r="B20" i="1"/>
  <c r="B21" i="1" s="1"/>
  <c r="E41" i="1"/>
  <c r="E42" i="1" s="1"/>
  <c r="E43" i="1" s="1"/>
  <c r="D41" i="1"/>
  <c r="D42" i="1"/>
  <c r="D43" i="1"/>
  <c r="B41" i="1"/>
  <c r="B42" i="1" s="1"/>
  <c r="B43" i="1" s="1"/>
  <c r="G30" i="1"/>
  <c r="G31" i="1"/>
  <c r="G32" i="1"/>
  <c r="F30" i="1"/>
  <c r="F31" i="1" s="1"/>
  <c r="F32" i="1" s="1"/>
  <c r="E30" i="1"/>
  <c r="E31" i="1"/>
  <c r="E32" i="1" s="1"/>
  <c r="D30" i="1"/>
  <c r="D31" i="1" s="1"/>
  <c r="D32" i="1" s="1"/>
  <c r="C30" i="1"/>
  <c r="C31" i="1" s="1"/>
  <c r="C32" i="1" s="1"/>
  <c r="B30" i="1"/>
  <c r="B31" i="1" s="1"/>
  <c r="B32" i="1" s="1"/>
  <c r="C8" i="1"/>
  <c r="C9" i="1" s="1"/>
  <c r="C10" i="1" s="1"/>
  <c r="F8" i="1"/>
  <c r="F9" i="1" s="1"/>
  <c r="F10" i="1" s="1"/>
  <c r="E8" i="1"/>
  <c r="E9" i="1"/>
  <c r="E10" i="1" s="1"/>
  <c r="D8" i="1"/>
  <c r="D9" i="1"/>
  <c r="D10" i="1" s="1"/>
  <c r="G8" i="1"/>
  <c r="G9" i="1"/>
  <c r="G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Benjamin Meyer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Benjamin Meyer:</t>
        </r>
        <r>
          <rPr>
            <sz val="9"/>
            <color indexed="81"/>
            <rFont val="Tahoma"/>
            <charset val="1"/>
          </rPr>
          <t xml:space="preserve">
The results in this tab, "Original_Formatting" are as received from the Soldotna Wastewater Treatment Plant in May 2021. The results have been reformatted into a shape more useful for data analysis in the adjacent tab, "Updated_Formatting."</t>
        </r>
      </text>
    </comment>
  </commentList>
</comments>
</file>

<file path=xl/sharedStrings.xml><?xml version="1.0" encoding="utf-8"?>
<sst xmlns="http://schemas.openxmlformats.org/spreadsheetml/2006/main" count="159" uniqueCount="74">
  <si>
    <t>ML</t>
  </si>
  <si>
    <t>Dried WT</t>
  </si>
  <si>
    <t>Paper WT</t>
  </si>
  <si>
    <t>S.S.mg/L</t>
  </si>
  <si>
    <t>RM 40</t>
  </si>
  <si>
    <t>RM 12.5</t>
  </si>
  <si>
    <t>RM 18</t>
  </si>
  <si>
    <t>SAMPLE LOCATION</t>
  </si>
  <si>
    <t>RM 43</t>
  </si>
  <si>
    <t>RM 30</t>
  </si>
  <si>
    <t>RM 36</t>
  </si>
  <si>
    <t>RM 21</t>
  </si>
  <si>
    <t>RM 44</t>
  </si>
  <si>
    <t>RM 74</t>
  </si>
  <si>
    <t>RM 22</t>
  </si>
  <si>
    <t>RM 23</t>
  </si>
  <si>
    <t>RM O</t>
  </si>
  <si>
    <t xml:space="preserve">RM 6.5 </t>
  </si>
  <si>
    <t>RM 70</t>
  </si>
  <si>
    <t xml:space="preserve"> </t>
  </si>
  <si>
    <t>RM 82</t>
  </si>
  <si>
    <t>RM 10</t>
  </si>
  <si>
    <t>RM 1.5</t>
  </si>
  <si>
    <t>RM 19</t>
  </si>
  <si>
    <t>RM 10.1</t>
  </si>
  <si>
    <t>RM 50</t>
  </si>
  <si>
    <t>RM 0 DUP</t>
  </si>
  <si>
    <t>RM 31</t>
  </si>
  <si>
    <t>RM 31 DUP</t>
  </si>
  <si>
    <t xml:space="preserve">SIGNATURE:  </t>
  </si>
  <si>
    <t>KENAI RIVER BASELINE STUDY T.S.S. May 11, 2021</t>
  </si>
  <si>
    <t xml:space="preserve"> SAMPLE TIME </t>
  </si>
  <si>
    <t xml:space="preserve"> SAMPLE TIME</t>
  </si>
  <si>
    <t>DATE: OF ANALYSIS  05-12-21</t>
  </si>
  <si>
    <t>TIME: 09:15</t>
  </si>
  <si>
    <t>AW</t>
  </si>
  <si>
    <t>TIME:  09:15</t>
  </si>
  <si>
    <t>Sample_Location</t>
  </si>
  <si>
    <t>Sample_Time</t>
  </si>
  <si>
    <t>Dried_WT</t>
  </si>
  <si>
    <t>Paper_WT</t>
  </si>
  <si>
    <t>RM_O</t>
  </si>
  <si>
    <t>RM_0_DUP</t>
  </si>
  <si>
    <t>RM_1.5</t>
  </si>
  <si>
    <t>RM_6.5</t>
  </si>
  <si>
    <t>RM_10</t>
  </si>
  <si>
    <t>RM_10.1</t>
  </si>
  <si>
    <t>RM_12.5</t>
  </si>
  <si>
    <t>RM_18</t>
  </si>
  <si>
    <t>RM_19</t>
  </si>
  <si>
    <t>RM_21</t>
  </si>
  <si>
    <t>RM_22</t>
  </si>
  <si>
    <t>RM_23</t>
  </si>
  <si>
    <t>RM_30</t>
  </si>
  <si>
    <t>RM_31</t>
  </si>
  <si>
    <t>RM_31_DUP</t>
  </si>
  <si>
    <t>RM_36</t>
  </si>
  <si>
    <t>RM_40</t>
  </si>
  <si>
    <t>RM_43</t>
  </si>
  <si>
    <t>RM_44</t>
  </si>
  <si>
    <t>RM_50</t>
  </si>
  <si>
    <t>RM_70</t>
  </si>
  <si>
    <t>RM_74</t>
  </si>
  <si>
    <t>RM_79.5</t>
  </si>
  <si>
    <t>RM_82</t>
  </si>
  <si>
    <t>Date_of_Analysis</t>
  </si>
  <si>
    <t>Time</t>
  </si>
  <si>
    <t>Signature</t>
  </si>
  <si>
    <t>QC1</t>
  </si>
  <si>
    <t>Data Entry</t>
  </si>
  <si>
    <t>QC2</t>
  </si>
  <si>
    <t>JMB 20210806</t>
  </si>
  <si>
    <t>Field_Sample_Date</t>
  </si>
  <si>
    <t>Tare_WT_kg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</si>
</sst>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1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0" fontId="2" fillId="0" borderId="3" xfId="0" applyFont="1" applyBorder="1"/>
    <xf numFmtId="0" fontId="6" fillId="0" borderId="4" xfId="0" applyFont="1" applyBorder="1"/>
    <xf numFmtId="164" fontId="6" fillId="0" borderId="5" xfId="0" applyNumberFormat="1" applyFont="1" applyBorder="1"/>
    <xf numFmtId="164" fontId="6" fillId="0" borderId="6" xfId="0" applyNumberFormat="1" applyFont="1" applyBorder="1"/>
    <xf numFmtId="14" fontId="3" fillId="0" borderId="7" xfId="0" applyNumberFormat="1" applyFont="1" applyBorder="1"/>
    <xf numFmtId="0" fontId="0" fillId="0" borderId="8" xfId="0" applyBorder="1"/>
    <xf numFmtId="0" fontId="3" fillId="0" borderId="8" xfId="0" applyFont="1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20" fontId="4" fillId="0" borderId="4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15" xfId="0" applyFont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165" fontId="4" fillId="0" borderId="1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0" fillId="0" borderId="8" xfId="0" applyBorder="1" applyAlignment="1">
      <alignment horizontal="left"/>
    </xf>
    <xf numFmtId="14" fontId="0" fillId="0" borderId="8" xfId="0" applyNumberFormat="1" applyBorder="1"/>
    <xf numFmtId="0" fontId="6" fillId="0" borderId="16" xfId="0" applyFont="1" applyBorder="1"/>
    <xf numFmtId="0" fontId="1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20" fontId="8" fillId="0" borderId="1" xfId="0" applyNumberFormat="1" applyFont="1" applyBorder="1" applyAlignment="1">
      <alignment horizontal="center"/>
    </xf>
    <xf numFmtId="0" fontId="9" fillId="0" borderId="0" xfId="0" applyFont="1"/>
    <xf numFmtId="164" fontId="8" fillId="0" borderId="13" xfId="0" applyNumberFormat="1" applyFont="1" applyBorder="1"/>
    <xf numFmtId="0" fontId="0" fillId="0" borderId="1" xfId="0" applyBorder="1"/>
    <xf numFmtId="20" fontId="0" fillId="0" borderId="1" xfId="0" applyNumberFormat="1" applyBorder="1"/>
    <xf numFmtId="0" fontId="0" fillId="0" borderId="17" xfId="0" applyBorder="1"/>
    <xf numFmtId="20" fontId="0" fillId="0" borderId="17" xfId="0" applyNumberFormat="1" applyBorder="1"/>
    <xf numFmtId="0" fontId="9" fillId="0" borderId="18" xfId="0" applyFont="1" applyBorder="1"/>
    <xf numFmtId="0" fontId="0" fillId="0" borderId="0" xfId="0" applyAlignment="1">
      <alignment horizontal="right"/>
    </xf>
    <xf numFmtId="0" fontId="9" fillId="0" borderId="18" xfId="0" applyFont="1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" xfId="0" applyBorder="1" applyAlignment="1">
      <alignment horizontal="right"/>
    </xf>
    <xf numFmtId="1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H3" sqref="H3"/>
    </sheetView>
  </sheetViews>
  <sheetFormatPr defaultRowHeight="12.75" x14ac:dyDescent="0.2"/>
  <cols>
    <col min="1" max="2" width="16.7109375" customWidth="1"/>
    <col min="3" max="3" width="14.5703125" customWidth="1"/>
    <col min="5" max="5" width="11.42578125" customWidth="1"/>
    <col min="6" max="6" width="11.28515625" customWidth="1"/>
    <col min="7" max="7" width="14.85546875" customWidth="1"/>
    <col min="8" max="8" width="22.42578125" customWidth="1"/>
    <col min="10" max="10" width="19.85546875" customWidth="1"/>
    <col min="12" max="12" width="12.140625" style="50" customWidth="1"/>
    <col min="14" max="14" width="13.85546875" customWidth="1"/>
  </cols>
  <sheetData>
    <row r="1" spans="1:17" x14ac:dyDescent="0.2">
      <c r="A1" s="37" t="s">
        <v>30</v>
      </c>
      <c r="B1" s="37"/>
    </row>
    <row r="2" spans="1:17" ht="14.25" x14ac:dyDescent="0.2">
      <c r="A2" s="43" t="s">
        <v>37</v>
      </c>
      <c r="B2" s="43" t="s">
        <v>72</v>
      </c>
      <c r="C2" s="43" t="s">
        <v>38</v>
      </c>
      <c r="D2" s="43" t="s">
        <v>0</v>
      </c>
      <c r="E2" s="43" t="s">
        <v>39</v>
      </c>
      <c r="F2" s="43" t="s">
        <v>40</v>
      </c>
      <c r="G2" s="43" t="s">
        <v>73</v>
      </c>
      <c r="H2" s="43"/>
      <c r="I2" s="43" t="s">
        <v>3</v>
      </c>
      <c r="J2" s="49" t="s">
        <v>65</v>
      </c>
      <c r="K2" s="49" t="s">
        <v>66</v>
      </c>
      <c r="L2" s="51" t="s">
        <v>67</v>
      </c>
      <c r="M2" s="49" t="s">
        <v>68</v>
      </c>
      <c r="N2" s="49" t="s">
        <v>69</v>
      </c>
      <c r="O2" s="49" t="s">
        <v>70</v>
      </c>
    </row>
    <row r="3" spans="1:17" ht="15" x14ac:dyDescent="0.25">
      <c r="A3" s="39" t="s">
        <v>41</v>
      </c>
      <c r="B3" s="54">
        <v>44327</v>
      </c>
      <c r="C3" s="40">
        <v>0.42638888888888887</v>
      </c>
      <c r="D3" s="39">
        <v>300</v>
      </c>
      <c r="E3" s="41">
        <v>0.1047</v>
      </c>
      <c r="F3" s="41">
        <v>0.1004</v>
      </c>
      <c r="G3" s="41">
        <f t="shared" ref="G3:G26" si="0">E3-F3</f>
        <v>4.2999999999999983E-3</v>
      </c>
      <c r="H3" s="41">
        <f t="shared" ref="H3:H26" si="1">G3*1000000</f>
        <v>4299.9999999999982</v>
      </c>
      <c r="I3" s="44">
        <f t="shared" ref="I3:I26" si="2">H3/D3</f>
        <v>14.333333333333327</v>
      </c>
      <c r="J3" s="47">
        <v>20210512</v>
      </c>
      <c r="K3" s="48">
        <v>0.38541666666666669</v>
      </c>
      <c r="L3" s="52" t="s">
        <v>35</v>
      </c>
      <c r="M3" s="47"/>
      <c r="N3" s="47" t="s">
        <v>71</v>
      </c>
      <c r="O3" s="47"/>
    </row>
    <row r="4" spans="1:17" ht="15" x14ac:dyDescent="0.25">
      <c r="A4" s="39" t="s">
        <v>42</v>
      </c>
      <c r="B4" s="54">
        <v>44327</v>
      </c>
      <c r="C4" s="40">
        <v>0.42777777777777781</v>
      </c>
      <c r="D4" s="39">
        <v>300</v>
      </c>
      <c r="E4" s="41">
        <v>0.1051</v>
      </c>
      <c r="F4" s="41">
        <v>0.1011</v>
      </c>
      <c r="G4" s="41">
        <f t="shared" si="0"/>
        <v>4.0000000000000036E-3</v>
      </c>
      <c r="H4" s="41">
        <f t="shared" si="1"/>
        <v>4000.0000000000036</v>
      </c>
      <c r="I4" s="44">
        <f t="shared" si="2"/>
        <v>13.333333333333345</v>
      </c>
      <c r="J4" s="45">
        <v>20210512</v>
      </c>
      <c r="K4" s="46">
        <v>0.38541666666666669</v>
      </c>
      <c r="L4" s="53" t="s">
        <v>35</v>
      </c>
      <c r="M4" s="45"/>
      <c r="N4" s="45" t="s">
        <v>71</v>
      </c>
      <c r="O4" s="45"/>
    </row>
    <row r="5" spans="1:17" ht="15" x14ac:dyDescent="0.25">
      <c r="A5" s="38" t="s">
        <v>43</v>
      </c>
      <c r="B5" s="54">
        <v>44327</v>
      </c>
      <c r="C5" s="40">
        <v>0.3972222222222222</v>
      </c>
      <c r="D5" s="39">
        <v>100</v>
      </c>
      <c r="E5" s="41">
        <v>0.1537</v>
      </c>
      <c r="F5" s="41">
        <v>9.8599999999999993E-2</v>
      </c>
      <c r="G5" s="41">
        <f t="shared" si="0"/>
        <v>5.510000000000001E-2</v>
      </c>
      <c r="H5" s="41">
        <f t="shared" si="1"/>
        <v>55100.000000000007</v>
      </c>
      <c r="I5" s="44">
        <f t="shared" si="2"/>
        <v>551.00000000000011</v>
      </c>
      <c r="J5" s="45">
        <v>20210512</v>
      </c>
      <c r="K5" s="46">
        <v>0.38541666666666669</v>
      </c>
      <c r="L5" s="53" t="s">
        <v>35</v>
      </c>
      <c r="M5" s="45"/>
      <c r="N5" s="45" t="s">
        <v>71</v>
      </c>
      <c r="O5" s="45"/>
    </row>
    <row r="6" spans="1:17" ht="15" x14ac:dyDescent="0.25">
      <c r="A6" s="38" t="s">
        <v>44</v>
      </c>
      <c r="B6" s="54">
        <v>44327</v>
      </c>
      <c r="C6" s="40">
        <v>0.38541666666666669</v>
      </c>
      <c r="D6" s="39">
        <v>300</v>
      </c>
      <c r="E6" s="41">
        <v>0.13370000000000001</v>
      </c>
      <c r="F6" s="41">
        <v>0.1016</v>
      </c>
      <c r="G6" s="41">
        <f t="shared" si="0"/>
        <v>3.2100000000000017E-2</v>
      </c>
      <c r="H6" s="41">
        <f t="shared" si="1"/>
        <v>32100.000000000018</v>
      </c>
      <c r="I6" s="44">
        <f t="shared" si="2"/>
        <v>107.00000000000006</v>
      </c>
      <c r="J6" s="45">
        <v>20210512</v>
      </c>
      <c r="K6" s="46">
        <v>0.38541666666666669</v>
      </c>
      <c r="L6" s="53" t="s">
        <v>35</v>
      </c>
      <c r="M6" s="45"/>
      <c r="N6" s="45" t="s">
        <v>71</v>
      </c>
      <c r="O6" s="45"/>
    </row>
    <row r="7" spans="1:17" ht="15" x14ac:dyDescent="0.25">
      <c r="A7" s="38" t="s">
        <v>45</v>
      </c>
      <c r="B7" s="54">
        <v>44327</v>
      </c>
      <c r="C7" s="40">
        <v>0.4201388888888889</v>
      </c>
      <c r="D7" s="39">
        <v>300</v>
      </c>
      <c r="E7" s="41">
        <v>0.1095</v>
      </c>
      <c r="F7" s="41">
        <v>0.1014</v>
      </c>
      <c r="G7" s="41">
        <f t="shared" si="0"/>
        <v>8.0999999999999961E-3</v>
      </c>
      <c r="H7" s="41">
        <f t="shared" si="1"/>
        <v>8099.9999999999964</v>
      </c>
      <c r="I7" s="44">
        <f t="shared" si="2"/>
        <v>26.999999999999989</v>
      </c>
      <c r="J7" s="45">
        <v>20210512</v>
      </c>
      <c r="K7" s="46">
        <v>0.38541666666666669</v>
      </c>
      <c r="L7" s="53" t="s">
        <v>35</v>
      </c>
      <c r="M7" s="45"/>
      <c r="N7" s="45" t="s">
        <v>71</v>
      </c>
      <c r="O7" s="45"/>
    </row>
    <row r="8" spans="1:17" ht="15" x14ac:dyDescent="0.25">
      <c r="A8" s="38" t="s">
        <v>46</v>
      </c>
      <c r="B8" s="54">
        <v>44327</v>
      </c>
      <c r="C8" s="40">
        <v>0.4375</v>
      </c>
      <c r="D8" s="39">
        <v>300</v>
      </c>
      <c r="E8" s="41">
        <v>0.1048</v>
      </c>
      <c r="F8" s="41">
        <v>0.10059999999999999</v>
      </c>
      <c r="G8" s="41">
        <f t="shared" si="0"/>
        <v>4.2000000000000093E-3</v>
      </c>
      <c r="H8" s="41">
        <f t="shared" si="1"/>
        <v>4200.0000000000091</v>
      </c>
      <c r="I8" s="44">
        <f t="shared" si="2"/>
        <v>14.00000000000003</v>
      </c>
      <c r="J8" s="45">
        <v>20210512</v>
      </c>
      <c r="K8" s="46">
        <v>0.38541666666666669</v>
      </c>
      <c r="L8" s="53" t="s">
        <v>35</v>
      </c>
      <c r="M8" s="45"/>
      <c r="N8" s="45" t="s">
        <v>71</v>
      </c>
      <c r="O8" s="45"/>
    </row>
    <row r="9" spans="1:17" ht="15" x14ac:dyDescent="0.25">
      <c r="A9" s="38" t="s">
        <v>47</v>
      </c>
      <c r="B9" s="54">
        <v>44327</v>
      </c>
      <c r="C9" s="42">
        <v>0.4513888888888889</v>
      </c>
      <c r="D9" s="39">
        <v>300</v>
      </c>
      <c r="E9" s="41">
        <v>0.1038</v>
      </c>
      <c r="F9" s="41">
        <v>0.1008</v>
      </c>
      <c r="G9" s="41">
        <f t="shared" si="0"/>
        <v>3.0000000000000027E-3</v>
      </c>
      <c r="H9" s="41">
        <f t="shared" si="1"/>
        <v>3000.0000000000027</v>
      </c>
      <c r="I9" s="44">
        <f t="shared" si="2"/>
        <v>10.000000000000009</v>
      </c>
      <c r="J9" s="45">
        <v>20210512</v>
      </c>
      <c r="K9" s="46">
        <v>0.38541666666666669</v>
      </c>
      <c r="L9" s="53" t="s">
        <v>35</v>
      </c>
      <c r="M9" s="45"/>
      <c r="N9" s="45" t="s">
        <v>71</v>
      </c>
      <c r="O9" s="45"/>
      <c r="Q9" t="s">
        <v>19</v>
      </c>
    </row>
    <row r="10" spans="1:17" ht="15" x14ac:dyDescent="0.25">
      <c r="A10" s="38" t="s">
        <v>48</v>
      </c>
      <c r="B10" s="54">
        <v>44327</v>
      </c>
      <c r="C10" s="42">
        <v>0.47569444444444442</v>
      </c>
      <c r="D10" s="39">
        <v>300</v>
      </c>
      <c r="E10" s="41">
        <v>0.1028</v>
      </c>
      <c r="F10" s="41">
        <v>9.8599999999999993E-2</v>
      </c>
      <c r="G10" s="41">
        <f t="shared" si="0"/>
        <v>4.2000000000000093E-3</v>
      </c>
      <c r="H10" s="41">
        <f t="shared" si="1"/>
        <v>4200.0000000000091</v>
      </c>
      <c r="I10" s="44">
        <f t="shared" si="2"/>
        <v>14.00000000000003</v>
      </c>
      <c r="J10" s="45">
        <v>20210512</v>
      </c>
      <c r="K10" s="46">
        <v>0.38541666666666669</v>
      </c>
      <c r="L10" s="53" t="s">
        <v>35</v>
      </c>
      <c r="M10" s="45"/>
      <c r="N10" s="45" t="s">
        <v>71</v>
      </c>
      <c r="O10" s="45"/>
    </row>
    <row r="11" spans="1:17" ht="15" x14ac:dyDescent="0.25">
      <c r="A11" s="38" t="s">
        <v>49</v>
      </c>
      <c r="B11" s="54">
        <v>44327</v>
      </c>
      <c r="C11" s="42">
        <v>0.50277777777777777</v>
      </c>
      <c r="D11" s="39">
        <v>300</v>
      </c>
      <c r="E11" s="41">
        <v>0.1018</v>
      </c>
      <c r="F11" s="41">
        <v>0.10050000000000001</v>
      </c>
      <c r="G11" s="41">
        <f t="shared" si="0"/>
        <v>1.2999999999999956E-3</v>
      </c>
      <c r="H11" s="41">
        <f t="shared" si="1"/>
        <v>1299.9999999999957</v>
      </c>
      <c r="I11" s="44">
        <f t="shared" si="2"/>
        <v>4.3333333333333188</v>
      </c>
      <c r="J11" s="45">
        <v>20210512</v>
      </c>
      <c r="K11" s="46">
        <v>0.38541666666666669</v>
      </c>
      <c r="L11" s="53" t="s">
        <v>35</v>
      </c>
      <c r="M11" s="45"/>
      <c r="N11" s="45" t="s">
        <v>71</v>
      </c>
      <c r="O11" s="45"/>
    </row>
    <row r="12" spans="1:17" ht="15" x14ac:dyDescent="0.25">
      <c r="A12" s="38" t="s">
        <v>50</v>
      </c>
      <c r="B12" s="54">
        <v>44327</v>
      </c>
      <c r="C12" s="42">
        <v>0.40972222222222227</v>
      </c>
      <c r="D12" s="39">
        <v>300</v>
      </c>
      <c r="E12" s="41">
        <v>0.1053</v>
      </c>
      <c r="F12" s="41">
        <v>0.1009</v>
      </c>
      <c r="G12" s="41">
        <f t="shared" si="0"/>
        <v>4.4000000000000011E-3</v>
      </c>
      <c r="H12" s="41">
        <f t="shared" si="1"/>
        <v>4400.0000000000009</v>
      </c>
      <c r="I12" s="44">
        <f t="shared" si="2"/>
        <v>14.66666666666667</v>
      </c>
      <c r="J12" s="45">
        <v>20210512</v>
      </c>
      <c r="K12" s="46">
        <v>0.38541666666666669</v>
      </c>
      <c r="L12" s="53" t="s">
        <v>35</v>
      </c>
      <c r="M12" s="45"/>
      <c r="N12" s="45" t="s">
        <v>71</v>
      </c>
      <c r="O12" s="45"/>
    </row>
    <row r="13" spans="1:17" ht="15" x14ac:dyDescent="0.25">
      <c r="A13" s="38" t="s">
        <v>51</v>
      </c>
      <c r="B13" s="54">
        <v>44327</v>
      </c>
      <c r="C13" s="42">
        <v>0.48055555555555557</v>
      </c>
      <c r="D13" s="39">
        <v>300</v>
      </c>
      <c r="E13" s="41">
        <v>0.1043</v>
      </c>
      <c r="F13" s="41">
        <v>0.10150000000000001</v>
      </c>
      <c r="G13" s="41">
        <f t="shared" si="0"/>
        <v>2.7999999999999969E-3</v>
      </c>
      <c r="H13" s="41">
        <f t="shared" si="1"/>
        <v>2799.9999999999968</v>
      </c>
      <c r="I13" s="44">
        <f t="shared" si="2"/>
        <v>9.3333333333333233</v>
      </c>
      <c r="J13" s="45">
        <v>20210512</v>
      </c>
      <c r="K13" s="46">
        <v>0.38541666666666669</v>
      </c>
      <c r="L13" s="53" t="s">
        <v>35</v>
      </c>
      <c r="M13" s="45"/>
      <c r="N13" s="45" t="s">
        <v>71</v>
      </c>
      <c r="O13" s="45"/>
    </row>
    <row r="14" spans="1:17" ht="15" x14ac:dyDescent="0.25">
      <c r="A14" s="38" t="s">
        <v>52</v>
      </c>
      <c r="B14" s="54">
        <v>44327</v>
      </c>
      <c r="C14" s="42">
        <v>0.4604166666666667</v>
      </c>
      <c r="D14" s="39">
        <v>300</v>
      </c>
      <c r="E14" s="41">
        <v>0.1026</v>
      </c>
      <c r="F14" s="41">
        <v>0.1013</v>
      </c>
      <c r="G14" s="41">
        <f t="shared" si="0"/>
        <v>1.2999999999999956E-3</v>
      </c>
      <c r="H14" s="41">
        <f t="shared" si="1"/>
        <v>1299.9999999999957</v>
      </c>
      <c r="I14" s="44">
        <f t="shared" si="2"/>
        <v>4.3333333333333188</v>
      </c>
      <c r="J14" s="45">
        <v>20210512</v>
      </c>
      <c r="K14" s="46">
        <v>0.38541666666666669</v>
      </c>
      <c r="L14" s="53" t="s">
        <v>35</v>
      </c>
      <c r="M14" s="45"/>
      <c r="N14" s="45" t="s">
        <v>71</v>
      </c>
      <c r="O14" s="45"/>
    </row>
    <row r="15" spans="1:17" ht="15" x14ac:dyDescent="0.25">
      <c r="A15" s="38" t="s">
        <v>53</v>
      </c>
      <c r="B15" s="54">
        <v>44327</v>
      </c>
      <c r="C15" s="42">
        <v>0.37916666666666665</v>
      </c>
      <c r="D15" s="39">
        <v>300</v>
      </c>
      <c r="E15" s="41">
        <v>0.11169999999999999</v>
      </c>
      <c r="F15" s="41">
        <v>0.10009999999999999</v>
      </c>
      <c r="G15" s="41">
        <f t="shared" si="0"/>
        <v>1.1599999999999999E-2</v>
      </c>
      <c r="H15" s="41">
        <f t="shared" si="1"/>
        <v>11600</v>
      </c>
      <c r="I15" s="44">
        <f t="shared" si="2"/>
        <v>38.666666666666664</v>
      </c>
      <c r="J15" s="45">
        <v>20210512</v>
      </c>
      <c r="K15" s="46">
        <v>0.38541666666666669</v>
      </c>
      <c r="L15" s="53" t="s">
        <v>35</v>
      </c>
      <c r="M15" s="45"/>
      <c r="N15" s="45" t="s">
        <v>71</v>
      </c>
      <c r="O15" s="45"/>
    </row>
    <row r="16" spans="1:17" ht="15" x14ac:dyDescent="0.25">
      <c r="A16" s="38" t="s">
        <v>54</v>
      </c>
      <c r="B16" s="54">
        <v>44327</v>
      </c>
      <c r="C16" s="42">
        <v>0.42569444444444443</v>
      </c>
      <c r="D16" s="39">
        <v>300</v>
      </c>
      <c r="E16" s="41">
        <v>0.1033</v>
      </c>
      <c r="F16" s="41">
        <v>0.1012</v>
      </c>
      <c r="G16" s="41">
        <f t="shared" si="0"/>
        <v>2.1000000000000046E-3</v>
      </c>
      <c r="H16" s="41">
        <f t="shared" si="1"/>
        <v>2100.0000000000045</v>
      </c>
      <c r="I16" s="44">
        <f t="shared" si="2"/>
        <v>7.0000000000000151</v>
      </c>
      <c r="J16" s="45">
        <v>20210512</v>
      </c>
      <c r="K16" s="46">
        <v>0.38541666666666669</v>
      </c>
      <c r="L16" s="53" t="s">
        <v>35</v>
      </c>
      <c r="M16" s="45"/>
      <c r="N16" s="45" t="s">
        <v>71</v>
      </c>
      <c r="O16" s="45"/>
    </row>
    <row r="17" spans="1:15" ht="15" x14ac:dyDescent="0.25">
      <c r="A17" s="38" t="s">
        <v>55</v>
      </c>
      <c r="B17" s="54">
        <v>44327</v>
      </c>
      <c r="C17" s="42">
        <v>0.4284722222222222</v>
      </c>
      <c r="D17" s="39">
        <v>300</v>
      </c>
      <c r="E17" s="41">
        <v>0.1043</v>
      </c>
      <c r="F17" s="41">
        <v>0.1019</v>
      </c>
      <c r="G17" s="41">
        <f t="shared" si="0"/>
        <v>2.3999999999999994E-3</v>
      </c>
      <c r="H17" s="41">
        <f t="shared" si="1"/>
        <v>2399.9999999999995</v>
      </c>
      <c r="I17" s="44">
        <f t="shared" si="2"/>
        <v>7.9999999999999982</v>
      </c>
      <c r="J17" s="45">
        <v>20210512</v>
      </c>
      <c r="K17" s="46">
        <v>0.38541666666666669</v>
      </c>
      <c r="L17" s="53" t="s">
        <v>35</v>
      </c>
      <c r="M17" s="45"/>
      <c r="N17" s="45" t="s">
        <v>71</v>
      </c>
      <c r="O17" s="45"/>
    </row>
    <row r="18" spans="1:15" ht="15" x14ac:dyDescent="0.25">
      <c r="A18" s="38" t="s">
        <v>56</v>
      </c>
      <c r="B18" s="54">
        <v>44327</v>
      </c>
      <c r="C18" s="42">
        <v>0.4513888888888889</v>
      </c>
      <c r="D18" s="39">
        <v>300</v>
      </c>
      <c r="E18" s="41">
        <v>0.1061</v>
      </c>
      <c r="F18" s="41">
        <v>0.1023</v>
      </c>
      <c r="G18" s="41">
        <f t="shared" si="0"/>
        <v>3.7999999999999978E-3</v>
      </c>
      <c r="H18" s="41">
        <f t="shared" si="1"/>
        <v>3799.9999999999977</v>
      </c>
      <c r="I18" s="44">
        <f t="shared" si="2"/>
        <v>12.666666666666659</v>
      </c>
      <c r="J18" s="45">
        <v>20210512</v>
      </c>
      <c r="K18" s="46">
        <v>0.38541666666666669</v>
      </c>
      <c r="L18" s="53" t="s">
        <v>35</v>
      </c>
      <c r="M18" s="45"/>
      <c r="N18" s="45" t="s">
        <v>71</v>
      </c>
      <c r="O18" s="45"/>
    </row>
    <row r="19" spans="1:15" ht="15" x14ac:dyDescent="0.25">
      <c r="A19" s="38" t="s">
        <v>57</v>
      </c>
      <c r="B19" s="54">
        <v>44327</v>
      </c>
      <c r="C19" s="42">
        <v>0.4152777777777778</v>
      </c>
      <c r="D19" s="39">
        <v>300</v>
      </c>
      <c r="E19" s="41">
        <v>0.1032</v>
      </c>
      <c r="F19" s="41">
        <v>0.1011</v>
      </c>
      <c r="G19" s="41">
        <f t="shared" si="0"/>
        <v>2.1000000000000046E-3</v>
      </c>
      <c r="H19" s="41">
        <f t="shared" si="1"/>
        <v>2100.0000000000045</v>
      </c>
      <c r="I19" s="44">
        <f t="shared" si="2"/>
        <v>7.0000000000000151</v>
      </c>
      <c r="J19" s="45">
        <v>20210512</v>
      </c>
      <c r="K19" s="46">
        <v>0.38541666666666669</v>
      </c>
      <c r="L19" s="53" t="s">
        <v>35</v>
      </c>
      <c r="M19" s="45"/>
      <c r="N19" s="45" t="s">
        <v>71</v>
      </c>
      <c r="O19" s="45"/>
    </row>
    <row r="20" spans="1:15" ht="15" x14ac:dyDescent="0.25">
      <c r="A20" s="38" t="s">
        <v>58</v>
      </c>
      <c r="B20" s="54">
        <v>44327</v>
      </c>
      <c r="C20" s="42">
        <v>0.3972222222222222</v>
      </c>
      <c r="D20" s="39">
        <v>300</v>
      </c>
      <c r="E20" s="41">
        <v>0.1075</v>
      </c>
      <c r="F20" s="41">
        <v>0.1018</v>
      </c>
      <c r="G20" s="41">
        <f t="shared" si="0"/>
        <v>5.6999999999999967E-3</v>
      </c>
      <c r="H20" s="41">
        <f t="shared" si="1"/>
        <v>5699.9999999999964</v>
      </c>
      <c r="I20" s="44">
        <f t="shared" si="2"/>
        <v>18.999999999999989</v>
      </c>
      <c r="J20" s="45">
        <v>20210512</v>
      </c>
      <c r="K20" s="46">
        <v>0.38541666666666669</v>
      </c>
      <c r="L20" s="53" t="s">
        <v>35</v>
      </c>
      <c r="M20" s="45"/>
      <c r="N20" s="45" t="s">
        <v>71</v>
      </c>
      <c r="O20" s="45"/>
    </row>
    <row r="21" spans="1:15" ht="15" x14ac:dyDescent="0.25">
      <c r="A21" s="38" t="s">
        <v>59</v>
      </c>
      <c r="B21" s="54">
        <v>44327</v>
      </c>
      <c r="C21" s="42">
        <v>0.37152777777777773</v>
      </c>
      <c r="D21" s="39">
        <v>300</v>
      </c>
      <c r="E21" s="41">
        <v>0.1028</v>
      </c>
      <c r="F21" s="41">
        <v>0.1004</v>
      </c>
      <c r="G21" s="41">
        <f t="shared" si="0"/>
        <v>2.3999999999999994E-3</v>
      </c>
      <c r="H21" s="41">
        <f t="shared" si="1"/>
        <v>2399.9999999999995</v>
      </c>
      <c r="I21" s="44">
        <f t="shared" si="2"/>
        <v>7.9999999999999982</v>
      </c>
      <c r="J21" s="45">
        <v>20210512</v>
      </c>
      <c r="K21" s="46">
        <v>0.38541666666666669</v>
      </c>
      <c r="L21" s="53" t="s">
        <v>35</v>
      </c>
      <c r="M21" s="45"/>
      <c r="N21" s="45" t="s">
        <v>71</v>
      </c>
      <c r="O21" s="45"/>
    </row>
    <row r="22" spans="1:15" ht="15" x14ac:dyDescent="0.25">
      <c r="A22" s="38" t="s">
        <v>60</v>
      </c>
      <c r="B22" s="54">
        <v>44327</v>
      </c>
      <c r="C22" s="42">
        <v>0.30486111111111108</v>
      </c>
      <c r="D22" s="39">
        <v>300</v>
      </c>
      <c r="E22" s="41">
        <v>0.10050000000000001</v>
      </c>
      <c r="F22" s="41">
        <v>9.9599999999999994E-2</v>
      </c>
      <c r="G22" s="41">
        <f t="shared" si="0"/>
        <v>9.000000000000119E-4</v>
      </c>
      <c r="H22" s="41">
        <f t="shared" si="1"/>
        <v>900.00000000001194</v>
      </c>
      <c r="I22" s="44">
        <f t="shared" si="2"/>
        <v>3.00000000000004</v>
      </c>
      <c r="J22" s="45">
        <v>20210512</v>
      </c>
      <c r="K22" s="46">
        <v>0.38541666666666669</v>
      </c>
      <c r="L22" s="53" t="s">
        <v>35</v>
      </c>
      <c r="M22" s="45"/>
      <c r="N22" s="45" t="s">
        <v>71</v>
      </c>
      <c r="O22" s="45"/>
    </row>
    <row r="23" spans="1:15" ht="15" x14ac:dyDescent="0.25">
      <c r="A23" s="38" t="s">
        <v>61</v>
      </c>
      <c r="B23" s="54">
        <v>44327</v>
      </c>
      <c r="C23" s="42">
        <v>0.43402777777777773</v>
      </c>
      <c r="D23" s="39">
        <v>300</v>
      </c>
      <c r="E23" s="41">
        <v>0.10290000000000001</v>
      </c>
      <c r="F23" s="41">
        <v>0.1011</v>
      </c>
      <c r="G23" s="41">
        <f t="shared" si="0"/>
        <v>1.8000000000000099E-3</v>
      </c>
      <c r="H23" s="41">
        <f t="shared" si="1"/>
        <v>1800.00000000001</v>
      </c>
      <c r="I23" s="44">
        <f t="shared" si="2"/>
        <v>6.0000000000000338</v>
      </c>
      <c r="J23" s="45">
        <v>20210512</v>
      </c>
      <c r="K23" s="46">
        <v>0.38541666666666669</v>
      </c>
      <c r="L23" s="53" t="s">
        <v>35</v>
      </c>
      <c r="M23" s="45"/>
      <c r="N23" s="45" t="s">
        <v>71</v>
      </c>
      <c r="O23" s="45"/>
    </row>
    <row r="24" spans="1:15" ht="15" x14ac:dyDescent="0.25">
      <c r="A24" s="38" t="s">
        <v>62</v>
      </c>
      <c r="B24" s="54">
        <v>44327</v>
      </c>
      <c r="C24" s="42">
        <v>0.39861111111111108</v>
      </c>
      <c r="D24" s="39">
        <v>300</v>
      </c>
      <c r="E24" s="41">
        <v>0.1022</v>
      </c>
      <c r="F24" s="41">
        <v>0.1013</v>
      </c>
      <c r="G24" s="41">
        <f t="shared" si="0"/>
        <v>8.9999999999999802E-4</v>
      </c>
      <c r="H24" s="41">
        <f t="shared" si="1"/>
        <v>899.99999999999807</v>
      </c>
      <c r="I24" s="44">
        <f t="shared" si="2"/>
        <v>2.9999999999999933</v>
      </c>
      <c r="J24" s="45">
        <v>20210512</v>
      </c>
      <c r="K24" s="46">
        <v>0.38541666666666669</v>
      </c>
      <c r="L24" s="53" t="s">
        <v>35</v>
      </c>
      <c r="M24" s="45"/>
      <c r="N24" s="45" t="s">
        <v>71</v>
      </c>
      <c r="O24" s="45"/>
    </row>
    <row r="25" spans="1:15" ht="15" x14ac:dyDescent="0.25">
      <c r="A25" s="38" t="s">
        <v>63</v>
      </c>
      <c r="B25" s="54">
        <v>44327</v>
      </c>
      <c r="C25" s="42">
        <v>0.35833333333333334</v>
      </c>
      <c r="D25" s="39">
        <v>300</v>
      </c>
      <c r="E25" s="41">
        <v>0.1089</v>
      </c>
      <c r="F25" s="41">
        <v>0.1024</v>
      </c>
      <c r="G25" s="41">
        <f t="shared" si="0"/>
        <v>6.4999999999999919E-3</v>
      </c>
      <c r="H25" s="41">
        <f t="shared" si="1"/>
        <v>6499.9999999999918</v>
      </c>
      <c r="I25" s="44">
        <f t="shared" si="2"/>
        <v>21.666666666666639</v>
      </c>
      <c r="J25" s="45">
        <v>20210512</v>
      </c>
      <c r="K25" s="46">
        <v>0.38541666666666669</v>
      </c>
      <c r="L25" s="53" t="s">
        <v>35</v>
      </c>
      <c r="M25" s="45"/>
      <c r="N25" s="45" t="s">
        <v>71</v>
      </c>
      <c r="O25" s="45"/>
    </row>
    <row r="26" spans="1:15" ht="15" x14ac:dyDescent="0.25">
      <c r="A26" s="38" t="s">
        <v>64</v>
      </c>
      <c r="B26" s="54">
        <v>44327</v>
      </c>
      <c r="C26" s="42">
        <v>0.32916666666666666</v>
      </c>
      <c r="D26" s="39">
        <v>300</v>
      </c>
      <c r="E26" s="41">
        <v>9.9599999999999994E-2</v>
      </c>
      <c r="F26" s="41">
        <v>9.8400000000000001E-2</v>
      </c>
      <c r="G26" s="41">
        <f t="shared" si="0"/>
        <v>1.1999999999999927E-3</v>
      </c>
      <c r="H26" s="41">
        <f t="shared" si="1"/>
        <v>1199.9999999999927</v>
      </c>
      <c r="I26" s="44">
        <f t="shared" si="2"/>
        <v>3.9999999999999756</v>
      </c>
      <c r="J26" s="45">
        <v>20210512</v>
      </c>
      <c r="K26" s="46">
        <v>0.38541666666666669</v>
      </c>
      <c r="L26" s="53" t="s">
        <v>35</v>
      </c>
      <c r="M26" s="45"/>
      <c r="N26" s="45" t="s">
        <v>71</v>
      </c>
      <c r="O26" s="4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79"/>
  <sheetViews>
    <sheetView workbookViewId="0">
      <selection activeCell="J17" sqref="J17"/>
    </sheetView>
  </sheetViews>
  <sheetFormatPr defaultRowHeight="12.75" x14ac:dyDescent="0.2"/>
  <cols>
    <col min="1" max="1" width="23.140625" customWidth="1"/>
    <col min="2" max="3" width="11.5703125" bestFit="1" customWidth="1"/>
    <col min="4" max="4" width="12" customWidth="1"/>
    <col min="5" max="5" width="11.5703125" bestFit="1" customWidth="1"/>
    <col min="6" max="7" width="11.5703125" customWidth="1"/>
  </cols>
  <sheetData>
    <row r="1" spans="1:12" ht="16.5" thickBot="1" x14ac:dyDescent="0.3">
      <c r="D1" s="1" t="s">
        <v>30</v>
      </c>
      <c r="H1" s="28"/>
    </row>
    <row r="2" spans="1:12" ht="18" customHeight="1" x14ac:dyDescent="0.2">
      <c r="A2" s="8" t="s">
        <v>33</v>
      </c>
      <c r="B2" s="35"/>
      <c r="C2" s="9" t="s">
        <v>19</v>
      </c>
      <c r="D2" s="10" t="s">
        <v>34</v>
      </c>
      <c r="E2" s="34"/>
      <c r="F2" s="10" t="s">
        <v>29</v>
      </c>
      <c r="G2" s="11" t="s">
        <v>35</v>
      </c>
    </row>
    <row r="3" spans="1:12" ht="18" customHeight="1" x14ac:dyDescent="0.25">
      <c r="A3" s="4" t="s">
        <v>7</v>
      </c>
      <c r="B3" s="12" t="s">
        <v>16</v>
      </c>
      <c r="C3" s="12" t="s">
        <v>26</v>
      </c>
      <c r="D3" s="12" t="s">
        <v>22</v>
      </c>
      <c r="E3" s="12" t="s">
        <v>17</v>
      </c>
      <c r="F3" s="16" t="s">
        <v>21</v>
      </c>
      <c r="G3" s="13" t="s">
        <v>24</v>
      </c>
    </row>
    <row r="4" spans="1:12" ht="18" customHeight="1" x14ac:dyDescent="0.2">
      <c r="A4" s="26" t="s">
        <v>31</v>
      </c>
      <c r="B4" s="32">
        <v>0.42638888888888887</v>
      </c>
      <c r="C4" s="32">
        <v>0.42777777777777781</v>
      </c>
      <c r="D4" s="32">
        <v>0.3972222222222222</v>
      </c>
      <c r="E4" s="32">
        <v>0.38541666666666669</v>
      </c>
      <c r="F4" s="32">
        <v>0.4201388888888889</v>
      </c>
      <c r="G4" s="33">
        <v>0.4375</v>
      </c>
    </row>
    <row r="5" spans="1:12" ht="18" customHeight="1" x14ac:dyDescent="0.25">
      <c r="A5" s="19" t="s">
        <v>0</v>
      </c>
      <c r="B5" s="14">
        <v>300</v>
      </c>
      <c r="C5" s="14">
        <v>300</v>
      </c>
      <c r="D5" s="14">
        <v>100</v>
      </c>
      <c r="E5" s="14">
        <v>300</v>
      </c>
      <c r="F5" s="14">
        <v>300</v>
      </c>
      <c r="G5" s="15">
        <v>300</v>
      </c>
      <c r="L5" s="29"/>
    </row>
    <row r="6" spans="1:12" ht="18" x14ac:dyDescent="0.25">
      <c r="A6" s="20" t="s">
        <v>1</v>
      </c>
      <c r="B6" s="2">
        <v>0.1047</v>
      </c>
      <c r="C6" s="2">
        <v>0.1051</v>
      </c>
      <c r="D6" s="2">
        <v>0.1537</v>
      </c>
      <c r="E6" s="2">
        <v>0.13370000000000001</v>
      </c>
      <c r="F6" s="2">
        <v>0.1095</v>
      </c>
      <c r="G6" s="5">
        <v>0.1048</v>
      </c>
    </row>
    <row r="7" spans="1:12" ht="18" x14ac:dyDescent="0.25">
      <c r="A7" s="20" t="s">
        <v>2</v>
      </c>
      <c r="B7" s="2">
        <v>0.1004</v>
      </c>
      <c r="C7" s="2">
        <v>0.1011</v>
      </c>
      <c r="D7" s="2">
        <v>9.8599999999999993E-2</v>
      </c>
      <c r="E7" s="2">
        <v>0.1016</v>
      </c>
      <c r="F7" s="2">
        <v>0.1014</v>
      </c>
      <c r="G7" s="5">
        <v>0.10059999999999999</v>
      </c>
      <c r="K7" s="30"/>
    </row>
    <row r="8" spans="1:12" ht="18" x14ac:dyDescent="0.25">
      <c r="A8" s="21"/>
      <c r="B8" s="2">
        <f t="shared" ref="B8:G8" si="0">B6-B7</f>
        <v>4.2999999999999983E-3</v>
      </c>
      <c r="C8" s="2">
        <f t="shared" si="0"/>
        <v>4.0000000000000036E-3</v>
      </c>
      <c r="D8" s="2">
        <f t="shared" si="0"/>
        <v>5.510000000000001E-2</v>
      </c>
      <c r="E8" s="2">
        <f t="shared" si="0"/>
        <v>3.2100000000000017E-2</v>
      </c>
      <c r="F8" s="2">
        <f t="shared" si="0"/>
        <v>8.0999999999999961E-3</v>
      </c>
      <c r="G8" s="5">
        <f t="shared" si="0"/>
        <v>4.2000000000000093E-3</v>
      </c>
    </row>
    <row r="9" spans="1:12" ht="18" x14ac:dyDescent="0.25">
      <c r="A9" s="22"/>
      <c r="B9" s="2">
        <f t="shared" ref="B9:G9" si="1">B8*1000000</f>
        <v>4299.9999999999982</v>
      </c>
      <c r="C9" s="2">
        <f t="shared" si="1"/>
        <v>4000.0000000000036</v>
      </c>
      <c r="D9" s="2">
        <f t="shared" si="1"/>
        <v>55100.000000000007</v>
      </c>
      <c r="E9" s="2">
        <f t="shared" si="1"/>
        <v>32100.000000000018</v>
      </c>
      <c r="F9" s="2">
        <f t="shared" si="1"/>
        <v>8099.9999999999964</v>
      </c>
      <c r="G9" s="5">
        <f t="shared" si="1"/>
        <v>4200.0000000000091</v>
      </c>
    </row>
    <row r="10" spans="1:12" ht="18.75" thickBot="1" x14ac:dyDescent="0.3">
      <c r="A10" s="23" t="s">
        <v>3</v>
      </c>
      <c r="B10" s="6">
        <f t="shared" ref="B10:G10" si="2">B9/B5</f>
        <v>14.333333333333327</v>
      </c>
      <c r="C10" s="6">
        <f t="shared" si="2"/>
        <v>13.333333333333345</v>
      </c>
      <c r="D10" s="6">
        <f t="shared" si="2"/>
        <v>551.00000000000011</v>
      </c>
      <c r="E10" s="6">
        <f t="shared" si="2"/>
        <v>107.00000000000006</v>
      </c>
      <c r="F10" s="6">
        <f t="shared" si="2"/>
        <v>26.999999999999989</v>
      </c>
      <c r="G10" s="7">
        <f t="shared" si="2"/>
        <v>14.00000000000003</v>
      </c>
      <c r="I10" s="31"/>
    </row>
    <row r="11" spans="1:12" x14ac:dyDescent="0.2">
      <c r="B11" t="s">
        <v>19</v>
      </c>
    </row>
    <row r="12" spans="1:12" ht="13.5" thickBot="1" x14ac:dyDescent="0.25"/>
    <row r="13" spans="1:12" ht="18" customHeight="1" x14ac:dyDescent="0.2">
      <c r="A13" s="8" t="s">
        <v>33</v>
      </c>
      <c r="B13" s="35"/>
      <c r="C13" s="9" t="s">
        <v>19</v>
      </c>
      <c r="D13" s="10" t="s">
        <v>34</v>
      </c>
      <c r="E13" s="34"/>
      <c r="F13" s="10" t="s">
        <v>29</v>
      </c>
      <c r="G13" s="11" t="s">
        <v>35</v>
      </c>
    </row>
    <row r="14" spans="1:12" ht="18" customHeight="1" x14ac:dyDescent="0.25">
      <c r="A14" s="4" t="s">
        <v>7</v>
      </c>
      <c r="B14" s="12" t="s">
        <v>5</v>
      </c>
      <c r="C14" s="12" t="s">
        <v>6</v>
      </c>
      <c r="D14" s="25" t="s">
        <v>23</v>
      </c>
      <c r="E14" s="24" t="s">
        <v>11</v>
      </c>
      <c r="F14" s="13" t="s">
        <v>14</v>
      </c>
      <c r="G14" s="13" t="s">
        <v>15</v>
      </c>
    </row>
    <row r="15" spans="1:12" ht="18" customHeight="1" x14ac:dyDescent="0.2">
      <c r="A15" s="26" t="s">
        <v>32</v>
      </c>
      <c r="B15" s="17">
        <v>0.4513888888888889</v>
      </c>
      <c r="C15" s="17">
        <v>0.47569444444444442</v>
      </c>
      <c r="D15" s="17">
        <v>0.50277777777777777</v>
      </c>
      <c r="E15" s="17">
        <v>0.40972222222222227</v>
      </c>
      <c r="F15" s="17">
        <v>0.48055555555555557</v>
      </c>
      <c r="G15" s="18">
        <v>0.4604166666666667</v>
      </c>
    </row>
    <row r="16" spans="1:12" ht="18" customHeight="1" x14ac:dyDescent="0.25">
      <c r="A16" s="19" t="s">
        <v>0</v>
      </c>
      <c r="B16" s="14">
        <v>300</v>
      </c>
      <c r="C16" s="14">
        <v>300</v>
      </c>
      <c r="D16" s="14">
        <v>300</v>
      </c>
      <c r="E16" s="14">
        <v>300</v>
      </c>
      <c r="F16" s="14">
        <v>300</v>
      </c>
      <c r="G16" s="15">
        <v>300</v>
      </c>
      <c r="J16" t="s">
        <v>19</v>
      </c>
    </row>
    <row r="17" spans="1:8" ht="18" x14ac:dyDescent="0.25">
      <c r="A17" s="20" t="s">
        <v>1</v>
      </c>
      <c r="B17" s="2">
        <v>0.1038</v>
      </c>
      <c r="C17" s="2">
        <v>0.1028</v>
      </c>
      <c r="D17" s="2">
        <v>0.1018</v>
      </c>
      <c r="E17" s="2">
        <v>0.1053</v>
      </c>
      <c r="F17" s="2">
        <v>0.1043</v>
      </c>
      <c r="G17" s="5">
        <v>0.1026</v>
      </c>
      <c r="H17" s="36"/>
    </row>
    <row r="18" spans="1:8" ht="18" x14ac:dyDescent="0.25">
      <c r="A18" s="20" t="s">
        <v>2</v>
      </c>
      <c r="B18" s="2">
        <v>0.1008</v>
      </c>
      <c r="C18" s="2">
        <v>9.8599999999999993E-2</v>
      </c>
      <c r="D18" s="2">
        <v>0.10050000000000001</v>
      </c>
      <c r="E18" s="2">
        <v>0.1009</v>
      </c>
      <c r="F18" s="2">
        <v>0.10150000000000001</v>
      </c>
      <c r="G18" s="5">
        <v>0.1013</v>
      </c>
    </row>
    <row r="19" spans="1:8" ht="18" x14ac:dyDescent="0.25">
      <c r="A19" s="21"/>
      <c r="B19" s="2">
        <f t="shared" ref="B19:G19" si="3">B17-B18</f>
        <v>3.0000000000000027E-3</v>
      </c>
      <c r="C19" s="2">
        <f t="shared" si="3"/>
        <v>4.2000000000000093E-3</v>
      </c>
      <c r="D19" s="2">
        <f t="shared" si="3"/>
        <v>1.2999999999999956E-3</v>
      </c>
      <c r="E19" s="2">
        <f t="shared" si="3"/>
        <v>4.4000000000000011E-3</v>
      </c>
      <c r="F19" s="2">
        <f t="shared" si="3"/>
        <v>2.7999999999999969E-3</v>
      </c>
      <c r="G19" s="5">
        <f t="shared" si="3"/>
        <v>1.2999999999999956E-3</v>
      </c>
    </row>
    <row r="20" spans="1:8" ht="18" x14ac:dyDescent="0.25">
      <c r="A20" s="22"/>
      <c r="B20" s="2">
        <f t="shared" ref="B20:G20" si="4">B19*1000000</f>
        <v>3000.0000000000027</v>
      </c>
      <c r="C20" s="2">
        <f t="shared" si="4"/>
        <v>4200.0000000000091</v>
      </c>
      <c r="D20" s="2">
        <f t="shared" si="4"/>
        <v>1299.9999999999957</v>
      </c>
      <c r="E20" s="2">
        <f t="shared" si="4"/>
        <v>4400.0000000000009</v>
      </c>
      <c r="F20" s="2">
        <f t="shared" si="4"/>
        <v>2799.9999999999968</v>
      </c>
      <c r="G20" s="5">
        <f t="shared" si="4"/>
        <v>1299.9999999999957</v>
      </c>
    </row>
    <row r="21" spans="1:8" ht="18.75" thickBot="1" x14ac:dyDescent="0.3">
      <c r="A21" s="23" t="s">
        <v>3</v>
      </c>
      <c r="B21" s="6">
        <f t="shared" ref="B21:G21" si="5">B20/B16</f>
        <v>10.000000000000009</v>
      </c>
      <c r="C21" s="6">
        <f t="shared" si="5"/>
        <v>14.00000000000003</v>
      </c>
      <c r="D21" s="6">
        <f t="shared" si="5"/>
        <v>4.3333333333333188</v>
      </c>
      <c r="E21" s="6">
        <f t="shared" si="5"/>
        <v>14.66666666666667</v>
      </c>
      <c r="F21" s="6">
        <f t="shared" si="5"/>
        <v>9.3333333333333233</v>
      </c>
      <c r="G21" s="7">
        <f t="shared" si="5"/>
        <v>4.3333333333333188</v>
      </c>
    </row>
    <row r="23" spans="1:8" ht="12.75" customHeight="1" thickBot="1" x14ac:dyDescent="0.25"/>
    <row r="24" spans="1:8" ht="18" customHeight="1" x14ac:dyDescent="0.2">
      <c r="A24" s="8" t="s">
        <v>33</v>
      </c>
      <c r="B24" s="35"/>
      <c r="C24" s="9" t="s">
        <v>19</v>
      </c>
      <c r="D24" s="10" t="s">
        <v>34</v>
      </c>
      <c r="E24" s="34"/>
      <c r="F24" s="10" t="s">
        <v>29</v>
      </c>
      <c r="G24" s="11" t="s">
        <v>35</v>
      </c>
    </row>
    <row r="25" spans="1:8" ht="18" customHeight="1" x14ac:dyDescent="0.25">
      <c r="A25" s="4" t="s">
        <v>7</v>
      </c>
      <c r="B25" s="13" t="s">
        <v>9</v>
      </c>
      <c r="C25" s="12" t="s">
        <v>27</v>
      </c>
      <c r="D25" s="12" t="s">
        <v>28</v>
      </c>
      <c r="E25" s="12" t="s">
        <v>10</v>
      </c>
      <c r="F25" s="12" t="s">
        <v>4</v>
      </c>
      <c r="G25" s="13" t="s">
        <v>8</v>
      </c>
    </row>
    <row r="26" spans="1:8" ht="18" customHeight="1" x14ac:dyDescent="0.2">
      <c r="A26" s="26" t="s">
        <v>32</v>
      </c>
      <c r="B26" s="17">
        <v>0.37916666666666665</v>
      </c>
      <c r="C26" s="17">
        <v>0.42569444444444443</v>
      </c>
      <c r="D26" s="17">
        <v>0.4284722222222222</v>
      </c>
      <c r="E26" s="17">
        <v>0.4513888888888889</v>
      </c>
      <c r="F26" s="17">
        <v>0.4152777777777778</v>
      </c>
      <c r="G26" s="18">
        <v>0.3972222222222222</v>
      </c>
    </row>
    <row r="27" spans="1:8" ht="17.25" customHeight="1" x14ac:dyDescent="0.25">
      <c r="A27" s="19" t="s">
        <v>0</v>
      </c>
      <c r="B27" s="14">
        <v>300</v>
      </c>
      <c r="C27" s="14">
        <v>300</v>
      </c>
      <c r="D27" s="14">
        <v>300</v>
      </c>
      <c r="E27" s="14">
        <v>300</v>
      </c>
      <c r="F27" s="14">
        <v>300</v>
      </c>
      <c r="G27" s="15">
        <v>300</v>
      </c>
    </row>
    <row r="28" spans="1:8" ht="18" x14ac:dyDescent="0.25">
      <c r="A28" s="20" t="s">
        <v>1</v>
      </c>
      <c r="B28" s="2">
        <v>0.11169999999999999</v>
      </c>
      <c r="C28" s="2">
        <v>0.1033</v>
      </c>
      <c r="D28" s="2">
        <v>0.1043</v>
      </c>
      <c r="E28" s="2">
        <v>0.1061</v>
      </c>
      <c r="F28" s="2">
        <v>0.1032</v>
      </c>
      <c r="G28" s="5">
        <v>0.1075</v>
      </c>
    </row>
    <row r="29" spans="1:8" ht="18" x14ac:dyDescent="0.25">
      <c r="A29" s="20" t="s">
        <v>2</v>
      </c>
      <c r="B29" s="2">
        <v>0.10009999999999999</v>
      </c>
      <c r="C29" s="2">
        <v>0.1012</v>
      </c>
      <c r="D29" s="2">
        <v>0.1019</v>
      </c>
      <c r="E29" s="2">
        <v>0.1023</v>
      </c>
      <c r="F29" s="3">
        <v>0.1011</v>
      </c>
      <c r="G29" s="5">
        <v>0.1018</v>
      </c>
    </row>
    <row r="30" spans="1:8" ht="18" x14ac:dyDescent="0.25">
      <c r="A30" s="21"/>
      <c r="B30" s="2">
        <f t="shared" ref="B30:G30" si="6">B28-B29</f>
        <v>1.1599999999999999E-2</v>
      </c>
      <c r="C30" s="2">
        <f t="shared" si="6"/>
        <v>2.1000000000000046E-3</v>
      </c>
      <c r="D30" s="2">
        <f t="shared" si="6"/>
        <v>2.3999999999999994E-3</v>
      </c>
      <c r="E30" s="2">
        <f t="shared" si="6"/>
        <v>3.7999999999999978E-3</v>
      </c>
      <c r="F30" s="2">
        <f t="shared" si="6"/>
        <v>2.1000000000000046E-3</v>
      </c>
      <c r="G30" s="5">
        <f t="shared" si="6"/>
        <v>5.6999999999999967E-3</v>
      </c>
    </row>
    <row r="31" spans="1:8" ht="18" x14ac:dyDescent="0.25">
      <c r="A31" s="22"/>
      <c r="B31" s="2">
        <f t="shared" ref="B31:G31" si="7">B30*1000000</f>
        <v>11600</v>
      </c>
      <c r="C31" s="2">
        <f t="shared" si="7"/>
        <v>2100.0000000000045</v>
      </c>
      <c r="D31" s="2">
        <f t="shared" si="7"/>
        <v>2399.9999999999995</v>
      </c>
      <c r="E31" s="2">
        <f t="shared" si="7"/>
        <v>3799.9999999999977</v>
      </c>
      <c r="F31" s="2">
        <f t="shared" si="7"/>
        <v>2100.0000000000045</v>
      </c>
      <c r="G31" s="5">
        <f t="shared" si="7"/>
        <v>5699.9999999999964</v>
      </c>
    </row>
    <row r="32" spans="1:8" ht="18.75" thickBot="1" x14ac:dyDescent="0.3">
      <c r="A32" s="23" t="s">
        <v>3</v>
      </c>
      <c r="B32" s="6">
        <f t="shared" ref="B32:G32" si="8">B31/B27</f>
        <v>38.666666666666664</v>
      </c>
      <c r="C32" s="6">
        <f t="shared" si="8"/>
        <v>7.0000000000000151</v>
      </c>
      <c r="D32" s="6">
        <f t="shared" si="8"/>
        <v>7.9999999999999982</v>
      </c>
      <c r="E32" s="6">
        <f t="shared" si="8"/>
        <v>12.666666666666659</v>
      </c>
      <c r="F32" s="6">
        <f t="shared" si="8"/>
        <v>7.0000000000000151</v>
      </c>
      <c r="G32" s="7">
        <f t="shared" si="8"/>
        <v>18.999999999999989</v>
      </c>
    </row>
    <row r="34" spans="1:9" ht="9.75" customHeight="1" thickBot="1" x14ac:dyDescent="0.25"/>
    <row r="35" spans="1:9" ht="18.75" customHeight="1" x14ac:dyDescent="0.2">
      <c r="A35" s="8" t="s">
        <v>33</v>
      </c>
      <c r="B35" s="35"/>
      <c r="C35" s="9" t="s">
        <v>19</v>
      </c>
      <c r="D35" s="10" t="s">
        <v>36</v>
      </c>
      <c r="E35" s="34"/>
      <c r="F35" s="10" t="s">
        <v>29</v>
      </c>
      <c r="G35" s="11" t="s">
        <v>35</v>
      </c>
    </row>
    <row r="36" spans="1:9" ht="15.75" x14ac:dyDescent="0.25">
      <c r="A36" s="4" t="s">
        <v>7</v>
      </c>
      <c r="B36" s="12" t="s">
        <v>12</v>
      </c>
      <c r="C36" s="12" t="s">
        <v>25</v>
      </c>
      <c r="D36" s="12" t="s">
        <v>18</v>
      </c>
      <c r="E36" s="12" t="s">
        <v>13</v>
      </c>
      <c r="F36" s="12">
        <v>79.5</v>
      </c>
      <c r="G36" s="13" t="s">
        <v>20</v>
      </c>
      <c r="I36" t="s">
        <v>19</v>
      </c>
    </row>
    <row r="37" spans="1:9" ht="15" x14ac:dyDescent="0.2">
      <c r="A37" s="26" t="s">
        <v>31</v>
      </c>
      <c r="B37" s="17">
        <v>0.37152777777777773</v>
      </c>
      <c r="C37" s="17">
        <v>0.30486111111111108</v>
      </c>
      <c r="D37" s="17">
        <v>0.43402777777777773</v>
      </c>
      <c r="E37" s="17">
        <v>0.39861111111111108</v>
      </c>
      <c r="F37" s="17">
        <v>0.35833333333333334</v>
      </c>
      <c r="G37" s="18">
        <v>0.32916666666666666</v>
      </c>
    </row>
    <row r="38" spans="1:9" ht="15.75" x14ac:dyDescent="0.25">
      <c r="A38" s="19" t="s">
        <v>0</v>
      </c>
      <c r="B38" s="14">
        <v>300</v>
      </c>
      <c r="C38" s="14">
        <v>300</v>
      </c>
      <c r="D38" s="14">
        <v>300</v>
      </c>
      <c r="E38" s="14">
        <v>300</v>
      </c>
      <c r="F38" s="14">
        <v>300</v>
      </c>
      <c r="G38" s="15">
        <v>300</v>
      </c>
    </row>
    <row r="39" spans="1:9" ht="18" x14ac:dyDescent="0.25">
      <c r="A39" s="20" t="s">
        <v>1</v>
      </c>
      <c r="B39" s="2">
        <v>0.1028</v>
      </c>
      <c r="C39" s="2">
        <v>0.10050000000000001</v>
      </c>
      <c r="D39" s="2">
        <v>0.10290000000000001</v>
      </c>
      <c r="E39" s="2">
        <v>0.1022</v>
      </c>
      <c r="F39" s="2">
        <v>0.1089</v>
      </c>
      <c r="G39" s="5">
        <v>9.9599999999999994E-2</v>
      </c>
    </row>
    <row r="40" spans="1:9" ht="18" x14ac:dyDescent="0.25">
      <c r="A40" s="20" t="s">
        <v>2</v>
      </c>
      <c r="B40" s="2">
        <v>0.1004</v>
      </c>
      <c r="C40" s="2">
        <v>9.9599999999999994E-2</v>
      </c>
      <c r="D40" s="2">
        <v>0.1011</v>
      </c>
      <c r="E40" s="2">
        <v>0.1013</v>
      </c>
      <c r="F40" s="3">
        <v>0.1024</v>
      </c>
      <c r="G40" s="27">
        <v>9.8400000000000001E-2</v>
      </c>
    </row>
    <row r="41" spans="1:9" ht="18" x14ac:dyDescent="0.25">
      <c r="A41" s="21"/>
      <c r="B41" s="2">
        <f t="shared" ref="B41:G41" si="9">B39-B40</f>
        <v>2.3999999999999994E-3</v>
      </c>
      <c r="C41" s="2">
        <f>C39-C40</f>
        <v>9.000000000000119E-4</v>
      </c>
      <c r="D41" s="2">
        <f t="shared" si="9"/>
        <v>1.8000000000000099E-3</v>
      </c>
      <c r="E41" s="2">
        <f t="shared" si="9"/>
        <v>8.9999999999999802E-4</v>
      </c>
      <c r="F41" s="2">
        <f>F39-F40</f>
        <v>6.4999999999999919E-3</v>
      </c>
      <c r="G41" s="5">
        <f t="shared" si="9"/>
        <v>1.1999999999999927E-3</v>
      </c>
    </row>
    <row r="42" spans="1:9" ht="18" x14ac:dyDescent="0.25">
      <c r="A42" s="22"/>
      <c r="B42" s="2">
        <f t="shared" ref="B42:G42" si="10">B41*1000000</f>
        <v>2399.9999999999995</v>
      </c>
      <c r="C42" s="2">
        <f t="shared" si="10"/>
        <v>900.00000000001194</v>
      </c>
      <c r="D42" s="2">
        <f t="shared" si="10"/>
        <v>1800.00000000001</v>
      </c>
      <c r="E42" s="2">
        <f>E41*1000000</f>
        <v>899.99999999999807</v>
      </c>
      <c r="F42" s="2">
        <f>F41*1000000</f>
        <v>6499.9999999999918</v>
      </c>
      <c r="G42" s="5">
        <f t="shared" si="10"/>
        <v>1199.9999999999927</v>
      </c>
    </row>
    <row r="43" spans="1:9" ht="18.75" thickBot="1" x14ac:dyDescent="0.3">
      <c r="A43" s="23" t="s">
        <v>3</v>
      </c>
      <c r="B43" s="6">
        <f t="shared" ref="B43:G43" si="11">B42/B38</f>
        <v>7.9999999999999982</v>
      </c>
      <c r="C43" s="6">
        <f>C42/C38</f>
        <v>3.00000000000004</v>
      </c>
      <c r="D43" s="6">
        <f t="shared" si="11"/>
        <v>6.0000000000000338</v>
      </c>
      <c r="E43" s="6">
        <f t="shared" si="11"/>
        <v>2.9999999999999933</v>
      </c>
      <c r="F43" s="6">
        <f>F42/F38</f>
        <v>21.666666666666639</v>
      </c>
      <c r="G43" s="7">
        <f t="shared" si="11"/>
        <v>3.9999999999999756</v>
      </c>
    </row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</sheetData>
  <phoneticPr fontId="0" type="noConversion"/>
  <printOptions verticalCentered="1"/>
  <pageMargins left="0.5" right="0.25" top="0.5" bottom="0.25" header="0.5" footer="0.5"/>
  <pageSetup orientation="portrait" horizontalDpi="4294967293" verticalDpi="4294967293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Updated_Formatting</vt:lpstr>
      <vt:lpstr>Original_Formatting</vt:lpstr>
    </vt:vector>
  </TitlesOfParts>
  <Company>City of Soldotna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bmeyer bmeyer</cp:lastModifiedBy>
  <cp:lastPrinted>2021-05-12T16:37:11Z</cp:lastPrinted>
  <dcterms:created xsi:type="dcterms:W3CDTF">2005-07-05T17:21:19Z</dcterms:created>
  <dcterms:modified xsi:type="dcterms:W3CDTF">2024-01-25T21:51:47Z</dcterms:modified>
</cp:coreProperties>
</file>