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bro\Desktop\Pstat 183\"/>
    </mc:Choice>
  </mc:AlternateContent>
  <bookViews>
    <workbookView xWindow="0" yWindow="0" windowWidth="23040" windowHeight="9084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18" i="1" l="1"/>
  <c r="K18" i="1"/>
  <c r="L18" i="1"/>
  <c r="I18" i="1"/>
  <c r="M18" i="1" l="1"/>
  <c r="M19" i="1"/>
  <c r="M16" i="1"/>
  <c r="G18" i="1"/>
  <c r="G16" i="1"/>
  <c r="G19" i="1" l="1"/>
  <c r="M14" i="1"/>
  <c r="J13" i="1" l="1"/>
  <c r="K13" i="1"/>
  <c r="L13" i="1"/>
  <c r="I13" i="1"/>
  <c r="E20" i="1"/>
  <c r="D20" i="1" l="1"/>
  <c r="D22" i="1" s="1"/>
  <c r="K20" i="1"/>
  <c r="K22" i="1" s="1"/>
  <c r="I20" i="1"/>
  <c r="I22" i="1" s="1"/>
  <c r="L20" i="1"/>
  <c r="L22" i="1" s="1"/>
  <c r="F20" i="1"/>
  <c r="F22" i="1" s="1"/>
  <c r="C20" i="1"/>
  <c r="C22" i="1" s="1"/>
  <c r="E22" i="1"/>
  <c r="M20" i="1"/>
  <c r="M22" i="1" s="1"/>
  <c r="G20" i="1"/>
  <c r="G22" i="1" s="1"/>
  <c r="J20" i="1"/>
  <c r="J22" i="1" s="1"/>
  <c r="M24" i="1" l="1"/>
  <c r="L24" i="1"/>
  <c r="G24" i="1"/>
  <c r="F24" i="1"/>
  <c r="K25" i="1" l="1"/>
  <c r="J25" i="1"/>
  <c r="F25" i="1"/>
  <c r="F26" i="1" s="1"/>
  <c r="I25" i="1"/>
  <c r="J24" i="1"/>
  <c r="I24" i="1"/>
  <c r="M25" i="1"/>
  <c r="M26" i="1" s="1"/>
  <c r="K24" i="1"/>
  <c r="E25" i="1"/>
  <c r="E24" i="1"/>
  <c r="D25" i="1"/>
  <c r="D24" i="1"/>
  <c r="L25" i="1" l="1"/>
  <c r="L26" i="1" s="1"/>
  <c r="J26" i="1"/>
  <c r="K26" i="1"/>
  <c r="G25" i="1"/>
  <c r="G26" i="1" s="1"/>
  <c r="C25" i="1"/>
  <c r="I26" i="1"/>
  <c r="C24" i="1"/>
  <c r="D26" i="1"/>
  <c r="E26" i="1"/>
  <c r="C26" i="1" l="1"/>
</calcChain>
</file>

<file path=xl/sharedStrings.xml><?xml version="1.0" encoding="utf-8"?>
<sst xmlns="http://schemas.openxmlformats.org/spreadsheetml/2006/main" count="33" uniqueCount="31">
  <si>
    <t>Full Yr</t>
  </si>
  <si>
    <t>Earned Premium</t>
  </si>
  <si>
    <t>Expected Losses</t>
  </si>
  <si>
    <t>Commissions</t>
  </si>
  <si>
    <t>Other expenses</t>
  </si>
  <si>
    <t>Total Expenses</t>
  </si>
  <si>
    <t>Underwriting Profit/(Loss)</t>
  </si>
  <si>
    <t>Expense Ratio</t>
  </si>
  <si>
    <t>Combined Ratio</t>
  </si>
  <si>
    <t>Loss Ratio</t>
  </si>
  <si>
    <t>Calculate the expected quarterly underwriting profit and combined ratio for the following policy using Statutory Acctg and GAAP Acctg.</t>
  </si>
  <si>
    <t>Income Statement - Statutory Basis</t>
  </si>
  <si>
    <t>Income Statement - GAAP Basis</t>
  </si>
  <si>
    <t>Commision expense ratio = 15% (all paid in first quarter)</t>
  </si>
  <si>
    <t>Unearned Premium</t>
  </si>
  <si>
    <t>Property &amp; Casualty Insurance</t>
  </si>
  <si>
    <t>Loss Reserve</t>
  </si>
  <si>
    <t xml:space="preserve">   </t>
  </si>
  <si>
    <t>Expected LR = 75%</t>
  </si>
  <si>
    <t>Other exense ratio = 15%</t>
  </si>
  <si>
    <t>What is the Unearned Premium at the end of each quarter? (same for STAT and GAAP)</t>
  </si>
  <si>
    <t>Written Premium = $40,000</t>
  </si>
  <si>
    <t>Annual policy effective April 1, 2016</t>
  </si>
  <si>
    <t>Assuming no losses get paid during the policy period, what are the Loss reserves at the end of each quarter?  (same for STAT and GAAP)</t>
  </si>
  <si>
    <t>Q2 2016</t>
  </si>
  <si>
    <t>Q3 2016</t>
  </si>
  <si>
    <t>Q4 2016</t>
  </si>
  <si>
    <t>Q1 2017</t>
  </si>
  <si>
    <t>Assuming insurance company pays losses of $2000 on Sept 15, 2016 &amp; $5000 on Jan 10, 2017, what are the Loss reserves at the end of each quarter?  (same for STAT and GAAP)</t>
  </si>
  <si>
    <t>STUDENT NAME</t>
  </si>
  <si>
    <t>Kendall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</si>
</sst>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m/d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0" fillId="0" borderId="0" xfId="1" applyNumberFormat="1" applyFont="1"/>
    <xf numFmtId="164" fontId="2" fillId="0" borderId="0" xfId="1" applyNumberFormat="1" applyFont="1"/>
    <xf numFmtId="0" fontId="6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5" fontId="2" fillId="0" borderId="0" xfId="2" applyNumberFormat="1" applyFont="1"/>
    <xf numFmtId="165" fontId="0" fillId="0" borderId="0" xfId="2" applyNumberFormat="1" applyFont="1"/>
    <xf numFmtId="165" fontId="4" fillId="0" borderId="0" xfId="2" applyNumberFormat="1" applyFont="1"/>
    <xf numFmtId="166" fontId="3" fillId="0" borderId="0" xfId="0" applyNumberFormat="1" applyFont="1" applyAlignment="1">
      <alignment horizontal="right"/>
    </xf>
    <xf numFmtId="0" fontId="7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topLeftCell="A13" workbookViewId="0">
      <selection activeCell="F41" sqref="F41"/>
    </sheetView>
  </sheetViews>
  <sheetFormatPr defaultRowHeight="14.4" x14ac:dyDescent="0.3"/>
  <cols>
    <col min="2" max="2" width="16.88671875" customWidth="1"/>
    <col min="3" max="4" width="14" customWidth="1"/>
    <col min="5" max="6" width="10.5546875" bestFit="1" customWidth="1"/>
  </cols>
  <sheetData>
    <row r="1" spans="1:13" ht="15.6" x14ac:dyDescent="0.3">
      <c r="A1" s="15" t="s">
        <v>29</v>
      </c>
      <c r="B1" s="15"/>
      <c r="C1" t="s">
        <v>30</v>
      </c>
    </row>
    <row r="3" spans="1:13" x14ac:dyDescent="0.3">
      <c r="A3" s="2" t="s">
        <v>15</v>
      </c>
    </row>
    <row r="4" spans="1:13" x14ac:dyDescent="0.3">
      <c r="A4" s="8" t="s">
        <v>10</v>
      </c>
    </row>
    <row r="5" spans="1:13" x14ac:dyDescent="0.3">
      <c r="A5" s="2" t="s">
        <v>17</v>
      </c>
    </row>
    <row r="6" spans="1:13" x14ac:dyDescent="0.3">
      <c r="B6" t="s">
        <v>22</v>
      </c>
    </row>
    <row r="7" spans="1:13" x14ac:dyDescent="0.3">
      <c r="B7" t="s">
        <v>21</v>
      </c>
    </row>
    <row r="8" spans="1:13" x14ac:dyDescent="0.3">
      <c r="B8" t="s">
        <v>18</v>
      </c>
    </row>
    <row r="9" spans="1:13" x14ac:dyDescent="0.3">
      <c r="B9" t="s">
        <v>13</v>
      </c>
    </row>
    <row r="10" spans="1:13" x14ac:dyDescent="0.3">
      <c r="B10" t="s">
        <v>19</v>
      </c>
    </row>
    <row r="12" spans="1:13" x14ac:dyDescent="0.3">
      <c r="C12" s="16" t="s">
        <v>11</v>
      </c>
      <c r="D12" s="17"/>
      <c r="E12" s="17"/>
      <c r="F12" s="17"/>
      <c r="G12" s="18"/>
      <c r="I12" s="16" t="s">
        <v>12</v>
      </c>
      <c r="J12" s="17"/>
      <c r="K12" s="17"/>
      <c r="L12" s="17"/>
      <c r="M12" s="18"/>
    </row>
    <row r="13" spans="1:13" s="1" customFormat="1" x14ac:dyDescent="0.3">
      <c r="C13" s="9" t="s">
        <v>24</v>
      </c>
      <c r="D13" s="9" t="s">
        <v>25</v>
      </c>
      <c r="E13" s="9" t="s">
        <v>26</v>
      </c>
      <c r="F13" s="9" t="s">
        <v>27</v>
      </c>
      <c r="G13" s="10" t="s">
        <v>0</v>
      </c>
      <c r="I13" s="9" t="str">
        <f>C13</f>
        <v>Q2 2016</v>
      </c>
      <c r="J13" s="9" t="str">
        <f t="shared" ref="J13:L13" si="0">D13</f>
        <v>Q3 2016</v>
      </c>
      <c r="K13" s="9" t="str">
        <f t="shared" si="0"/>
        <v>Q4 2016</v>
      </c>
      <c r="L13" s="9" t="str">
        <f t="shared" si="0"/>
        <v>Q1 2017</v>
      </c>
      <c r="M13" s="10" t="s">
        <v>0</v>
      </c>
    </row>
    <row r="14" spans="1:13" s="2" customFormat="1" x14ac:dyDescent="0.3">
      <c r="B14" s="3" t="s">
        <v>1</v>
      </c>
      <c r="C14" s="11">
        <v>10000</v>
      </c>
      <c r="D14" s="11">
        <v>10000</v>
      </c>
      <c r="E14" s="11">
        <v>10000</v>
      </c>
      <c r="F14" s="11">
        <v>10000</v>
      </c>
      <c r="G14" s="11">
        <v>40000</v>
      </c>
      <c r="H14" s="11"/>
      <c r="I14" s="11">
        <v>10000</v>
      </c>
      <c r="J14" s="11">
        <v>10000</v>
      </c>
      <c r="K14" s="11">
        <v>10000</v>
      </c>
      <c r="L14" s="11">
        <v>10000</v>
      </c>
      <c r="M14" s="11">
        <f>SUM(I14:L14)</f>
        <v>40000</v>
      </c>
    </row>
    <row r="15" spans="1:13" x14ac:dyDescent="0.3">
      <c r="C15" s="12"/>
      <c r="D15" s="12"/>
      <c r="E15" s="12"/>
      <c r="F15" s="12"/>
      <c r="G15" s="11"/>
      <c r="H15" s="12"/>
      <c r="I15" s="12"/>
      <c r="J15" s="12"/>
      <c r="K15" s="12"/>
      <c r="L15" s="12"/>
      <c r="M15" s="11"/>
    </row>
    <row r="16" spans="1:13" s="2" customFormat="1" x14ac:dyDescent="0.3">
      <c r="B16" s="3" t="s">
        <v>2</v>
      </c>
      <c r="C16" s="11">
        <v>7500</v>
      </c>
      <c r="D16" s="11">
        <v>7500</v>
      </c>
      <c r="E16" s="11">
        <v>7500</v>
      </c>
      <c r="F16" s="11">
        <v>7500</v>
      </c>
      <c r="G16" s="11">
        <f t="shared" ref="G16" si="1">SUM(C16:F16)</f>
        <v>30000</v>
      </c>
      <c r="H16" s="11"/>
      <c r="I16" s="11">
        <v>7500</v>
      </c>
      <c r="J16" s="11">
        <v>7500</v>
      </c>
      <c r="K16" s="11">
        <v>7500</v>
      </c>
      <c r="L16" s="11">
        <v>7500</v>
      </c>
      <c r="M16" s="11">
        <f t="shared" ref="M16" si="2">SUM(I16:L16)</f>
        <v>30000</v>
      </c>
    </row>
    <row r="17" spans="1:13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s="4" customFormat="1" ht="13.8" x14ac:dyDescent="0.3">
      <c r="B18" s="5" t="s">
        <v>3</v>
      </c>
      <c r="C18" s="13">
        <v>6000</v>
      </c>
      <c r="D18" s="13"/>
      <c r="E18" s="13"/>
      <c r="F18" s="13"/>
      <c r="G18" s="13">
        <f>SUM(C18:F18)</f>
        <v>6000</v>
      </c>
      <c r="H18" s="13"/>
      <c r="I18" s="13">
        <f>0.15*I14</f>
        <v>1500</v>
      </c>
      <c r="J18" s="13">
        <f t="shared" ref="J18:L18" si="3">0.15*J14</f>
        <v>1500</v>
      </c>
      <c r="K18" s="13">
        <f t="shared" si="3"/>
        <v>1500</v>
      </c>
      <c r="L18" s="13">
        <f t="shared" si="3"/>
        <v>1500</v>
      </c>
      <c r="M18" s="13">
        <f>SUM(I18:L18)</f>
        <v>6000</v>
      </c>
    </row>
    <row r="19" spans="1:13" s="4" customFormat="1" ht="13.8" x14ac:dyDescent="0.3">
      <c r="B19" s="5" t="s">
        <v>4</v>
      </c>
      <c r="C19" s="13">
        <v>1500</v>
      </c>
      <c r="D19" s="13">
        <v>1500</v>
      </c>
      <c r="E19" s="13">
        <v>1500</v>
      </c>
      <c r="F19" s="13">
        <v>1500</v>
      </c>
      <c r="G19" s="13">
        <f>SUM(C19:F19)</f>
        <v>6000</v>
      </c>
      <c r="H19" s="13"/>
      <c r="I19" s="13">
        <v>1500</v>
      </c>
      <c r="J19" s="13">
        <v>1500</v>
      </c>
      <c r="K19" s="13">
        <v>1500</v>
      </c>
      <c r="L19" s="13">
        <v>1500</v>
      </c>
      <c r="M19" s="13">
        <f>SUM(I19:L19)</f>
        <v>6000</v>
      </c>
    </row>
    <row r="20" spans="1:13" s="2" customFormat="1" x14ac:dyDescent="0.3">
      <c r="B20" s="3" t="s">
        <v>5</v>
      </c>
      <c r="C20" s="11">
        <f>SUM(C18:C19)</f>
        <v>7500</v>
      </c>
      <c r="D20" s="11">
        <f t="shared" ref="D20:G20" si="4">SUM(D18:D19)</f>
        <v>1500</v>
      </c>
      <c r="E20" s="11">
        <f t="shared" si="4"/>
        <v>1500</v>
      </c>
      <c r="F20" s="11">
        <f t="shared" si="4"/>
        <v>1500</v>
      </c>
      <c r="G20" s="11">
        <f t="shared" si="4"/>
        <v>12000</v>
      </c>
      <c r="H20" s="11"/>
      <c r="I20" s="11">
        <f>SUM(I18:I19)</f>
        <v>3000</v>
      </c>
      <c r="J20" s="11">
        <f t="shared" ref="J20:M20" si="5">SUM(J18:J19)</f>
        <v>3000</v>
      </c>
      <c r="K20" s="11">
        <f t="shared" si="5"/>
        <v>3000</v>
      </c>
      <c r="L20" s="11">
        <f t="shared" si="5"/>
        <v>3000</v>
      </c>
      <c r="M20" s="11">
        <f t="shared" si="5"/>
        <v>12000</v>
      </c>
    </row>
    <row r="21" spans="1:13" x14ac:dyDescent="0.3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s="2" customFormat="1" x14ac:dyDescent="0.3">
      <c r="B22" s="3" t="s">
        <v>6</v>
      </c>
      <c r="C22" s="11">
        <f>C14-C16-C20</f>
        <v>-5000</v>
      </c>
      <c r="D22" s="11">
        <f t="shared" ref="D22:G22" si="6">D14-D16-D20</f>
        <v>1000</v>
      </c>
      <c r="E22" s="11">
        <f t="shared" si="6"/>
        <v>1000</v>
      </c>
      <c r="F22" s="11">
        <f t="shared" si="6"/>
        <v>1000</v>
      </c>
      <c r="G22" s="11">
        <f t="shared" si="6"/>
        <v>-2000</v>
      </c>
      <c r="H22" s="11"/>
      <c r="I22" s="11">
        <f>I14-I16-I20</f>
        <v>-500</v>
      </c>
      <c r="J22" s="11">
        <f t="shared" ref="J22:M22" si="7">J14-J16-J20</f>
        <v>-500</v>
      </c>
      <c r="K22" s="11">
        <f t="shared" si="7"/>
        <v>-500</v>
      </c>
      <c r="L22" s="11">
        <f t="shared" si="7"/>
        <v>-500</v>
      </c>
      <c r="M22" s="11">
        <f t="shared" si="7"/>
        <v>-2000</v>
      </c>
    </row>
    <row r="24" spans="1:13" x14ac:dyDescent="0.3">
      <c r="B24" s="1" t="s">
        <v>9</v>
      </c>
      <c r="C24" s="6">
        <f>C16/C14</f>
        <v>0.75</v>
      </c>
      <c r="D24" s="6">
        <f t="shared" ref="D24:G24" si="8">D16/D14</f>
        <v>0.75</v>
      </c>
      <c r="E24" s="6">
        <f t="shared" si="8"/>
        <v>0.75</v>
      </c>
      <c r="F24" s="6">
        <f t="shared" si="8"/>
        <v>0.75</v>
      </c>
      <c r="G24" s="7">
        <f t="shared" si="8"/>
        <v>0.75</v>
      </c>
      <c r="I24" s="6">
        <f>I16/I14</f>
        <v>0.75</v>
      </c>
      <c r="J24" s="6">
        <f t="shared" ref="J24:M24" si="9">J16/J14</f>
        <v>0.75</v>
      </c>
      <c r="K24" s="6">
        <f t="shared" si="9"/>
        <v>0.75</v>
      </c>
      <c r="L24" s="6">
        <f t="shared" si="9"/>
        <v>0.75</v>
      </c>
      <c r="M24" s="7">
        <f t="shared" si="9"/>
        <v>0.75</v>
      </c>
    </row>
    <row r="25" spans="1:13" x14ac:dyDescent="0.3">
      <c r="B25" s="1" t="s">
        <v>7</v>
      </c>
      <c r="C25" s="6">
        <f>C20/C14</f>
        <v>0.75</v>
      </c>
      <c r="D25" s="6">
        <f t="shared" ref="D25:G25" si="10">D20/D14</f>
        <v>0.15</v>
      </c>
      <c r="E25" s="6">
        <f t="shared" si="10"/>
        <v>0.15</v>
      </c>
      <c r="F25" s="6">
        <f t="shared" si="10"/>
        <v>0.15</v>
      </c>
      <c r="G25" s="7">
        <f t="shared" si="10"/>
        <v>0.3</v>
      </c>
      <c r="I25" s="6">
        <f>I20/I14</f>
        <v>0.3</v>
      </c>
      <c r="J25" s="6">
        <f t="shared" ref="J25:M25" si="11">J20/J14</f>
        <v>0.3</v>
      </c>
      <c r="K25" s="6">
        <f t="shared" si="11"/>
        <v>0.3</v>
      </c>
      <c r="L25" s="6">
        <f t="shared" si="11"/>
        <v>0.3</v>
      </c>
      <c r="M25" s="7">
        <f t="shared" si="11"/>
        <v>0.3</v>
      </c>
    </row>
    <row r="26" spans="1:13" x14ac:dyDescent="0.3">
      <c r="B26" s="1" t="s">
        <v>8</v>
      </c>
      <c r="C26" s="6">
        <f>SUM(C24:C25)</f>
        <v>1.5</v>
      </c>
      <c r="D26" s="6">
        <f t="shared" ref="D26:G26" si="12">SUM(D24:D25)</f>
        <v>0.9</v>
      </c>
      <c r="E26" s="6">
        <f t="shared" si="12"/>
        <v>0.9</v>
      </c>
      <c r="F26" s="6">
        <f t="shared" si="12"/>
        <v>0.9</v>
      </c>
      <c r="G26" s="7">
        <f t="shared" si="12"/>
        <v>1.05</v>
      </c>
      <c r="I26" s="6">
        <f>SUM(I24:I25)</f>
        <v>1.05</v>
      </c>
      <c r="J26" s="6">
        <f t="shared" ref="J26" si="13">SUM(J24:J25)</f>
        <v>1.05</v>
      </c>
      <c r="K26" s="6">
        <f t="shared" ref="K26" si="14">SUM(K24:K25)</f>
        <v>1.05</v>
      </c>
      <c r="L26" s="6">
        <f t="shared" ref="L26" si="15">SUM(L24:L25)</f>
        <v>1.05</v>
      </c>
      <c r="M26" s="7">
        <f t="shared" ref="M26" si="16">SUM(M24:M25)</f>
        <v>1.05</v>
      </c>
    </row>
    <row r="27" spans="1:13" x14ac:dyDescent="0.3">
      <c r="B27" s="1"/>
      <c r="C27" s="6"/>
      <c r="D27" s="6"/>
      <c r="E27" s="6"/>
      <c r="F27" s="6"/>
      <c r="G27" s="7"/>
      <c r="I27" s="6"/>
      <c r="J27" s="6"/>
      <c r="K27" s="6"/>
      <c r="L27" s="6"/>
      <c r="M27" s="7"/>
    </row>
    <row r="29" spans="1:13" x14ac:dyDescent="0.3">
      <c r="A29" s="8" t="s">
        <v>20</v>
      </c>
    </row>
    <row r="30" spans="1:13" s="1" customFormat="1" x14ac:dyDescent="0.3">
      <c r="C30" s="14">
        <v>42551</v>
      </c>
      <c r="D30" s="14">
        <v>42643</v>
      </c>
      <c r="E30" s="14">
        <v>42735</v>
      </c>
      <c r="F30" s="14">
        <v>42825</v>
      </c>
      <c r="G30" s="10"/>
    </row>
    <row r="31" spans="1:13" x14ac:dyDescent="0.3">
      <c r="B31" s="3" t="s">
        <v>14</v>
      </c>
      <c r="C31" s="11">
        <v>30000</v>
      </c>
      <c r="D31" s="11">
        <v>20000</v>
      </c>
      <c r="E31" s="11">
        <v>10000</v>
      </c>
      <c r="F31" s="11">
        <v>0</v>
      </c>
      <c r="G31" s="2"/>
      <c r="H31" s="2"/>
    </row>
    <row r="32" spans="1:13" x14ac:dyDescent="0.3">
      <c r="B32" s="2"/>
    </row>
    <row r="34" spans="1:7" x14ac:dyDescent="0.3">
      <c r="A34" s="8" t="s">
        <v>23</v>
      </c>
    </row>
    <row r="35" spans="1:7" x14ac:dyDescent="0.3">
      <c r="A35" s="1"/>
      <c r="B35" s="1"/>
      <c r="C35" s="14">
        <v>42551</v>
      </c>
      <c r="D35" s="14">
        <v>42643</v>
      </c>
      <c r="E35" s="14">
        <v>42735</v>
      </c>
      <c r="F35" s="14">
        <v>42825</v>
      </c>
      <c r="G35" s="10"/>
    </row>
    <row r="36" spans="1:7" s="1" customFormat="1" x14ac:dyDescent="0.3">
      <c r="A36"/>
      <c r="B36" s="3" t="s">
        <v>16</v>
      </c>
      <c r="C36" s="11">
        <v>7500</v>
      </c>
      <c r="D36" s="11">
        <v>15000</v>
      </c>
      <c r="E36" s="11">
        <v>22500</v>
      </c>
      <c r="F36" s="11">
        <v>30000</v>
      </c>
      <c r="G36" s="2"/>
    </row>
    <row r="37" spans="1:7" x14ac:dyDescent="0.3">
      <c r="B37" s="3"/>
      <c r="C37" s="11"/>
      <c r="D37" s="11"/>
      <c r="E37" s="11"/>
      <c r="F37" s="11"/>
      <c r="G37" s="2"/>
    </row>
    <row r="39" spans="1:7" x14ac:dyDescent="0.3">
      <c r="A39" s="8" t="s">
        <v>28</v>
      </c>
    </row>
    <row r="40" spans="1:7" x14ac:dyDescent="0.3">
      <c r="A40" s="1"/>
      <c r="B40" s="1"/>
      <c r="C40" s="14">
        <v>42551</v>
      </c>
      <c r="D40" s="14">
        <v>42643</v>
      </c>
      <c r="E40" s="14">
        <v>42735</v>
      </c>
      <c r="F40" s="14">
        <v>42825</v>
      </c>
    </row>
    <row r="41" spans="1:7" x14ac:dyDescent="0.3">
      <c r="B41" s="3" t="s">
        <v>16</v>
      </c>
      <c r="C41" s="11">
        <v>7500</v>
      </c>
      <c r="D41" s="11">
        <v>13000</v>
      </c>
      <c r="E41" s="11">
        <v>20500</v>
      </c>
      <c r="F41" s="11">
        <v>23000</v>
      </c>
    </row>
  </sheetData>
  <mergeCells count="2">
    <mergeCell ref="C12:G12"/>
    <mergeCell ref="I12:M12"/>
  </mergeCells>
  <pageMargins left="0.45" right="0.25" top="0.5" bottom="0.5" header="0.3" footer="0.3"/>
  <pageSetup orientation="landscape" r:id="rId1"/>
  <headerFooter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</dc:creator>
  <cp:lastModifiedBy>Kenny Brown</cp:lastModifiedBy>
  <cp:lastPrinted>2015-04-30T20:19:42Z</cp:lastPrinted>
  <dcterms:created xsi:type="dcterms:W3CDTF">2015-04-29T04:10:25Z</dcterms:created>
  <dcterms:modified xsi:type="dcterms:W3CDTF">2017-04-23T10:04:08Z</dcterms:modified>
</cp:coreProperties>
</file>