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ospisil\Documents\Skaut\Akce\Vlčácký čtyčboj a morse\2020\"/>
    </mc:Choice>
  </mc:AlternateContent>
  <bookViews>
    <workbookView xWindow="0" yWindow="0" windowWidth="28800" windowHeight="12135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J9" i="1" l="1"/>
  <c r="AC9" i="1" l="1"/>
  <c r="AC7" i="1" l="1"/>
  <c r="L7" i="1"/>
  <c r="K7" i="1"/>
  <c r="J7" i="1"/>
  <c r="AC5" i="1"/>
  <c r="J5" i="1"/>
  <c r="AC14" i="1"/>
  <c r="L14" i="1"/>
  <c r="K14" i="1"/>
  <c r="J14" i="1"/>
  <c r="AC4" i="1"/>
  <c r="AC8" i="1"/>
  <c r="AC11" i="1"/>
  <c r="AC10" i="1"/>
  <c r="AC13" i="1"/>
  <c r="AC12" i="1"/>
  <c r="AC6" i="1"/>
  <c r="L8" i="1" l="1"/>
  <c r="L13" i="1"/>
  <c r="K10" i="1"/>
  <c r="K6" i="1"/>
  <c r="K4" i="1"/>
  <c r="L12" i="1"/>
  <c r="K12" i="1"/>
  <c r="L11" i="1"/>
  <c r="J8" i="1"/>
  <c r="K8" i="1" s="1"/>
  <c r="J13" i="1"/>
  <c r="K13" i="1" s="1"/>
  <c r="J10" i="1"/>
  <c r="L10" i="1" s="1"/>
  <c r="J6" i="1"/>
  <c r="L6" i="1" s="1"/>
  <c r="J4" i="1"/>
  <c r="L4" i="1" s="1"/>
  <c r="J12" i="1"/>
  <c r="J11" i="1"/>
  <c r="K11" i="1" s="1"/>
</calcChain>
</file>

<file path=xl/sharedStrings.xml><?xml version="1.0" encoding="utf-8"?>
<sst xmlns="http://schemas.openxmlformats.org/spreadsheetml/2006/main" count="69" uniqueCount="46">
  <si>
    <t>svihadlo</t>
  </si>
  <si>
    <t>stoj</t>
  </si>
  <si>
    <t>předklon</t>
  </si>
  <si>
    <t>MAX</t>
  </si>
  <si>
    <t>B1</t>
  </si>
  <si>
    <t>B2</t>
  </si>
  <si>
    <t>B3</t>
  </si>
  <si>
    <t>B4</t>
  </si>
  <si>
    <t>TOTAL</t>
  </si>
  <si>
    <t>Výsledky Kluci</t>
  </si>
  <si>
    <t>Výsledky Holky</t>
  </si>
  <si>
    <t xml:space="preserve">hod </t>
  </si>
  <si>
    <t>celkem</t>
  </si>
  <si>
    <t>body</t>
  </si>
  <si>
    <t>pořadí</t>
  </si>
  <si>
    <t>výkon</t>
  </si>
  <si>
    <t>jméno</t>
  </si>
  <si>
    <t>šestka/roj</t>
  </si>
  <si>
    <t>Čtyřboj</t>
  </si>
  <si>
    <t>Delfíni</t>
  </si>
  <si>
    <t>1.</t>
  </si>
  <si>
    <t>2.</t>
  </si>
  <si>
    <t>Kormoráni</t>
  </si>
  <si>
    <t>4.</t>
  </si>
  <si>
    <t>3.</t>
  </si>
  <si>
    <t>5.</t>
  </si>
  <si>
    <t>6.</t>
  </si>
  <si>
    <t>7.</t>
  </si>
  <si>
    <t>8.</t>
  </si>
  <si>
    <t>9.</t>
  </si>
  <si>
    <t>10.</t>
  </si>
  <si>
    <t>11.</t>
  </si>
  <si>
    <t>Méďa</t>
  </si>
  <si>
    <t>Zdenda</t>
  </si>
  <si>
    <t>Medvědi</t>
  </si>
  <si>
    <t>Pepa</t>
  </si>
  <si>
    <t>Ondra</t>
  </si>
  <si>
    <t>Vendelín</t>
  </si>
  <si>
    <t>Káťa</t>
  </si>
  <si>
    <t>Sněženky</t>
  </si>
  <si>
    <t>Simonka</t>
  </si>
  <si>
    <t>Gabriela</t>
  </si>
  <si>
    <t>Brouk</t>
  </si>
  <si>
    <t>Ela</t>
  </si>
  <si>
    <t>Vlčácký čtyřboj 23. 5. 2020</t>
  </si>
  <si>
    <t>Láďa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</si>
</sst>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:ss.0;@"/>
    <numFmt numFmtId="165" formatCode="0.0"/>
    <numFmt numFmtId="166" formatCode="[h]:mm:ss;@"/>
  </numFmts>
  <fonts count="3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Border="1"/>
    <xf numFmtId="0" fontId="0" fillId="2" borderId="3" xfId="0" applyFill="1" applyBorder="1"/>
    <xf numFmtId="0" fontId="0" fillId="0" borderId="13" xfId="0" applyBorder="1"/>
    <xf numFmtId="0" fontId="0" fillId="0" borderId="14" xfId="0" applyBorder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/>
    <xf numFmtId="0" fontId="0" fillId="2" borderId="10" xfId="0" applyFill="1" applyBorder="1"/>
    <xf numFmtId="0" fontId="0" fillId="2" borderId="15" xfId="0" applyFill="1" applyBorder="1"/>
    <xf numFmtId="0" fontId="0" fillId="2" borderId="9" xfId="0" applyFill="1" applyBorder="1"/>
    <xf numFmtId="0" fontId="0" fillId="2" borderId="16" xfId="0" applyFill="1" applyBorder="1"/>
    <xf numFmtId="164" fontId="0" fillId="2" borderId="15" xfId="0" applyNumberFormat="1" applyFill="1" applyBorder="1"/>
    <xf numFmtId="164" fontId="0" fillId="2" borderId="9" xfId="0" applyNumberFormat="1" applyFill="1" applyBorder="1"/>
    <xf numFmtId="0" fontId="0" fillId="2" borderId="1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7" xfId="0" applyFill="1" applyBorder="1"/>
    <xf numFmtId="164" fontId="0" fillId="2" borderId="13" xfId="0" applyNumberFormat="1" applyFill="1" applyBorder="1"/>
    <xf numFmtId="164" fontId="0" fillId="2" borderId="1" xfId="0" applyNumberForma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18" xfId="0" applyFill="1" applyBorder="1"/>
    <xf numFmtId="164" fontId="0" fillId="2" borderId="14" xfId="0" applyNumberFormat="1" applyFill="1" applyBorder="1"/>
    <xf numFmtId="164" fontId="0" fillId="2" borderId="2" xfId="0" applyNumberFormat="1" applyFill="1" applyBorder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164" fontId="1" fillId="2" borderId="20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4" fontId="0" fillId="0" borderId="27" xfId="0" applyNumberFormat="1" applyBorder="1" applyAlignment="1">
      <alignment horizontal="center" vertical="center" wrapText="1"/>
    </xf>
    <xf numFmtId="165" fontId="0" fillId="2" borderId="8" xfId="0" applyNumberFormat="1" applyFill="1" applyBorder="1"/>
    <xf numFmtId="165" fontId="0" fillId="2" borderId="3" xfId="0" applyNumberFormat="1" applyFill="1" applyBorder="1"/>
    <xf numFmtId="165" fontId="0" fillId="2" borderId="11" xfId="0" applyNumberFormat="1" applyFill="1" applyBorder="1"/>
    <xf numFmtId="166" fontId="0" fillId="2" borderId="8" xfId="0" applyNumberFormat="1" applyFill="1" applyBorder="1"/>
    <xf numFmtId="166" fontId="0" fillId="2" borderId="3" xfId="0" applyNumberFormat="1" applyFill="1" applyBorder="1"/>
    <xf numFmtId="166" fontId="0" fillId="2" borderId="11" xfId="0" applyNumberFormat="1" applyFill="1" applyBorder="1"/>
    <xf numFmtId="1" fontId="1" fillId="2" borderId="25" xfId="0" applyNumberFormat="1" applyFont="1" applyFill="1" applyBorder="1" applyAlignment="1">
      <alignment horizontal="center"/>
    </xf>
    <xf numFmtId="1" fontId="0" fillId="2" borderId="19" xfId="0" applyNumberFormat="1" applyFill="1" applyBorder="1"/>
    <xf numFmtId="1" fontId="0" fillId="2" borderId="3" xfId="0" applyNumberFormat="1" applyFill="1" applyBorder="1"/>
    <xf numFmtId="1" fontId="0" fillId="0" borderId="0" xfId="0" applyNumberFormat="1" applyBorder="1"/>
    <xf numFmtId="0" fontId="0" fillId="2" borderId="1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2" borderId="4" xfId="0" applyNumberFormat="1" applyFill="1" applyBorder="1"/>
    <xf numFmtId="1" fontId="0" fillId="2" borderId="12" xfId="0" applyNumberFormat="1" applyFill="1" applyBorder="1"/>
    <xf numFmtId="1" fontId="0" fillId="2" borderId="11" xfId="0" applyNumberFormat="1" applyFill="1" applyBorder="1"/>
    <xf numFmtId="0" fontId="0" fillId="2" borderId="29" xfId="0" applyFill="1" applyBorder="1"/>
    <xf numFmtId="0" fontId="0" fillId="0" borderId="28" xfId="0" applyBorder="1" applyAlignment="1">
      <alignment horizontal="center" vertical="center" wrapText="1"/>
    </xf>
    <xf numFmtId="0" fontId="2" fillId="0" borderId="30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" fontId="0" fillId="2" borderId="10" xfId="0" applyNumberFormat="1" applyFill="1" applyBorder="1"/>
    <xf numFmtId="0" fontId="1" fillId="0" borderId="5" xfId="0" applyFont="1" applyBorder="1" applyAlignment="1">
      <alignment horizontal="center"/>
    </xf>
    <xf numFmtId="0" fontId="0" fillId="0" borderId="8" xfId="0" applyFill="1" applyBorder="1"/>
    <xf numFmtId="0" fontId="0" fillId="0" borderId="3" xfId="0" applyFill="1" applyBorder="1"/>
    <xf numFmtId="0" fontId="0" fillId="0" borderId="3" xfId="0" applyBorder="1"/>
    <xf numFmtId="0" fontId="0" fillId="0" borderId="11" xfId="0" applyFill="1" applyBorder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>
    <pageSetUpPr fitToPage="1"/>
  </sheetPr>
  <dimension ref="A1:AD14"/>
  <sheetViews>
    <sheetView tabSelected="1" workbookViewId="0">
      <pane ySplit="2" topLeftCell="A3" activePane="bottomLeft" state="frozen"/>
      <selection pane="bottomLeft" activeCell="H25" sqref="H25"/>
    </sheetView>
  </sheetViews>
  <sheetFormatPr defaultRowHeight="15" x14ac:dyDescent="0.25"/>
  <cols>
    <col min="1" max="1" width="12" style="1" bestFit="1" customWidth="1"/>
    <col min="2" max="2" width="12" style="1" customWidth="1"/>
    <col min="3" max="4" width="9.140625" style="1"/>
    <col min="5" max="6" width="0" style="1" hidden="1" customWidth="1"/>
    <col min="7" max="7" width="10.85546875" style="1" hidden="1" customWidth="1"/>
    <col min="8" max="9" width="9.140625" style="1"/>
    <col min="10" max="12" width="0" style="1" hidden="1" customWidth="1"/>
    <col min="13" max="14" width="9.140625" style="1"/>
    <col min="15" max="17" width="0" style="1" hidden="1" customWidth="1"/>
    <col min="18" max="19" width="9.140625" style="1"/>
    <col min="20" max="28" width="0" style="1" hidden="1" customWidth="1"/>
    <col min="29" max="29" width="10.85546875" style="61" customWidth="1"/>
    <col min="30" max="30" width="9.140625" style="65"/>
    <col min="31" max="16384" width="9.140625" style="1"/>
  </cols>
  <sheetData>
    <row r="1" spans="1:30" ht="19.5" thickBot="1" x14ac:dyDescent="0.35">
      <c r="A1" s="71" t="s">
        <v>44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</row>
    <row r="2" spans="1:30" s="7" customFormat="1" ht="23.25" customHeight="1" x14ac:dyDescent="0.25">
      <c r="A2" s="70" t="s">
        <v>18</v>
      </c>
      <c r="B2" s="51">
        <v>43540</v>
      </c>
      <c r="C2" s="75" t="s">
        <v>11</v>
      </c>
      <c r="D2" s="76"/>
      <c r="E2" s="8" t="s">
        <v>3</v>
      </c>
      <c r="F2" s="5" t="s">
        <v>9</v>
      </c>
      <c r="G2" s="6" t="s">
        <v>10</v>
      </c>
      <c r="H2" s="72" t="s">
        <v>0</v>
      </c>
      <c r="I2" s="73"/>
      <c r="J2" s="5" t="s">
        <v>3</v>
      </c>
      <c r="K2" s="5" t="s">
        <v>9</v>
      </c>
      <c r="L2" s="45" t="s">
        <v>10</v>
      </c>
      <c r="M2" s="72" t="s">
        <v>1</v>
      </c>
      <c r="N2" s="74"/>
      <c r="O2" s="8" t="s">
        <v>3</v>
      </c>
      <c r="P2" s="5" t="s">
        <v>9</v>
      </c>
      <c r="Q2" s="6" t="s">
        <v>10</v>
      </c>
      <c r="R2" s="72" t="s">
        <v>2</v>
      </c>
      <c r="S2" s="74"/>
      <c r="T2" s="8" t="s">
        <v>3</v>
      </c>
      <c r="U2" s="5" t="s">
        <v>9</v>
      </c>
      <c r="V2" s="6" t="s">
        <v>10</v>
      </c>
      <c r="W2" s="46"/>
      <c r="X2" s="47" t="s">
        <v>4</v>
      </c>
      <c r="Y2" s="48" t="s">
        <v>5</v>
      </c>
      <c r="Z2" s="48" t="s">
        <v>6</v>
      </c>
      <c r="AA2" s="48" t="s">
        <v>7</v>
      </c>
      <c r="AB2" s="49" t="s">
        <v>8</v>
      </c>
      <c r="AC2" s="72" t="s">
        <v>12</v>
      </c>
      <c r="AD2" s="74"/>
    </row>
    <row r="3" spans="1:30" s="37" customFormat="1" ht="15.75" thickBot="1" x14ac:dyDescent="0.3">
      <c r="A3" s="78" t="s">
        <v>16</v>
      </c>
      <c r="B3" s="50" t="s">
        <v>17</v>
      </c>
      <c r="C3" s="34" t="s">
        <v>15</v>
      </c>
      <c r="D3" s="36" t="s">
        <v>13</v>
      </c>
      <c r="E3" s="38"/>
      <c r="F3" s="35"/>
      <c r="G3" s="35"/>
      <c r="H3" s="35" t="s">
        <v>15</v>
      </c>
      <c r="I3" s="35" t="s">
        <v>13</v>
      </c>
      <c r="J3" s="35"/>
      <c r="K3" s="35"/>
      <c r="L3" s="39"/>
      <c r="M3" s="40" t="s">
        <v>15</v>
      </c>
      <c r="N3" s="41" t="s">
        <v>13</v>
      </c>
      <c r="O3" s="42"/>
      <c r="P3" s="43"/>
      <c r="Q3" s="43"/>
      <c r="R3" s="35" t="s">
        <v>15</v>
      </c>
      <c r="S3" s="35" t="s">
        <v>13</v>
      </c>
      <c r="T3" s="38"/>
      <c r="U3" s="35"/>
      <c r="V3" s="36"/>
      <c r="W3" s="33"/>
      <c r="X3" s="34"/>
      <c r="Y3" s="35"/>
      <c r="Z3" s="35"/>
      <c r="AA3" s="35"/>
      <c r="AB3" s="36"/>
      <c r="AC3" s="58" t="s">
        <v>13</v>
      </c>
      <c r="AD3" s="44" t="s">
        <v>14</v>
      </c>
    </row>
    <row r="4" spans="1:30" customFormat="1" x14ac:dyDescent="0.25">
      <c r="A4" s="79" t="s">
        <v>35</v>
      </c>
      <c r="B4" s="9" t="s">
        <v>34</v>
      </c>
      <c r="C4" s="52">
        <v>20.8</v>
      </c>
      <c r="D4" s="10">
        <v>41</v>
      </c>
      <c r="E4" s="11"/>
      <c r="F4" s="12"/>
      <c r="G4" s="12"/>
      <c r="H4" s="12">
        <v>15</v>
      </c>
      <c r="I4" s="12">
        <v>55</v>
      </c>
      <c r="J4" s="12">
        <f>MAX(H4:I4)</f>
        <v>55</v>
      </c>
      <c r="K4" s="12" t="e">
        <f>IF(#REF!="M",J4,NA())</f>
        <v>#REF!</v>
      </c>
      <c r="L4" s="13" t="e">
        <f>IF(#REF!="F",J4,NA())</f>
        <v>#REF!</v>
      </c>
      <c r="M4" s="55">
        <v>4.2361111111111106E-2</v>
      </c>
      <c r="N4" s="77">
        <v>150</v>
      </c>
      <c r="O4" s="14"/>
      <c r="P4" s="15"/>
      <c r="Q4" s="15"/>
      <c r="R4" s="12">
        <v>7</v>
      </c>
      <c r="S4" s="10">
        <v>13</v>
      </c>
      <c r="T4" s="16"/>
      <c r="U4" s="17"/>
      <c r="V4" s="18"/>
      <c r="W4" s="19"/>
      <c r="X4" s="20"/>
      <c r="Y4" s="21"/>
      <c r="Z4" s="21"/>
      <c r="AA4" s="21"/>
      <c r="AB4" s="22"/>
      <c r="AC4" s="59">
        <f>D4+I4+N4+S4</f>
        <v>259</v>
      </c>
      <c r="AD4" s="62" t="s">
        <v>20</v>
      </c>
    </row>
    <row r="5" spans="1:30" customFormat="1" x14ac:dyDescent="0.25">
      <c r="A5" s="80" t="s">
        <v>40</v>
      </c>
      <c r="B5" s="3" t="s">
        <v>39</v>
      </c>
      <c r="C5" s="53">
        <v>9.4</v>
      </c>
      <c r="D5" s="18">
        <v>18</v>
      </c>
      <c r="E5" s="16"/>
      <c r="F5" s="17"/>
      <c r="G5" s="17"/>
      <c r="H5" s="17">
        <v>2</v>
      </c>
      <c r="I5" s="17">
        <v>25</v>
      </c>
      <c r="J5" s="17">
        <f>MAX(H5:I5)</f>
        <v>25</v>
      </c>
      <c r="K5" s="17"/>
      <c r="L5" s="23"/>
      <c r="M5" s="56">
        <v>3.9930555555555559E-2</v>
      </c>
      <c r="N5" s="66">
        <v>144</v>
      </c>
      <c r="O5" s="24"/>
      <c r="P5" s="25"/>
      <c r="Q5" s="25"/>
      <c r="R5" s="17">
        <v>-7</v>
      </c>
      <c r="S5" s="18">
        <v>41</v>
      </c>
      <c r="T5" s="16"/>
      <c r="U5" s="17"/>
      <c r="V5" s="18"/>
      <c r="W5" s="19"/>
      <c r="X5" s="2"/>
      <c r="Y5" s="17"/>
      <c r="Z5" s="17"/>
      <c r="AA5" s="17"/>
      <c r="AB5" s="18"/>
      <c r="AC5" s="60">
        <f>D5+I5+N5+S5</f>
        <v>228</v>
      </c>
      <c r="AD5" s="63" t="s">
        <v>21</v>
      </c>
    </row>
    <row r="6" spans="1:30" customFormat="1" x14ac:dyDescent="0.25">
      <c r="A6" s="81" t="s">
        <v>32</v>
      </c>
      <c r="B6" s="3" t="s">
        <v>22</v>
      </c>
      <c r="C6" s="53">
        <v>15.9</v>
      </c>
      <c r="D6" s="18">
        <v>31</v>
      </c>
      <c r="E6" s="16"/>
      <c r="F6" s="17"/>
      <c r="G6" s="17"/>
      <c r="H6" s="17">
        <v>8</v>
      </c>
      <c r="I6" s="17">
        <v>46</v>
      </c>
      <c r="J6" s="17">
        <f>MAX(H6:I6)</f>
        <v>46</v>
      </c>
      <c r="K6" s="17" t="e">
        <f>IF(#REF!="M",J6,NA())</f>
        <v>#REF!</v>
      </c>
      <c r="L6" s="23" t="e">
        <f>IF(#REF!="F",J6,NA())</f>
        <v>#REF!</v>
      </c>
      <c r="M6" s="56">
        <v>1.2199074074074072E-2</v>
      </c>
      <c r="N6" s="18">
        <v>65</v>
      </c>
      <c r="O6" s="24"/>
      <c r="P6" s="25"/>
      <c r="Q6" s="25"/>
      <c r="R6" s="17">
        <v>1</v>
      </c>
      <c r="S6" s="18">
        <v>19</v>
      </c>
      <c r="T6" s="16"/>
      <c r="U6" s="17"/>
      <c r="V6" s="18"/>
      <c r="W6" s="19"/>
      <c r="X6" s="2"/>
      <c r="Y6" s="17"/>
      <c r="Z6" s="17"/>
      <c r="AA6" s="17"/>
      <c r="AB6" s="18"/>
      <c r="AC6" s="60">
        <f>D6+I6+N6+S6</f>
        <v>161</v>
      </c>
      <c r="AD6" s="63" t="s">
        <v>24</v>
      </c>
    </row>
    <row r="7" spans="1:30" customFormat="1" x14ac:dyDescent="0.25">
      <c r="A7" s="80" t="s">
        <v>41</v>
      </c>
      <c r="B7" s="3" t="s">
        <v>39</v>
      </c>
      <c r="C7" s="53">
        <v>0</v>
      </c>
      <c r="D7" s="18">
        <v>0</v>
      </c>
      <c r="E7" s="16"/>
      <c r="F7" s="17"/>
      <c r="G7" s="17"/>
      <c r="H7" s="17">
        <v>52</v>
      </c>
      <c r="I7" s="17">
        <v>76</v>
      </c>
      <c r="J7" s="17">
        <f>MAX(H7:I7)</f>
        <v>76</v>
      </c>
      <c r="K7" s="17" t="e">
        <f>IF(#REF!="M",J7,NA())</f>
        <v>#REF!</v>
      </c>
      <c r="L7" s="23" t="e">
        <f>IF(#REF!="F",J7,NA())</f>
        <v>#REF!</v>
      </c>
      <c r="M7" s="56">
        <v>2.1412037037037038E-3</v>
      </c>
      <c r="N7" s="66">
        <v>30</v>
      </c>
      <c r="O7" s="24"/>
      <c r="P7" s="25"/>
      <c r="Q7" s="25"/>
      <c r="R7" s="17">
        <v>-8</v>
      </c>
      <c r="S7" s="18">
        <v>44</v>
      </c>
      <c r="T7" s="16"/>
      <c r="U7" s="17"/>
      <c r="V7" s="18"/>
      <c r="W7" s="19"/>
      <c r="X7" s="2"/>
      <c r="Y7" s="17"/>
      <c r="Z7" s="17"/>
      <c r="AA7" s="17"/>
      <c r="AB7" s="18"/>
      <c r="AC7" s="60">
        <f>D7+I7+N7+S7</f>
        <v>150</v>
      </c>
      <c r="AD7" s="63" t="s">
        <v>23</v>
      </c>
    </row>
    <row r="8" spans="1:30" customFormat="1" x14ac:dyDescent="0.25">
      <c r="A8" s="80" t="s">
        <v>36</v>
      </c>
      <c r="B8" s="3" t="s">
        <v>34</v>
      </c>
      <c r="C8" s="53">
        <v>18.3</v>
      </c>
      <c r="D8" s="18">
        <v>36</v>
      </c>
      <c r="E8" s="16"/>
      <c r="F8" s="17"/>
      <c r="G8" s="17"/>
      <c r="H8" s="17">
        <v>27</v>
      </c>
      <c r="I8" s="17">
        <v>63</v>
      </c>
      <c r="J8" s="17">
        <f>MAX(H8:I8)</f>
        <v>63</v>
      </c>
      <c r="K8" s="17" t="e">
        <f>IF(#REF!="M",J8,NA())</f>
        <v>#REF!</v>
      </c>
      <c r="L8" s="23" t="e">
        <f>IF(#REF!="F",J8,NA())</f>
        <v>#REF!</v>
      </c>
      <c r="M8" s="56">
        <v>7.291666666666667E-4</v>
      </c>
      <c r="N8" s="66">
        <v>20</v>
      </c>
      <c r="O8" s="24"/>
      <c r="P8" s="25"/>
      <c r="Q8" s="25"/>
      <c r="R8" s="17">
        <v>2</v>
      </c>
      <c r="S8" s="18">
        <v>18</v>
      </c>
      <c r="T8" s="16"/>
      <c r="U8" s="17"/>
      <c r="V8" s="18"/>
      <c r="W8" s="19"/>
      <c r="X8" s="2"/>
      <c r="Y8" s="17"/>
      <c r="Z8" s="17"/>
      <c r="AA8" s="17"/>
      <c r="AB8" s="18"/>
      <c r="AC8" s="60">
        <f>D8+I8+N8+S8</f>
        <v>137</v>
      </c>
      <c r="AD8" s="63" t="s">
        <v>25</v>
      </c>
    </row>
    <row r="9" spans="1:30" customFormat="1" x14ac:dyDescent="0.25">
      <c r="A9" s="81" t="s">
        <v>43</v>
      </c>
      <c r="B9" s="3" t="s">
        <v>39</v>
      </c>
      <c r="C9" s="53">
        <v>9.4</v>
      </c>
      <c r="D9" s="18">
        <v>18</v>
      </c>
      <c r="E9" s="16"/>
      <c r="F9" s="17"/>
      <c r="G9" s="17"/>
      <c r="H9" s="17">
        <v>20</v>
      </c>
      <c r="I9" s="17">
        <v>60</v>
      </c>
      <c r="J9" s="17">
        <f>MAX(H9:I9)</f>
        <v>60</v>
      </c>
      <c r="K9" s="17"/>
      <c r="L9" s="23"/>
      <c r="M9" s="56">
        <v>8.6805555555555551E-4</v>
      </c>
      <c r="N9" s="66">
        <v>21</v>
      </c>
      <c r="O9" s="24"/>
      <c r="P9" s="25"/>
      <c r="Q9" s="25"/>
      <c r="R9" s="17">
        <v>-4</v>
      </c>
      <c r="S9" s="18">
        <v>32</v>
      </c>
      <c r="T9" s="16"/>
      <c r="U9" s="17"/>
      <c r="V9" s="18"/>
      <c r="W9" s="19"/>
      <c r="X9" s="2"/>
      <c r="Y9" s="17"/>
      <c r="Z9" s="17"/>
      <c r="AA9" s="17"/>
      <c r="AB9" s="18"/>
      <c r="AC9" s="60">
        <f>D9+I9+N9+S9</f>
        <v>131</v>
      </c>
      <c r="AD9" s="63" t="s">
        <v>26</v>
      </c>
    </row>
    <row r="10" spans="1:30" customFormat="1" x14ac:dyDescent="0.25">
      <c r="A10" s="80" t="s">
        <v>37</v>
      </c>
      <c r="B10" s="3" t="s">
        <v>19</v>
      </c>
      <c r="C10" s="53">
        <v>10.3</v>
      </c>
      <c r="D10" s="18">
        <v>20</v>
      </c>
      <c r="E10" s="16"/>
      <c r="F10" s="17"/>
      <c r="G10" s="17"/>
      <c r="H10" s="17">
        <v>22</v>
      </c>
      <c r="I10" s="17">
        <v>61</v>
      </c>
      <c r="J10" s="17">
        <f>MAX(H10:I10)</f>
        <v>61</v>
      </c>
      <c r="K10" s="17" t="e">
        <f>IF(#REF!="M",J10,NA())</f>
        <v>#REF!</v>
      </c>
      <c r="L10" s="23" t="e">
        <f>IF(#REF!="F",J10,NA())</f>
        <v>#REF!</v>
      </c>
      <c r="M10" s="56">
        <v>5.2083333333333333E-4</v>
      </c>
      <c r="N10" s="66">
        <v>16</v>
      </c>
      <c r="O10" s="24"/>
      <c r="P10" s="25"/>
      <c r="Q10" s="25"/>
      <c r="R10" s="17">
        <v>-4</v>
      </c>
      <c r="S10" s="18">
        <v>32</v>
      </c>
      <c r="T10" s="16"/>
      <c r="U10" s="17"/>
      <c r="V10" s="18"/>
      <c r="W10" s="19"/>
      <c r="X10" s="2"/>
      <c r="Y10" s="17"/>
      <c r="Z10" s="17"/>
      <c r="AA10" s="17"/>
      <c r="AB10" s="18"/>
      <c r="AC10" s="60">
        <f>D10+I10+N10+S10</f>
        <v>129</v>
      </c>
      <c r="AD10" s="63" t="s">
        <v>27</v>
      </c>
    </row>
    <row r="11" spans="1:30" customFormat="1" x14ac:dyDescent="0.25">
      <c r="A11" s="80" t="s">
        <v>45</v>
      </c>
      <c r="B11" s="3" t="s">
        <v>34</v>
      </c>
      <c r="C11" s="53">
        <v>15.9</v>
      </c>
      <c r="D11" s="18">
        <v>31</v>
      </c>
      <c r="E11" s="16"/>
      <c r="F11" s="17"/>
      <c r="G11" s="17"/>
      <c r="H11" s="17">
        <v>8</v>
      </c>
      <c r="I11" s="17">
        <v>46</v>
      </c>
      <c r="J11" s="17">
        <f>MAX(H11:I11)</f>
        <v>46</v>
      </c>
      <c r="K11" s="17" t="e">
        <f>IF(#REF!="M",J11,NA())</f>
        <v>#REF!</v>
      </c>
      <c r="L11" s="23" t="e">
        <f>IF(#REF!="F",J11,NA())</f>
        <v>#REF!</v>
      </c>
      <c r="M11" s="56">
        <v>1.4814814814814814E-3</v>
      </c>
      <c r="N11" s="66">
        <v>25</v>
      </c>
      <c r="O11" s="24"/>
      <c r="P11" s="25"/>
      <c r="Q11" s="25"/>
      <c r="R11" s="17">
        <v>13</v>
      </c>
      <c r="S11" s="18">
        <v>7</v>
      </c>
      <c r="T11" s="16"/>
      <c r="U11" s="17"/>
      <c r="V11" s="18"/>
      <c r="W11" s="19"/>
      <c r="X11" s="2"/>
      <c r="Y11" s="17"/>
      <c r="Z11" s="17"/>
      <c r="AA11" s="17"/>
      <c r="AB11" s="18"/>
      <c r="AC11" s="60">
        <f>D11+I11+N11+S11</f>
        <v>109</v>
      </c>
      <c r="AD11" s="63" t="s">
        <v>28</v>
      </c>
    </row>
    <row r="12" spans="1:30" customFormat="1" x14ac:dyDescent="0.25">
      <c r="A12" s="81" t="s">
        <v>33</v>
      </c>
      <c r="B12" s="3" t="s">
        <v>34</v>
      </c>
      <c r="C12" s="53">
        <v>6.1</v>
      </c>
      <c r="D12" s="18">
        <v>12</v>
      </c>
      <c r="E12" s="16"/>
      <c r="F12" s="17"/>
      <c r="G12" s="17"/>
      <c r="H12" s="17">
        <v>3</v>
      </c>
      <c r="I12" s="17">
        <v>30</v>
      </c>
      <c r="J12" s="17">
        <f>MAX(H12:I12)</f>
        <v>30</v>
      </c>
      <c r="K12" s="17" t="e">
        <f>IF(#REF!="M",J12,NA())</f>
        <v>#REF!</v>
      </c>
      <c r="L12" s="23" t="e">
        <f>IF(#REF!="F",J12,NA())</f>
        <v>#REF!</v>
      </c>
      <c r="M12" s="56">
        <v>1.1574074074074073E-3</v>
      </c>
      <c r="N12" s="66">
        <v>23</v>
      </c>
      <c r="O12" s="24"/>
      <c r="P12" s="25"/>
      <c r="Q12" s="25"/>
      <c r="R12" s="17">
        <v>-5</v>
      </c>
      <c r="S12" s="18">
        <v>35</v>
      </c>
      <c r="T12" s="16"/>
      <c r="U12" s="17"/>
      <c r="V12" s="18"/>
      <c r="W12" s="19"/>
      <c r="X12" s="2"/>
      <c r="Y12" s="17"/>
      <c r="Z12" s="17"/>
      <c r="AA12" s="17"/>
      <c r="AB12" s="18"/>
      <c r="AC12" s="60">
        <f>D12+I12+N12+S12</f>
        <v>100</v>
      </c>
      <c r="AD12" s="63" t="s">
        <v>29</v>
      </c>
    </row>
    <row r="13" spans="1:30" customFormat="1" x14ac:dyDescent="0.25">
      <c r="A13" s="80" t="s">
        <v>38</v>
      </c>
      <c r="B13" s="3" t="s">
        <v>39</v>
      </c>
      <c r="C13" s="53">
        <v>15.1</v>
      </c>
      <c r="D13" s="18">
        <v>20</v>
      </c>
      <c r="E13" s="16"/>
      <c r="F13" s="17"/>
      <c r="G13" s="17"/>
      <c r="H13" s="17">
        <v>1</v>
      </c>
      <c r="I13" s="17">
        <v>20</v>
      </c>
      <c r="J13" s="17">
        <f>MAX(H13:I13)</f>
        <v>20</v>
      </c>
      <c r="K13" s="17" t="e">
        <f>IF(#REF!="M",J13,NA())</f>
        <v>#REF!</v>
      </c>
      <c r="L13" s="23" t="e">
        <f>IF(#REF!="F",J13,NA())</f>
        <v>#REF!</v>
      </c>
      <c r="M13" s="56">
        <v>1.1805555555555556E-3</v>
      </c>
      <c r="N13" s="66">
        <v>23</v>
      </c>
      <c r="O13" s="24"/>
      <c r="P13" s="25"/>
      <c r="Q13" s="25"/>
      <c r="R13" s="17">
        <v>7</v>
      </c>
      <c r="S13" s="18">
        <v>13</v>
      </c>
      <c r="T13" s="16"/>
      <c r="U13" s="17"/>
      <c r="V13" s="18"/>
      <c r="W13" s="19"/>
      <c r="X13" s="2"/>
      <c r="Y13" s="17"/>
      <c r="Z13" s="17"/>
      <c r="AA13" s="17"/>
      <c r="AB13" s="18"/>
      <c r="AC13" s="60">
        <f>D13+I13+N13+S13</f>
        <v>76</v>
      </c>
      <c r="AD13" s="63" t="s">
        <v>30</v>
      </c>
    </row>
    <row r="14" spans="1:30" customFormat="1" ht="15.75" thickBot="1" x14ac:dyDescent="0.3">
      <c r="A14" s="82" t="s">
        <v>42</v>
      </c>
      <c r="B14" s="4" t="s">
        <v>34</v>
      </c>
      <c r="C14" s="54">
        <v>15.1</v>
      </c>
      <c r="D14" s="27">
        <v>30</v>
      </c>
      <c r="E14" s="28"/>
      <c r="F14" s="29"/>
      <c r="G14" s="29"/>
      <c r="H14" s="29">
        <v>1</v>
      </c>
      <c r="I14" s="29">
        <v>20</v>
      </c>
      <c r="J14" s="29">
        <f>MAX(H14:I14)</f>
        <v>20</v>
      </c>
      <c r="K14" s="29" t="e">
        <f>IF(#REF!="M",J14,NA())</f>
        <v>#REF!</v>
      </c>
      <c r="L14" s="30" t="e">
        <f>IF(#REF!="F",J14,NA())</f>
        <v>#REF!</v>
      </c>
      <c r="M14" s="57">
        <v>3.7037037037037035E-4</v>
      </c>
      <c r="N14" s="67">
        <v>13</v>
      </c>
      <c r="O14" s="31"/>
      <c r="P14" s="32"/>
      <c r="Q14" s="32"/>
      <c r="R14" s="29">
        <v>14</v>
      </c>
      <c r="S14" s="27">
        <v>6</v>
      </c>
      <c r="T14" s="28"/>
      <c r="U14" s="29"/>
      <c r="V14" s="27"/>
      <c r="W14" s="69"/>
      <c r="X14" s="26"/>
      <c r="Y14" s="29"/>
      <c r="Z14" s="29"/>
      <c r="AA14" s="29"/>
      <c r="AB14" s="27"/>
      <c r="AC14" s="68">
        <f>D14+I14+N14+S14</f>
        <v>69</v>
      </c>
      <c r="AD14" s="64" t="s">
        <v>31</v>
      </c>
    </row>
  </sheetData>
  <sortState ref="A4:AD14">
    <sortCondition descending="1" ref="AC4:AC14"/>
  </sortState>
  <mergeCells count="6">
    <mergeCell ref="A1:AD1"/>
    <mergeCell ref="H2:I2"/>
    <mergeCell ref="M2:N2"/>
    <mergeCell ref="R2:S2"/>
    <mergeCell ref="C2:D2"/>
    <mergeCell ref="AC2:AD2"/>
  </mergeCells>
  <pageMargins left="0.7" right="0.7" top="0.78740157499999996" bottom="0.78740157499999996" header="0.3" footer="0.3"/>
  <pageSetup paperSize="9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Inovia</dc:creator>
  <cp:lastModifiedBy>Pospisil</cp:lastModifiedBy>
  <cp:lastPrinted>2020-05-25T06:10:31Z</cp:lastPrinted>
  <dcterms:created xsi:type="dcterms:W3CDTF">2017-03-25T13:36:25Z</dcterms:created>
  <dcterms:modified xsi:type="dcterms:W3CDTF">2020-05-25T06:10:36Z</dcterms:modified>
</cp:coreProperties>
</file>