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Kenneth\OneDrive\UCR\Biolo\Fisio vegetal\Proyecto\Tecoma_stans-Fe_toxicity\Tecoma_stans\Data\"/>
    </mc:Choice>
  </mc:AlternateContent>
  <xr:revisionPtr revIDLastSave="0" documentId="13_ncr:1_{B787FCE6-51DE-41C0-880F-AC745EC956CE}" xr6:coauthVersionLast="37" xr6:coauthVersionMax="37" xr10:uidLastSave="{00000000-0000-0000-0000-000000000000}"/>
  <bookViews>
    <workbookView xWindow="0" yWindow="0" windowWidth="23040" windowHeight="10992" xr2:uid="{00000000-000D-0000-FFFF-FFFF00000000}"/>
  </bookViews>
  <sheets>
    <sheet name="Datos" sheetId="1" r:id="rId1"/>
    <sheet name="Metadata" sheetId="2" r:id="rId2"/>
    <sheet name="Dosis" sheetId="3" r:id="rId3"/>
  </sheets>
  <definedNames>
    <definedName name="_xlnm._FilterDatabase" localSheetId="0" hidden="1">Datos!$A$1:$Q$116</definedName>
  </definedNames>
  <calcPr calcId="179021"/>
  <extLst>
    <ext uri="GoogleSheetsCustomDataVersion1">
      <go:sheetsCustomData xmlns:go="http://customooxmlschemas.google.com/" r:id="rId7" roundtripDataSignature="AMtx7mhUHA8KDMfhih4E9nK5Oo8WRiufMg=="/>
    </ext>
  </extLst>
</workbook>
</file>

<file path=xl/calcChain.xml><?xml version="1.0" encoding="utf-8"?>
<calcChain xmlns="http://schemas.openxmlformats.org/spreadsheetml/2006/main">
  <c r="Q107" i="1" l="1"/>
  <c r="Q108" i="1"/>
  <c r="Q109" i="1"/>
  <c r="Q110" i="1"/>
  <c r="Q111" i="1"/>
  <c r="Q112" i="1"/>
  <c r="Q113" i="1"/>
  <c r="Q114" i="1"/>
  <c r="Q115" i="1"/>
  <c r="Q116" i="1"/>
  <c r="P107" i="1"/>
  <c r="P108" i="1"/>
  <c r="P109" i="1"/>
  <c r="P110" i="1"/>
  <c r="P111" i="1"/>
  <c r="P112" i="1"/>
  <c r="P113" i="1"/>
  <c r="P114" i="1"/>
  <c r="P115" i="1"/>
  <c r="P116" i="1"/>
  <c r="O107" i="1"/>
  <c r="O108" i="1"/>
  <c r="O109" i="1"/>
  <c r="O110" i="1"/>
  <c r="O111" i="1"/>
  <c r="O112" i="1"/>
  <c r="O113" i="1"/>
  <c r="O114" i="1"/>
  <c r="O115" i="1"/>
  <c r="O116" i="1"/>
  <c r="N107" i="1"/>
  <c r="N108" i="1"/>
  <c r="N109" i="1"/>
  <c r="N110" i="1"/>
  <c r="N111" i="1"/>
  <c r="N112" i="1"/>
  <c r="N113" i="1"/>
  <c r="N114" i="1"/>
  <c r="N115" i="1"/>
  <c r="N116" i="1"/>
  <c r="M107" i="1"/>
  <c r="M108" i="1"/>
  <c r="M109" i="1"/>
  <c r="M110" i="1"/>
  <c r="M111" i="1"/>
  <c r="M112" i="1"/>
  <c r="M113" i="1"/>
  <c r="M114" i="1"/>
  <c r="M115" i="1"/>
  <c r="M116" i="1"/>
  <c r="L107" i="1"/>
  <c r="L108" i="1"/>
  <c r="L109" i="1"/>
  <c r="L110" i="1"/>
  <c r="L111" i="1"/>
  <c r="L112" i="1"/>
  <c r="L113" i="1"/>
  <c r="L114" i="1"/>
  <c r="L115" i="1"/>
  <c r="L116" i="1"/>
  <c r="K107" i="1"/>
  <c r="K108" i="1"/>
  <c r="K109" i="1"/>
  <c r="K110" i="1"/>
  <c r="K111" i="1"/>
  <c r="K112" i="1"/>
  <c r="K113" i="1"/>
  <c r="K114" i="1"/>
  <c r="K115" i="1"/>
  <c r="K116" i="1"/>
  <c r="J107" i="1"/>
  <c r="J108" i="1"/>
  <c r="J109" i="1"/>
  <c r="J110" i="1"/>
  <c r="J111" i="1"/>
  <c r="J112" i="1"/>
  <c r="J113" i="1"/>
  <c r="J114" i="1"/>
  <c r="J115" i="1"/>
  <c r="J116" i="1"/>
  <c r="I107" i="1"/>
  <c r="I108" i="1"/>
  <c r="I109" i="1"/>
  <c r="I110" i="1"/>
  <c r="I111" i="1"/>
  <c r="I112" i="1"/>
  <c r="I113" i="1"/>
  <c r="I114" i="1"/>
  <c r="I115" i="1"/>
  <c r="I116" i="1"/>
  <c r="I50" i="1"/>
  <c r="L50" i="1" s="1"/>
  <c r="I51" i="1"/>
  <c r="K51" i="1" s="1"/>
  <c r="I52" i="1"/>
  <c r="L52" i="1" s="1"/>
  <c r="I53" i="1"/>
  <c r="K53" i="1" s="1"/>
  <c r="I54" i="1"/>
  <c r="L54" i="1" s="1"/>
  <c r="I55" i="1"/>
  <c r="I56" i="1"/>
  <c r="I57" i="1"/>
  <c r="L57" i="1" s="1"/>
  <c r="I58" i="1"/>
  <c r="L58" i="1" s="1"/>
  <c r="I59" i="1"/>
  <c r="K59" i="1" s="1"/>
  <c r="J50" i="1"/>
  <c r="J51" i="1"/>
  <c r="J52" i="1"/>
  <c r="J53" i="1"/>
  <c r="J54" i="1"/>
  <c r="J55" i="1"/>
  <c r="J56" i="1"/>
  <c r="J57" i="1"/>
  <c r="J58" i="1"/>
  <c r="J59" i="1"/>
  <c r="K50" i="1"/>
  <c r="K55" i="1"/>
  <c r="K56" i="1"/>
  <c r="K57" i="1"/>
  <c r="K58" i="1"/>
  <c r="L55" i="1"/>
  <c r="L56" i="1"/>
  <c r="M50" i="1"/>
  <c r="M51" i="1"/>
  <c r="M52" i="1"/>
  <c r="M53" i="1"/>
  <c r="M54" i="1"/>
  <c r="M55" i="1"/>
  <c r="M56" i="1"/>
  <c r="M57" i="1"/>
  <c r="M58" i="1"/>
  <c r="M59" i="1"/>
  <c r="N50" i="1"/>
  <c r="N51" i="1"/>
  <c r="N52" i="1"/>
  <c r="N53" i="1"/>
  <c r="N54" i="1"/>
  <c r="N55" i="1"/>
  <c r="N56" i="1"/>
  <c r="N57" i="1"/>
  <c r="N58" i="1"/>
  <c r="N59" i="1"/>
  <c r="O50" i="1"/>
  <c r="O51" i="1"/>
  <c r="O52" i="1"/>
  <c r="O53" i="1"/>
  <c r="O54" i="1"/>
  <c r="O55" i="1"/>
  <c r="O56" i="1"/>
  <c r="O57" i="1"/>
  <c r="O58" i="1"/>
  <c r="O59" i="1"/>
  <c r="P53" i="1"/>
  <c r="P55" i="1"/>
  <c r="P56" i="1"/>
  <c r="Q50" i="1"/>
  <c r="Q51" i="1"/>
  <c r="Q52" i="1"/>
  <c r="Q53" i="1"/>
  <c r="Q54" i="1"/>
  <c r="Q55" i="1"/>
  <c r="Q56" i="1"/>
  <c r="Q57" i="1"/>
  <c r="Q58" i="1"/>
  <c r="Q59" i="1"/>
  <c r="Q22" i="1"/>
  <c r="Q23" i="1"/>
  <c r="Q24" i="1"/>
  <c r="Q25" i="1"/>
  <c r="Q26" i="1"/>
  <c r="Q27" i="1"/>
  <c r="Q28" i="1"/>
  <c r="Q29" i="1"/>
  <c r="Q30" i="1"/>
  <c r="P22" i="1"/>
  <c r="P23" i="1"/>
  <c r="P24" i="1"/>
  <c r="P25" i="1"/>
  <c r="P26" i="1"/>
  <c r="P27" i="1"/>
  <c r="P28" i="1"/>
  <c r="P29" i="1"/>
  <c r="P30" i="1"/>
  <c r="O22" i="1"/>
  <c r="O23" i="1"/>
  <c r="O24" i="1"/>
  <c r="O25" i="1"/>
  <c r="O26" i="1"/>
  <c r="O27" i="1"/>
  <c r="O28" i="1"/>
  <c r="O29" i="1"/>
  <c r="O30" i="1"/>
  <c r="N22" i="1"/>
  <c r="N23" i="1"/>
  <c r="N24" i="1"/>
  <c r="N25" i="1"/>
  <c r="N26" i="1"/>
  <c r="N27" i="1"/>
  <c r="N28" i="1"/>
  <c r="N29" i="1"/>
  <c r="N30" i="1"/>
  <c r="M22" i="1"/>
  <c r="M23" i="1"/>
  <c r="M24" i="1"/>
  <c r="M25" i="1"/>
  <c r="M26" i="1"/>
  <c r="M27" i="1"/>
  <c r="M28" i="1"/>
  <c r="M29" i="1"/>
  <c r="M30" i="1"/>
  <c r="L22" i="1"/>
  <c r="L23" i="1"/>
  <c r="L24" i="1"/>
  <c r="L25" i="1"/>
  <c r="L26" i="1"/>
  <c r="L27" i="1"/>
  <c r="L28" i="1"/>
  <c r="L29" i="1"/>
  <c r="L30" i="1"/>
  <c r="K22" i="1"/>
  <c r="K23" i="1"/>
  <c r="K24" i="1"/>
  <c r="K25" i="1"/>
  <c r="K26" i="1"/>
  <c r="K27" i="1"/>
  <c r="K28" i="1"/>
  <c r="K29" i="1"/>
  <c r="K30" i="1"/>
  <c r="J22" i="1"/>
  <c r="J23" i="1"/>
  <c r="J24" i="1"/>
  <c r="J25" i="1"/>
  <c r="J26" i="1"/>
  <c r="J27" i="1"/>
  <c r="J28" i="1"/>
  <c r="J29" i="1"/>
  <c r="J30" i="1"/>
  <c r="I22" i="1"/>
  <c r="I23" i="1"/>
  <c r="I24" i="1"/>
  <c r="I25" i="1"/>
  <c r="I26" i="1"/>
  <c r="I27" i="1"/>
  <c r="I28" i="1"/>
  <c r="I29" i="1"/>
  <c r="I30" i="1"/>
  <c r="L53" i="1" l="1"/>
  <c r="K54" i="1"/>
  <c r="P51" i="1"/>
  <c r="P58" i="1"/>
  <c r="P50" i="1"/>
  <c r="K52" i="1"/>
  <c r="P54" i="1"/>
  <c r="P52" i="1"/>
  <c r="P59" i="1"/>
  <c r="L59" i="1"/>
  <c r="L51" i="1"/>
  <c r="P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I3" i="1"/>
  <c r="I4" i="1"/>
  <c r="I5" i="1"/>
  <c r="Q5" i="1" s="1"/>
  <c r="I6" i="1"/>
  <c r="L6" i="1" s="1"/>
  <c r="I7" i="1"/>
  <c r="P7" i="1" s="1"/>
  <c r="I8" i="1"/>
  <c r="L8" i="1" s="1"/>
  <c r="I9" i="1"/>
  <c r="M9" i="1" s="1"/>
  <c r="I10" i="1"/>
  <c r="K10" i="1" s="1"/>
  <c r="I11" i="1"/>
  <c r="M11" i="1" s="1"/>
  <c r="I12" i="1"/>
  <c r="M12" i="1" s="1"/>
  <c r="I13" i="1"/>
  <c r="Q13" i="1" s="1"/>
  <c r="I14" i="1"/>
  <c r="L14" i="1" s="1"/>
  <c r="I15" i="1"/>
  <c r="M15" i="1" s="1"/>
  <c r="I16" i="1"/>
  <c r="M16" i="1" s="1"/>
  <c r="I17" i="1"/>
  <c r="M17" i="1" s="1"/>
  <c r="I18" i="1"/>
  <c r="I19" i="1"/>
  <c r="L19" i="1" s="1"/>
  <c r="I20" i="1"/>
  <c r="I21" i="1"/>
  <c r="Q21" i="1" s="1"/>
  <c r="I31" i="1"/>
  <c r="P31" i="1" s="1"/>
  <c r="I32" i="1"/>
  <c r="M32" i="1" s="1"/>
  <c r="I33" i="1"/>
  <c r="M33" i="1" s="1"/>
  <c r="I34" i="1"/>
  <c r="K34" i="1" s="1"/>
  <c r="I35" i="1"/>
  <c r="M35" i="1" s="1"/>
  <c r="I36" i="1"/>
  <c r="M36" i="1" s="1"/>
  <c r="I37" i="1"/>
  <c r="Q37" i="1" s="1"/>
  <c r="I38" i="1"/>
  <c r="L38" i="1" s="1"/>
  <c r="I39" i="1"/>
  <c r="P39" i="1" s="1"/>
  <c r="I40" i="1"/>
  <c r="L40" i="1" s="1"/>
  <c r="I41" i="1"/>
  <c r="M41" i="1" s="1"/>
  <c r="I42" i="1"/>
  <c r="I43" i="1"/>
  <c r="I44" i="1"/>
  <c r="L44" i="1" s="1"/>
  <c r="I45" i="1"/>
  <c r="Q45" i="1" s="1"/>
  <c r="I46" i="1"/>
  <c r="L46" i="1" s="1"/>
  <c r="I47" i="1"/>
  <c r="M47" i="1" s="1"/>
  <c r="I48" i="1"/>
  <c r="L48" i="1" s="1"/>
  <c r="I49" i="1"/>
  <c r="M49" i="1" s="1"/>
  <c r="I60" i="1"/>
  <c r="I61" i="1"/>
  <c r="Q61" i="1" s="1"/>
  <c r="I62" i="1"/>
  <c r="L62" i="1" s="1"/>
  <c r="I63" i="1"/>
  <c r="P63" i="1" s="1"/>
  <c r="I64" i="1"/>
  <c r="L64" i="1" s="1"/>
  <c r="I65" i="1"/>
  <c r="M65" i="1" s="1"/>
  <c r="I66" i="1"/>
  <c r="I67" i="1"/>
  <c r="I68" i="1"/>
  <c r="I69" i="1"/>
  <c r="Q69" i="1" s="1"/>
  <c r="I70" i="1"/>
  <c r="L70" i="1" s="1"/>
  <c r="I71" i="1"/>
  <c r="P71" i="1" s="1"/>
  <c r="I72" i="1"/>
  <c r="L72" i="1" s="1"/>
  <c r="I73" i="1"/>
  <c r="M73" i="1" s="1"/>
  <c r="I74" i="1"/>
  <c r="K74" i="1" s="1"/>
  <c r="I75" i="1"/>
  <c r="L75" i="1" s="1"/>
  <c r="I76" i="1"/>
  <c r="L76" i="1" s="1"/>
  <c r="I77" i="1"/>
  <c r="Q77" i="1" s="1"/>
  <c r="I78" i="1"/>
  <c r="L78" i="1" s="1"/>
  <c r="I79" i="1"/>
  <c r="M79" i="1" s="1"/>
  <c r="I80" i="1"/>
  <c r="M80" i="1" s="1"/>
  <c r="I81" i="1"/>
  <c r="M81" i="1" s="1"/>
  <c r="I82" i="1"/>
  <c r="K82" i="1" s="1"/>
  <c r="I83" i="1"/>
  <c r="M83" i="1" s="1"/>
  <c r="I84" i="1"/>
  <c r="I85" i="1"/>
  <c r="Q85" i="1" s="1"/>
  <c r="I86" i="1"/>
  <c r="L86" i="1" s="1"/>
  <c r="I87" i="1"/>
  <c r="P87" i="1" s="1"/>
  <c r="I88" i="1"/>
  <c r="K88" i="1" s="1"/>
  <c r="I89" i="1"/>
  <c r="M89" i="1" s="1"/>
  <c r="I90" i="1"/>
  <c r="K90" i="1" s="1"/>
  <c r="I91" i="1"/>
  <c r="L91" i="1" s="1"/>
  <c r="I92" i="1"/>
  <c r="I93" i="1"/>
  <c r="Q93" i="1" s="1"/>
  <c r="I94" i="1"/>
  <c r="L94" i="1" s="1"/>
  <c r="I95" i="1"/>
  <c r="P95" i="1" s="1"/>
  <c r="I96" i="1"/>
  <c r="M96" i="1" s="1"/>
  <c r="I97" i="1"/>
  <c r="M97" i="1" s="1"/>
  <c r="I98" i="1"/>
  <c r="K98" i="1" s="1"/>
  <c r="I99" i="1"/>
  <c r="M99" i="1" s="1"/>
  <c r="I100" i="1"/>
  <c r="M100" i="1" s="1"/>
  <c r="I101" i="1"/>
  <c r="Q101" i="1" s="1"/>
  <c r="I102" i="1"/>
  <c r="I103" i="1"/>
  <c r="P103" i="1" s="1"/>
  <c r="I104" i="1"/>
  <c r="K104" i="1" s="1"/>
  <c r="I105" i="1"/>
  <c r="M105" i="1" s="1"/>
  <c r="I106" i="1"/>
  <c r="I2" i="1"/>
  <c r="Q2" i="1" s="1"/>
  <c r="L45" i="1" l="1"/>
  <c r="L12" i="1"/>
  <c r="K8" i="1"/>
  <c r="K89" i="1"/>
  <c r="L89" i="1"/>
  <c r="K81" i="1"/>
  <c r="K14" i="1"/>
  <c r="L85" i="1"/>
  <c r="M91" i="1"/>
  <c r="K73" i="1"/>
  <c r="L73" i="1"/>
  <c r="M75" i="1"/>
  <c r="P105" i="1"/>
  <c r="K69" i="1"/>
  <c r="L65" i="1"/>
  <c r="M64" i="1"/>
  <c r="P89" i="1"/>
  <c r="P81" i="1"/>
  <c r="K5" i="1"/>
  <c r="L41" i="1"/>
  <c r="P73" i="1"/>
  <c r="K64" i="1"/>
  <c r="M38" i="1"/>
  <c r="K105" i="1"/>
  <c r="K46" i="1"/>
  <c r="L105" i="1"/>
  <c r="K101" i="1"/>
  <c r="K41" i="1"/>
  <c r="L101" i="1"/>
  <c r="L37" i="1"/>
  <c r="P49" i="1"/>
  <c r="K96" i="1"/>
  <c r="K38" i="1"/>
  <c r="L93" i="1"/>
  <c r="L21" i="1"/>
  <c r="P41" i="1"/>
  <c r="K21" i="1"/>
  <c r="P33" i="1"/>
  <c r="L17" i="1"/>
  <c r="M19" i="1"/>
  <c r="K97" i="1"/>
  <c r="K85" i="1"/>
  <c r="K65" i="1"/>
  <c r="K40" i="1"/>
  <c r="K13" i="1"/>
  <c r="L104" i="1"/>
  <c r="L88" i="1"/>
  <c r="L69" i="1"/>
  <c r="L13" i="1"/>
  <c r="M88" i="1"/>
  <c r="M63" i="1"/>
  <c r="M14" i="1"/>
  <c r="P2" i="1"/>
  <c r="P77" i="1"/>
  <c r="P37" i="1"/>
  <c r="M86" i="1"/>
  <c r="K94" i="1"/>
  <c r="K78" i="1"/>
  <c r="K62" i="1"/>
  <c r="K37" i="1"/>
  <c r="K9" i="1"/>
  <c r="L100" i="1"/>
  <c r="L83" i="1"/>
  <c r="L36" i="1"/>
  <c r="L11" i="1"/>
  <c r="M48" i="1"/>
  <c r="P101" i="1"/>
  <c r="P69" i="1"/>
  <c r="P21" i="1"/>
  <c r="K86" i="1"/>
  <c r="K93" i="1"/>
  <c r="K77" i="1"/>
  <c r="K61" i="1"/>
  <c r="K33" i="1"/>
  <c r="L97" i="1"/>
  <c r="L81" i="1"/>
  <c r="L61" i="1"/>
  <c r="L33" i="1"/>
  <c r="L9" i="1"/>
  <c r="M78" i="1"/>
  <c r="M46" i="1"/>
  <c r="M6" i="1"/>
  <c r="P97" i="1"/>
  <c r="P65" i="1"/>
  <c r="P17" i="1"/>
  <c r="M62" i="1"/>
  <c r="K2" i="1"/>
  <c r="K49" i="1"/>
  <c r="K32" i="1"/>
  <c r="K6" i="1"/>
  <c r="L96" i="1"/>
  <c r="L77" i="1"/>
  <c r="L49" i="1"/>
  <c r="L32" i="1"/>
  <c r="L5" i="1"/>
  <c r="M76" i="1"/>
  <c r="M44" i="1"/>
  <c r="P93" i="1"/>
  <c r="P61" i="1"/>
  <c r="P13" i="1"/>
  <c r="P9" i="1"/>
  <c r="K70" i="1"/>
  <c r="K45" i="1"/>
  <c r="K17" i="1"/>
  <c r="L2" i="1"/>
  <c r="M94" i="1"/>
  <c r="M70" i="1"/>
  <c r="P85" i="1"/>
  <c r="P45" i="1"/>
  <c r="P5" i="1"/>
  <c r="L102" i="1"/>
  <c r="Q102" i="1"/>
  <c r="P102" i="1"/>
  <c r="M87" i="1"/>
  <c r="Q100" i="1"/>
  <c r="K100" i="1"/>
  <c r="P100" i="1"/>
  <c r="Q92" i="1"/>
  <c r="K92" i="1"/>
  <c r="P92" i="1"/>
  <c r="Q84" i="1"/>
  <c r="K84" i="1"/>
  <c r="P84" i="1"/>
  <c r="Q76" i="1"/>
  <c r="K76" i="1"/>
  <c r="P76" i="1"/>
  <c r="Q68" i="1"/>
  <c r="K68" i="1"/>
  <c r="P68" i="1"/>
  <c r="Q60" i="1"/>
  <c r="K60" i="1"/>
  <c r="P60" i="1"/>
  <c r="Q44" i="1"/>
  <c r="K44" i="1"/>
  <c r="P44" i="1"/>
  <c r="Q36" i="1"/>
  <c r="K36" i="1"/>
  <c r="P36" i="1"/>
  <c r="Q20" i="1"/>
  <c r="K20" i="1"/>
  <c r="P20" i="1"/>
  <c r="Q12" i="1"/>
  <c r="K12" i="1"/>
  <c r="P12" i="1"/>
  <c r="Q4" i="1"/>
  <c r="K4" i="1"/>
  <c r="P4" i="1"/>
  <c r="K48" i="1"/>
  <c r="L99" i="1"/>
  <c r="L60" i="1"/>
  <c r="L35" i="1"/>
  <c r="M72" i="1"/>
  <c r="M60" i="1"/>
  <c r="M8" i="1"/>
  <c r="M102" i="1"/>
  <c r="Q99" i="1"/>
  <c r="K99" i="1"/>
  <c r="P99" i="1"/>
  <c r="Q91" i="1"/>
  <c r="K91" i="1"/>
  <c r="P91" i="1"/>
  <c r="Q83" i="1"/>
  <c r="K83" i="1"/>
  <c r="P83" i="1"/>
  <c r="Q75" i="1"/>
  <c r="K75" i="1"/>
  <c r="P75" i="1"/>
  <c r="Q67" i="1"/>
  <c r="K67" i="1"/>
  <c r="P67" i="1"/>
  <c r="Q43" i="1"/>
  <c r="K43" i="1"/>
  <c r="P43" i="1"/>
  <c r="Q35" i="1"/>
  <c r="K35" i="1"/>
  <c r="P35" i="1"/>
  <c r="Q19" i="1"/>
  <c r="K19" i="1"/>
  <c r="P19" i="1"/>
  <c r="Q11" i="1"/>
  <c r="K11" i="1"/>
  <c r="P11" i="1"/>
  <c r="Q3" i="1"/>
  <c r="K3" i="1"/>
  <c r="P3" i="1"/>
  <c r="K72" i="1"/>
  <c r="L84" i="1"/>
  <c r="L20" i="1"/>
  <c r="M84" i="1"/>
  <c r="M71" i="1"/>
  <c r="M20" i="1"/>
  <c r="M7" i="1"/>
  <c r="P79" i="1"/>
  <c r="P15" i="1"/>
  <c r="P106" i="1"/>
  <c r="M106" i="1"/>
  <c r="L106" i="1"/>
  <c r="Q106" i="1"/>
  <c r="P66" i="1"/>
  <c r="M66" i="1"/>
  <c r="L66" i="1"/>
  <c r="Q66" i="1"/>
  <c r="P90" i="1"/>
  <c r="M90" i="1"/>
  <c r="L90" i="1"/>
  <c r="Q90" i="1"/>
  <c r="P74" i="1"/>
  <c r="M74" i="1"/>
  <c r="L74" i="1"/>
  <c r="Q74" i="1"/>
  <c r="P42" i="1"/>
  <c r="M42" i="1"/>
  <c r="L42" i="1"/>
  <c r="Q42" i="1"/>
  <c r="P18" i="1"/>
  <c r="M18" i="1"/>
  <c r="L18" i="1"/>
  <c r="Q18" i="1"/>
  <c r="K18" i="1"/>
  <c r="M95" i="1"/>
  <c r="M31" i="1"/>
  <c r="K106" i="1"/>
  <c r="K42" i="1"/>
  <c r="L68" i="1"/>
  <c r="L43" i="1"/>
  <c r="L4" i="1"/>
  <c r="M68" i="1"/>
  <c r="M43" i="1"/>
  <c r="M4" i="1"/>
  <c r="K102" i="1"/>
  <c r="P98" i="1"/>
  <c r="M98" i="1"/>
  <c r="L98" i="1"/>
  <c r="Q98" i="1"/>
  <c r="P82" i="1"/>
  <c r="M82" i="1"/>
  <c r="L82" i="1"/>
  <c r="Q82" i="1"/>
  <c r="P34" i="1"/>
  <c r="M34" i="1"/>
  <c r="L34" i="1"/>
  <c r="Q34" i="1"/>
  <c r="P10" i="1"/>
  <c r="M10" i="1"/>
  <c r="L10" i="1"/>
  <c r="Q10" i="1"/>
  <c r="P104" i="1"/>
  <c r="Q104" i="1"/>
  <c r="P96" i="1"/>
  <c r="Q96" i="1"/>
  <c r="P88" i="1"/>
  <c r="Q88" i="1"/>
  <c r="P80" i="1"/>
  <c r="Q80" i="1"/>
  <c r="P72" i="1"/>
  <c r="Q72" i="1"/>
  <c r="P64" i="1"/>
  <c r="Q64" i="1"/>
  <c r="P48" i="1"/>
  <c r="Q48" i="1"/>
  <c r="P40" i="1"/>
  <c r="Q40" i="1"/>
  <c r="P32" i="1"/>
  <c r="Q32" i="1"/>
  <c r="P16" i="1"/>
  <c r="Q16" i="1"/>
  <c r="P8" i="1"/>
  <c r="Q8" i="1"/>
  <c r="K80" i="1"/>
  <c r="K66" i="1"/>
  <c r="K16" i="1"/>
  <c r="L92" i="1"/>
  <c r="L80" i="1"/>
  <c r="L67" i="1"/>
  <c r="L16" i="1"/>
  <c r="L3" i="1"/>
  <c r="M104" i="1"/>
  <c r="M92" i="1"/>
  <c r="M67" i="1"/>
  <c r="M40" i="1"/>
  <c r="M3" i="1"/>
  <c r="L103" i="1"/>
  <c r="Q103" i="1"/>
  <c r="K103" i="1"/>
  <c r="L95" i="1"/>
  <c r="Q95" i="1"/>
  <c r="K95" i="1"/>
  <c r="L87" i="1"/>
  <c r="Q87" i="1"/>
  <c r="K87" i="1"/>
  <c r="L79" i="1"/>
  <c r="Q79" i="1"/>
  <c r="K79" i="1"/>
  <c r="L71" i="1"/>
  <c r="Q71" i="1"/>
  <c r="K71" i="1"/>
  <c r="L63" i="1"/>
  <c r="Q63" i="1"/>
  <c r="K63" i="1"/>
  <c r="L47" i="1"/>
  <c r="Q47" i="1"/>
  <c r="K47" i="1"/>
  <c r="L39" i="1"/>
  <c r="Q39" i="1"/>
  <c r="K39" i="1"/>
  <c r="L31" i="1"/>
  <c r="Q31" i="1"/>
  <c r="K31" i="1"/>
  <c r="L15" i="1"/>
  <c r="Q15" i="1"/>
  <c r="K15" i="1"/>
  <c r="L7" i="1"/>
  <c r="Q7" i="1"/>
  <c r="K7" i="1"/>
  <c r="M103" i="1"/>
  <c r="M39" i="1"/>
  <c r="P47" i="1"/>
  <c r="M2" i="1"/>
  <c r="M101" i="1"/>
  <c r="M93" i="1"/>
  <c r="M85" i="1"/>
  <c r="M77" i="1"/>
  <c r="M69" i="1"/>
  <c r="M61" i="1"/>
  <c r="M45" i="1"/>
  <c r="M37" i="1"/>
  <c r="M21" i="1"/>
  <c r="M13" i="1"/>
  <c r="M5" i="1"/>
  <c r="P94" i="1"/>
  <c r="P86" i="1"/>
  <c r="P78" i="1"/>
  <c r="P70" i="1"/>
  <c r="P62" i="1"/>
  <c r="P46" i="1"/>
  <c r="P38" i="1"/>
  <c r="P14" i="1"/>
  <c r="P6" i="1"/>
  <c r="Q105" i="1"/>
  <c r="Q97" i="1"/>
  <c r="Q89" i="1"/>
  <c r="Q81" i="1"/>
  <c r="Q73" i="1"/>
  <c r="Q65" i="1"/>
  <c r="Q49" i="1"/>
  <c r="Q41" i="1"/>
  <c r="Q33" i="1"/>
  <c r="Q17" i="1"/>
  <c r="Q9" i="1"/>
  <c r="Q94" i="1"/>
  <c r="Q86" i="1"/>
  <c r="Q78" i="1"/>
  <c r="Q70" i="1"/>
  <c r="Q62" i="1"/>
  <c r="Q46" i="1"/>
  <c r="Q38" i="1"/>
  <c r="Q14" i="1"/>
  <c r="Q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ID#AAAAbuSuAb4
Melissa Aguilar Driggs    (2022-07-05 15:28:14)
hay ramificaciones en todos los tratamientos, pero en Si fue más notable</t>
        </r>
      </text>
    </comment>
    <comment ref="H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ID#AAAAb15ccqY
Melissa Aguilar Driggs    (2022-07-05 17:19:37)
balanza desviación 0.0001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xYOH8qUkEpcLqqXOQWa6DV9GaQ=="/>
    </ext>
  </extLst>
</comments>
</file>

<file path=xl/sharedStrings.xml><?xml version="1.0" encoding="utf-8"?>
<sst xmlns="http://schemas.openxmlformats.org/spreadsheetml/2006/main" count="246" uniqueCount="44">
  <si>
    <t>Numero_planta</t>
  </si>
  <si>
    <t>Tratamiento</t>
  </si>
  <si>
    <t>LDM</t>
  </si>
  <si>
    <t>RDM</t>
  </si>
  <si>
    <t>SDM</t>
  </si>
  <si>
    <t>TDM</t>
  </si>
  <si>
    <t>SLA</t>
  </si>
  <si>
    <t>LMR</t>
  </si>
  <si>
    <t>RMR</t>
  </si>
  <si>
    <t>SMR</t>
  </si>
  <si>
    <t>RLA</t>
  </si>
  <si>
    <t>AMR</t>
  </si>
  <si>
    <t>NAR</t>
  </si>
  <si>
    <t>RGR</t>
  </si>
  <si>
    <t>Control</t>
  </si>
  <si>
    <t>Silicio</t>
  </si>
  <si>
    <t>Hierro</t>
  </si>
  <si>
    <t>Silicio+Hierro</t>
  </si>
  <si>
    <t>Códico colores</t>
  </si>
  <si>
    <t>Control=Rojo, Silicio=No color, Hierro=Negro, Silicio+Hierro=Azul</t>
  </si>
  <si>
    <t>Ubicación</t>
  </si>
  <si>
    <t>9.937962, -84.049648</t>
  </si>
  <si>
    <t>Siembra</t>
  </si>
  <si>
    <t>Transpalante</t>
  </si>
  <si>
    <t>Inicio de tratamientos</t>
  </si>
  <si>
    <t>Finalización de tratamientos</t>
  </si>
  <si>
    <t>Fecha</t>
  </si>
  <si>
    <t>Dilución (mL)</t>
  </si>
  <si>
    <t>Agua destilada</t>
  </si>
  <si>
    <t>-</t>
  </si>
  <si>
    <t>26.25</t>
  </si>
  <si>
    <t>3.75</t>
  </si>
  <si>
    <t>13.125</t>
  </si>
  <si>
    <t>1.875</t>
  </si>
  <si>
    <t>22.5</t>
  </si>
  <si>
    <t>7.5</t>
  </si>
  <si>
    <t>11.25</t>
  </si>
  <si>
    <t>18.75</t>
  </si>
  <si>
    <t>9.375</t>
  </si>
  <si>
    <t>5.625</t>
  </si>
  <si>
    <t>Trat</t>
  </si>
  <si>
    <t>NL</t>
  </si>
  <si>
    <t>H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</si>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</sst>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m/d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2" fontId="3" fillId="0" borderId="0" xfId="0" applyNumberFormat="1" applyFont="1" applyAlignment="1"/>
    <xf numFmtId="166" fontId="3" fillId="0" borderId="0" xfId="0" applyNumberFormat="1" applyFont="1" applyAlignment="1"/>
    <xf numFmtId="14" fontId="4" fillId="0" borderId="0" xfId="0" applyNumberFormat="1" applyFont="1" applyAlignment="1"/>
    <xf numFmtId="14" fontId="4" fillId="0" borderId="0" xfId="0" applyNumberFormat="1" applyFont="1"/>
    <xf numFmtId="0" fontId="4" fillId="2" borderId="6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6" xfId="0" applyFont="1" applyFill="1" applyBorder="1" applyAlignment="1">
      <alignment horizontal="center"/>
    </xf>
    <xf numFmtId="17" fontId="4" fillId="3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165" fontId="0" fillId="0" borderId="0" xfId="0" applyNumberFormat="1" applyFont="1" applyAlignment="1"/>
    <xf numFmtId="0" fontId="4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4" fontId="4" fillId="3" borderId="1" xfId="0" applyNumberFormat="1" applyFont="1" applyFill="1" applyBorder="1" applyAlignment="1">
      <alignment horizontal="left" vertical="center"/>
    </xf>
    <xf numFmtId="0" fontId="5" fillId="0" borderId="7" xfId="0" applyFont="1" applyBorder="1"/>
    <xf numFmtId="14" fontId="4" fillId="4" borderId="1" xfId="0" applyNumberFormat="1" applyFont="1" applyFill="1" applyBorder="1" applyAlignment="1">
      <alignment horizontal="left" vertical="center"/>
    </xf>
    <xf numFmtId="165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Datos!$E$1</c:f>
              <c:strCache>
                <c:ptCount val="1"/>
                <c:pt idx="0">
                  <c:v>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Datos!$E$2:$E$116</c:f>
              <c:numCache>
                <c:formatCode>General</c:formatCode>
                <c:ptCount val="115"/>
                <c:pt idx="0">
                  <c:v>41.98</c:v>
                </c:pt>
                <c:pt idx="1">
                  <c:v>61.17</c:v>
                </c:pt>
                <c:pt idx="2">
                  <c:v>41.87</c:v>
                </c:pt>
                <c:pt idx="3">
                  <c:v>21.01</c:v>
                </c:pt>
                <c:pt idx="4">
                  <c:v>52.86</c:v>
                </c:pt>
                <c:pt idx="5">
                  <c:v>30.97</c:v>
                </c:pt>
                <c:pt idx="6">
                  <c:v>31.55</c:v>
                </c:pt>
                <c:pt idx="7">
                  <c:v>23.49</c:v>
                </c:pt>
                <c:pt idx="8">
                  <c:v>35.97</c:v>
                </c:pt>
                <c:pt idx="9">
                  <c:v>64.56</c:v>
                </c:pt>
                <c:pt idx="10">
                  <c:v>28.6</c:v>
                </c:pt>
                <c:pt idx="11">
                  <c:v>26.81</c:v>
                </c:pt>
                <c:pt idx="12">
                  <c:v>44.15</c:v>
                </c:pt>
                <c:pt idx="13">
                  <c:v>17.489999999999998</c:v>
                </c:pt>
                <c:pt idx="14">
                  <c:v>20.65</c:v>
                </c:pt>
                <c:pt idx="15">
                  <c:v>26.32</c:v>
                </c:pt>
                <c:pt idx="16">
                  <c:v>36.56</c:v>
                </c:pt>
                <c:pt idx="17">
                  <c:v>61.79</c:v>
                </c:pt>
                <c:pt idx="18">
                  <c:v>29.85</c:v>
                </c:pt>
                <c:pt idx="19">
                  <c:v>44.4</c:v>
                </c:pt>
                <c:pt idx="20">
                  <c:v>39.979999999999997</c:v>
                </c:pt>
                <c:pt idx="21">
                  <c:v>38.770000000000003</c:v>
                </c:pt>
                <c:pt idx="22">
                  <c:v>30.85</c:v>
                </c:pt>
                <c:pt idx="23">
                  <c:v>35.14</c:v>
                </c:pt>
                <c:pt idx="24">
                  <c:v>20.71</c:v>
                </c:pt>
                <c:pt idx="25">
                  <c:v>38.26</c:v>
                </c:pt>
                <c:pt idx="26">
                  <c:v>49.68</c:v>
                </c:pt>
                <c:pt idx="27">
                  <c:v>57.91</c:v>
                </c:pt>
                <c:pt idx="28">
                  <c:v>37.909999999999997</c:v>
                </c:pt>
                <c:pt idx="29">
                  <c:v>37.090000000000003</c:v>
                </c:pt>
                <c:pt idx="30">
                  <c:v>41.33</c:v>
                </c:pt>
                <c:pt idx="31">
                  <c:v>44.07</c:v>
                </c:pt>
                <c:pt idx="32">
                  <c:v>56.98</c:v>
                </c:pt>
                <c:pt idx="33">
                  <c:v>22.76</c:v>
                </c:pt>
                <c:pt idx="34">
                  <c:v>42.37</c:v>
                </c:pt>
                <c:pt idx="35">
                  <c:v>37.4</c:v>
                </c:pt>
                <c:pt idx="36" formatCode="0.00">
                  <c:v>16</c:v>
                </c:pt>
                <c:pt idx="37">
                  <c:v>30.37</c:v>
                </c:pt>
                <c:pt idx="38" formatCode="0.00">
                  <c:v>14.5</c:v>
                </c:pt>
                <c:pt idx="39">
                  <c:v>19.72</c:v>
                </c:pt>
                <c:pt idx="40">
                  <c:v>22.21</c:v>
                </c:pt>
                <c:pt idx="41">
                  <c:v>20.43</c:v>
                </c:pt>
                <c:pt idx="42">
                  <c:v>25.5</c:v>
                </c:pt>
                <c:pt idx="43">
                  <c:v>30.65</c:v>
                </c:pt>
                <c:pt idx="44">
                  <c:v>19.89</c:v>
                </c:pt>
                <c:pt idx="45">
                  <c:v>28.18</c:v>
                </c:pt>
                <c:pt idx="46">
                  <c:v>21.18</c:v>
                </c:pt>
                <c:pt idx="47">
                  <c:v>23.95</c:v>
                </c:pt>
                <c:pt idx="48">
                  <c:v>50.93</c:v>
                </c:pt>
                <c:pt idx="49">
                  <c:v>68.59</c:v>
                </c:pt>
                <c:pt idx="50">
                  <c:v>32.840000000000003</c:v>
                </c:pt>
                <c:pt idx="51">
                  <c:v>38.99</c:v>
                </c:pt>
                <c:pt idx="52">
                  <c:v>29.47</c:v>
                </c:pt>
                <c:pt idx="53">
                  <c:v>29.54</c:v>
                </c:pt>
                <c:pt idx="54">
                  <c:v>36.57</c:v>
                </c:pt>
                <c:pt idx="55">
                  <c:v>49.39</c:v>
                </c:pt>
                <c:pt idx="56">
                  <c:v>39.03</c:v>
                </c:pt>
                <c:pt idx="57">
                  <c:v>25.72</c:v>
                </c:pt>
                <c:pt idx="58">
                  <c:v>39.770000000000003</c:v>
                </c:pt>
                <c:pt idx="59">
                  <c:v>14.51</c:v>
                </c:pt>
                <c:pt idx="60">
                  <c:v>48.04</c:v>
                </c:pt>
                <c:pt idx="61">
                  <c:v>50.27</c:v>
                </c:pt>
                <c:pt idx="62">
                  <c:v>50.73</c:v>
                </c:pt>
                <c:pt idx="63">
                  <c:v>26.52</c:v>
                </c:pt>
                <c:pt idx="64">
                  <c:v>46.37</c:v>
                </c:pt>
                <c:pt idx="65">
                  <c:v>22.71</c:v>
                </c:pt>
                <c:pt idx="66">
                  <c:v>57.79</c:v>
                </c:pt>
                <c:pt idx="67">
                  <c:v>25.25</c:v>
                </c:pt>
                <c:pt idx="68">
                  <c:v>30.08</c:v>
                </c:pt>
                <c:pt idx="69">
                  <c:v>34.75</c:v>
                </c:pt>
                <c:pt idx="70">
                  <c:v>45.73</c:v>
                </c:pt>
                <c:pt idx="71">
                  <c:v>37.54</c:v>
                </c:pt>
                <c:pt idx="72">
                  <c:v>41.26</c:v>
                </c:pt>
                <c:pt idx="73">
                  <c:v>47.9</c:v>
                </c:pt>
                <c:pt idx="74">
                  <c:v>47.97</c:v>
                </c:pt>
                <c:pt idx="75">
                  <c:v>27.54</c:v>
                </c:pt>
                <c:pt idx="76">
                  <c:v>21.13</c:v>
                </c:pt>
                <c:pt idx="77">
                  <c:v>10.26</c:v>
                </c:pt>
                <c:pt idx="78">
                  <c:v>26.25</c:v>
                </c:pt>
                <c:pt idx="79">
                  <c:v>50.05</c:v>
                </c:pt>
                <c:pt idx="80">
                  <c:v>47.13</c:v>
                </c:pt>
                <c:pt idx="81">
                  <c:v>39.56</c:v>
                </c:pt>
                <c:pt idx="82">
                  <c:v>62.62</c:v>
                </c:pt>
                <c:pt idx="83">
                  <c:v>36.840000000000003</c:v>
                </c:pt>
                <c:pt idx="84">
                  <c:v>39.590000000000003</c:v>
                </c:pt>
                <c:pt idx="85">
                  <c:v>29.5</c:v>
                </c:pt>
                <c:pt idx="86">
                  <c:v>25.66</c:v>
                </c:pt>
                <c:pt idx="87">
                  <c:v>62.42</c:v>
                </c:pt>
                <c:pt idx="88">
                  <c:v>68.72</c:v>
                </c:pt>
                <c:pt idx="89">
                  <c:v>76.41</c:v>
                </c:pt>
                <c:pt idx="90">
                  <c:v>60.26</c:v>
                </c:pt>
                <c:pt idx="91">
                  <c:v>72.34</c:v>
                </c:pt>
                <c:pt idx="92">
                  <c:v>46.88</c:v>
                </c:pt>
                <c:pt idx="93">
                  <c:v>61.91</c:v>
                </c:pt>
                <c:pt idx="94">
                  <c:v>86.21</c:v>
                </c:pt>
                <c:pt idx="95">
                  <c:v>79.739999999999995</c:v>
                </c:pt>
                <c:pt idx="96">
                  <c:v>58.18</c:v>
                </c:pt>
                <c:pt idx="97">
                  <c:v>44.43</c:v>
                </c:pt>
                <c:pt idx="98">
                  <c:v>69.88</c:v>
                </c:pt>
                <c:pt idx="99">
                  <c:v>71.06</c:v>
                </c:pt>
                <c:pt idx="100">
                  <c:v>30.85</c:v>
                </c:pt>
                <c:pt idx="101">
                  <c:v>39.54</c:v>
                </c:pt>
                <c:pt idx="102">
                  <c:v>97.83</c:v>
                </c:pt>
                <c:pt idx="103">
                  <c:v>75.09</c:v>
                </c:pt>
                <c:pt idx="104">
                  <c:v>80.28</c:v>
                </c:pt>
                <c:pt idx="105">
                  <c:v>66.510000000000005</c:v>
                </c:pt>
                <c:pt idx="106">
                  <c:v>69.239999999999995</c:v>
                </c:pt>
                <c:pt idx="107">
                  <c:v>49.09</c:v>
                </c:pt>
                <c:pt idx="108">
                  <c:v>67.38</c:v>
                </c:pt>
                <c:pt idx="109">
                  <c:v>54.67</c:v>
                </c:pt>
                <c:pt idx="110">
                  <c:v>147.69</c:v>
                </c:pt>
                <c:pt idx="111">
                  <c:v>97.49</c:v>
                </c:pt>
                <c:pt idx="112">
                  <c:v>77.930000000000007</c:v>
                </c:pt>
                <c:pt idx="113">
                  <c:v>42.74</c:v>
                </c:pt>
                <c:pt idx="114">
                  <c:v>70.81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C-4F37-A879-CD238C69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400271"/>
        <c:axId val="838086655"/>
      </c:scatterChart>
      <c:valAx>
        <c:axId val="8984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38086655"/>
        <c:crosses val="autoZero"/>
        <c:crossBetween val="midCat"/>
      </c:valAx>
      <c:valAx>
        <c:axId val="8380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9840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617220</xdr:colOff>
      <xdr:row>8</xdr:row>
      <xdr:rowOff>91440</xdr:rowOff>
    </xdr:from>
    <xdr:to>
      <xdr:col>19</xdr:col>
      <xdr:colOff>7620</xdr:colOff>
      <xdr:row>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6ECFA6-08AF-4E16-8781-3D8B00D74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workbookViewId="0">
      <pane ySplit="1" topLeftCell="A2" activePane="bottomLeft" state="frozen"/>
      <selection pane="bottomLeft" activeCell="C1" sqref="C1:C1048576"/>
    </sheetView>
  </sheetViews>
  <sheetFormatPr baseColWidth="10" defaultColWidth="14.44140625" defaultRowHeight="15" customHeight="1" x14ac:dyDescent="0.3"/>
  <cols>
    <col min="1" max="1" width="16" customWidth="1"/>
    <col min="2" max="2" width="11.77734375" bestFit="1" customWidth="1"/>
    <col min="3" max="3" width="5.44140625" bestFit="1" customWidth="1"/>
    <col min="4" max="4" width="5" bestFit="1" customWidth="1"/>
    <col min="5" max="6" width="7" bestFit="1" customWidth="1"/>
    <col min="7" max="7" width="7.21875" bestFit="1" customWidth="1"/>
    <col min="8" max="8" width="7" bestFit="1" customWidth="1"/>
    <col min="9" max="9" width="7.109375" bestFit="1" customWidth="1"/>
    <col min="10" max="16" width="12" bestFit="1" customWidth="1"/>
    <col min="17" max="17" width="10.6640625" customWidth="1"/>
  </cols>
  <sheetData>
    <row r="1" spans="1:17" ht="14.25" customHeight="1" x14ac:dyDescent="0.3">
      <c r="A1" s="1" t="s">
        <v>0</v>
      </c>
      <c r="B1" s="16" t="s">
        <v>40</v>
      </c>
      <c r="C1" s="16" t="s">
        <v>41</v>
      </c>
      <c r="D1" s="17" t="s">
        <v>42</v>
      </c>
      <c r="E1" s="17" t="s">
        <v>43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ht="14.25" customHeight="1" x14ac:dyDescent="0.3">
      <c r="A2" s="2">
        <v>1</v>
      </c>
      <c r="B2" s="2" t="s">
        <v>14</v>
      </c>
      <c r="C2" s="2">
        <v>12</v>
      </c>
      <c r="D2" s="3">
        <v>11</v>
      </c>
      <c r="E2" s="2">
        <v>41.98</v>
      </c>
      <c r="F2" s="4">
        <v>0.15909999999999999</v>
      </c>
      <c r="G2" s="4">
        <v>6.0100000000000001E-2</v>
      </c>
      <c r="H2" s="2">
        <v>6.2899999999999998E-2</v>
      </c>
      <c r="I2" s="18">
        <f>SUM(F2,G2,H2)</f>
        <v>0.28210000000000002</v>
      </c>
      <c r="J2">
        <f>E2/F2</f>
        <v>263.85920804525455</v>
      </c>
      <c r="K2">
        <f>F2/I2</f>
        <v>0.56398440269408001</v>
      </c>
      <c r="L2">
        <f>G2/I2</f>
        <v>0.21304501949663238</v>
      </c>
      <c r="M2">
        <f>H2/I2</f>
        <v>0.22297057780928747</v>
      </c>
      <c r="N2">
        <f>(G2/1000)/(E2/10000)</f>
        <v>1.4316341114816581E-2</v>
      </c>
      <c r="O2">
        <f>(F2+H2)/G2</f>
        <v>3.6938435940099827</v>
      </c>
      <c r="P2">
        <f>LN(I2*1000)/((E2/10000)*42)</f>
        <v>32.000848578733361</v>
      </c>
      <c r="Q2">
        <f>LN(I2*1000)/(42)</f>
        <v>0.13433956233352265</v>
      </c>
    </row>
    <row r="3" spans="1:17" ht="14.25" customHeight="1" x14ac:dyDescent="0.3">
      <c r="A3" s="2">
        <v>2</v>
      </c>
      <c r="B3" s="2" t="s">
        <v>14</v>
      </c>
      <c r="C3" s="2">
        <v>16</v>
      </c>
      <c r="D3" s="2">
        <v>13.8</v>
      </c>
      <c r="E3" s="2">
        <v>61.17</v>
      </c>
      <c r="F3" s="4">
        <v>0.24179999999999999</v>
      </c>
      <c r="G3" s="4">
        <v>0.45900000000000002</v>
      </c>
      <c r="H3" s="4">
        <v>0.112</v>
      </c>
      <c r="I3" s="18">
        <f t="shared" ref="I3:I66" si="0">SUM(F3,G3,H3)</f>
        <v>0.81279999999999997</v>
      </c>
      <c r="J3">
        <f t="shared" ref="J3:J66" si="1">E3/F3</f>
        <v>252.97766749379656</v>
      </c>
      <c r="K3">
        <f t="shared" ref="K3:K66" si="2">F3/I3</f>
        <v>0.29749015748031493</v>
      </c>
      <c r="L3">
        <f t="shared" ref="L3:L66" si="3">G3/I3</f>
        <v>0.56471456692913391</v>
      </c>
      <c r="M3">
        <f t="shared" ref="M3:M66" si="4">H3/I3</f>
        <v>0.13779527559055119</v>
      </c>
      <c r="N3">
        <f t="shared" ref="N3:N66" si="5">(G3/1000)/(E3/10000)</f>
        <v>7.503678273663561E-2</v>
      </c>
      <c r="O3">
        <f t="shared" ref="O3:O66" si="6">(F3+H3)/G3</f>
        <v>0.77080610021786489</v>
      </c>
      <c r="P3">
        <f t="shared" ref="P3:P66" si="7">LN(I3*1000)/((E3/10000)*42)</f>
        <v>26.080653747262581</v>
      </c>
      <c r="Q3">
        <f t="shared" ref="Q3:Q66" si="8">LN(I3*1000)/(42)</f>
        <v>0.15953535897200519</v>
      </c>
    </row>
    <row r="4" spans="1:17" ht="14.25" customHeight="1" x14ac:dyDescent="0.3">
      <c r="A4" s="2">
        <v>3</v>
      </c>
      <c r="B4" s="2" t="s">
        <v>14</v>
      </c>
      <c r="C4" s="2">
        <v>10</v>
      </c>
      <c r="D4" s="2">
        <v>10</v>
      </c>
      <c r="E4" s="2">
        <v>41.87</v>
      </c>
      <c r="F4" s="4">
        <v>0.1532</v>
      </c>
      <c r="G4" s="4">
        <v>3.8199999999999998E-2</v>
      </c>
      <c r="H4" s="4">
        <v>6.1199999999999997E-2</v>
      </c>
      <c r="I4" s="18">
        <f t="shared" si="0"/>
        <v>0.25259999999999999</v>
      </c>
      <c r="J4">
        <f t="shared" si="1"/>
        <v>273.30287206266314</v>
      </c>
      <c r="K4">
        <f t="shared" si="2"/>
        <v>0.60649247822644503</v>
      </c>
      <c r="L4">
        <f t="shared" si="3"/>
        <v>0.15122723673792557</v>
      </c>
      <c r="M4">
        <f t="shared" si="4"/>
        <v>0.24228028503562946</v>
      </c>
      <c r="N4">
        <f t="shared" si="5"/>
        <v>9.1234774301409121E-3</v>
      </c>
      <c r="O4">
        <f t="shared" si="6"/>
        <v>5.6125654450261786</v>
      </c>
      <c r="P4">
        <f t="shared" si="7"/>
        <v>31.45681764370666</v>
      </c>
      <c r="Q4">
        <f t="shared" si="8"/>
        <v>0.13170969547419978</v>
      </c>
    </row>
    <row r="5" spans="1:17" ht="14.25" customHeight="1" x14ac:dyDescent="0.3">
      <c r="A5" s="2">
        <v>4</v>
      </c>
      <c r="B5" s="2" t="s">
        <v>14</v>
      </c>
      <c r="C5" s="2">
        <v>10</v>
      </c>
      <c r="D5" s="3">
        <v>7</v>
      </c>
      <c r="E5" s="2">
        <v>21.01</v>
      </c>
      <c r="F5" s="2">
        <v>0.1411</v>
      </c>
      <c r="G5" s="4">
        <v>5.0799999999999998E-2</v>
      </c>
      <c r="H5" s="4">
        <v>5.74E-2</v>
      </c>
      <c r="I5" s="18">
        <f t="shared" si="0"/>
        <v>0.24930000000000002</v>
      </c>
      <c r="J5">
        <f t="shared" si="1"/>
        <v>148.90148830616585</v>
      </c>
      <c r="K5">
        <f t="shared" si="2"/>
        <v>0.56598475732049736</v>
      </c>
      <c r="L5">
        <f t="shared" si="3"/>
        <v>0.20377055756117127</v>
      </c>
      <c r="M5">
        <f t="shared" si="4"/>
        <v>0.23024468511833129</v>
      </c>
      <c r="N5">
        <f t="shared" si="5"/>
        <v>2.4178962398857685E-2</v>
      </c>
      <c r="O5">
        <f t="shared" si="6"/>
        <v>3.9074803149606301</v>
      </c>
      <c r="P5">
        <f t="shared" si="7"/>
        <v>62.540026184011161</v>
      </c>
      <c r="Q5">
        <f t="shared" si="8"/>
        <v>0.13139659501260745</v>
      </c>
    </row>
    <row r="6" spans="1:17" ht="14.25" customHeight="1" x14ac:dyDescent="0.3">
      <c r="A6" s="2">
        <v>5</v>
      </c>
      <c r="B6" s="2" t="s">
        <v>14</v>
      </c>
      <c r="C6" s="2">
        <v>22</v>
      </c>
      <c r="D6" s="2">
        <v>14.4</v>
      </c>
      <c r="E6" s="2">
        <v>52.86</v>
      </c>
      <c r="F6" s="4">
        <v>0.21940000000000001</v>
      </c>
      <c r="G6" s="4">
        <v>7.2099999999999997E-2</v>
      </c>
      <c r="H6" s="4">
        <v>8.1699999999999995E-2</v>
      </c>
      <c r="I6" s="18">
        <f t="shared" si="0"/>
        <v>0.37319999999999998</v>
      </c>
      <c r="J6">
        <f t="shared" si="1"/>
        <v>240.92980856882406</v>
      </c>
      <c r="K6">
        <f t="shared" si="2"/>
        <v>0.58788853161843524</v>
      </c>
      <c r="L6">
        <f t="shared" si="3"/>
        <v>0.19319399785637728</v>
      </c>
      <c r="M6">
        <f t="shared" si="4"/>
        <v>0.21891747052518756</v>
      </c>
      <c r="N6">
        <f t="shared" si="5"/>
        <v>1.3639803253878167E-2</v>
      </c>
      <c r="O6">
        <f t="shared" si="6"/>
        <v>4.1761442441054095</v>
      </c>
      <c r="P6">
        <f t="shared" si="7"/>
        <v>26.674749423333825</v>
      </c>
      <c r="Q6">
        <f t="shared" si="8"/>
        <v>0.14100272545174258</v>
      </c>
    </row>
    <row r="7" spans="1:17" ht="14.25" customHeight="1" x14ac:dyDescent="0.3">
      <c r="A7" s="2">
        <v>6</v>
      </c>
      <c r="B7" s="2" t="s">
        <v>14</v>
      </c>
      <c r="C7" s="2">
        <v>11</v>
      </c>
      <c r="D7" s="2">
        <v>10</v>
      </c>
      <c r="E7" s="2">
        <v>30.97</v>
      </c>
      <c r="F7" s="4">
        <v>0.1613</v>
      </c>
      <c r="G7" s="4">
        <v>4.0599999999999997E-2</v>
      </c>
      <c r="H7" s="4">
        <v>7.7399999999999997E-2</v>
      </c>
      <c r="I7" s="18">
        <f t="shared" si="0"/>
        <v>0.27929999999999999</v>
      </c>
      <c r="J7">
        <f t="shared" si="1"/>
        <v>192.00247985120893</v>
      </c>
      <c r="K7">
        <f t="shared" si="2"/>
        <v>0.57751521661296101</v>
      </c>
      <c r="L7">
        <f t="shared" si="3"/>
        <v>0.14536340852130325</v>
      </c>
      <c r="M7">
        <f t="shared" si="4"/>
        <v>0.27712137486573574</v>
      </c>
      <c r="N7">
        <f t="shared" si="5"/>
        <v>1.3109460768485631E-2</v>
      </c>
      <c r="O7">
        <f t="shared" si="6"/>
        <v>5.8793103448275863</v>
      </c>
      <c r="P7">
        <f t="shared" si="7"/>
        <v>43.300632508811383</v>
      </c>
      <c r="Q7">
        <f t="shared" si="8"/>
        <v>0.13410205887978885</v>
      </c>
    </row>
    <row r="8" spans="1:17" ht="14.25" customHeight="1" x14ac:dyDescent="0.3">
      <c r="A8" s="2">
        <v>7</v>
      </c>
      <c r="B8" s="2" t="s">
        <v>14</v>
      </c>
      <c r="C8" s="2">
        <v>14</v>
      </c>
      <c r="D8" s="3">
        <v>11</v>
      </c>
      <c r="E8" s="2">
        <v>31.55</v>
      </c>
      <c r="F8" s="4">
        <v>0.13200000000000001</v>
      </c>
      <c r="G8" s="4">
        <v>2.2100000000000002E-2</v>
      </c>
      <c r="H8" s="4">
        <v>6.4000000000000001E-2</v>
      </c>
      <c r="I8" s="18">
        <f t="shared" si="0"/>
        <v>0.21810000000000002</v>
      </c>
      <c r="J8">
        <f t="shared" si="1"/>
        <v>239.0151515151515</v>
      </c>
      <c r="K8">
        <f t="shared" si="2"/>
        <v>0.60522696011004129</v>
      </c>
      <c r="L8">
        <f t="shared" si="3"/>
        <v>0.10132966529115085</v>
      </c>
      <c r="M8">
        <f t="shared" si="4"/>
        <v>0.29344337459880787</v>
      </c>
      <c r="N8">
        <f t="shared" si="5"/>
        <v>7.0047543581616481E-3</v>
      </c>
      <c r="O8">
        <f t="shared" si="6"/>
        <v>8.8687782805429869</v>
      </c>
      <c r="P8">
        <f t="shared" si="7"/>
        <v>40.638092771923496</v>
      </c>
      <c r="Q8">
        <f t="shared" si="8"/>
        <v>0.12821318269541865</v>
      </c>
    </row>
    <row r="9" spans="1:17" ht="14.25" customHeight="1" x14ac:dyDescent="0.3">
      <c r="A9" s="2">
        <v>8</v>
      </c>
      <c r="B9" s="2" t="s">
        <v>14</v>
      </c>
      <c r="C9" s="2">
        <v>22</v>
      </c>
      <c r="D9" s="2">
        <v>10.199999999999999</v>
      </c>
      <c r="E9" s="2">
        <v>23.49</v>
      </c>
      <c r="F9" s="4">
        <v>0.1376</v>
      </c>
      <c r="G9" s="4">
        <v>3.7499999999999999E-2</v>
      </c>
      <c r="H9" s="2">
        <v>6.7599999999999993E-2</v>
      </c>
      <c r="I9" s="18">
        <f t="shared" si="0"/>
        <v>0.2427</v>
      </c>
      <c r="J9">
        <f t="shared" si="1"/>
        <v>170.71220930232556</v>
      </c>
      <c r="K9">
        <f t="shared" si="2"/>
        <v>0.5669550885867326</v>
      </c>
      <c r="L9">
        <f t="shared" si="3"/>
        <v>0.15451174289245981</v>
      </c>
      <c r="M9">
        <f t="shared" si="4"/>
        <v>0.27853316852080756</v>
      </c>
      <c r="N9">
        <f t="shared" si="5"/>
        <v>1.5964240102171137E-2</v>
      </c>
      <c r="O9">
        <f t="shared" si="6"/>
        <v>5.4720000000000004</v>
      </c>
      <c r="P9">
        <f t="shared" si="7"/>
        <v>55.66528930986393</v>
      </c>
      <c r="Q9">
        <f t="shared" si="8"/>
        <v>0.13075776458887037</v>
      </c>
    </row>
    <row r="10" spans="1:17" ht="14.25" customHeight="1" x14ac:dyDescent="0.3">
      <c r="A10" s="2">
        <v>9</v>
      </c>
      <c r="B10" s="2" t="s">
        <v>14</v>
      </c>
      <c r="C10" s="2">
        <v>22</v>
      </c>
      <c r="D10" s="2">
        <v>10.5</v>
      </c>
      <c r="E10" s="2">
        <v>35.97</v>
      </c>
      <c r="F10" s="4">
        <v>0.1333</v>
      </c>
      <c r="G10" s="4">
        <v>4.1500000000000002E-2</v>
      </c>
      <c r="H10" s="4">
        <v>5.5300000000000002E-2</v>
      </c>
      <c r="I10" s="18">
        <f t="shared" si="0"/>
        <v>0.23010000000000003</v>
      </c>
      <c r="J10">
        <f t="shared" si="1"/>
        <v>269.84246061515375</v>
      </c>
      <c r="K10">
        <f t="shared" si="2"/>
        <v>0.57931334202520635</v>
      </c>
      <c r="L10">
        <f t="shared" si="3"/>
        <v>0.18035636679704475</v>
      </c>
      <c r="M10">
        <f t="shared" si="4"/>
        <v>0.24033029117774879</v>
      </c>
      <c r="N10">
        <f t="shared" si="5"/>
        <v>1.1537392271337226E-2</v>
      </c>
      <c r="O10">
        <f t="shared" si="6"/>
        <v>4.5445783132530115</v>
      </c>
      <c r="P10">
        <f t="shared" si="7"/>
        <v>35.999007089514549</v>
      </c>
      <c r="Q10">
        <f t="shared" si="8"/>
        <v>0.1294884285009838</v>
      </c>
    </row>
    <row r="11" spans="1:17" ht="14.25" customHeight="1" x14ac:dyDescent="0.3">
      <c r="A11" s="2">
        <v>10</v>
      </c>
      <c r="B11" s="2" t="s">
        <v>14</v>
      </c>
      <c r="C11" s="2">
        <v>20</v>
      </c>
      <c r="D11" s="2">
        <v>17.5</v>
      </c>
      <c r="E11" s="2">
        <v>64.56</v>
      </c>
      <c r="F11" s="4">
        <v>0.34820000000000001</v>
      </c>
      <c r="G11" s="4">
        <v>5.8599999999999999E-2</v>
      </c>
      <c r="H11" s="4">
        <v>0.14299999999999999</v>
      </c>
      <c r="I11" s="18">
        <f t="shared" si="0"/>
        <v>0.54979999999999996</v>
      </c>
      <c r="J11">
        <f t="shared" si="1"/>
        <v>185.41068351522114</v>
      </c>
      <c r="K11">
        <f t="shared" si="2"/>
        <v>0.63332120771189526</v>
      </c>
      <c r="L11">
        <f t="shared" si="3"/>
        <v>0.1065842124408876</v>
      </c>
      <c r="M11">
        <f t="shared" si="4"/>
        <v>0.26009457984721718</v>
      </c>
      <c r="N11">
        <f t="shared" si="5"/>
        <v>9.0768277571251551E-3</v>
      </c>
      <c r="O11">
        <f t="shared" si="6"/>
        <v>8.3822525597269628</v>
      </c>
      <c r="P11">
        <f t="shared" si="7"/>
        <v>23.269437716598603</v>
      </c>
      <c r="Q11">
        <f t="shared" si="8"/>
        <v>0.1502274898983606</v>
      </c>
    </row>
    <row r="12" spans="1:17" ht="14.25" customHeight="1" x14ac:dyDescent="0.3">
      <c r="A12" s="2">
        <v>11</v>
      </c>
      <c r="B12" s="2" t="s">
        <v>14</v>
      </c>
      <c r="C12" s="2">
        <v>18</v>
      </c>
      <c r="D12" s="2">
        <v>9.5</v>
      </c>
      <c r="E12" s="2">
        <v>28.6</v>
      </c>
      <c r="F12" s="4">
        <v>0.1188</v>
      </c>
      <c r="G12" s="4">
        <v>3.3799999999999997E-2</v>
      </c>
      <c r="H12" s="4">
        <v>7.9500000000000001E-2</v>
      </c>
      <c r="I12" s="18">
        <f t="shared" si="0"/>
        <v>0.23210000000000003</v>
      </c>
      <c r="J12">
        <f t="shared" si="1"/>
        <v>240.74074074074073</v>
      </c>
      <c r="K12">
        <f t="shared" si="2"/>
        <v>0.51184834123222744</v>
      </c>
      <c r="L12">
        <f t="shared" si="3"/>
        <v>0.14562688496337783</v>
      </c>
      <c r="M12">
        <f t="shared" si="4"/>
        <v>0.34252477380439461</v>
      </c>
      <c r="N12">
        <f t="shared" si="5"/>
        <v>1.1818181818181816E-2</v>
      </c>
      <c r="O12">
        <f t="shared" si="6"/>
        <v>5.8668639053254443</v>
      </c>
      <c r="P12">
        <f t="shared" si="7"/>
        <v>45.347721555780815</v>
      </c>
      <c r="Q12">
        <f t="shared" si="8"/>
        <v>0.12969448364953312</v>
      </c>
    </row>
    <row r="13" spans="1:17" ht="14.25" customHeight="1" x14ac:dyDescent="0.3">
      <c r="A13" s="2">
        <v>12</v>
      </c>
      <c r="B13" s="2" t="s">
        <v>14</v>
      </c>
      <c r="C13" s="2">
        <v>26</v>
      </c>
      <c r="D13" s="2">
        <v>10.4</v>
      </c>
      <c r="E13" s="2">
        <v>26.81</v>
      </c>
      <c r="F13" s="4">
        <v>0.1014</v>
      </c>
      <c r="G13" s="4">
        <v>3.8399999999999997E-2</v>
      </c>
      <c r="H13" s="4">
        <v>6.0199999999999997E-2</v>
      </c>
      <c r="I13" s="18">
        <f t="shared" si="0"/>
        <v>0.2</v>
      </c>
      <c r="J13">
        <f t="shared" si="1"/>
        <v>264.39842209072975</v>
      </c>
      <c r="K13">
        <f t="shared" si="2"/>
        <v>0.50700000000000001</v>
      </c>
      <c r="L13">
        <f t="shared" si="3"/>
        <v>0.19199999999999998</v>
      </c>
      <c r="M13">
        <f t="shared" si="4"/>
        <v>0.30099999999999999</v>
      </c>
      <c r="N13">
        <f t="shared" si="5"/>
        <v>1.4323013800820589E-2</v>
      </c>
      <c r="O13">
        <f t="shared" si="6"/>
        <v>4.2083333333333339</v>
      </c>
      <c r="P13">
        <f t="shared" si="7"/>
        <v>47.053492536083162</v>
      </c>
      <c r="Q13">
        <f t="shared" si="8"/>
        <v>0.12615041348923897</v>
      </c>
    </row>
    <row r="14" spans="1:17" ht="14.25" customHeight="1" x14ac:dyDescent="0.3">
      <c r="A14" s="2">
        <v>13</v>
      </c>
      <c r="B14" s="2" t="s">
        <v>14</v>
      </c>
      <c r="C14" s="2">
        <v>14</v>
      </c>
      <c r="D14" s="3">
        <v>11</v>
      </c>
      <c r="E14" s="2">
        <v>44.15</v>
      </c>
      <c r="F14" s="4">
        <v>0.2021</v>
      </c>
      <c r="G14" s="4">
        <v>3.7699999999999997E-2</v>
      </c>
      <c r="H14" s="4">
        <v>7.51E-2</v>
      </c>
      <c r="I14" s="18">
        <f t="shared" si="0"/>
        <v>0.31490000000000001</v>
      </c>
      <c r="J14">
        <f t="shared" si="1"/>
        <v>218.45620979713013</v>
      </c>
      <c r="K14">
        <f t="shared" si="2"/>
        <v>0.64179104477611937</v>
      </c>
      <c r="L14">
        <f t="shared" si="3"/>
        <v>0.11972054620514448</v>
      </c>
      <c r="M14">
        <f t="shared" si="4"/>
        <v>0.23848840901873611</v>
      </c>
      <c r="N14">
        <f t="shared" si="5"/>
        <v>8.5390713476783692E-3</v>
      </c>
      <c r="O14">
        <f t="shared" si="6"/>
        <v>7.3527851458885944</v>
      </c>
      <c r="P14">
        <f t="shared" si="7"/>
        <v>31.021167708067626</v>
      </c>
      <c r="Q14">
        <f t="shared" si="8"/>
        <v>0.13695845543111856</v>
      </c>
    </row>
    <row r="15" spans="1:17" ht="14.25" customHeight="1" x14ac:dyDescent="0.3">
      <c r="A15" s="2">
        <v>14</v>
      </c>
      <c r="B15" s="2" t="s">
        <v>14</v>
      </c>
      <c r="C15" s="2">
        <v>14</v>
      </c>
      <c r="D15" s="3">
        <v>9</v>
      </c>
      <c r="E15" s="2">
        <v>17.489999999999998</v>
      </c>
      <c r="F15" s="4">
        <v>6.9800000000000001E-2</v>
      </c>
      <c r="G15" s="4">
        <v>1.4800000000000001E-2</v>
      </c>
      <c r="H15" s="4">
        <v>5.8200000000000002E-2</v>
      </c>
      <c r="I15" s="18">
        <f t="shared" si="0"/>
        <v>0.14280000000000001</v>
      </c>
      <c r="J15">
        <f t="shared" si="1"/>
        <v>250.57306590257878</v>
      </c>
      <c r="K15">
        <f t="shared" si="2"/>
        <v>0.4887955182072829</v>
      </c>
      <c r="L15">
        <f t="shared" si="3"/>
        <v>0.10364145658263305</v>
      </c>
      <c r="M15">
        <f t="shared" si="4"/>
        <v>0.40756302521008403</v>
      </c>
      <c r="N15">
        <f t="shared" si="5"/>
        <v>8.4619782732990294E-3</v>
      </c>
      <c r="O15">
        <f t="shared" si="6"/>
        <v>8.6486486486486491</v>
      </c>
      <c r="P15">
        <f t="shared" si="7"/>
        <v>67.541248739490385</v>
      </c>
      <c r="Q15">
        <f t="shared" si="8"/>
        <v>0.11812964404536867</v>
      </c>
    </row>
    <row r="16" spans="1:17" ht="14.25" customHeight="1" x14ac:dyDescent="0.3">
      <c r="A16" s="2">
        <v>15</v>
      </c>
      <c r="B16" s="2" t="s">
        <v>14</v>
      </c>
      <c r="C16" s="2">
        <v>22</v>
      </c>
      <c r="D16" s="2">
        <v>12.3</v>
      </c>
      <c r="E16" s="2">
        <v>20.65</v>
      </c>
      <c r="F16" s="4">
        <v>0.20860000000000001</v>
      </c>
      <c r="G16" s="4">
        <v>3.2899999999999999E-2</v>
      </c>
      <c r="H16" s="4">
        <v>6.1100000000000002E-2</v>
      </c>
      <c r="I16" s="18">
        <f t="shared" si="0"/>
        <v>0.30259999999999998</v>
      </c>
      <c r="J16">
        <f t="shared" si="1"/>
        <v>98.99328859060401</v>
      </c>
      <c r="K16">
        <f t="shared" si="2"/>
        <v>0.68935888962326508</v>
      </c>
      <c r="L16">
        <f t="shared" si="3"/>
        <v>0.10872438863185724</v>
      </c>
      <c r="M16">
        <f t="shared" si="4"/>
        <v>0.20191672174487774</v>
      </c>
      <c r="N16">
        <f t="shared" si="5"/>
        <v>1.5932203389830507E-2</v>
      </c>
      <c r="O16">
        <f t="shared" si="6"/>
        <v>8.1975683890577518</v>
      </c>
      <c r="P16">
        <f t="shared" si="7"/>
        <v>65.864312248982529</v>
      </c>
      <c r="Q16">
        <f t="shared" si="8"/>
        <v>0.13600980479414893</v>
      </c>
    </row>
    <row r="17" spans="1:17" ht="14.25" customHeight="1" x14ac:dyDescent="0.3">
      <c r="A17" s="2">
        <v>16</v>
      </c>
      <c r="B17" s="2" t="s">
        <v>14</v>
      </c>
      <c r="C17" s="2">
        <v>12</v>
      </c>
      <c r="D17" s="2">
        <v>9.5</v>
      </c>
      <c r="E17" s="2">
        <v>26.32</v>
      </c>
      <c r="F17" s="4">
        <v>0.1024</v>
      </c>
      <c r="G17" s="4">
        <v>2.1899999999999999E-2</v>
      </c>
      <c r="H17" s="4">
        <v>5.79E-2</v>
      </c>
      <c r="I17" s="18">
        <f t="shared" si="0"/>
        <v>0.1822</v>
      </c>
      <c r="J17">
        <f t="shared" si="1"/>
        <v>257.03125</v>
      </c>
      <c r="K17">
        <f t="shared" si="2"/>
        <v>0.56201975850713504</v>
      </c>
      <c r="L17">
        <f t="shared" si="3"/>
        <v>0.12019758507135016</v>
      </c>
      <c r="M17">
        <f t="shared" si="4"/>
        <v>0.31778265642151482</v>
      </c>
      <c r="N17">
        <f t="shared" si="5"/>
        <v>8.3206686930091187E-3</v>
      </c>
      <c r="O17">
        <f t="shared" si="6"/>
        <v>7.3196347031963471</v>
      </c>
      <c r="P17">
        <f t="shared" si="7"/>
        <v>47.086273201854986</v>
      </c>
      <c r="Q17">
        <f t="shared" si="8"/>
        <v>0.12393107106728232</v>
      </c>
    </row>
    <row r="18" spans="1:17" ht="14.25" customHeight="1" x14ac:dyDescent="0.3">
      <c r="A18" s="2">
        <v>17</v>
      </c>
      <c r="B18" s="2" t="s">
        <v>14</v>
      </c>
      <c r="C18" s="2">
        <v>15</v>
      </c>
      <c r="D18" s="3">
        <v>10</v>
      </c>
      <c r="E18" s="2">
        <v>36.56</v>
      </c>
      <c r="F18" s="4">
        <v>0.15310000000000001</v>
      </c>
      <c r="G18" s="4">
        <v>3.8100000000000002E-2</v>
      </c>
      <c r="H18" s="4">
        <v>6.8699999999999997E-2</v>
      </c>
      <c r="I18" s="18">
        <f t="shared" si="0"/>
        <v>0.25990000000000002</v>
      </c>
      <c r="J18">
        <f t="shared" si="1"/>
        <v>238.7981711299804</v>
      </c>
      <c r="K18">
        <f t="shared" si="2"/>
        <v>0.58907272027702962</v>
      </c>
      <c r="L18">
        <f t="shared" si="3"/>
        <v>0.14659484417083493</v>
      </c>
      <c r="M18">
        <f t="shared" si="4"/>
        <v>0.26433243555213543</v>
      </c>
      <c r="N18">
        <f t="shared" si="5"/>
        <v>1.0421225382932166E-2</v>
      </c>
      <c r="O18">
        <f t="shared" si="6"/>
        <v>5.8215223097112858</v>
      </c>
      <c r="P18">
        <f t="shared" si="7"/>
        <v>36.211165869851541</v>
      </c>
      <c r="Q18">
        <f t="shared" si="8"/>
        <v>0.13238802242017725</v>
      </c>
    </row>
    <row r="19" spans="1:17" ht="14.25" customHeight="1" x14ac:dyDescent="0.3">
      <c r="A19" s="2">
        <v>18</v>
      </c>
      <c r="B19" s="2" t="s">
        <v>14</v>
      </c>
      <c r="C19" s="2">
        <v>21</v>
      </c>
      <c r="D19" s="2">
        <v>13.4</v>
      </c>
      <c r="E19" s="2">
        <v>61.79</v>
      </c>
      <c r="F19" s="4">
        <v>0.24310000000000001</v>
      </c>
      <c r="G19" s="4">
        <v>6.4699999999999994E-2</v>
      </c>
      <c r="H19" s="4">
        <v>8.6300000000000002E-2</v>
      </c>
      <c r="I19" s="18">
        <f t="shared" si="0"/>
        <v>0.39410000000000001</v>
      </c>
      <c r="J19">
        <f t="shared" si="1"/>
        <v>254.17523652817769</v>
      </c>
      <c r="K19">
        <f t="shared" si="2"/>
        <v>0.6168485156051764</v>
      </c>
      <c r="L19">
        <f t="shared" si="3"/>
        <v>0.16417153006851051</v>
      </c>
      <c r="M19">
        <f t="shared" si="4"/>
        <v>0.21897995432631312</v>
      </c>
      <c r="N19">
        <f t="shared" si="5"/>
        <v>1.0470949991908075E-2</v>
      </c>
      <c r="O19">
        <f t="shared" si="6"/>
        <v>5.0911901081916549</v>
      </c>
      <c r="P19">
        <f t="shared" si="7"/>
        <v>23.029634492408846</v>
      </c>
      <c r="Q19">
        <f t="shared" si="8"/>
        <v>0.14230011152859423</v>
      </c>
    </row>
    <row r="20" spans="1:17" ht="14.25" customHeight="1" x14ac:dyDescent="0.3">
      <c r="A20" s="2">
        <v>19</v>
      </c>
      <c r="B20" s="2" t="s">
        <v>14</v>
      </c>
      <c r="C20" s="2">
        <v>10</v>
      </c>
      <c r="D20" s="2">
        <v>10.5</v>
      </c>
      <c r="E20" s="2">
        <v>29.85</v>
      </c>
      <c r="F20" s="4">
        <v>0.14549999999999999</v>
      </c>
      <c r="G20" s="4">
        <v>3.95E-2</v>
      </c>
      <c r="H20" s="4">
        <v>7.9100000000000004E-2</v>
      </c>
      <c r="I20" s="18">
        <f t="shared" si="0"/>
        <v>0.2641</v>
      </c>
      <c r="J20">
        <f t="shared" si="1"/>
        <v>205.15463917525776</v>
      </c>
      <c r="K20">
        <f t="shared" si="2"/>
        <v>0.55092767890950389</v>
      </c>
      <c r="L20">
        <f t="shared" si="3"/>
        <v>0.14956455887921241</v>
      </c>
      <c r="M20">
        <f t="shared" si="4"/>
        <v>0.29950776221128361</v>
      </c>
      <c r="N20">
        <f t="shared" si="5"/>
        <v>1.3232830820770517E-2</v>
      </c>
      <c r="O20">
        <f t="shared" si="6"/>
        <v>5.6860759493670887</v>
      </c>
      <c r="P20">
        <f t="shared" si="7"/>
        <v>44.478964818561749</v>
      </c>
      <c r="Q20">
        <f t="shared" si="8"/>
        <v>0.13276970998340681</v>
      </c>
    </row>
    <row r="21" spans="1:17" ht="14.25" customHeight="1" x14ac:dyDescent="0.3">
      <c r="A21" s="2">
        <v>20</v>
      </c>
      <c r="B21" s="2" t="s">
        <v>14</v>
      </c>
      <c r="C21" s="2">
        <v>12</v>
      </c>
      <c r="D21" s="2">
        <v>9.5</v>
      </c>
      <c r="E21" s="2">
        <v>44.4</v>
      </c>
      <c r="F21" s="4">
        <v>0.1691</v>
      </c>
      <c r="G21" s="4">
        <v>4.9099999999999998E-2</v>
      </c>
      <c r="H21" s="4">
        <v>6.8099999999999994E-2</v>
      </c>
      <c r="I21" s="18">
        <f t="shared" si="0"/>
        <v>0.2863</v>
      </c>
      <c r="J21">
        <f t="shared" si="1"/>
        <v>262.56652868125371</v>
      </c>
      <c r="K21">
        <f t="shared" si="2"/>
        <v>0.59063918966119455</v>
      </c>
      <c r="L21">
        <f t="shared" si="3"/>
        <v>0.17149842822214459</v>
      </c>
      <c r="M21">
        <f t="shared" si="4"/>
        <v>0.23786238211666083</v>
      </c>
      <c r="N21">
        <f t="shared" si="5"/>
        <v>1.105855855855856E-2</v>
      </c>
      <c r="O21">
        <f t="shared" si="6"/>
        <v>4.8309572301425661</v>
      </c>
      <c r="P21">
        <f t="shared" si="7"/>
        <v>30.33590847331655</v>
      </c>
      <c r="Q21">
        <f t="shared" si="8"/>
        <v>0.13469143362152547</v>
      </c>
    </row>
    <row r="22" spans="1:17" ht="14.25" customHeight="1" x14ac:dyDescent="0.3">
      <c r="A22" s="2">
        <v>21</v>
      </c>
      <c r="B22" s="2" t="s">
        <v>14</v>
      </c>
      <c r="C22" s="2">
        <v>22</v>
      </c>
      <c r="D22" s="2">
        <v>13.4</v>
      </c>
      <c r="E22" s="2">
        <v>39.979999999999997</v>
      </c>
      <c r="F22" s="27">
        <v>0.1701</v>
      </c>
      <c r="G22" s="27">
        <v>3.3300000000000003E-2</v>
      </c>
      <c r="H22" s="27">
        <v>9.69E-2</v>
      </c>
      <c r="I22" s="18">
        <f t="shared" si="0"/>
        <v>0.30030000000000001</v>
      </c>
      <c r="J22">
        <f t="shared" si="1"/>
        <v>235.03821281599056</v>
      </c>
      <c r="K22">
        <f t="shared" si="2"/>
        <v>0.56643356643356646</v>
      </c>
      <c r="L22">
        <f t="shared" si="3"/>
        <v>0.1108891108891109</v>
      </c>
      <c r="M22">
        <f t="shared" si="4"/>
        <v>0.32267732267732269</v>
      </c>
      <c r="N22">
        <f t="shared" si="5"/>
        <v>8.3291645822911459E-3</v>
      </c>
      <c r="O22">
        <f t="shared" si="6"/>
        <v>8.0180180180180169</v>
      </c>
      <c r="P22">
        <f t="shared" si="7"/>
        <v>33.974022576700762</v>
      </c>
      <c r="Q22">
        <f t="shared" si="8"/>
        <v>0.13582814226164963</v>
      </c>
    </row>
    <row r="23" spans="1:17" ht="14.25" customHeight="1" x14ac:dyDescent="0.3">
      <c r="A23" s="2">
        <v>22</v>
      </c>
      <c r="B23" s="2" t="s">
        <v>14</v>
      </c>
      <c r="C23" s="2">
        <v>15</v>
      </c>
      <c r="D23" s="2">
        <v>10.5</v>
      </c>
      <c r="E23" s="2">
        <v>38.770000000000003</v>
      </c>
      <c r="F23" s="27">
        <v>0.17699999999999999</v>
      </c>
      <c r="G23" s="27">
        <v>3.2000000000000001E-2</v>
      </c>
      <c r="H23" s="27">
        <v>6.2E-2</v>
      </c>
      <c r="I23" s="18">
        <f t="shared" si="0"/>
        <v>0.27100000000000002</v>
      </c>
      <c r="J23">
        <f t="shared" si="1"/>
        <v>219.03954802259889</v>
      </c>
      <c r="K23">
        <f t="shared" si="2"/>
        <v>0.65313653136531358</v>
      </c>
      <c r="L23">
        <f t="shared" si="3"/>
        <v>0.11808118081180811</v>
      </c>
      <c r="M23">
        <f t="shared" si="4"/>
        <v>0.22878228782287821</v>
      </c>
      <c r="N23">
        <f t="shared" si="5"/>
        <v>8.2538044880061893E-3</v>
      </c>
      <c r="O23">
        <f t="shared" si="6"/>
        <v>7.4687499999999991</v>
      </c>
      <c r="P23">
        <f t="shared" si="7"/>
        <v>34.403864186101799</v>
      </c>
      <c r="Q23">
        <f t="shared" si="8"/>
        <v>0.13338378144951668</v>
      </c>
    </row>
    <row r="24" spans="1:17" ht="14.25" customHeight="1" x14ac:dyDescent="0.3">
      <c r="A24" s="2">
        <v>23</v>
      </c>
      <c r="B24" s="2" t="s">
        <v>14</v>
      </c>
      <c r="C24" s="2">
        <v>17</v>
      </c>
      <c r="D24" s="2">
        <v>10.8</v>
      </c>
      <c r="E24" s="2">
        <v>30.85</v>
      </c>
      <c r="F24" s="28">
        <v>0.14699999999999999</v>
      </c>
      <c r="G24" s="27">
        <v>3.7999999999999999E-2</v>
      </c>
      <c r="H24" s="27">
        <v>7.6100000000000001E-2</v>
      </c>
      <c r="I24" s="18">
        <f t="shared" si="0"/>
        <v>0.2611</v>
      </c>
      <c r="J24">
        <f t="shared" si="1"/>
        <v>209.86394557823132</v>
      </c>
      <c r="K24">
        <f t="shared" si="2"/>
        <v>0.56300268096514738</v>
      </c>
      <c r="L24">
        <f t="shared" si="3"/>
        <v>0.14553810800459593</v>
      </c>
      <c r="M24">
        <f t="shared" si="4"/>
        <v>0.29145921103025663</v>
      </c>
      <c r="N24">
        <f t="shared" si="5"/>
        <v>1.2317666126418153E-2</v>
      </c>
      <c r="O24">
        <f t="shared" si="6"/>
        <v>5.8710526315789471</v>
      </c>
      <c r="P24">
        <f t="shared" si="7"/>
        <v>42.949011929498219</v>
      </c>
      <c r="Q24">
        <f t="shared" si="8"/>
        <v>0.13249770180250198</v>
      </c>
    </row>
    <row r="25" spans="1:17" ht="14.25" customHeight="1" x14ac:dyDescent="0.3">
      <c r="A25" s="2">
        <v>24</v>
      </c>
      <c r="B25" s="2" t="s">
        <v>14</v>
      </c>
      <c r="C25" s="2">
        <v>16</v>
      </c>
      <c r="D25" s="3">
        <v>12</v>
      </c>
      <c r="E25" s="2">
        <v>35.14</v>
      </c>
      <c r="F25" s="27">
        <v>0.1663</v>
      </c>
      <c r="G25" s="27">
        <v>4.7300000000000002E-2</v>
      </c>
      <c r="H25" s="27">
        <v>8.5800000000000001E-2</v>
      </c>
      <c r="I25" s="18">
        <f t="shared" si="0"/>
        <v>0.2994</v>
      </c>
      <c r="J25">
        <f t="shared" si="1"/>
        <v>211.30487071557425</v>
      </c>
      <c r="K25">
        <f t="shared" si="2"/>
        <v>0.55544422177688713</v>
      </c>
      <c r="L25">
        <f t="shared" si="3"/>
        <v>0.15798263193052772</v>
      </c>
      <c r="M25">
        <f t="shared" si="4"/>
        <v>0.28657314629258518</v>
      </c>
      <c r="N25">
        <f t="shared" si="5"/>
        <v>1.3460443938531588E-2</v>
      </c>
      <c r="O25">
        <f t="shared" si="6"/>
        <v>5.3298097251585617</v>
      </c>
      <c r="P25">
        <f t="shared" si="7"/>
        <v>38.633089898809715</v>
      </c>
      <c r="Q25">
        <f t="shared" si="8"/>
        <v>0.13575667790441734</v>
      </c>
    </row>
    <row r="26" spans="1:17" ht="14.25" customHeight="1" x14ac:dyDescent="0.3">
      <c r="A26" s="2">
        <v>25</v>
      </c>
      <c r="B26" s="2" t="s">
        <v>14</v>
      </c>
      <c r="C26" s="2">
        <v>14</v>
      </c>
      <c r="D26" s="2">
        <v>7.5</v>
      </c>
      <c r="E26" s="2">
        <v>20.71</v>
      </c>
      <c r="F26" s="27">
        <v>9.1300000000000006E-2</v>
      </c>
      <c r="G26" s="27">
        <v>3.1300000000000001E-2</v>
      </c>
      <c r="H26" s="27">
        <v>3.5499999999999997E-2</v>
      </c>
      <c r="I26" s="18">
        <f t="shared" si="0"/>
        <v>0.15810000000000002</v>
      </c>
      <c r="J26">
        <f t="shared" si="1"/>
        <v>226.83461117196057</v>
      </c>
      <c r="K26">
        <f t="shared" si="2"/>
        <v>0.57748260594560397</v>
      </c>
      <c r="L26">
        <f t="shared" si="3"/>
        <v>0.19797596457938013</v>
      </c>
      <c r="M26">
        <f t="shared" si="4"/>
        <v>0.22454142947501576</v>
      </c>
      <c r="N26">
        <f t="shared" si="5"/>
        <v>1.5113471752776438E-2</v>
      </c>
      <c r="O26">
        <f t="shared" si="6"/>
        <v>4.0511182108626196</v>
      </c>
      <c r="P26">
        <f t="shared" si="7"/>
        <v>58.210063509869009</v>
      </c>
      <c r="Q26">
        <f t="shared" si="8"/>
        <v>0.12055304152893873</v>
      </c>
    </row>
    <row r="27" spans="1:17" ht="14.25" customHeight="1" x14ac:dyDescent="0.3">
      <c r="A27" s="2">
        <v>26</v>
      </c>
      <c r="B27" s="2" t="s">
        <v>14</v>
      </c>
      <c r="C27" s="2">
        <v>29</v>
      </c>
      <c r="D27" s="2">
        <v>12.3</v>
      </c>
      <c r="E27" s="2">
        <v>38.26</v>
      </c>
      <c r="F27" s="27">
        <v>0.1409</v>
      </c>
      <c r="G27" s="27">
        <v>4.3999999999999997E-2</v>
      </c>
      <c r="H27" s="27">
        <v>9.0899999999999995E-2</v>
      </c>
      <c r="I27" s="18">
        <f t="shared" si="0"/>
        <v>0.27579999999999999</v>
      </c>
      <c r="J27">
        <f t="shared" si="1"/>
        <v>271.54009936124908</v>
      </c>
      <c r="K27">
        <f t="shared" si="2"/>
        <v>0.51087744742567076</v>
      </c>
      <c r="L27">
        <f t="shared" si="3"/>
        <v>0.15953589557650472</v>
      </c>
      <c r="M27">
        <f t="shared" si="4"/>
        <v>0.32958665699782452</v>
      </c>
      <c r="N27">
        <f t="shared" si="5"/>
        <v>1.1500261369576581E-2</v>
      </c>
      <c r="O27">
        <f t="shared" si="6"/>
        <v>5.2681818181818185</v>
      </c>
      <c r="P27">
        <f t="shared" si="7"/>
        <v>34.971722085475328</v>
      </c>
      <c r="Q27">
        <f t="shared" si="8"/>
        <v>0.13380180869902861</v>
      </c>
    </row>
    <row r="28" spans="1:17" ht="14.25" customHeight="1" x14ac:dyDescent="0.3">
      <c r="A28" s="2">
        <v>27</v>
      </c>
      <c r="B28" s="2" t="s">
        <v>14</v>
      </c>
      <c r="C28" s="2">
        <v>18</v>
      </c>
      <c r="D28" s="2">
        <v>14.5</v>
      </c>
      <c r="E28" s="2">
        <v>49.68</v>
      </c>
      <c r="F28" s="27">
        <v>0.2137</v>
      </c>
      <c r="G28" s="27">
        <v>4.8000000000000001E-2</v>
      </c>
      <c r="H28" s="27">
        <v>9.8799999999999999E-2</v>
      </c>
      <c r="I28" s="18">
        <f t="shared" si="0"/>
        <v>0.36049999999999999</v>
      </c>
      <c r="J28">
        <f t="shared" si="1"/>
        <v>232.47543284978943</v>
      </c>
      <c r="K28">
        <f t="shared" si="2"/>
        <v>0.59278779472954235</v>
      </c>
      <c r="L28">
        <f t="shared" si="3"/>
        <v>0.13314840499306518</v>
      </c>
      <c r="M28">
        <f t="shared" si="4"/>
        <v>0.27406380027739252</v>
      </c>
      <c r="N28">
        <f t="shared" si="5"/>
        <v>9.6618357487922701E-3</v>
      </c>
      <c r="O28">
        <f t="shared" si="6"/>
        <v>6.510416666666667</v>
      </c>
      <c r="P28">
        <f t="shared" si="7"/>
        <v>28.216260048716567</v>
      </c>
      <c r="Q28">
        <f t="shared" si="8"/>
        <v>0.14017837992202389</v>
      </c>
    </row>
    <row r="29" spans="1:17" ht="14.25" customHeight="1" x14ac:dyDescent="0.3">
      <c r="A29" s="2">
        <v>28</v>
      </c>
      <c r="B29" s="2" t="s">
        <v>14</v>
      </c>
      <c r="C29" s="2">
        <v>22</v>
      </c>
      <c r="D29" s="3">
        <v>15</v>
      </c>
      <c r="E29" s="2">
        <v>57.91</v>
      </c>
      <c r="F29" s="27">
        <v>0.21959999999999999</v>
      </c>
      <c r="G29" s="27">
        <v>3.7900000000000003E-2</v>
      </c>
      <c r="H29" s="27">
        <v>9.7600000000000006E-2</v>
      </c>
      <c r="I29" s="18">
        <f t="shared" si="0"/>
        <v>0.35510000000000003</v>
      </c>
      <c r="J29">
        <f t="shared" si="1"/>
        <v>263.70673952641164</v>
      </c>
      <c r="K29">
        <f t="shared" si="2"/>
        <v>0.6184173472261334</v>
      </c>
      <c r="L29">
        <f t="shared" si="3"/>
        <v>0.10673049845114052</v>
      </c>
      <c r="M29">
        <f t="shared" si="4"/>
        <v>0.27485215432272597</v>
      </c>
      <c r="N29">
        <f t="shared" si="5"/>
        <v>6.5446382317389069E-3</v>
      </c>
      <c r="O29">
        <f t="shared" si="6"/>
        <v>8.3693931398416872</v>
      </c>
      <c r="P29">
        <f t="shared" si="7"/>
        <v>24.144195179502855</v>
      </c>
      <c r="Q29">
        <f t="shared" si="8"/>
        <v>0.13981903428450101</v>
      </c>
    </row>
    <row r="30" spans="1:17" ht="14.25" customHeight="1" x14ac:dyDescent="0.3">
      <c r="A30" s="2">
        <v>29</v>
      </c>
      <c r="B30" s="2" t="s">
        <v>14</v>
      </c>
      <c r="C30" s="2">
        <v>12</v>
      </c>
      <c r="D30" s="2">
        <v>10.4</v>
      </c>
      <c r="E30" s="2">
        <v>37.909999999999997</v>
      </c>
      <c r="F30" s="27">
        <v>0.20030000000000001</v>
      </c>
      <c r="G30" s="27">
        <v>6.6100000000000006E-2</v>
      </c>
      <c r="H30" s="27">
        <v>7.2900000000000006E-2</v>
      </c>
      <c r="I30" s="18">
        <f t="shared" si="0"/>
        <v>0.33930000000000005</v>
      </c>
      <c r="J30">
        <f t="shared" si="1"/>
        <v>189.26610084872689</v>
      </c>
      <c r="K30">
        <f t="shared" si="2"/>
        <v>0.59033303860890063</v>
      </c>
      <c r="L30">
        <f t="shared" si="3"/>
        <v>0.19481284998526377</v>
      </c>
      <c r="M30">
        <f t="shared" si="4"/>
        <v>0.21485411140583555</v>
      </c>
      <c r="N30">
        <f t="shared" si="5"/>
        <v>1.7436032709047748E-2</v>
      </c>
      <c r="O30">
        <f t="shared" si="6"/>
        <v>4.1331316187594549</v>
      </c>
      <c r="P30">
        <f t="shared" si="7"/>
        <v>36.595977137519853</v>
      </c>
      <c r="Q30">
        <f t="shared" si="8"/>
        <v>0.13873534932833773</v>
      </c>
    </row>
    <row r="31" spans="1:17" ht="14.25" customHeight="1" x14ac:dyDescent="0.3">
      <c r="A31" s="2">
        <v>1</v>
      </c>
      <c r="B31" s="2" t="s">
        <v>15</v>
      </c>
      <c r="C31" s="2">
        <v>12</v>
      </c>
      <c r="D31" s="2">
        <v>9.5</v>
      </c>
      <c r="E31" s="2">
        <v>37.090000000000003</v>
      </c>
      <c r="F31" s="4">
        <v>0.1547</v>
      </c>
      <c r="G31" s="4">
        <v>3.4000000000000002E-2</v>
      </c>
      <c r="H31" s="4">
        <v>6.9199999999999998E-2</v>
      </c>
      <c r="I31" s="18">
        <f t="shared" si="0"/>
        <v>0.25790000000000002</v>
      </c>
      <c r="J31">
        <f t="shared" si="1"/>
        <v>239.75436328377506</v>
      </c>
      <c r="K31">
        <f t="shared" si="2"/>
        <v>0.59984490112446687</v>
      </c>
      <c r="L31">
        <f t="shared" si="3"/>
        <v>0.13183404420317954</v>
      </c>
      <c r="M31">
        <f t="shared" si="4"/>
        <v>0.26832105467235362</v>
      </c>
      <c r="N31">
        <f t="shared" si="5"/>
        <v>9.1668913453761113E-3</v>
      </c>
      <c r="O31">
        <f t="shared" si="6"/>
        <v>6.5852941176470576</v>
      </c>
      <c r="P31">
        <f t="shared" si="7"/>
        <v>35.64413404259458</v>
      </c>
      <c r="Q31">
        <f t="shared" si="8"/>
        <v>0.13220409316398332</v>
      </c>
    </row>
    <row r="32" spans="1:17" ht="14.25" customHeight="1" x14ac:dyDescent="0.3">
      <c r="A32" s="2">
        <v>2</v>
      </c>
      <c r="B32" s="2" t="s">
        <v>15</v>
      </c>
      <c r="C32" s="2">
        <v>21</v>
      </c>
      <c r="D32" s="3">
        <v>9</v>
      </c>
      <c r="E32" s="2">
        <v>41.33</v>
      </c>
      <c r="F32" s="4">
        <v>0.13819999999999999</v>
      </c>
      <c r="G32" s="4">
        <v>2.35E-2</v>
      </c>
      <c r="H32" s="4">
        <v>4.4900000000000002E-2</v>
      </c>
      <c r="I32" s="18">
        <f t="shared" si="0"/>
        <v>0.20659999999999998</v>
      </c>
      <c r="J32">
        <f t="shared" si="1"/>
        <v>299.0593342981187</v>
      </c>
      <c r="K32">
        <f t="shared" si="2"/>
        <v>0.66892545982575025</v>
      </c>
      <c r="L32">
        <f t="shared" si="3"/>
        <v>0.11374636979670863</v>
      </c>
      <c r="M32">
        <f t="shared" si="4"/>
        <v>0.21732817037754118</v>
      </c>
      <c r="N32">
        <f t="shared" si="5"/>
        <v>5.685942414710864E-3</v>
      </c>
      <c r="O32">
        <f t="shared" si="6"/>
        <v>7.7914893617021272</v>
      </c>
      <c r="P32">
        <f t="shared" si="7"/>
        <v>30.709760906326192</v>
      </c>
      <c r="Q32">
        <f t="shared" si="8"/>
        <v>0.12692344182584614</v>
      </c>
    </row>
    <row r="33" spans="1:17" ht="14.25" customHeight="1" x14ac:dyDescent="0.3">
      <c r="A33" s="2">
        <v>3</v>
      </c>
      <c r="B33" s="2" t="s">
        <v>15</v>
      </c>
      <c r="C33" s="2">
        <v>26</v>
      </c>
      <c r="D33" s="3">
        <v>10</v>
      </c>
      <c r="E33" s="2">
        <v>44.07</v>
      </c>
      <c r="F33" s="4">
        <v>0.1409</v>
      </c>
      <c r="G33" s="4">
        <v>2.6599999999999999E-2</v>
      </c>
      <c r="H33" s="4">
        <v>5.4199999999999998E-2</v>
      </c>
      <c r="I33" s="18">
        <f t="shared" si="0"/>
        <v>0.22169999999999998</v>
      </c>
      <c r="J33">
        <f t="shared" si="1"/>
        <v>312.77501774308018</v>
      </c>
      <c r="K33">
        <f t="shared" si="2"/>
        <v>0.63554352728912955</v>
      </c>
      <c r="L33">
        <f t="shared" si="3"/>
        <v>0.11998195760036086</v>
      </c>
      <c r="M33">
        <f t="shared" si="4"/>
        <v>0.24447451511050972</v>
      </c>
      <c r="N33">
        <f t="shared" si="5"/>
        <v>6.0358520535511682E-3</v>
      </c>
      <c r="O33">
        <f t="shared" si="6"/>
        <v>7.3345864661654137</v>
      </c>
      <c r="P33">
        <f t="shared" si="7"/>
        <v>29.181524612479418</v>
      </c>
      <c r="Q33">
        <f t="shared" si="8"/>
        <v>0.1286029789671968</v>
      </c>
    </row>
    <row r="34" spans="1:17" ht="14.25" customHeight="1" x14ac:dyDescent="0.3">
      <c r="A34" s="2">
        <v>5</v>
      </c>
      <c r="B34" s="2" t="s">
        <v>15</v>
      </c>
      <c r="C34" s="2">
        <v>40</v>
      </c>
      <c r="D34" s="2">
        <v>11.2</v>
      </c>
      <c r="E34" s="2">
        <v>56.98</v>
      </c>
      <c r="F34" s="2">
        <v>0.16800000000000001</v>
      </c>
      <c r="G34" s="4">
        <v>5.0999999999999997E-2</v>
      </c>
      <c r="H34" s="4">
        <v>7.6100000000000001E-2</v>
      </c>
      <c r="I34" s="18">
        <f t="shared" si="0"/>
        <v>0.29510000000000003</v>
      </c>
      <c r="J34">
        <f t="shared" si="1"/>
        <v>339.16666666666663</v>
      </c>
      <c r="K34">
        <f t="shared" si="2"/>
        <v>0.5692985428668248</v>
      </c>
      <c r="L34">
        <f t="shared" si="3"/>
        <v>0.17282277194171464</v>
      </c>
      <c r="M34">
        <f t="shared" si="4"/>
        <v>0.25787868519146051</v>
      </c>
      <c r="N34">
        <f t="shared" si="5"/>
        <v>8.9505089505089504E-3</v>
      </c>
      <c r="O34">
        <f t="shared" si="6"/>
        <v>4.7862745098039223</v>
      </c>
      <c r="P34">
        <f t="shared" si="7"/>
        <v>23.764872728730609</v>
      </c>
      <c r="Q34">
        <f t="shared" si="8"/>
        <v>0.13541224480830699</v>
      </c>
    </row>
    <row r="35" spans="1:17" ht="14.25" customHeight="1" x14ac:dyDescent="0.3">
      <c r="A35" s="2">
        <v>6</v>
      </c>
      <c r="B35" s="2" t="s">
        <v>15</v>
      </c>
      <c r="C35" s="2">
        <v>13</v>
      </c>
      <c r="D35" s="3">
        <v>8</v>
      </c>
      <c r="E35" s="2">
        <v>22.76</v>
      </c>
      <c r="F35" s="4">
        <v>0.10639999999999999</v>
      </c>
      <c r="G35" s="4">
        <v>3.6200000000000003E-2</v>
      </c>
      <c r="H35" s="4">
        <v>5.6800000000000003E-2</v>
      </c>
      <c r="I35" s="18">
        <f t="shared" si="0"/>
        <v>0.19940000000000002</v>
      </c>
      <c r="J35">
        <f t="shared" si="1"/>
        <v>213.90977443609026</v>
      </c>
      <c r="K35">
        <f t="shared" si="2"/>
        <v>0.53360080240722163</v>
      </c>
      <c r="L35">
        <f t="shared" si="3"/>
        <v>0.18154463390170511</v>
      </c>
      <c r="M35">
        <f t="shared" si="4"/>
        <v>0.2848545636910732</v>
      </c>
      <c r="N35">
        <f t="shared" si="5"/>
        <v>1.5905096660808436E-2</v>
      </c>
      <c r="O35">
        <f t="shared" si="6"/>
        <v>4.5082872928176796</v>
      </c>
      <c r="P35">
        <f t="shared" si="7"/>
        <v>55.394937416601152</v>
      </c>
      <c r="Q35">
        <f t="shared" si="8"/>
        <v>0.12607887756018424</v>
      </c>
    </row>
    <row r="36" spans="1:17" ht="14.25" customHeight="1" x14ac:dyDescent="0.3">
      <c r="A36" s="2">
        <v>7</v>
      </c>
      <c r="B36" s="2" t="s">
        <v>15</v>
      </c>
      <c r="C36" s="2">
        <v>34</v>
      </c>
      <c r="D36" s="2">
        <v>11.5</v>
      </c>
      <c r="E36" s="2">
        <v>42.37</v>
      </c>
      <c r="F36" s="4">
        <v>0.14019999999999999</v>
      </c>
      <c r="G36" s="4">
        <v>2.7099999999999999E-2</v>
      </c>
      <c r="H36" s="4">
        <v>6.0100000000000001E-2</v>
      </c>
      <c r="I36" s="18">
        <f t="shared" si="0"/>
        <v>0.22739999999999999</v>
      </c>
      <c r="J36">
        <f t="shared" si="1"/>
        <v>302.21112696148361</v>
      </c>
      <c r="K36">
        <f t="shared" si="2"/>
        <v>0.61653474054529467</v>
      </c>
      <c r="L36">
        <f t="shared" si="3"/>
        <v>0.11917326297273527</v>
      </c>
      <c r="M36">
        <f t="shared" si="4"/>
        <v>0.2642919964819701</v>
      </c>
      <c r="N36">
        <f t="shared" si="5"/>
        <v>6.3960349303752656E-3</v>
      </c>
      <c r="O36">
        <f t="shared" si="6"/>
        <v>7.391143911439114</v>
      </c>
      <c r="P36">
        <f t="shared" si="7"/>
        <v>30.495018832487254</v>
      </c>
      <c r="Q36">
        <f t="shared" si="8"/>
        <v>0.12920739479324847</v>
      </c>
    </row>
    <row r="37" spans="1:17" ht="14.25" customHeight="1" x14ac:dyDescent="0.3">
      <c r="A37" s="2">
        <v>8</v>
      </c>
      <c r="B37" s="2" t="s">
        <v>15</v>
      </c>
      <c r="C37" s="2">
        <v>26</v>
      </c>
      <c r="D37" s="2">
        <v>9.6999999999999993</v>
      </c>
      <c r="E37" s="2">
        <v>37.4</v>
      </c>
      <c r="F37" s="4">
        <v>0.12429999999999999</v>
      </c>
      <c r="G37" s="4">
        <v>3.4700000000000002E-2</v>
      </c>
      <c r="H37" s="4">
        <v>5.2600000000000001E-2</v>
      </c>
      <c r="I37" s="18">
        <f t="shared" si="0"/>
        <v>0.21160000000000001</v>
      </c>
      <c r="J37">
        <f t="shared" si="1"/>
        <v>300.88495575221242</v>
      </c>
      <c r="K37">
        <f t="shared" si="2"/>
        <v>0.58742911153119082</v>
      </c>
      <c r="L37">
        <f t="shared" si="3"/>
        <v>0.16398865784499056</v>
      </c>
      <c r="M37">
        <f t="shared" si="4"/>
        <v>0.24858223062381851</v>
      </c>
      <c r="N37">
        <f t="shared" si="5"/>
        <v>9.2780748663101615E-3</v>
      </c>
      <c r="O37">
        <f t="shared" si="6"/>
        <v>5.0979827089337171</v>
      </c>
      <c r="P37">
        <f t="shared" si="7"/>
        <v>34.088984593736598</v>
      </c>
      <c r="Q37">
        <f t="shared" si="8"/>
        <v>0.12749280238057487</v>
      </c>
    </row>
    <row r="38" spans="1:17" ht="14.25" customHeight="1" x14ac:dyDescent="0.3">
      <c r="A38" s="2">
        <v>9</v>
      </c>
      <c r="B38" s="2" t="s">
        <v>15</v>
      </c>
      <c r="C38" s="2">
        <v>14</v>
      </c>
      <c r="D38" s="2">
        <v>8.6</v>
      </c>
      <c r="E38" s="5">
        <v>16</v>
      </c>
      <c r="F38" s="4">
        <v>7.1800000000000003E-2</v>
      </c>
      <c r="G38" s="4">
        <v>2.3599999999999999E-2</v>
      </c>
      <c r="H38" s="4">
        <v>4.7199999999999999E-2</v>
      </c>
      <c r="I38" s="18">
        <f t="shared" si="0"/>
        <v>0.1426</v>
      </c>
      <c r="J38">
        <f t="shared" si="1"/>
        <v>222.84122562674094</v>
      </c>
      <c r="K38">
        <f t="shared" si="2"/>
        <v>0.50350631136044877</v>
      </c>
      <c r="L38">
        <f t="shared" si="3"/>
        <v>0.16549789621318373</v>
      </c>
      <c r="M38">
        <f t="shared" si="4"/>
        <v>0.33099579242636745</v>
      </c>
      <c r="N38">
        <f t="shared" si="5"/>
        <v>1.4749999999999999E-2</v>
      </c>
      <c r="O38">
        <f t="shared" si="6"/>
        <v>5.0423728813559325</v>
      </c>
      <c r="P38">
        <f t="shared" si="7"/>
        <v>73.810171249705277</v>
      </c>
      <c r="Q38">
        <f t="shared" si="8"/>
        <v>0.11809627399952846</v>
      </c>
    </row>
    <row r="39" spans="1:17" ht="14.25" customHeight="1" x14ac:dyDescent="0.3">
      <c r="A39" s="2">
        <v>10</v>
      </c>
      <c r="B39" s="2" t="s">
        <v>15</v>
      </c>
      <c r="C39" s="2">
        <v>21</v>
      </c>
      <c r="D39" s="2">
        <v>10.1</v>
      </c>
      <c r="E39" s="2">
        <v>30.37</v>
      </c>
      <c r="F39" s="4">
        <v>0.12709999999999999</v>
      </c>
      <c r="G39" s="4">
        <v>3.8100000000000002E-2</v>
      </c>
      <c r="H39" s="4">
        <v>6.3399999999999998E-2</v>
      </c>
      <c r="I39" s="18">
        <f t="shared" si="0"/>
        <v>0.22859999999999997</v>
      </c>
      <c r="J39">
        <f t="shared" si="1"/>
        <v>238.94571203776556</v>
      </c>
      <c r="K39">
        <f t="shared" si="2"/>
        <v>0.55599300087489067</v>
      </c>
      <c r="L39">
        <f t="shared" si="3"/>
        <v>0.16666666666666669</v>
      </c>
      <c r="M39">
        <f t="shared" si="4"/>
        <v>0.2773403324584427</v>
      </c>
      <c r="N39">
        <f t="shared" si="5"/>
        <v>1.2545274942377347E-2</v>
      </c>
      <c r="O39">
        <f t="shared" si="6"/>
        <v>5</v>
      </c>
      <c r="P39">
        <f t="shared" si="7"/>
        <v>42.585679409196963</v>
      </c>
      <c r="Q39">
        <f t="shared" si="8"/>
        <v>0.12933270836573119</v>
      </c>
    </row>
    <row r="40" spans="1:17" ht="14.25" customHeight="1" x14ac:dyDescent="0.3">
      <c r="A40" s="2">
        <v>11</v>
      </c>
      <c r="B40" s="2" t="s">
        <v>15</v>
      </c>
      <c r="C40" s="2">
        <v>14</v>
      </c>
      <c r="D40" s="3">
        <v>9</v>
      </c>
      <c r="E40" s="5">
        <v>14.5</v>
      </c>
      <c r="F40" s="4">
        <v>6.7699999999999996E-2</v>
      </c>
      <c r="G40" s="4">
        <v>1.34E-2</v>
      </c>
      <c r="H40" s="4">
        <v>3.85E-2</v>
      </c>
      <c r="I40" s="18">
        <f t="shared" si="0"/>
        <v>0.11959999999999998</v>
      </c>
      <c r="J40">
        <f t="shared" si="1"/>
        <v>214.18020679468245</v>
      </c>
      <c r="K40">
        <f t="shared" si="2"/>
        <v>0.56605351170568563</v>
      </c>
      <c r="L40">
        <f t="shared" si="3"/>
        <v>0.11204013377926424</v>
      </c>
      <c r="M40">
        <f t="shared" si="4"/>
        <v>0.32190635451505023</v>
      </c>
      <c r="N40">
        <f t="shared" si="5"/>
        <v>9.2413793103448289E-3</v>
      </c>
      <c r="O40">
        <f t="shared" si="6"/>
        <v>7.9253731343283569</v>
      </c>
      <c r="P40">
        <f t="shared" si="7"/>
        <v>78.557517923095745</v>
      </c>
      <c r="Q40">
        <f t="shared" si="8"/>
        <v>0.11390840098848883</v>
      </c>
    </row>
    <row r="41" spans="1:17" ht="14.25" customHeight="1" x14ac:dyDescent="0.3">
      <c r="A41" s="2">
        <v>12</v>
      </c>
      <c r="B41" s="2" t="s">
        <v>15</v>
      </c>
      <c r="C41" s="2">
        <v>12</v>
      </c>
      <c r="D41" s="2">
        <v>7.5</v>
      </c>
      <c r="E41" s="2">
        <v>19.72</v>
      </c>
      <c r="F41" s="4">
        <v>6.5000000000000002E-2</v>
      </c>
      <c r="G41" s="4">
        <v>1.4999999999999999E-2</v>
      </c>
      <c r="H41" s="4">
        <v>3.1300000000000001E-2</v>
      </c>
      <c r="I41" s="18">
        <f t="shared" si="0"/>
        <v>0.11130000000000001</v>
      </c>
      <c r="J41">
        <f t="shared" si="1"/>
        <v>303.38461538461536</v>
      </c>
      <c r="K41">
        <f t="shared" si="2"/>
        <v>0.58400718778077265</v>
      </c>
      <c r="L41">
        <f t="shared" si="3"/>
        <v>0.13477088948787061</v>
      </c>
      <c r="M41">
        <f t="shared" si="4"/>
        <v>0.28122192273135665</v>
      </c>
      <c r="N41">
        <f t="shared" si="5"/>
        <v>7.6064908722109532E-3</v>
      </c>
      <c r="O41">
        <f t="shared" si="6"/>
        <v>6.42</v>
      </c>
      <c r="P41">
        <f t="shared" si="7"/>
        <v>56.894490223624786</v>
      </c>
      <c r="Q41">
        <f t="shared" si="8"/>
        <v>0.11219593472098807</v>
      </c>
    </row>
    <row r="42" spans="1:17" ht="14.25" customHeight="1" x14ac:dyDescent="0.3">
      <c r="A42" s="2">
        <v>13</v>
      </c>
      <c r="B42" s="2" t="s">
        <v>15</v>
      </c>
      <c r="C42" s="2">
        <v>17</v>
      </c>
      <c r="D42" s="2">
        <v>8.1999999999999993</v>
      </c>
      <c r="E42" s="2">
        <v>22.21</v>
      </c>
      <c r="F42" s="4">
        <v>0.1067</v>
      </c>
      <c r="G42" s="4">
        <v>2.5399999999999999E-2</v>
      </c>
      <c r="H42" s="4">
        <v>4.4600000000000001E-2</v>
      </c>
      <c r="I42" s="18">
        <f t="shared" si="0"/>
        <v>0.1767</v>
      </c>
      <c r="J42">
        <f t="shared" si="1"/>
        <v>208.15370196813495</v>
      </c>
      <c r="K42">
        <f t="shared" si="2"/>
        <v>0.60384833050367859</v>
      </c>
      <c r="L42">
        <f t="shared" si="3"/>
        <v>0.14374646293152235</v>
      </c>
      <c r="M42">
        <f t="shared" si="4"/>
        <v>0.25240520656479909</v>
      </c>
      <c r="N42">
        <f t="shared" si="5"/>
        <v>1.1436289959477711E-2</v>
      </c>
      <c r="O42">
        <f t="shared" si="6"/>
        <v>5.9566929133858268</v>
      </c>
      <c r="P42">
        <f t="shared" si="7"/>
        <v>55.471081015905014</v>
      </c>
      <c r="Q42">
        <f t="shared" si="8"/>
        <v>0.12320127093632502</v>
      </c>
    </row>
    <row r="43" spans="1:17" ht="14.25" customHeight="1" x14ac:dyDescent="0.3">
      <c r="A43" s="2">
        <v>14</v>
      </c>
      <c r="B43" s="2" t="s">
        <v>15</v>
      </c>
      <c r="C43" s="2">
        <v>9</v>
      </c>
      <c r="D43" s="2">
        <v>7.5</v>
      </c>
      <c r="E43" s="2">
        <v>20.43</v>
      </c>
      <c r="F43" s="4">
        <v>8.4199999999999997E-2</v>
      </c>
      <c r="G43" s="4">
        <v>2.9899999999999999E-2</v>
      </c>
      <c r="H43" s="4">
        <v>4.7500000000000001E-2</v>
      </c>
      <c r="I43" s="18">
        <f t="shared" si="0"/>
        <v>0.16159999999999999</v>
      </c>
      <c r="J43">
        <f t="shared" si="1"/>
        <v>242.63657957244655</v>
      </c>
      <c r="K43">
        <f t="shared" si="2"/>
        <v>0.52103960396039606</v>
      </c>
      <c r="L43">
        <f t="shared" si="3"/>
        <v>0.18502475247524752</v>
      </c>
      <c r="M43">
        <f t="shared" si="4"/>
        <v>0.29393564356435647</v>
      </c>
      <c r="N43">
        <f t="shared" si="5"/>
        <v>1.4635340186000977E-2</v>
      </c>
      <c r="O43">
        <f t="shared" si="6"/>
        <v>4.4046822742474916</v>
      </c>
      <c r="P43">
        <f t="shared" si="7"/>
        <v>59.263036921508927</v>
      </c>
      <c r="Q43">
        <f t="shared" si="8"/>
        <v>0.12107438443064275</v>
      </c>
    </row>
    <row r="44" spans="1:17" ht="14.25" customHeight="1" x14ac:dyDescent="0.3">
      <c r="A44" s="2">
        <v>15</v>
      </c>
      <c r="B44" s="2" t="s">
        <v>15</v>
      </c>
      <c r="C44" s="2">
        <v>10</v>
      </c>
      <c r="D44" s="2">
        <v>9.3000000000000007</v>
      </c>
      <c r="E44" s="2">
        <v>25.5</v>
      </c>
      <c r="F44" s="4">
        <v>0.11840000000000001</v>
      </c>
      <c r="G44" s="4">
        <v>4.6600000000000003E-2</v>
      </c>
      <c r="H44" s="4">
        <v>7.0099999999999996E-2</v>
      </c>
      <c r="I44" s="18">
        <f t="shared" si="0"/>
        <v>0.2351</v>
      </c>
      <c r="J44">
        <f t="shared" si="1"/>
        <v>215.37162162162161</v>
      </c>
      <c r="K44">
        <f t="shared" si="2"/>
        <v>0.50361548277328794</v>
      </c>
      <c r="L44">
        <f t="shared" si="3"/>
        <v>0.19821352615908125</v>
      </c>
      <c r="M44">
        <f t="shared" si="4"/>
        <v>0.29817099106763079</v>
      </c>
      <c r="N44">
        <f t="shared" si="5"/>
        <v>1.8274509803921566E-2</v>
      </c>
      <c r="O44">
        <f t="shared" si="6"/>
        <v>4.0450643776824036</v>
      </c>
      <c r="P44">
        <f t="shared" si="7"/>
        <v>50.980494449542711</v>
      </c>
      <c r="Q44">
        <f t="shared" si="8"/>
        <v>0.1300002608463339</v>
      </c>
    </row>
    <row r="45" spans="1:17" ht="14.25" customHeight="1" x14ac:dyDescent="0.3">
      <c r="A45" s="2">
        <v>16</v>
      </c>
      <c r="B45" s="2" t="s">
        <v>15</v>
      </c>
      <c r="C45" s="2">
        <v>18</v>
      </c>
      <c r="D45" s="2">
        <v>10.4</v>
      </c>
      <c r="E45" s="2">
        <v>30.65</v>
      </c>
      <c r="F45" s="4">
        <v>0.10589999999999999</v>
      </c>
      <c r="G45" s="4">
        <v>2.5899999999999999E-2</v>
      </c>
      <c r="H45" s="4">
        <v>4.4699999999999997E-2</v>
      </c>
      <c r="I45" s="18">
        <f t="shared" si="0"/>
        <v>0.17649999999999999</v>
      </c>
      <c r="J45">
        <f t="shared" si="1"/>
        <v>289.42398489140697</v>
      </c>
      <c r="K45">
        <f t="shared" si="2"/>
        <v>0.6</v>
      </c>
      <c r="L45">
        <f t="shared" si="3"/>
        <v>0.14674220963172804</v>
      </c>
      <c r="M45">
        <f t="shared" si="4"/>
        <v>0.25325779036827195</v>
      </c>
      <c r="N45">
        <f t="shared" si="5"/>
        <v>8.4502446982055463E-3</v>
      </c>
      <c r="O45">
        <f t="shared" si="6"/>
        <v>5.8146718146718142</v>
      </c>
      <c r="P45">
        <f t="shared" si="7"/>
        <v>40.187375719516432</v>
      </c>
      <c r="Q45">
        <f t="shared" si="8"/>
        <v>0.12317430658031789</v>
      </c>
    </row>
    <row r="46" spans="1:17" ht="14.25" customHeight="1" x14ac:dyDescent="0.3">
      <c r="A46" s="2">
        <v>17</v>
      </c>
      <c r="B46" s="2" t="s">
        <v>15</v>
      </c>
      <c r="C46" s="2">
        <v>12</v>
      </c>
      <c r="D46" s="2">
        <v>8.5</v>
      </c>
      <c r="E46" s="2">
        <v>19.89</v>
      </c>
      <c r="F46" s="4">
        <v>6.9699999999999998E-2</v>
      </c>
      <c r="G46" s="4">
        <v>3.9E-2</v>
      </c>
      <c r="H46" s="4">
        <v>4.9200000000000001E-2</v>
      </c>
      <c r="I46" s="18">
        <f t="shared" si="0"/>
        <v>0.15789999999999998</v>
      </c>
      <c r="J46">
        <f t="shared" si="1"/>
        <v>285.36585365853659</v>
      </c>
      <c r="K46">
        <f t="shared" si="2"/>
        <v>0.44141861937935406</v>
      </c>
      <c r="L46">
        <f t="shared" si="3"/>
        <v>0.24699176694110198</v>
      </c>
      <c r="M46">
        <f t="shared" si="4"/>
        <v>0.31158961367954408</v>
      </c>
      <c r="N46">
        <f t="shared" si="5"/>
        <v>1.9607843137254902E-2</v>
      </c>
      <c r="O46">
        <f t="shared" si="6"/>
        <v>3.048717948717949</v>
      </c>
      <c r="P46">
        <f t="shared" si="7"/>
        <v>60.594722416883286</v>
      </c>
      <c r="Q46">
        <f t="shared" si="8"/>
        <v>0.12052290288718086</v>
      </c>
    </row>
    <row r="47" spans="1:17" ht="14.25" customHeight="1" x14ac:dyDescent="0.3">
      <c r="A47" s="2">
        <v>18</v>
      </c>
      <c r="B47" s="2" t="s">
        <v>15</v>
      </c>
      <c r="C47" s="2">
        <v>12</v>
      </c>
      <c r="D47" s="2">
        <v>9.1999999999999993</v>
      </c>
      <c r="E47" s="2">
        <v>28.18</v>
      </c>
      <c r="F47" s="4">
        <v>0.1303</v>
      </c>
      <c r="G47" s="4">
        <v>5.16E-2</v>
      </c>
      <c r="H47" s="4">
        <v>6.3700000000000007E-2</v>
      </c>
      <c r="I47" s="18">
        <f t="shared" si="0"/>
        <v>0.24560000000000001</v>
      </c>
      <c r="J47">
        <f t="shared" si="1"/>
        <v>216.2701458173446</v>
      </c>
      <c r="K47">
        <f t="shared" si="2"/>
        <v>0.53053745928338758</v>
      </c>
      <c r="L47">
        <f t="shared" si="3"/>
        <v>0.21009771986970682</v>
      </c>
      <c r="M47">
        <f t="shared" si="4"/>
        <v>0.25936482084690554</v>
      </c>
      <c r="N47">
        <f t="shared" si="5"/>
        <v>1.8310858765081619E-2</v>
      </c>
      <c r="O47">
        <f t="shared" si="6"/>
        <v>3.7596899224806202</v>
      </c>
      <c r="P47">
        <f t="shared" si="7"/>
        <v>46.501269021198652</v>
      </c>
      <c r="Q47">
        <f t="shared" si="8"/>
        <v>0.13104057610173778</v>
      </c>
    </row>
    <row r="48" spans="1:17" ht="14.25" customHeight="1" x14ac:dyDescent="0.3">
      <c r="A48" s="2">
        <v>19</v>
      </c>
      <c r="B48" s="2" t="s">
        <v>15</v>
      </c>
      <c r="C48" s="2">
        <v>10</v>
      </c>
      <c r="D48" s="2">
        <v>7.4</v>
      </c>
      <c r="E48" s="2">
        <v>21.18</v>
      </c>
      <c r="F48" s="4">
        <v>7.6300000000000007E-2</v>
      </c>
      <c r="G48" s="4">
        <v>1.7999999999999999E-2</v>
      </c>
      <c r="H48" s="4">
        <v>4.3499999999999997E-2</v>
      </c>
      <c r="I48" s="18">
        <f t="shared" si="0"/>
        <v>0.13780000000000001</v>
      </c>
      <c r="J48">
        <f t="shared" si="1"/>
        <v>277.58846657929223</v>
      </c>
      <c r="K48">
        <f t="shared" si="2"/>
        <v>0.55370101596516696</v>
      </c>
      <c r="L48">
        <f t="shared" si="3"/>
        <v>0.13062409288824381</v>
      </c>
      <c r="M48">
        <f t="shared" si="4"/>
        <v>0.3156748911465892</v>
      </c>
      <c r="N48">
        <f t="shared" si="5"/>
        <v>8.4985835694050983E-3</v>
      </c>
      <c r="O48">
        <f t="shared" si="6"/>
        <v>6.6555555555555559</v>
      </c>
      <c r="P48">
        <f t="shared" si="7"/>
        <v>55.373480806011486</v>
      </c>
      <c r="Q48">
        <f t="shared" si="8"/>
        <v>0.11728103234713234</v>
      </c>
    </row>
    <row r="49" spans="1:17" ht="14.25" customHeight="1" x14ac:dyDescent="0.3">
      <c r="A49" s="2">
        <v>20</v>
      </c>
      <c r="B49" s="2" t="s">
        <v>15</v>
      </c>
      <c r="C49" s="2">
        <v>12</v>
      </c>
      <c r="D49" s="3">
        <v>8</v>
      </c>
      <c r="E49" s="2">
        <v>23.95</v>
      </c>
      <c r="F49" s="4">
        <v>8.3799999999999999E-2</v>
      </c>
      <c r="G49" s="4">
        <v>2.4400000000000002E-2</v>
      </c>
      <c r="H49" s="4">
        <v>4.4600000000000001E-2</v>
      </c>
      <c r="I49" s="18">
        <f t="shared" si="0"/>
        <v>0.15279999999999999</v>
      </c>
      <c r="J49">
        <f t="shared" si="1"/>
        <v>285.79952267303099</v>
      </c>
      <c r="K49">
        <f t="shared" si="2"/>
        <v>0.54842931937172779</v>
      </c>
      <c r="L49">
        <f t="shared" si="3"/>
        <v>0.15968586387434558</v>
      </c>
      <c r="M49">
        <f t="shared" si="4"/>
        <v>0.29188481675392675</v>
      </c>
      <c r="N49">
        <f t="shared" si="5"/>
        <v>1.0187891440501045E-2</v>
      </c>
      <c r="O49">
        <f t="shared" si="6"/>
        <v>5.2622950819672134</v>
      </c>
      <c r="P49">
        <f t="shared" si="7"/>
        <v>49.996320476512778</v>
      </c>
      <c r="Q49">
        <f t="shared" si="8"/>
        <v>0.1197411875412481</v>
      </c>
    </row>
    <row r="50" spans="1:17" ht="14.25" customHeight="1" x14ac:dyDescent="0.3">
      <c r="A50" s="2">
        <v>21</v>
      </c>
      <c r="B50" s="2" t="s">
        <v>15</v>
      </c>
      <c r="C50" s="2">
        <v>16</v>
      </c>
      <c r="D50" s="2">
        <v>12.2</v>
      </c>
      <c r="E50" s="2">
        <v>50.93</v>
      </c>
      <c r="F50" s="27">
        <v>0.17419999999999999</v>
      </c>
      <c r="G50" s="27">
        <v>3.4000000000000002E-2</v>
      </c>
      <c r="H50" s="27">
        <v>8.9200000000000002E-2</v>
      </c>
      <c r="I50" s="18">
        <f t="shared" si="0"/>
        <v>0.2974</v>
      </c>
      <c r="J50">
        <f t="shared" si="1"/>
        <v>292.36509758897819</v>
      </c>
      <c r="K50">
        <f t="shared" si="2"/>
        <v>0.58574310692669806</v>
      </c>
      <c r="L50">
        <f t="shared" si="3"/>
        <v>0.11432414256893074</v>
      </c>
      <c r="M50">
        <f t="shared" si="4"/>
        <v>0.29993275050437124</v>
      </c>
      <c r="N50">
        <f t="shared" si="5"/>
        <v>6.6758295699980361E-3</v>
      </c>
      <c r="O50">
        <f t="shared" si="6"/>
        <v>7.74705882352941</v>
      </c>
      <c r="P50">
        <f t="shared" si="7"/>
        <v>26.624208923667659</v>
      </c>
      <c r="Q50">
        <f t="shared" si="8"/>
        <v>0.13559709604823939</v>
      </c>
    </row>
    <row r="51" spans="1:17" ht="14.25" customHeight="1" x14ac:dyDescent="0.3">
      <c r="A51" s="2">
        <v>22</v>
      </c>
      <c r="B51" s="2" t="s">
        <v>15</v>
      </c>
      <c r="C51" s="2">
        <v>16</v>
      </c>
      <c r="D51" s="2">
        <v>11.4</v>
      </c>
      <c r="E51" s="2">
        <v>68.59</v>
      </c>
      <c r="F51" s="27">
        <v>0.23899999999999999</v>
      </c>
      <c r="G51" s="27">
        <v>3.6799999999999999E-2</v>
      </c>
      <c r="H51" s="27">
        <v>8.3000000000000004E-2</v>
      </c>
      <c r="I51" s="18">
        <f t="shared" si="0"/>
        <v>0.35880000000000001</v>
      </c>
      <c r="J51">
        <f t="shared" si="1"/>
        <v>286.9874476987448</v>
      </c>
      <c r="K51">
        <f t="shared" si="2"/>
        <v>0.66610925306577473</v>
      </c>
      <c r="L51">
        <f t="shared" si="3"/>
        <v>0.10256410256410256</v>
      </c>
      <c r="M51">
        <f t="shared" si="4"/>
        <v>0.23132664437012262</v>
      </c>
      <c r="N51">
        <f t="shared" si="5"/>
        <v>5.3652135879865863E-3</v>
      </c>
      <c r="O51">
        <f t="shared" si="6"/>
        <v>8.75</v>
      </c>
      <c r="P51">
        <f t="shared" si="7"/>
        <v>20.420737196816976</v>
      </c>
      <c r="Q51">
        <f t="shared" si="8"/>
        <v>0.14006583643296763</v>
      </c>
    </row>
    <row r="52" spans="1:17" ht="14.25" customHeight="1" x14ac:dyDescent="0.3">
      <c r="A52" s="2">
        <v>23</v>
      </c>
      <c r="B52" s="2" t="s">
        <v>15</v>
      </c>
      <c r="C52" s="2">
        <v>8</v>
      </c>
      <c r="D52" s="2">
        <v>8.5</v>
      </c>
      <c r="E52" s="2">
        <v>32.840000000000003</v>
      </c>
      <c r="F52" s="27">
        <v>0.15570000000000001</v>
      </c>
      <c r="G52" s="27">
        <v>3.5299999999999998E-2</v>
      </c>
      <c r="H52" s="27">
        <v>6.8099999999999994E-2</v>
      </c>
      <c r="I52" s="18">
        <f t="shared" si="0"/>
        <v>0.2591</v>
      </c>
      <c r="J52">
        <f t="shared" si="1"/>
        <v>210.91843288375082</v>
      </c>
      <c r="K52">
        <f t="shared" si="2"/>
        <v>0.60092628328830566</v>
      </c>
      <c r="L52">
        <f t="shared" si="3"/>
        <v>0.13624083365495948</v>
      </c>
      <c r="M52">
        <f t="shared" si="4"/>
        <v>0.26283288305673486</v>
      </c>
      <c r="N52">
        <f t="shared" si="5"/>
        <v>1.0749086479902555E-2</v>
      </c>
      <c r="O52">
        <f t="shared" si="6"/>
        <v>6.3399433427762046</v>
      </c>
      <c r="P52">
        <f t="shared" si="7"/>
        <v>40.290688530016119</v>
      </c>
      <c r="Q52">
        <f t="shared" si="8"/>
        <v>0.13231462113257295</v>
      </c>
    </row>
    <row r="53" spans="1:17" ht="14.25" customHeight="1" x14ac:dyDescent="0.3">
      <c r="A53" s="2">
        <v>24</v>
      </c>
      <c r="B53" s="2" t="s">
        <v>15</v>
      </c>
      <c r="C53" s="2">
        <v>12</v>
      </c>
      <c r="D53" s="3">
        <v>8</v>
      </c>
      <c r="E53" s="2">
        <v>38.99</v>
      </c>
      <c r="F53" s="27">
        <v>0.15579999999999999</v>
      </c>
      <c r="G53" s="27">
        <v>5.2200000000000003E-2</v>
      </c>
      <c r="H53" s="27">
        <v>5.5800000000000002E-2</v>
      </c>
      <c r="I53" s="18">
        <f t="shared" si="0"/>
        <v>0.26379999999999998</v>
      </c>
      <c r="J53">
        <f t="shared" si="1"/>
        <v>250.25673940949937</v>
      </c>
      <c r="K53">
        <f t="shared" si="2"/>
        <v>0.59059893858984081</v>
      </c>
      <c r="L53">
        <f t="shared" si="3"/>
        <v>0.19787717968157698</v>
      </c>
      <c r="M53">
        <f t="shared" si="4"/>
        <v>0.21152388172858227</v>
      </c>
      <c r="N53">
        <f t="shared" si="5"/>
        <v>1.3388048217491665E-2</v>
      </c>
      <c r="O53">
        <f t="shared" si="6"/>
        <v>4.0536398467432946</v>
      </c>
      <c r="P53">
        <f t="shared" si="7"/>
        <v>34.045306124178445</v>
      </c>
      <c r="Q53">
        <f t="shared" si="8"/>
        <v>0.13274264857817175</v>
      </c>
    </row>
    <row r="54" spans="1:17" ht="14.25" customHeight="1" x14ac:dyDescent="0.3">
      <c r="A54" s="2">
        <v>25</v>
      </c>
      <c r="B54" s="2" t="s">
        <v>15</v>
      </c>
      <c r="C54" s="2">
        <v>10</v>
      </c>
      <c r="D54" s="3">
        <v>8</v>
      </c>
      <c r="E54" s="2">
        <v>29.47</v>
      </c>
      <c r="F54" s="27">
        <v>0.1166</v>
      </c>
      <c r="G54" s="27">
        <v>3.5999999999999997E-2</v>
      </c>
      <c r="H54" s="27">
        <v>6.4000000000000001E-2</v>
      </c>
      <c r="I54" s="18">
        <f t="shared" si="0"/>
        <v>0.21659999999999999</v>
      </c>
      <c r="J54">
        <f t="shared" si="1"/>
        <v>252.74442538593482</v>
      </c>
      <c r="K54">
        <f t="shared" si="2"/>
        <v>0.53831948291782084</v>
      </c>
      <c r="L54">
        <f t="shared" si="3"/>
        <v>0.16620498614958448</v>
      </c>
      <c r="M54">
        <f t="shared" si="4"/>
        <v>0.29547553093259465</v>
      </c>
      <c r="N54">
        <f t="shared" si="5"/>
        <v>1.2215812690872071E-2</v>
      </c>
      <c r="O54">
        <f t="shared" si="6"/>
        <v>5.0166666666666666</v>
      </c>
      <c r="P54">
        <f t="shared" si="7"/>
        <v>43.450581984640479</v>
      </c>
      <c r="Q54">
        <f t="shared" si="8"/>
        <v>0.12804886510873548</v>
      </c>
    </row>
    <row r="55" spans="1:17" ht="14.25" customHeight="1" x14ac:dyDescent="0.3">
      <c r="A55" s="2">
        <v>26</v>
      </c>
      <c r="B55" s="2" t="s">
        <v>15</v>
      </c>
      <c r="C55" s="2">
        <v>12</v>
      </c>
      <c r="D55" s="2">
        <v>10.5</v>
      </c>
      <c r="E55" s="2">
        <v>29.54</v>
      </c>
      <c r="F55" s="27">
        <v>0.111</v>
      </c>
      <c r="G55" s="27">
        <v>2.06E-2</v>
      </c>
      <c r="H55" s="27">
        <v>4.8500000000000001E-2</v>
      </c>
      <c r="I55" s="18">
        <f t="shared" si="0"/>
        <v>0.18009999999999998</v>
      </c>
      <c r="J55">
        <f t="shared" si="1"/>
        <v>266.12612612612611</v>
      </c>
      <c r="K55">
        <f t="shared" si="2"/>
        <v>0.61632426429761256</v>
      </c>
      <c r="L55">
        <f t="shared" si="3"/>
        <v>0.11438089950027763</v>
      </c>
      <c r="M55">
        <f t="shared" si="4"/>
        <v>0.26929483620210998</v>
      </c>
      <c r="N55">
        <f t="shared" si="5"/>
        <v>6.9735951252538923E-3</v>
      </c>
      <c r="O55">
        <f t="shared" si="6"/>
        <v>7.7427184466019421</v>
      </c>
      <c r="P55">
        <f t="shared" si="7"/>
        <v>41.860207726262296</v>
      </c>
      <c r="Q55">
        <f t="shared" si="8"/>
        <v>0.12365505362337881</v>
      </c>
    </row>
    <row r="56" spans="1:17" ht="14.25" customHeight="1" x14ac:dyDescent="0.3">
      <c r="A56" s="2">
        <v>27</v>
      </c>
      <c r="B56" s="2" t="s">
        <v>15</v>
      </c>
      <c r="C56" s="2">
        <v>15</v>
      </c>
      <c r="D56" s="2">
        <v>10.1</v>
      </c>
      <c r="E56" s="2">
        <v>36.57</v>
      </c>
      <c r="F56" s="27">
        <v>0.13039999999999999</v>
      </c>
      <c r="G56" s="27">
        <v>2.5499999999999998E-2</v>
      </c>
      <c r="H56" s="27">
        <v>7.2700000000000001E-2</v>
      </c>
      <c r="I56" s="18">
        <f t="shared" si="0"/>
        <v>0.22859999999999997</v>
      </c>
      <c r="J56">
        <f t="shared" si="1"/>
        <v>280.44478527607367</v>
      </c>
      <c r="K56">
        <f t="shared" si="2"/>
        <v>0.57042869641294836</v>
      </c>
      <c r="L56">
        <f t="shared" si="3"/>
        <v>0.1115485564304462</v>
      </c>
      <c r="M56">
        <f t="shared" si="4"/>
        <v>0.31802274715660545</v>
      </c>
      <c r="N56">
        <f t="shared" si="5"/>
        <v>6.9729286300246104E-3</v>
      </c>
      <c r="O56">
        <f t="shared" si="6"/>
        <v>7.9647058823529422</v>
      </c>
      <c r="P56">
        <f t="shared" si="7"/>
        <v>35.365793920079625</v>
      </c>
      <c r="Q56">
        <f t="shared" si="8"/>
        <v>0.12933270836573119</v>
      </c>
    </row>
    <row r="57" spans="1:17" ht="14.25" customHeight="1" x14ac:dyDescent="0.3">
      <c r="A57" s="2">
        <v>28</v>
      </c>
      <c r="B57" s="2" t="s">
        <v>15</v>
      </c>
      <c r="C57" s="2">
        <v>18</v>
      </c>
      <c r="D57" s="2">
        <v>11</v>
      </c>
      <c r="E57" s="2">
        <v>49.39</v>
      </c>
      <c r="F57" s="27">
        <v>0.19900000000000001</v>
      </c>
      <c r="G57" s="27">
        <v>5.0500000000000003E-2</v>
      </c>
      <c r="H57" s="27">
        <v>0.1032</v>
      </c>
      <c r="I57" s="18">
        <f t="shared" si="0"/>
        <v>0.35270000000000001</v>
      </c>
      <c r="J57">
        <f t="shared" si="1"/>
        <v>248.19095477386935</v>
      </c>
      <c r="K57">
        <f t="shared" si="2"/>
        <v>0.56421888290331723</v>
      </c>
      <c r="L57">
        <f t="shared" si="3"/>
        <v>0.14318117380209811</v>
      </c>
      <c r="M57">
        <f t="shared" si="4"/>
        <v>0.29259994329458461</v>
      </c>
      <c r="N57">
        <f t="shared" si="5"/>
        <v>1.022474185057704E-2</v>
      </c>
      <c r="O57">
        <f t="shared" si="6"/>
        <v>5.9841584158415841</v>
      </c>
      <c r="P57">
        <f t="shared" si="7"/>
        <v>28.27648664777913</v>
      </c>
      <c r="Q57">
        <f t="shared" si="8"/>
        <v>0.1396575675533811</v>
      </c>
    </row>
    <row r="58" spans="1:17" ht="14.25" customHeight="1" x14ac:dyDescent="0.3">
      <c r="A58" s="2">
        <v>29</v>
      </c>
      <c r="B58" s="2" t="s">
        <v>15</v>
      </c>
      <c r="C58" s="2">
        <v>10</v>
      </c>
      <c r="D58" s="2">
        <v>8.1</v>
      </c>
      <c r="E58" s="2">
        <v>39.03</v>
      </c>
      <c r="F58" s="27">
        <v>0.13750000000000001</v>
      </c>
      <c r="G58" s="27">
        <v>2.6200000000000001E-2</v>
      </c>
      <c r="H58" s="27">
        <v>4.7600000000000003E-2</v>
      </c>
      <c r="I58" s="18">
        <f t="shared" si="0"/>
        <v>0.21130000000000002</v>
      </c>
      <c r="J58">
        <f t="shared" si="1"/>
        <v>283.85454545454542</v>
      </c>
      <c r="K58">
        <f t="shared" si="2"/>
        <v>0.65073355418835777</v>
      </c>
      <c r="L58">
        <f t="shared" si="3"/>
        <v>0.12399432087079981</v>
      </c>
      <c r="M58">
        <f t="shared" si="4"/>
        <v>0.22527212494084239</v>
      </c>
      <c r="N58">
        <f t="shared" si="5"/>
        <v>6.7127850371509088E-3</v>
      </c>
      <c r="O58">
        <f t="shared" si="6"/>
        <v>7.0648854961832059</v>
      </c>
      <c r="P58">
        <f t="shared" si="7"/>
        <v>32.656679993545936</v>
      </c>
      <c r="Q58">
        <f t="shared" si="8"/>
        <v>0.1274590220148098</v>
      </c>
    </row>
    <row r="59" spans="1:17" ht="14.25" customHeight="1" x14ac:dyDescent="0.3">
      <c r="A59" s="2">
        <v>30</v>
      </c>
      <c r="B59" s="2" t="s">
        <v>15</v>
      </c>
      <c r="C59" s="2">
        <v>43</v>
      </c>
      <c r="D59" s="2">
        <v>9.5</v>
      </c>
      <c r="E59" s="2">
        <v>25.72</v>
      </c>
      <c r="F59" s="27">
        <v>0.12620000000000001</v>
      </c>
      <c r="G59" s="27">
        <v>3.5299999999999998E-2</v>
      </c>
      <c r="H59" s="27">
        <v>5.67E-2</v>
      </c>
      <c r="I59" s="18">
        <f t="shared" si="0"/>
        <v>0.21820000000000001</v>
      </c>
      <c r="J59">
        <f t="shared" si="1"/>
        <v>203.80348652931852</v>
      </c>
      <c r="K59">
        <f t="shared" si="2"/>
        <v>0.57836846929422547</v>
      </c>
      <c r="L59">
        <f t="shared" si="3"/>
        <v>0.16177818515123737</v>
      </c>
      <c r="M59">
        <f t="shared" si="4"/>
        <v>0.2598533455545371</v>
      </c>
      <c r="N59">
        <f t="shared" si="5"/>
        <v>1.3724727838258163E-2</v>
      </c>
      <c r="O59">
        <f t="shared" si="6"/>
        <v>5.1813031161473093</v>
      </c>
      <c r="P59">
        <f t="shared" si="7"/>
        <v>49.853847972663203</v>
      </c>
      <c r="Q59">
        <f t="shared" si="8"/>
        <v>0.12822409698568976</v>
      </c>
    </row>
    <row r="60" spans="1:17" ht="14.25" customHeight="1" x14ac:dyDescent="0.3">
      <c r="A60" s="2">
        <v>1</v>
      </c>
      <c r="B60" s="2" t="s">
        <v>16</v>
      </c>
      <c r="C60" s="2">
        <v>14</v>
      </c>
      <c r="D60" s="3">
        <v>11.5</v>
      </c>
      <c r="E60" s="2">
        <v>39.770000000000003</v>
      </c>
      <c r="F60" s="4">
        <v>0.15190000000000001</v>
      </c>
      <c r="G60" s="4">
        <v>1.3899999999999999E-2</v>
      </c>
      <c r="H60" s="4">
        <v>6.0299999999999999E-2</v>
      </c>
      <c r="I60" s="18">
        <f t="shared" si="0"/>
        <v>0.2261</v>
      </c>
      <c r="J60">
        <f t="shared" si="1"/>
        <v>261.81698485845953</v>
      </c>
      <c r="K60">
        <f t="shared" si="2"/>
        <v>0.671826625386997</v>
      </c>
      <c r="L60">
        <f t="shared" si="3"/>
        <v>6.1477222467934536E-2</v>
      </c>
      <c r="M60">
        <f t="shared" si="4"/>
        <v>0.26669615214506853</v>
      </c>
      <c r="N60">
        <f t="shared" si="5"/>
        <v>3.4950968066381686E-3</v>
      </c>
      <c r="O60">
        <f t="shared" si="6"/>
        <v>15.266187050359713</v>
      </c>
      <c r="P60">
        <f t="shared" si="7"/>
        <v>32.454334921536471</v>
      </c>
      <c r="Q60">
        <f t="shared" si="8"/>
        <v>0.12907088998295058</v>
      </c>
    </row>
    <row r="61" spans="1:17" ht="14.25" customHeight="1" x14ac:dyDescent="0.3">
      <c r="A61" s="2">
        <v>2</v>
      </c>
      <c r="B61" s="2" t="s">
        <v>16</v>
      </c>
      <c r="C61" s="2">
        <v>8</v>
      </c>
      <c r="D61" s="3">
        <v>10.7</v>
      </c>
      <c r="E61" s="2">
        <v>14.51</v>
      </c>
      <c r="F61" s="4">
        <v>5.2999999999999999E-2</v>
      </c>
      <c r="G61" s="4">
        <v>1.0200000000000001E-2</v>
      </c>
      <c r="H61" s="4">
        <v>3.3000000000000002E-2</v>
      </c>
      <c r="I61" s="18">
        <f t="shared" si="0"/>
        <v>9.6200000000000008E-2</v>
      </c>
      <c r="J61">
        <f t="shared" si="1"/>
        <v>273.77358490566036</v>
      </c>
      <c r="K61">
        <f t="shared" si="2"/>
        <v>0.55093555093555091</v>
      </c>
      <c r="L61">
        <f t="shared" si="3"/>
        <v>0.10602910602910603</v>
      </c>
      <c r="M61">
        <f t="shared" si="4"/>
        <v>0.343035343035343</v>
      </c>
      <c r="N61">
        <f t="shared" si="5"/>
        <v>7.0296347346657483E-3</v>
      </c>
      <c r="O61">
        <f t="shared" si="6"/>
        <v>8.4313725490196063</v>
      </c>
      <c r="P61">
        <f t="shared" si="7"/>
        <v>74.930743291517516</v>
      </c>
      <c r="Q61">
        <f t="shared" si="8"/>
        <v>0.10872450851599191</v>
      </c>
    </row>
    <row r="62" spans="1:17" ht="14.25" customHeight="1" x14ac:dyDescent="0.3">
      <c r="A62" s="2">
        <v>3</v>
      </c>
      <c r="B62" s="2" t="s">
        <v>16</v>
      </c>
      <c r="C62" s="2">
        <v>12</v>
      </c>
      <c r="D62" s="3">
        <v>12.6</v>
      </c>
      <c r="E62" s="2">
        <v>48.04</v>
      </c>
      <c r="F62" s="4">
        <v>0.15540000000000001</v>
      </c>
      <c r="G62" s="4">
        <v>3.85E-2</v>
      </c>
      <c r="H62" s="4">
        <v>7.0099999999999996E-2</v>
      </c>
      <c r="I62" s="18">
        <f t="shared" si="0"/>
        <v>0.26400000000000001</v>
      </c>
      <c r="J62">
        <f t="shared" si="1"/>
        <v>309.13770913770912</v>
      </c>
      <c r="K62">
        <f t="shared" si="2"/>
        <v>0.58863636363636362</v>
      </c>
      <c r="L62">
        <f t="shared" si="3"/>
        <v>0.14583333333333331</v>
      </c>
      <c r="M62">
        <f t="shared" si="4"/>
        <v>0.26553030303030301</v>
      </c>
      <c r="N62">
        <f t="shared" si="5"/>
        <v>8.0141548709408827E-3</v>
      </c>
      <c r="O62">
        <f t="shared" si="6"/>
        <v>5.8571428571428577</v>
      </c>
      <c r="P62">
        <f t="shared" si="7"/>
        <v>27.635448154049779</v>
      </c>
      <c r="Q62">
        <f t="shared" si="8"/>
        <v>0.13276069293205514</v>
      </c>
    </row>
    <row r="63" spans="1:17" ht="14.25" customHeight="1" x14ac:dyDescent="0.3">
      <c r="A63" s="2">
        <v>4</v>
      </c>
      <c r="B63" s="2" t="s">
        <v>16</v>
      </c>
      <c r="C63" s="2">
        <v>18</v>
      </c>
      <c r="D63" s="3">
        <v>14.5</v>
      </c>
      <c r="E63" s="2">
        <v>50.27</v>
      </c>
      <c r="F63" s="4">
        <v>0.192</v>
      </c>
      <c r="G63" s="4">
        <v>2.52E-2</v>
      </c>
      <c r="H63" s="4">
        <v>7.9299999999999995E-2</v>
      </c>
      <c r="I63" s="18">
        <f t="shared" si="0"/>
        <v>0.29649999999999999</v>
      </c>
      <c r="J63">
        <f t="shared" si="1"/>
        <v>261.82291666666669</v>
      </c>
      <c r="K63">
        <f t="shared" si="2"/>
        <v>0.64755480607082638</v>
      </c>
      <c r="L63">
        <f t="shared" si="3"/>
        <v>8.4991568296795952E-2</v>
      </c>
      <c r="M63">
        <f t="shared" si="4"/>
        <v>0.26745362563237773</v>
      </c>
      <c r="N63">
        <f t="shared" si="5"/>
        <v>5.0129301770439625E-3</v>
      </c>
      <c r="O63">
        <f t="shared" si="6"/>
        <v>10.765873015873016</v>
      </c>
      <c r="P63">
        <f t="shared" si="7"/>
        <v>26.959405962269365</v>
      </c>
      <c r="Q63">
        <f t="shared" si="8"/>
        <v>0.1355249337723281</v>
      </c>
    </row>
    <row r="64" spans="1:17" ht="14.25" customHeight="1" x14ac:dyDescent="0.3">
      <c r="A64" s="2">
        <v>5</v>
      </c>
      <c r="B64" s="2" t="s">
        <v>16</v>
      </c>
      <c r="C64" s="2">
        <v>10</v>
      </c>
      <c r="D64" s="3">
        <v>9</v>
      </c>
      <c r="E64" s="2">
        <v>50.73</v>
      </c>
      <c r="F64" s="4">
        <v>4.4499999999999998E-2</v>
      </c>
      <c r="G64" s="4">
        <v>9.4999999999999998E-3</v>
      </c>
      <c r="H64" s="4">
        <v>1.8200000000000001E-2</v>
      </c>
      <c r="I64" s="18">
        <f t="shared" si="0"/>
        <v>7.22E-2</v>
      </c>
      <c r="J64">
        <f t="shared" si="1"/>
        <v>1140</v>
      </c>
      <c r="K64">
        <f t="shared" si="2"/>
        <v>0.61634349030470914</v>
      </c>
      <c r="L64">
        <f t="shared" si="3"/>
        <v>0.13157894736842105</v>
      </c>
      <c r="M64">
        <f t="shared" si="4"/>
        <v>0.25207756232686984</v>
      </c>
      <c r="N64">
        <f t="shared" si="5"/>
        <v>1.8726591760299628E-3</v>
      </c>
      <c r="O64">
        <f t="shared" si="6"/>
        <v>6.6000000000000005</v>
      </c>
      <c r="P64">
        <f t="shared" si="7"/>
        <v>20.085044286271771</v>
      </c>
      <c r="Q64">
        <f t="shared" si="8"/>
        <v>0.10189142966425668</v>
      </c>
    </row>
    <row r="65" spans="1:17" ht="14.25" customHeight="1" x14ac:dyDescent="0.3">
      <c r="A65" s="2">
        <v>6</v>
      </c>
      <c r="B65" s="2" t="s">
        <v>16</v>
      </c>
      <c r="C65" s="2">
        <v>12</v>
      </c>
      <c r="D65" s="2">
        <v>8.8000000000000007</v>
      </c>
      <c r="E65" s="2">
        <v>26.52</v>
      </c>
      <c r="F65" s="4">
        <v>8.1000000000000003E-2</v>
      </c>
      <c r="G65" s="4">
        <v>3.1E-2</v>
      </c>
      <c r="H65" s="4">
        <v>3.3500000000000002E-2</v>
      </c>
      <c r="I65" s="18">
        <f t="shared" si="0"/>
        <v>0.14550000000000002</v>
      </c>
      <c r="J65">
        <f t="shared" si="1"/>
        <v>327.40740740740739</v>
      </c>
      <c r="K65">
        <f t="shared" si="2"/>
        <v>0.55670103092783496</v>
      </c>
      <c r="L65">
        <f t="shared" si="3"/>
        <v>0.21305841924398622</v>
      </c>
      <c r="M65">
        <f t="shared" si="4"/>
        <v>0.23024054982817868</v>
      </c>
      <c r="N65">
        <f t="shared" si="5"/>
        <v>1.1689291101055809E-2</v>
      </c>
      <c r="O65">
        <f t="shared" si="6"/>
        <v>3.6935483870967745</v>
      </c>
      <c r="P65">
        <f t="shared" si="7"/>
        <v>44.711772665836634</v>
      </c>
      <c r="Q65">
        <f t="shared" si="8"/>
        <v>0.11857562110979875</v>
      </c>
    </row>
    <row r="66" spans="1:17" ht="14.25" customHeight="1" x14ac:dyDescent="0.3">
      <c r="A66" s="2">
        <v>7</v>
      </c>
      <c r="B66" s="2" t="s">
        <v>16</v>
      </c>
      <c r="C66" s="2">
        <v>12</v>
      </c>
      <c r="D66" s="3">
        <v>10.4</v>
      </c>
      <c r="E66" s="2">
        <v>46.37</v>
      </c>
      <c r="F66" s="4">
        <v>0.1183</v>
      </c>
      <c r="G66" s="4">
        <v>1.46E-2</v>
      </c>
      <c r="H66" s="4">
        <v>4.2999999999999997E-2</v>
      </c>
      <c r="I66" s="18">
        <f t="shared" si="0"/>
        <v>0.1759</v>
      </c>
      <c r="J66">
        <f t="shared" si="1"/>
        <v>391.96956889264578</v>
      </c>
      <c r="K66">
        <f t="shared" si="2"/>
        <v>0.67254121660034116</v>
      </c>
      <c r="L66">
        <f t="shared" si="3"/>
        <v>8.3001705514496871E-2</v>
      </c>
      <c r="M66">
        <f t="shared" si="4"/>
        <v>0.24445707788516199</v>
      </c>
      <c r="N66">
        <f t="shared" si="5"/>
        <v>3.1485874487815401E-3</v>
      </c>
      <c r="O66">
        <f t="shared" si="6"/>
        <v>11.047945205479452</v>
      </c>
      <c r="P66">
        <f t="shared" si="7"/>
        <v>26.5458766019877</v>
      </c>
      <c r="Q66">
        <f t="shared" si="8"/>
        <v>0.12309322980341696</v>
      </c>
    </row>
    <row r="67" spans="1:17" ht="14.25" customHeight="1" x14ac:dyDescent="0.3">
      <c r="A67" s="2">
        <v>8</v>
      </c>
      <c r="B67" s="2" t="s">
        <v>16</v>
      </c>
      <c r="C67" s="2">
        <v>10</v>
      </c>
      <c r="D67" s="2">
        <v>9.4</v>
      </c>
      <c r="E67" s="2">
        <v>22.71</v>
      </c>
      <c r="F67" s="4">
        <v>0.10050000000000001</v>
      </c>
      <c r="G67" s="4">
        <v>4.82E-2</v>
      </c>
      <c r="H67" s="4">
        <v>4.36E-2</v>
      </c>
      <c r="I67" s="18">
        <f t="shared" ref="I67:I116" si="9">SUM(F67,G67,H67)</f>
        <v>0.1923</v>
      </c>
      <c r="J67">
        <f t="shared" ref="J67:J116" si="10">E67/F67</f>
        <v>225.97014925373134</v>
      </c>
      <c r="K67">
        <f t="shared" ref="K67:K116" si="11">F67/I67</f>
        <v>0.5226209048361935</v>
      </c>
      <c r="L67">
        <f t="shared" ref="L67:L116" si="12">G67/I67</f>
        <v>0.25065002600104003</v>
      </c>
      <c r="M67">
        <f t="shared" ref="M67:M116" si="13">H67/I67</f>
        <v>0.2267290691627665</v>
      </c>
      <c r="N67">
        <f t="shared" ref="N67:N116" si="14">(G67/1000)/(E67/10000)</f>
        <v>2.1224130339057682E-2</v>
      </c>
      <c r="O67">
        <f t="shared" ref="O67:O116" si="15">(F67+H67)/G67</f>
        <v>2.9896265560165975</v>
      </c>
      <c r="P67">
        <f t="shared" ref="P67:P116" si="16">LN(I67*1000)/((E67/10000)*42)</f>
        <v>55.136783172870501</v>
      </c>
      <c r="Q67">
        <f t="shared" ref="Q67:Q116" si="17">LN(I67*1000)/(42)</f>
        <v>0.1252156345855889</v>
      </c>
    </row>
    <row r="68" spans="1:17" ht="14.25" customHeight="1" x14ac:dyDescent="0.3">
      <c r="A68" s="2">
        <v>9</v>
      </c>
      <c r="B68" s="2" t="s">
        <v>16</v>
      </c>
      <c r="C68" s="2">
        <v>28</v>
      </c>
      <c r="D68" s="3">
        <v>15</v>
      </c>
      <c r="E68" s="2">
        <v>57.79</v>
      </c>
      <c r="F68" s="4">
        <v>0.17369999999999999</v>
      </c>
      <c r="G68" s="4">
        <v>2.24E-2</v>
      </c>
      <c r="H68" s="4">
        <v>7.2999999999999995E-2</v>
      </c>
      <c r="I68" s="18">
        <f t="shared" si="9"/>
        <v>0.26910000000000001</v>
      </c>
      <c r="J68">
        <f t="shared" si="10"/>
        <v>332.70005757052388</v>
      </c>
      <c r="K68">
        <f t="shared" si="11"/>
        <v>0.64548494983277593</v>
      </c>
      <c r="L68">
        <f t="shared" si="12"/>
        <v>8.3240431066518017E-2</v>
      </c>
      <c r="M68">
        <f t="shared" si="13"/>
        <v>0.27127461910070605</v>
      </c>
      <c r="N68">
        <f t="shared" si="14"/>
        <v>3.8761031320297627E-3</v>
      </c>
      <c r="O68">
        <f t="shared" si="15"/>
        <v>11.013392857142856</v>
      </c>
      <c r="P68">
        <f t="shared" si="16"/>
        <v>23.05178461314307</v>
      </c>
      <c r="Q68">
        <f t="shared" si="17"/>
        <v>0.13321626327935382</v>
      </c>
    </row>
    <row r="69" spans="1:17" ht="14.25" customHeight="1" x14ac:dyDescent="0.3">
      <c r="A69" s="2">
        <v>10</v>
      </c>
      <c r="B69" s="2" t="s">
        <v>16</v>
      </c>
      <c r="C69" s="2">
        <v>10</v>
      </c>
      <c r="D69" s="2">
        <v>10.1</v>
      </c>
      <c r="E69" s="2">
        <v>25.25</v>
      </c>
      <c r="F69" s="4">
        <v>0.1003</v>
      </c>
      <c r="G69" s="4">
        <v>2.8400000000000002E-2</v>
      </c>
      <c r="H69" s="4">
        <v>4.6199999999999998E-2</v>
      </c>
      <c r="I69" s="18">
        <f t="shared" si="9"/>
        <v>0.1749</v>
      </c>
      <c r="J69">
        <f t="shared" si="10"/>
        <v>251.74476570289133</v>
      </c>
      <c r="K69">
        <f t="shared" si="11"/>
        <v>0.57347055460263008</v>
      </c>
      <c r="L69">
        <f t="shared" si="12"/>
        <v>0.16237850200114351</v>
      </c>
      <c r="M69">
        <f t="shared" si="13"/>
        <v>0.26415094339622641</v>
      </c>
      <c r="N69">
        <f t="shared" si="14"/>
        <v>1.1247524752475249E-2</v>
      </c>
      <c r="O69">
        <f t="shared" si="15"/>
        <v>5.1584507042253511</v>
      </c>
      <c r="P69">
        <f t="shared" si="16"/>
        <v>48.696033776752067</v>
      </c>
      <c r="Q69">
        <f t="shared" si="17"/>
        <v>0.12295748528629896</v>
      </c>
    </row>
    <row r="70" spans="1:17" ht="14.25" customHeight="1" x14ac:dyDescent="0.3">
      <c r="A70" s="2">
        <v>11</v>
      </c>
      <c r="B70" s="2" t="s">
        <v>16</v>
      </c>
      <c r="C70" s="2">
        <v>14</v>
      </c>
      <c r="D70" s="2">
        <v>11.5</v>
      </c>
      <c r="E70" s="2">
        <v>30.08</v>
      </c>
      <c r="F70" s="4">
        <v>9.0800000000000006E-2</v>
      </c>
      <c r="G70" s="4">
        <v>1.8200000000000001E-2</v>
      </c>
      <c r="H70" s="4">
        <v>5.1799999999999999E-2</v>
      </c>
      <c r="I70" s="18">
        <f t="shared" si="9"/>
        <v>0.1608</v>
      </c>
      <c r="J70">
        <f t="shared" si="10"/>
        <v>331.27753303964755</v>
      </c>
      <c r="K70">
        <f t="shared" si="11"/>
        <v>0.56467661691542292</v>
      </c>
      <c r="L70">
        <f t="shared" si="12"/>
        <v>0.11318407960199006</v>
      </c>
      <c r="M70">
        <f t="shared" si="13"/>
        <v>0.32213930348258707</v>
      </c>
      <c r="N70">
        <f t="shared" si="14"/>
        <v>6.0505319148936179E-3</v>
      </c>
      <c r="O70">
        <f t="shared" si="15"/>
        <v>7.8351648351648349</v>
      </c>
      <c r="P70">
        <f t="shared" si="16"/>
        <v>40.211510232592971</v>
      </c>
      <c r="Q70">
        <f t="shared" si="17"/>
        <v>0.12095622277963966</v>
      </c>
    </row>
    <row r="71" spans="1:17" ht="14.25" customHeight="1" x14ac:dyDescent="0.3">
      <c r="A71" s="2">
        <v>12</v>
      </c>
      <c r="B71" s="2" t="s">
        <v>16</v>
      </c>
      <c r="C71" s="2">
        <v>12</v>
      </c>
      <c r="D71" s="3">
        <v>12</v>
      </c>
      <c r="E71" s="2">
        <v>34.75</v>
      </c>
      <c r="F71" s="4">
        <v>0.10100000000000001</v>
      </c>
      <c r="G71" s="4">
        <v>3.4500000000000003E-2</v>
      </c>
      <c r="H71" s="4">
        <v>6.2E-2</v>
      </c>
      <c r="I71" s="18">
        <f t="shared" si="9"/>
        <v>0.19750000000000001</v>
      </c>
      <c r="J71">
        <f t="shared" si="10"/>
        <v>344.05940594059405</v>
      </c>
      <c r="K71">
        <f t="shared" si="11"/>
        <v>0.5113924050632912</v>
      </c>
      <c r="L71">
        <f t="shared" si="12"/>
        <v>0.17468354430379748</v>
      </c>
      <c r="M71">
        <f t="shared" si="13"/>
        <v>0.3139240506329114</v>
      </c>
      <c r="N71">
        <f t="shared" si="14"/>
        <v>9.9280575539568358E-3</v>
      </c>
      <c r="O71">
        <f t="shared" si="15"/>
        <v>4.72463768115942</v>
      </c>
      <c r="P71">
        <f t="shared" si="16"/>
        <v>36.216091704975518</v>
      </c>
      <c r="Q71">
        <f t="shared" si="17"/>
        <v>0.12585091867478992</v>
      </c>
    </row>
    <row r="72" spans="1:17" ht="14.25" customHeight="1" x14ac:dyDescent="0.3">
      <c r="A72" s="2">
        <v>13</v>
      </c>
      <c r="B72" s="2" t="s">
        <v>16</v>
      </c>
      <c r="C72" s="2">
        <v>10</v>
      </c>
      <c r="D72" s="3">
        <v>12.5</v>
      </c>
      <c r="E72" s="2">
        <v>45.73</v>
      </c>
      <c r="F72" s="4">
        <v>0.12670000000000001</v>
      </c>
      <c r="G72" s="4">
        <v>3.2199999999999999E-2</v>
      </c>
      <c r="H72" s="4">
        <v>5.6800000000000003E-2</v>
      </c>
      <c r="I72" s="18">
        <f t="shared" si="9"/>
        <v>0.2157</v>
      </c>
      <c r="J72">
        <f t="shared" si="10"/>
        <v>360.93133385951063</v>
      </c>
      <c r="K72">
        <f t="shared" si="11"/>
        <v>0.58738989337042191</v>
      </c>
      <c r="L72">
        <f t="shared" si="12"/>
        <v>0.14928140936485859</v>
      </c>
      <c r="M72">
        <f t="shared" si="13"/>
        <v>0.26332869726471952</v>
      </c>
      <c r="N72">
        <f t="shared" si="14"/>
        <v>7.041329542969604E-3</v>
      </c>
      <c r="O72">
        <f t="shared" si="15"/>
        <v>5.6987577639751557</v>
      </c>
      <c r="P72">
        <f t="shared" si="16"/>
        <v>27.97938496868322</v>
      </c>
      <c r="Q72">
        <f t="shared" si="17"/>
        <v>0.12794972746178837</v>
      </c>
    </row>
    <row r="73" spans="1:17" ht="14.25" customHeight="1" x14ac:dyDescent="0.3">
      <c r="A73" s="2">
        <v>14</v>
      </c>
      <c r="B73" s="2" t="s">
        <v>16</v>
      </c>
      <c r="C73" s="2">
        <v>16</v>
      </c>
      <c r="D73" s="3">
        <v>11.5</v>
      </c>
      <c r="E73" s="2">
        <v>37.54</v>
      </c>
      <c r="F73" s="4">
        <v>0.13600000000000001</v>
      </c>
      <c r="G73" s="4">
        <v>0.04</v>
      </c>
      <c r="H73" s="4">
        <v>6.2199999999999998E-2</v>
      </c>
      <c r="I73" s="18">
        <f t="shared" si="9"/>
        <v>0.23820000000000002</v>
      </c>
      <c r="J73">
        <f t="shared" si="10"/>
        <v>276.02941176470586</v>
      </c>
      <c r="K73">
        <f t="shared" si="11"/>
        <v>0.57094878253568426</v>
      </c>
      <c r="L73">
        <f t="shared" si="12"/>
        <v>0.16792611251049536</v>
      </c>
      <c r="M73">
        <f t="shared" si="13"/>
        <v>0.2611251049538203</v>
      </c>
      <c r="N73">
        <f t="shared" si="14"/>
        <v>1.0655301012253596E-2</v>
      </c>
      <c r="O73">
        <f t="shared" si="15"/>
        <v>4.9550000000000001</v>
      </c>
      <c r="P73">
        <f t="shared" si="16"/>
        <v>34.712881858850245</v>
      </c>
      <c r="Q73">
        <f t="shared" si="17"/>
        <v>0.1303121584981238</v>
      </c>
    </row>
    <row r="74" spans="1:17" ht="14.25" customHeight="1" x14ac:dyDescent="0.3">
      <c r="A74" s="2">
        <v>15</v>
      </c>
      <c r="B74" s="2" t="s">
        <v>16</v>
      </c>
      <c r="C74" s="2">
        <v>20</v>
      </c>
      <c r="D74" s="3">
        <v>11</v>
      </c>
      <c r="E74" s="2">
        <v>41.26</v>
      </c>
      <c r="F74" s="4">
        <v>0.12470000000000001</v>
      </c>
      <c r="G74" s="4">
        <v>3.0499999999999999E-2</v>
      </c>
      <c r="H74" s="4">
        <v>6.6199999999999995E-2</v>
      </c>
      <c r="I74" s="18">
        <f t="shared" si="9"/>
        <v>0.22139999999999999</v>
      </c>
      <c r="J74">
        <f t="shared" si="10"/>
        <v>330.87409783480348</v>
      </c>
      <c r="K74">
        <f t="shared" si="11"/>
        <v>0.56323396567299011</v>
      </c>
      <c r="L74">
        <f t="shared" si="12"/>
        <v>0.13775971093044265</v>
      </c>
      <c r="M74">
        <f t="shared" si="13"/>
        <v>0.2990063233965673</v>
      </c>
      <c r="N74">
        <f t="shared" si="14"/>
        <v>7.392147358216191E-3</v>
      </c>
      <c r="O74">
        <f t="shared" si="15"/>
        <v>6.2590163934426233</v>
      </c>
      <c r="P74">
        <f t="shared" si="16"/>
        <v>31.161109689279005</v>
      </c>
      <c r="Q74">
        <f t="shared" si="17"/>
        <v>0.12857073857796517</v>
      </c>
    </row>
    <row r="75" spans="1:17" ht="14.25" customHeight="1" x14ac:dyDescent="0.3">
      <c r="A75" s="2">
        <v>16</v>
      </c>
      <c r="B75" s="2" t="s">
        <v>16</v>
      </c>
      <c r="C75" s="2">
        <v>12</v>
      </c>
      <c r="D75" s="2">
        <v>12.5</v>
      </c>
      <c r="E75" s="2">
        <v>47.9</v>
      </c>
      <c r="F75" s="4">
        <v>0.12820000000000001</v>
      </c>
      <c r="G75" s="4">
        <v>1.9E-2</v>
      </c>
      <c r="H75" s="4">
        <v>9.1300000000000006E-2</v>
      </c>
      <c r="I75" s="18">
        <f t="shared" si="9"/>
        <v>0.23849999999999999</v>
      </c>
      <c r="J75">
        <f t="shared" si="10"/>
        <v>373.6349453978159</v>
      </c>
      <c r="K75">
        <f t="shared" si="11"/>
        <v>0.53752620545073382</v>
      </c>
      <c r="L75">
        <f t="shared" si="12"/>
        <v>7.9664570230607967E-2</v>
      </c>
      <c r="M75">
        <f t="shared" si="13"/>
        <v>0.38280922431865833</v>
      </c>
      <c r="N75">
        <f t="shared" si="14"/>
        <v>3.9665970772442593E-3</v>
      </c>
      <c r="O75">
        <f t="shared" si="15"/>
        <v>11.55263157894737</v>
      </c>
      <c r="P75">
        <f t="shared" si="16"/>
        <v>27.211299882336199</v>
      </c>
      <c r="Q75">
        <f t="shared" si="17"/>
        <v>0.13034212643639037</v>
      </c>
    </row>
    <row r="76" spans="1:17" ht="14.25" customHeight="1" x14ac:dyDescent="0.3">
      <c r="A76" s="2">
        <v>17</v>
      </c>
      <c r="B76" s="2" t="s">
        <v>16</v>
      </c>
      <c r="C76" s="2">
        <v>23</v>
      </c>
      <c r="D76" s="2">
        <v>11.5</v>
      </c>
      <c r="E76" s="2">
        <v>47.97</v>
      </c>
      <c r="F76" s="4">
        <v>0.14860000000000001</v>
      </c>
      <c r="G76" s="4">
        <v>3.8699999999999998E-2</v>
      </c>
      <c r="H76" s="4">
        <v>5.7799999999999997E-2</v>
      </c>
      <c r="I76" s="18">
        <f t="shared" si="9"/>
        <v>0.24510000000000001</v>
      </c>
      <c r="J76">
        <f t="shared" si="10"/>
        <v>322.81292059219379</v>
      </c>
      <c r="K76">
        <f t="shared" si="11"/>
        <v>0.60628314973480213</v>
      </c>
      <c r="L76">
        <f t="shared" si="12"/>
        <v>0.15789473684210525</v>
      </c>
      <c r="M76">
        <f t="shared" si="13"/>
        <v>0.23582211342309259</v>
      </c>
      <c r="N76">
        <f t="shared" si="14"/>
        <v>8.0675422138836769E-3</v>
      </c>
      <c r="O76">
        <f t="shared" si="15"/>
        <v>5.3333333333333339</v>
      </c>
      <c r="P76">
        <f t="shared" si="16"/>
        <v>27.307078285704691</v>
      </c>
      <c r="Q76">
        <f t="shared" si="17"/>
        <v>0.1309920545365254</v>
      </c>
    </row>
    <row r="77" spans="1:17" ht="14.25" customHeight="1" x14ac:dyDescent="0.3">
      <c r="A77" s="2">
        <v>18</v>
      </c>
      <c r="B77" s="2" t="s">
        <v>16</v>
      </c>
      <c r="C77" s="2">
        <v>12</v>
      </c>
      <c r="D77" s="2">
        <v>9.5</v>
      </c>
      <c r="E77" s="2">
        <v>27.54</v>
      </c>
      <c r="F77" s="4">
        <v>6.5299999999999997E-2</v>
      </c>
      <c r="G77" s="4">
        <v>2.4500000000000001E-2</v>
      </c>
      <c r="H77" s="4">
        <v>3.95E-2</v>
      </c>
      <c r="I77" s="18">
        <f t="shared" si="9"/>
        <v>0.1293</v>
      </c>
      <c r="J77">
        <f t="shared" si="10"/>
        <v>421.74578866768758</v>
      </c>
      <c r="K77">
        <f t="shared" si="11"/>
        <v>0.50502706883217319</v>
      </c>
      <c r="L77">
        <f t="shared" si="12"/>
        <v>0.1894818252126837</v>
      </c>
      <c r="M77">
        <f t="shared" si="13"/>
        <v>0.30549110595514306</v>
      </c>
      <c r="N77">
        <f t="shared" si="14"/>
        <v>8.8961510530137997E-3</v>
      </c>
      <c r="O77">
        <f t="shared" si="15"/>
        <v>4.277551020408163</v>
      </c>
      <c r="P77">
        <f t="shared" si="16"/>
        <v>42.035267193846281</v>
      </c>
      <c r="Q77">
        <f t="shared" si="17"/>
        <v>0.11576512585185265</v>
      </c>
    </row>
    <row r="78" spans="1:17" ht="14.25" customHeight="1" x14ac:dyDescent="0.3">
      <c r="A78" s="2">
        <v>19</v>
      </c>
      <c r="B78" s="2" t="s">
        <v>16</v>
      </c>
      <c r="C78" s="2">
        <v>9</v>
      </c>
      <c r="D78" s="2">
        <v>9.5</v>
      </c>
      <c r="E78" s="2">
        <v>21.13</v>
      </c>
      <c r="F78" s="4">
        <v>8.3000000000000004E-2</v>
      </c>
      <c r="G78" s="4">
        <v>2.7199999999999998E-2</v>
      </c>
      <c r="H78" s="4">
        <v>7.0599999999999996E-2</v>
      </c>
      <c r="I78" s="18">
        <f t="shared" si="9"/>
        <v>0.18080000000000002</v>
      </c>
      <c r="J78">
        <f t="shared" si="10"/>
        <v>254.57831325301203</v>
      </c>
      <c r="K78">
        <f t="shared" si="11"/>
        <v>0.45907079646017696</v>
      </c>
      <c r="L78">
        <f t="shared" si="12"/>
        <v>0.15044247787610618</v>
      </c>
      <c r="M78">
        <f t="shared" si="13"/>
        <v>0.39048672566371678</v>
      </c>
      <c r="N78">
        <f t="shared" si="14"/>
        <v>1.2872692853762423E-2</v>
      </c>
      <c r="O78">
        <f t="shared" si="15"/>
        <v>5.647058823529413</v>
      </c>
      <c r="P78">
        <f t="shared" si="16"/>
        <v>58.56479670022398</v>
      </c>
      <c r="Q78">
        <f t="shared" si="17"/>
        <v>0.12374741542757325</v>
      </c>
    </row>
    <row r="79" spans="1:17" ht="14.25" customHeight="1" x14ac:dyDescent="0.3">
      <c r="A79" s="2">
        <v>20</v>
      </c>
      <c r="B79" s="2" t="s">
        <v>16</v>
      </c>
      <c r="C79" s="2">
        <v>6</v>
      </c>
      <c r="D79" s="3">
        <v>7</v>
      </c>
      <c r="E79" s="2">
        <v>10.26</v>
      </c>
      <c r="F79" s="4">
        <v>6.5000000000000002E-2</v>
      </c>
      <c r="G79" s="4">
        <v>2.4500000000000001E-2</v>
      </c>
      <c r="H79" s="4">
        <v>3.4000000000000002E-2</v>
      </c>
      <c r="I79" s="18">
        <f t="shared" si="9"/>
        <v>0.1235</v>
      </c>
      <c r="J79">
        <f t="shared" si="10"/>
        <v>157.84615384615384</v>
      </c>
      <c r="K79">
        <f t="shared" si="11"/>
        <v>0.52631578947368418</v>
      </c>
      <c r="L79">
        <f t="shared" si="12"/>
        <v>0.19838056680161945</v>
      </c>
      <c r="M79">
        <f t="shared" si="13"/>
        <v>0.2753036437246964</v>
      </c>
      <c r="N79">
        <f t="shared" si="14"/>
        <v>2.3879142300194934E-2</v>
      </c>
      <c r="O79">
        <f t="shared" si="15"/>
        <v>4.0408163265306118</v>
      </c>
      <c r="P79">
        <f t="shared" si="16"/>
        <v>111.76647999786579</v>
      </c>
      <c r="Q79">
        <f t="shared" si="17"/>
        <v>0.11467240847781028</v>
      </c>
    </row>
    <row r="80" spans="1:17" ht="14.25" customHeight="1" x14ac:dyDescent="0.3">
      <c r="A80" s="2">
        <v>21</v>
      </c>
      <c r="B80" s="2" t="s">
        <v>16</v>
      </c>
      <c r="C80" s="2">
        <v>14</v>
      </c>
      <c r="D80" s="3">
        <v>12</v>
      </c>
      <c r="E80" s="2">
        <v>26.25</v>
      </c>
      <c r="F80" s="4">
        <v>8.0100000000000005E-2</v>
      </c>
      <c r="G80" s="4">
        <v>1.11E-2</v>
      </c>
      <c r="H80" s="4">
        <v>3.6900000000000002E-2</v>
      </c>
      <c r="I80" s="18">
        <f t="shared" si="9"/>
        <v>0.12809999999999999</v>
      </c>
      <c r="J80">
        <f t="shared" si="10"/>
        <v>327.71535580524341</v>
      </c>
      <c r="K80">
        <f t="shared" si="11"/>
        <v>0.62529274004683844</v>
      </c>
      <c r="L80">
        <f t="shared" si="12"/>
        <v>8.6651053864168631E-2</v>
      </c>
      <c r="M80">
        <f t="shared" si="13"/>
        <v>0.28805620608899302</v>
      </c>
      <c r="N80">
        <f t="shared" si="14"/>
        <v>4.2285714285714288E-3</v>
      </c>
      <c r="O80">
        <f t="shared" si="15"/>
        <v>10.54054054054054</v>
      </c>
      <c r="P80">
        <f t="shared" si="16"/>
        <v>44.016428198663846</v>
      </c>
      <c r="Q80">
        <f t="shared" si="17"/>
        <v>0.1155431240214926</v>
      </c>
    </row>
    <row r="81" spans="1:17" ht="14.25" customHeight="1" x14ac:dyDescent="0.3">
      <c r="A81" s="2">
        <v>22</v>
      </c>
      <c r="B81" s="2" t="s">
        <v>16</v>
      </c>
      <c r="C81" s="2">
        <v>22</v>
      </c>
      <c r="D81" s="2">
        <v>14.5</v>
      </c>
      <c r="E81" s="2">
        <v>50.05</v>
      </c>
      <c r="F81" s="4">
        <v>0.18010000000000001</v>
      </c>
      <c r="G81" s="4">
        <v>2.5700000000000001E-2</v>
      </c>
      <c r="H81" s="4">
        <v>7.3099999999999998E-2</v>
      </c>
      <c r="I81" s="18">
        <f t="shared" si="9"/>
        <v>0.27890000000000004</v>
      </c>
      <c r="J81">
        <f t="shared" si="10"/>
        <v>277.90116601887837</v>
      </c>
      <c r="K81">
        <f t="shared" si="11"/>
        <v>0.64575116529221943</v>
      </c>
      <c r="L81">
        <f t="shared" si="12"/>
        <v>9.214772319827895E-2</v>
      </c>
      <c r="M81">
        <f t="shared" si="13"/>
        <v>0.26210111150950155</v>
      </c>
      <c r="N81">
        <f t="shared" si="14"/>
        <v>5.1348651348651353E-3</v>
      </c>
      <c r="O81">
        <f t="shared" si="15"/>
        <v>9.8521400778210104</v>
      </c>
      <c r="P81">
        <f t="shared" si="16"/>
        <v>26.786800316985122</v>
      </c>
      <c r="Q81">
        <f t="shared" si="17"/>
        <v>0.13406793558651056</v>
      </c>
    </row>
    <row r="82" spans="1:17" ht="14.25" customHeight="1" x14ac:dyDescent="0.3">
      <c r="A82" s="2">
        <v>23</v>
      </c>
      <c r="B82" s="2" t="s">
        <v>16</v>
      </c>
      <c r="C82" s="2">
        <v>15</v>
      </c>
      <c r="D82" s="3">
        <v>13</v>
      </c>
      <c r="E82" s="2">
        <v>47.13</v>
      </c>
      <c r="F82" s="4">
        <v>0.15679999999999999</v>
      </c>
      <c r="G82" s="4">
        <v>3.32E-2</v>
      </c>
      <c r="H82" s="4">
        <v>5.67E-2</v>
      </c>
      <c r="I82" s="18">
        <f t="shared" si="9"/>
        <v>0.2467</v>
      </c>
      <c r="J82">
        <f t="shared" si="10"/>
        <v>300.57397959183675</v>
      </c>
      <c r="K82">
        <f t="shared" si="11"/>
        <v>0.63558978516416698</v>
      </c>
      <c r="L82">
        <f t="shared" si="12"/>
        <v>0.13457640859343331</v>
      </c>
      <c r="M82">
        <f t="shared" si="13"/>
        <v>0.22983380624239969</v>
      </c>
      <c r="N82">
        <f t="shared" si="14"/>
        <v>7.0443454275408443E-3</v>
      </c>
      <c r="O82">
        <f t="shared" si="15"/>
        <v>6.4307228915662646</v>
      </c>
      <c r="P82">
        <f t="shared" si="16"/>
        <v>27.82664475935513</v>
      </c>
      <c r="Q82">
        <f t="shared" si="17"/>
        <v>0.13114697675084072</v>
      </c>
    </row>
    <row r="83" spans="1:17" ht="14.25" customHeight="1" x14ac:dyDescent="0.3">
      <c r="A83" s="2">
        <v>24</v>
      </c>
      <c r="B83" s="2" t="s">
        <v>16</v>
      </c>
      <c r="C83" s="2">
        <v>14</v>
      </c>
      <c r="D83" s="2">
        <v>14.5</v>
      </c>
      <c r="E83" s="2">
        <v>39.56</v>
      </c>
      <c r="F83" s="4">
        <v>0.15229999999999999</v>
      </c>
      <c r="G83" s="4">
        <v>0.03</v>
      </c>
      <c r="H83" s="4">
        <v>5.9900000000000002E-2</v>
      </c>
      <c r="I83" s="18">
        <f t="shared" si="9"/>
        <v>0.2422</v>
      </c>
      <c r="J83">
        <f t="shared" si="10"/>
        <v>259.75049244911361</v>
      </c>
      <c r="K83">
        <f t="shared" si="11"/>
        <v>0.62881915772089181</v>
      </c>
      <c r="L83">
        <f t="shared" si="12"/>
        <v>0.12386457473162675</v>
      </c>
      <c r="M83">
        <f t="shared" si="13"/>
        <v>0.24731626754748143</v>
      </c>
      <c r="N83">
        <f t="shared" si="14"/>
        <v>7.5834175935288158E-3</v>
      </c>
      <c r="O83">
        <f t="shared" si="15"/>
        <v>7.0733333333333333</v>
      </c>
      <c r="P83">
        <f t="shared" si="16"/>
        <v>33.040612397798348</v>
      </c>
      <c r="Q83">
        <f t="shared" si="17"/>
        <v>0.13070866264569028</v>
      </c>
    </row>
    <row r="84" spans="1:17" ht="14.25" customHeight="1" x14ac:dyDescent="0.3">
      <c r="A84" s="2">
        <v>25</v>
      </c>
      <c r="B84" s="2" t="s">
        <v>16</v>
      </c>
      <c r="C84" s="2">
        <v>13</v>
      </c>
      <c r="D84" s="2">
        <v>15.2</v>
      </c>
      <c r="E84" s="2">
        <v>62.62</v>
      </c>
      <c r="F84" s="4">
        <v>0.18340000000000001</v>
      </c>
      <c r="G84" s="4">
        <v>2.2800000000000001E-2</v>
      </c>
      <c r="H84" s="4">
        <v>8.2000000000000003E-2</v>
      </c>
      <c r="I84" s="18">
        <f t="shared" si="9"/>
        <v>0.28820000000000001</v>
      </c>
      <c r="J84">
        <f t="shared" si="10"/>
        <v>341.43947655398034</v>
      </c>
      <c r="K84">
        <f t="shared" si="11"/>
        <v>0.63636363636363635</v>
      </c>
      <c r="L84">
        <f t="shared" si="12"/>
        <v>7.9111727966689804E-2</v>
      </c>
      <c r="M84">
        <f t="shared" si="13"/>
        <v>0.28452463566967384</v>
      </c>
      <c r="N84">
        <f t="shared" si="14"/>
        <v>3.6410092622165451E-3</v>
      </c>
      <c r="O84">
        <f t="shared" si="15"/>
        <v>11.640350877192983</v>
      </c>
      <c r="P84">
        <f t="shared" si="16"/>
        <v>21.53448116213222</v>
      </c>
      <c r="Q84">
        <f t="shared" si="17"/>
        <v>0.13484892103727195</v>
      </c>
    </row>
    <row r="85" spans="1:17" ht="14.25" customHeight="1" x14ac:dyDescent="0.3">
      <c r="A85" s="2">
        <v>26</v>
      </c>
      <c r="B85" s="2" t="s">
        <v>16</v>
      </c>
      <c r="C85" s="2">
        <v>21</v>
      </c>
      <c r="D85" s="3">
        <v>6.5</v>
      </c>
      <c r="E85" s="2">
        <v>36.840000000000003</v>
      </c>
      <c r="F85" s="4">
        <v>0.126</v>
      </c>
      <c r="G85" s="4">
        <v>4.0399999999999998E-2</v>
      </c>
      <c r="H85" s="4">
        <v>4.0500000000000001E-2</v>
      </c>
      <c r="I85" s="18">
        <f t="shared" si="9"/>
        <v>0.2069</v>
      </c>
      <c r="J85">
        <f t="shared" si="10"/>
        <v>292.38095238095241</v>
      </c>
      <c r="K85">
        <f t="shared" si="11"/>
        <v>0.60898985016916385</v>
      </c>
      <c r="L85">
        <f t="shared" si="12"/>
        <v>0.19526341227646205</v>
      </c>
      <c r="M85">
        <f t="shared" si="13"/>
        <v>0.19574673755437411</v>
      </c>
      <c r="N85">
        <f t="shared" si="14"/>
        <v>1.0966340933767643E-2</v>
      </c>
      <c r="O85">
        <f t="shared" si="15"/>
        <v>4.1212871287128721</v>
      </c>
      <c r="P85">
        <f t="shared" si="16"/>
        <v>34.461995144715225</v>
      </c>
      <c r="Q85">
        <f t="shared" si="17"/>
        <v>0.12695799011313089</v>
      </c>
    </row>
    <row r="86" spans="1:17" ht="14.25" customHeight="1" x14ac:dyDescent="0.3">
      <c r="A86" s="2">
        <v>27</v>
      </c>
      <c r="B86" s="2" t="s">
        <v>16</v>
      </c>
      <c r="C86" s="2">
        <v>22</v>
      </c>
      <c r="D86" s="2">
        <v>11</v>
      </c>
      <c r="E86" s="2">
        <v>39.590000000000003</v>
      </c>
      <c r="F86" s="4">
        <v>0.1278</v>
      </c>
      <c r="G86" s="4">
        <v>2.4199999999999999E-2</v>
      </c>
      <c r="H86" s="4">
        <v>4.5400000000000003E-2</v>
      </c>
      <c r="I86" s="18">
        <f t="shared" si="9"/>
        <v>0.19739999999999999</v>
      </c>
      <c r="J86">
        <f t="shared" si="10"/>
        <v>309.78090766823163</v>
      </c>
      <c r="K86">
        <f t="shared" si="11"/>
        <v>0.64741641337386024</v>
      </c>
      <c r="L86">
        <f t="shared" si="12"/>
        <v>0.12259371833839919</v>
      </c>
      <c r="M86">
        <f t="shared" si="13"/>
        <v>0.22998986828774065</v>
      </c>
      <c r="N86">
        <f t="shared" si="14"/>
        <v>6.1126547107855506E-3</v>
      </c>
      <c r="O86">
        <f t="shared" si="15"/>
        <v>7.1570247933884295</v>
      </c>
      <c r="P86">
        <f t="shared" si="16"/>
        <v>31.785516586676412</v>
      </c>
      <c r="Q86">
        <f t="shared" si="17"/>
        <v>0.12583886016665194</v>
      </c>
    </row>
    <row r="87" spans="1:17" ht="14.25" customHeight="1" x14ac:dyDescent="0.3">
      <c r="A87" s="2">
        <v>28</v>
      </c>
      <c r="B87" s="2" t="s">
        <v>16</v>
      </c>
      <c r="C87" s="2">
        <v>12</v>
      </c>
      <c r="D87" s="3">
        <v>11</v>
      </c>
      <c r="E87" s="2">
        <v>29.5</v>
      </c>
      <c r="F87" s="4">
        <v>0.1249</v>
      </c>
      <c r="G87" s="4">
        <v>1.2999999999999999E-2</v>
      </c>
      <c r="H87" s="4">
        <v>4.5199999999999997E-2</v>
      </c>
      <c r="I87" s="18">
        <f t="shared" si="9"/>
        <v>0.18309999999999998</v>
      </c>
      <c r="J87">
        <f t="shared" si="10"/>
        <v>236.18895116092875</v>
      </c>
      <c r="K87">
        <f t="shared" si="11"/>
        <v>0.68214090660841076</v>
      </c>
      <c r="L87">
        <f t="shared" si="12"/>
        <v>7.0999453850354999E-2</v>
      </c>
      <c r="M87">
        <f t="shared" si="13"/>
        <v>0.2468596395412343</v>
      </c>
      <c r="N87">
        <f t="shared" si="14"/>
        <v>4.4067796610169491E-3</v>
      </c>
      <c r="O87">
        <f t="shared" si="15"/>
        <v>13.084615384615386</v>
      </c>
      <c r="P87">
        <f t="shared" si="16"/>
        <v>42.050302273450079</v>
      </c>
      <c r="Q87">
        <f t="shared" si="17"/>
        <v>0.12404839170667772</v>
      </c>
    </row>
    <row r="88" spans="1:17" ht="14.25" customHeight="1" x14ac:dyDescent="0.3">
      <c r="A88" s="2">
        <v>29</v>
      </c>
      <c r="B88" s="2" t="s">
        <v>16</v>
      </c>
      <c r="C88" s="2">
        <v>10</v>
      </c>
      <c r="D88" s="3">
        <v>9</v>
      </c>
      <c r="E88" s="2">
        <v>25.66</v>
      </c>
      <c r="F88" s="4">
        <v>9.5899999999999999E-2</v>
      </c>
      <c r="G88" s="4">
        <v>2.6599999999999999E-2</v>
      </c>
      <c r="H88" s="4">
        <v>5.2200000000000003E-2</v>
      </c>
      <c r="I88" s="18">
        <f t="shared" si="9"/>
        <v>0.17469999999999999</v>
      </c>
      <c r="J88">
        <f t="shared" si="10"/>
        <v>267.57038581856102</v>
      </c>
      <c r="K88">
        <f t="shared" si="11"/>
        <v>0.54894104178591874</v>
      </c>
      <c r="L88">
        <f t="shared" si="12"/>
        <v>0.1522610188895249</v>
      </c>
      <c r="M88">
        <f t="shared" si="13"/>
        <v>0.29879793932455639</v>
      </c>
      <c r="N88">
        <f t="shared" si="14"/>
        <v>1.0366328916601714E-2</v>
      </c>
      <c r="O88">
        <f t="shared" si="15"/>
        <v>5.5676691729323311</v>
      </c>
      <c r="P88">
        <f t="shared" si="16"/>
        <v>47.907343439297875</v>
      </c>
      <c r="Q88">
        <f t="shared" si="17"/>
        <v>0.12293024326523835</v>
      </c>
    </row>
    <row r="89" spans="1:17" ht="14.25" customHeight="1" x14ac:dyDescent="0.3">
      <c r="A89" s="2">
        <v>1</v>
      </c>
      <c r="B89" s="1" t="s">
        <v>17</v>
      </c>
      <c r="C89" s="2">
        <v>33</v>
      </c>
      <c r="D89" s="3">
        <v>13.5</v>
      </c>
      <c r="E89" s="2">
        <v>62.42</v>
      </c>
      <c r="F89" s="4">
        <v>0.23380000000000001</v>
      </c>
      <c r="G89" s="4">
        <v>5.0099999999999999E-2</v>
      </c>
      <c r="H89" s="4">
        <v>9.2899999999999996E-2</v>
      </c>
      <c r="I89" s="18">
        <f t="shared" si="9"/>
        <v>0.37679999999999997</v>
      </c>
      <c r="J89">
        <f t="shared" si="10"/>
        <v>266.9803250641574</v>
      </c>
      <c r="K89">
        <f t="shared" si="11"/>
        <v>0.62048832271762211</v>
      </c>
      <c r="L89">
        <f t="shared" si="12"/>
        <v>0.13296178343949044</v>
      </c>
      <c r="M89">
        <f t="shared" si="13"/>
        <v>0.24654989384288747</v>
      </c>
      <c r="N89">
        <f t="shared" si="14"/>
        <v>8.0262736302467146E-3</v>
      </c>
      <c r="O89">
        <f t="shared" si="15"/>
        <v>6.5209580838323351</v>
      </c>
      <c r="P89">
        <f t="shared" si="16"/>
        <v>22.625969022070947</v>
      </c>
      <c r="Q89">
        <f t="shared" si="17"/>
        <v>0.14123129863576686</v>
      </c>
    </row>
    <row r="90" spans="1:17" ht="14.25" customHeight="1" x14ac:dyDescent="0.3">
      <c r="A90" s="2">
        <v>2</v>
      </c>
      <c r="B90" s="1" t="s">
        <v>17</v>
      </c>
      <c r="C90" s="2">
        <v>14</v>
      </c>
      <c r="D90" s="3">
        <v>10</v>
      </c>
      <c r="E90" s="2">
        <v>68.72</v>
      </c>
      <c r="F90" s="4">
        <v>0.2412</v>
      </c>
      <c r="G90" s="4">
        <v>5.2900000000000003E-2</v>
      </c>
      <c r="H90" s="4">
        <v>0.10100000000000001</v>
      </c>
      <c r="I90" s="18">
        <f t="shared" si="9"/>
        <v>0.39510000000000001</v>
      </c>
      <c r="J90">
        <f t="shared" si="10"/>
        <v>284.90878938640134</v>
      </c>
      <c r="K90">
        <f t="shared" si="11"/>
        <v>0.61047835990888377</v>
      </c>
      <c r="L90">
        <f t="shared" si="12"/>
        <v>0.13389015439129334</v>
      </c>
      <c r="M90">
        <f t="shared" si="13"/>
        <v>0.25563148569982286</v>
      </c>
      <c r="N90">
        <f t="shared" si="14"/>
        <v>7.6979045401629814E-3</v>
      </c>
      <c r="O90">
        <f t="shared" si="15"/>
        <v>6.4688090737240076</v>
      </c>
      <c r="P90">
        <f t="shared" si="16"/>
        <v>20.71601425182017</v>
      </c>
      <c r="Q90">
        <f t="shared" si="17"/>
        <v>0.14236044993850822</v>
      </c>
    </row>
    <row r="91" spans="1:17" ht="14.25" customHeight="1" x14ac:dyDescent="0.3">
      <c r="A91" s="2">
        <v>3</v>
      </c>
      <c r="B91" s="1" t="s">
        <v>17</v>
      </c>
      <c r="C91" s="2">
        <v>14</v>
      </c>
      <c r="D91" s="3">
        <v>14.5</v>
      </c>
      <c r="E91" s="2">
        <v>76.41</v>
      </c>
      <c r="F91" s="4">
        <v>0.2409</v>
      </c>
      <c r="G91" s="4">
        <v>6.7199999999999996E-2</v>
      </c>
      <c r="H91" s="4">
        <v>0.1173</v>
      </c>
      <c r="I91" s="18">
        <f t="shared" si="9"/>
        <v>0.4254</v>
      </c>
      <c r="J91">
        <f t="shared" si="10"/>
        <v>317.18555417185553</v>
      </c>
      <c r="K91">
        <f t="shared" si="11"/>
        <v>0.56629055007052187</v>
      </c>
      <c r="L91">
        <f t="shared" si="12"/>
        <v>0.15796897038081803</v>
      </c>
      <c r="M91">
        <f t="shared" si="13"/>
        <v>0.2757404795486601</v>
      </c>
      <c r="N91">
        <f t="shared" si="14"/>
        <v>8.7946603847663916E-3</v>
      </c>
      <c r="O91">
        <f t="shared" si="15"/>
        <v>5.3303571428571432</v>
      </c>
      <c r="P91">
        <f t="shared" si="16"/>
        <v>18.861374111984023</v>
      </c>
      <c r="Q91">
        <f t="shared" si="17"/>
        <v>0.14411975958966994</v>
      </c>
    </row>
    <row r="92" spans="1:17" ht="14.25" customHeight="1" x14ac:dyDescent="0.3">
      <c r="A92" s="2">
        <v>5</v>
      </c>
      <c r="B92" s="1" t="s">
        <v>17</v>
      </c>
      <c r="C92" s="2">
        <v>39</v>
      </c>
      <c r="D92" s="3">
        <v>13</v>
      </c>
      <c r="E92" s="2">
        <v>60.26</v>
      </c>
      <c r="F92" s="4">
        <v>0.1678</v>
      </c>
      <c r="G92" s="4">
        <v>3.0200000000000001E-2</v>
      </c>
      <c r="H92" s="4">
        <v>6.0299999999999999E-2</v>
      </c>
      <c r="I92" s="18">
        <f t="shared" si="9"/>
        <v>0.25830000000000003</v>
      </c>
      <c r="J92">
        <f t="shared" si="10"/>
        <v>359.11799761620978</v>
      </c>
      <c r="K92">
        <f t="shared" si="11"/>
        <v>0.64963221060782028</v>
      </c>
      <c r="L92">
        <f t="shared" si="12"/>
        <v>0.11691831204026325</v>
      </c>
      <c r="M92">
        <f t="shared" si="13"/>
        <v>0.23344947735191635</v>
      </c>
      <c r="N92">
        <f t="shared" si="14"/>
        <v>5.0116163292399608E-3</v>
      </c>
      <c r="O92">
        <f t="shared" si="15"/>
        <v>7.5529801324503305</v>
      </c>
      <c r="P92">
        <f t="shared" si="16"/>
        <v>21.945070172513532</v>
      </c>
      <c r="Q92">
        <f t="shared" si="17"/>
        <v>0.13224099285956653</v>
      </c>
    </row>
    <row r="93" spans="1:17" ht="14.25" customHeight="1" x14ac:dyDescent="0.3">
      <c r="A93" s="2">
        <v>6</v>
      </c>
      <c r="B93" s="1" t="s">
        <v>17</v>
      </c>
      <c r="C93" s="2">
        <v>17</v>
      </c>
      <c r="D93" s="3">
        <v>14.1</v>
      </c>
      <c r="E93" s="2">
        <v>72.34</v>
      </c>
      <c r="F93" s="4">
        <v>0.28739999999999999</v>
      </c>
      <c r="G93" s="4">
        <v>4.2099999999999999E-2</v>
      </c>
      <c r="H93" s="4">
        <v>0.2054</v>
      </c>
      <c r="I93" s="18">
        <f t="shared" si="9"/>
        <v>0.53490000000000004</v>
      </c>
      <c r="J93">
        <f t="shared" si="10"/>
        <v>251.70494084899099</v>
      </c>
      <c r="K93">
        <f t="shared" si="11"/>
        <v>0.53729669097027477</v>
      </c>
      <c r="L93">
        <f t="shared" si="12"/>
        <v>7.870630024303607E-2</v>
      </c>
      <c r="M93">
        <f t="shared" si="13"/>
        <v>0.38399700878668908</v>
      </c>
      <c r="N93">
        <f t="shared" si="14"/>
        <v>5.8197401161183306E-3</v>
      </c>
      <c r="O93">
        <f t="shared" si="15"/>
        <v>11.705463182897862</v>
      </c>
      <c r="P93">
        <f t="shared" si="16"/>
        <v>20.67643473786881</v>
      </c>
      <c r="Q93">
        <f t="shared" si="17"/>
        <v>0.14957332889374295</v>
      </c>
    </row>
    <row r="94" spans="1:17" ht="14.25" customHeight="1" x14ac:dyDescent="0.3">
      <c r="A94" s="2">
        <v>7</v>
      </c>
      <c r="B94" s="1" t="s">
        <v>17</v>
      </c>
      <c r="C94" s="2">
        <v>12</v>
      </c>
      <c r="D94" s="3">
        <v>12.2</v>
      </c>
      <c r="E94" s="2">
        <v>46.88</v>
      </c>
      <c r="F94" s="4">
        <v>0.1515</v>
      </c>
      <c r="G94" s="4">
        <v>4.7399999999999998E-2</v>
      </c>
      <c r="H94" s="4">
        <v>6.8400000000000002E-2</v>
      </c>
      <c r="I94" s="18">
        <f t="shared" si="9"/>
        <v>0.26729999999999998</v>
      </c>
      <c r="J94">
        <f t="shared" si="10"/>
        <v>309.43894389438947</v>
      </c>
      <c r="K94">
        <f t="shared" si="11"/>
        <v>0.56677890011223342</v>
      </c>
      <c r="L94">
        <f t="shared" si="12"/>
        <v>0.17732884399551066</v>
      </c>
      <c r="M94">
        <f t="shared" si="13"/>
        <v>0.25589225589225589</v>
      </c>
      <c r="N94">
        <f t="shared" si="14"/>
        <v>1.0110921501706484E-2</v>
      </c>
      <c r="O94">
        <f t="shared" si="15"/>
        <v>4.6392405063291138</v>
      </c>
      <c r="P94">
        <f t="shared" si="16"/>
        <v>28.382352222213111</v>
      </c>
      <c r="Q94">
        <f t="shared" si="17"/>
        <v>0.13305646721773506</v>
      </c>
    </row>
    <row r="95" spans="1:17" ht="14.25" customHeight="1" x14ac:dyDescent="0.3">
      <c r="A95" s="2">
        <v>8</v>
      </c>
      <c r="B95" s="1" t="s">
        <v>17</v>
      </c>
      <c r="C95" s="2">
        <v>13</v>
      </c>
      <c r="D95" s="3">
        <v>13</v>
      </c>
      <c r="E95" s="2">
        <v>61.91</v>
      </c>
      <c r="F95" s="4">
        <v>0.1744</v>
      </c>
      <c r="G95" s="4">
        <v>3.73E-2</v>
      </c>
      <c r="H95" s="4">
        <v>8.3199999999999996E-2</v>
      </c>
      <c r="I95" s="18">
        <f t="shared" si="9"/>
        <v>0.2949</v>
      </c>
      <c r="J95">
        <f t="shared" si="10"/>
        <v>354.98853211009174</v>
      </c>
      <c r="K95">
        <f t="shared" si="11"/>
        <v>0.59138691081722616</v>
      </c>
      <c r="L95">
        <f t="shared" si="12"/>
        <v>0.12648355374703291</v>
      </c>
      <c r="M95">
        <f t="shared" si="13"/>
        <v>0.28212953543574093</v>
      </c>
      <c r="N95">
        <f t="shared" si="14"/>
        <v>6.0248748182846071E-3</v>
      </c>
      <c r="O95">
        <f t="shared" si="15"/>
        <v>6.9061662198391423</v>
      </c>
      <c r="P95">
        <f t="shared" si="16"/>
        <v>21.869827613898945</v>
      </c>
      <c r="Q95">
        <f t="shared" si="17"/>
        <v>0.13539610275764835</v>
      </c>
    </row>
    <row r="96" spans="1:17" ht="14.25" customHeight="1" x14ac:dyDescent="0.3">
      <c r="A96" s="2">
        <v>9</v>
      </c>
      <c r="B96" s="1" t="s">
        <v>17</v>
      </c>
      <c r="C96" s="2">
        <v>20</v>
      </c>
      <c r="D96" s="3">
        <v>17.399999999999999</v>
      </c>
      <c r="E96" s="2">
        <v>86.21</v>
      </c>
      <c r="F96" s="4">
        <v>0.249</v>
      </c>
      <c r="G96" s="4">
        <v>6.0199999999999997E-2</v>
      </c>
      <c r="H96" s="4">
        <v>0.112</v>
      </c>
      <c r="I96" s="18">
        <f t="shared" si="9"/>
        <v>0.42119999999999996</v>
      </c>
      <c r="J96">
        <f t="shared" si="10"/>
        <v>346.22489959839356</v>
      </c>
      <c r="K96">
        <f t="shared" si="11"/>
        <v>0.59116809116809121</v>
      </c>
      <c r="L96">
        <f t="shared" si="12"/>
        <v>0.14292497625830961</v>
      </c>
      <c r="M96">
        <f t="shared" si="13"/>
        <v>0.26590693257359926</v>
      </c>
      <c r="N96">
        <f t="shared" si="14"/>
        <v>6.9829486138499016E-3</v>
      </c>
      <c r="O96">
        <f t="shared" si="15"/>
        <v>5.9966777408637872</v>
      </c>
      <c r="P96">
        <f t="shared" si="16"/>
        <v>16.689887319059828</v>
      </c>
      <c r="Q96">
        <f t="shared" si="17"/>
        <v>0.14388351857761478</v>
      </c>
    </row>
    <row r="97" spans="1:17" ht="14.25" customHeight="1" x14ac:dyDescent="0.3">
      <c r="A97" s="2">
        <v>10</v>
      </c>
      <c r="B97" s="1" t="s">
        <v>17</v>
      </c>
      <c r="C97" s="2">
        <v>36</v>
      </c>
      <c r="D97" s="2">
        <v>14.3</v>
      </c>
      <c r="E97" s="2">
        <v>79.739999999999995</v>
      </c>
      <c r="F97" s="4">
        <v>0.20760000000000001</v>
      </c>
      <c r="G97" s="4">
        <v>2.9700000000000001E-2</v>
      </c>
      <c r="H97" s="4">
        <v>7.9899999999999999E-2</v>
      </c>
      <c r="I97" s="18">
        <f t="shared" si="9"/>
        <v>0.31720000000000004</v>
      </c>
      <c r="J97">
        <f t="shared" si="10"/>
        <v>384.10404624277453</v>
      </c>
      <c r="K97">
        <f t="shared" si="11"/>
        <v>0.65447667087011341</v>
      </c>
      <c r="L97">
        <f t="shared" si="12"/>
        <v>9.3631778058007556E-2</v>
      </c>
      <c r="M97">
        <f t="shared" si="13"/>
        <v>0.25189155107187888</v>
      </c>
      <c r="N97">
        <f t="shared" si="14"/>
        <v>3.7246049661399548E-3</v>
      </c>
      <c r="O97">
        <f t="shared" si="15"/>
        <v>9.6801346801346799</v>
      </c>
      <c r="P97">
        <f t="shared" si="16"/>
        <v>17.197357154086177</v>
      </c>
      <c r="Q97">
        <f t="shared" si="17"/>
        <v>0.13713172594668319</v>
      </c>
    </row>
    <row r="98" spans="1:17" ht="14.25" customHeight="1" x14ac:dyDescent="0.3">
      <c r="A98" s="2">
        <v>11</v>
      </c>
      <c r="B98" s="1" t="s">
        <v>17</v>
      </c>
      <c r="C98" s="2">
        <v>18</v>
      </c>
      <c r="D98" s="2">
        <v>16.3</v>
      </c>
      <c r="E98" s="2">
        <v>58.18</v>
      </c>
      <c r="F98" s="4">
        <v>0.19400000000000001</v>
      </c>
      <c r="G98" s="4">
        <v>3.8899999999999997E-2</v>
      </c>
      <c r="H98" s="4">
        <v>9.5200000000000007E-2</v>
      </c>
      <c r="I98" s="18">
        <f t="shared" si="9"/>
        <v>0.3281</v>
      </c>
      <c r="J98">
        <f t="shared" si="10"/>
        <v>299.89690721649481</v>
      </c>
      <c r="K98">
        <f t="shared" si="11"/>
        <v>0.59128314538250537</v>
      </c>
      <c r="L98">
        <f t="shared" si="12"/>
        <v>0.11856141420298688</v>
      </c>
      <c r="M98">
        <f t="shared" si="13"/>
        <v>0.2901554404145078</v>
      </c>
      <c r="N98">
        <f t="shared" si="14"/>
        <v>6.6861464420763144E-3</v>
      </c>
      <c r="O98">
        <f t="shared" si="15"/>
        <v>7.4344473007712093</v>
      </c>
      <c r="P98">
        <f t="shared" si="16"/>
        <v>23.708517245195761</v>
      </c>
      <c r="Q98">
        <f t="shared" si="17"/>
        <v>0.13793615333254894</v>
      </c>
    </row>
    <row r="99" spans="1:17" ht="14.25" customHeight="1" x14ac:dyDescent="0.3">
      <c r="A99" s="2">
        <v>12</v>
      </c>
      <c r="B99" s="1" t="s">
        <v>17</v>
      </c>
      <c r="C99" s="2">
        <v>20</v>
      </c>
      <c r="D99" s="2">
        <v>9.5</v>
      </c>
      <c r="E99" s="2">
        <v>44.43</v>
      </c>
      <c r="F99" s="4">
        <v>0.15440000000000001</v>
      </c>
      <c r="G99" s="4">
        <v>3.15E-2</v>
      </c>
      <c r="H99" s="4">
        <v>5.9700000000000003E-2</v>
      </c>
      <c r="I99" s="18">
        <f t="shared" si="9"/>
        <v>0.24560000000000001</v>
      </c>
      <c r="J99">
        <f t="shared" si="10"/>
        <v>287.75906735751295</v>
      </c>
      <c r="K99">
        <f t="shared" si="11"/>
        <v>0.62866449511400657</v>
      </c>
      <c r="L99">
        <f t="shared" si="12"/>
        <v>0.12825732899022801</v>
      </c>
      <c r="M99">
        <f t="shared" si="13"/>
        <v>0.24307817589576547</v>
      </c>
      <c r="N99">
        <f t="shared" si="14"/>
        <v>7.0898041863605675E-3</v>
      </c>
      <c r="O99">
        <f t="shared" si="15"/>
        <v>6.7968253968253975</v>
      </c>
      <c r="P99">
        <f t="shared" si="16"/>
        <v>29.493715080292098</v>
      </c>
      <c r="Q99">
        <f t="shared" si="17"/>
        <v>0.13104057610173778</v>
      </c>
    </row>
    <row r="100" spans="1:17" ht="14.25" customHeight="1" x14ac:dyDescent="0.3">
      <c r="A100" s="2">
        <v>13</v>
      </c>
      <c r="B100" s="1" t="s">
        <v>17</v>
      </c>
      <c r="C100" s="2">
        <v>21</v>
      </c>
      <c r="D100" s="2">
        <v>12.9</v>
      </c>
      <c r="E100" s="2">
        <v>69.88</v>
      </c>
      <c r="F100" s="4">
        <v>0.20230000000000001</v>
      </c>
      <c r="G100" s="4">
        <v>3.8800000000000001E-2</v>
      </c>
      <c r="H100" s="4">
        <v>6.8099999999999994E-2</v>
      </c>
      <c r="I100" s="18">
        <f t="shared" si="9"/>
        <v>0.30920000000000003</v>
      </c>
      <c r="J100">
        <f t="shared" si="10"/>
        <v>345.42758279782498</v>
      </c>
      <c r="K100">
        <f t="shared" si="11"/>
        <v>0.65426908150064678</v>
      </c>
      <c r="L100">
        <f t="shared" si="12"/>
        <v>0.12548512289780075</v>
      </c>
      <c r="M100">
        <f t="shared" si="13"/>
        <v>0.22024579560155236</v>
      </c>
      <c r="N100">
        <f t="shared" si="14"/>
        <v>5.552375500858615E-3</v>
      </c>
      <c r="O100">
        <f t="shared" si="15"/>
        <v>6.9690721649484528</v>
      </c>
      <c r="P100">
        <f t="shared" si="16"/>
        <v>19.536853370108172</v>
      </c>
      <c r="Q100">
        <f t="shared" si="17"/>
        <v>0.13652353135031589</v>
      </c>
    </row>
    <row r="101" spans="1:17" ht="14.25" customHeight="1" x14ac:dyDescent="0.3">
      <c r="A101" s="2">
        <v>14</v>
      </c>
      <c r="B101" s="1" t="s">
        <v>17</v>
      </c>
      <c r="C101" s="2">
        <v>22</v>
      </c>
      <c r="D101" s="3">
        <v>15.4</v>
      </c>
      <c r="E101" s="2">
        <v>71.06</v>
      </c>
      <c r="F101" s="4">
        <v>0.2359</v>
      </c>
      <c r="G101" s="4">
        <v>4.4499999999999998E-2</v>
      </c>
      <c r="H101" s="4">
        <v>0.1079</v>
      </c>
      <c r="I101" s="18">
        <f t="shared" si="9"/>
        <v>0.38829999999999998</v>
      </c>
      <c r="J101">
        <f t="shared" si="10"/>
        <v>301.22933446375583</v>
      </c>
      <c r="K101">
        <f t="shared" si="11"/>
        <v>0.60751995879474641</v>
      </c>
      <c r="L101">
        <f t="shared" si="12"/>
        <v>0.11460211176925059</v>
      </c>
      <c r="M101">
        <f t="shared" si="13"/>
        <v>0.27787792943600309</v>
      </c>
      <c r="N101">
        <f t="shared" si="14"/>
        <v>6.2623135378553326E-3</v>
      </c>
      <c r="O101">
        <f t="shared" si="15"/>
        <v>7.725842696629214</v>
      </c>
      <c r="P101">
        <f t="shared" si="16"/>
        <v>19.975668572291763</v>
      </c>
      <c r="Q101">
        <f t="shared" si="17"/>
        <v>0.14194710087470527</v>
      </c>
    </row>
    <row r="102" spans="1:17" ht="14.25" customHeight="1" x14ac:dyDescent="0.3">
      <c r="A102" s="2">
        <v>15</v>
      </c>
      <c r="B102" s="1" t="s">
        <v>17</v>
      </c>
      <c r="C102" s="2">
        <v>8</v>
      </c>
      <c r="D102" s="3">
        <v>8.5</v>
      </c>
      <c r="E102" s="2">
        <v>30.85</v>
      </c>
      <c r="F102" s="4">
        <v>0.1028</v>
      </c>
      <c r="G102" s="4">
        <v>3.4099999999999998E-2</v>
      </c>
      <c r="H102" s="4">
        <v>6.08E-2</v>
      </c>
      <c r="I102" s="18">
        <f t="shared" si="9"/>
        <v>0.19769999999999999</v>
      </c>
      <c r="J102">
        <f t="shared" si="10"/>
        <v>300.09727626459147</v>
      </c>
      <c r="K102">
        <f t="shared" si="11"/>
        <v>0.51997976732422868</v>
      </c>
      <c r="L102">
        <f t="shared" si="12"/>
        <v>0.17248356095093575</v>
      </c>
      <c r="M102">
        <f t="shared" si="13"/>
        <v>0.30753667172483562</v>
      </c>
      <c r="N102">
        <f t="shared" si="14"/>
        <v>1.105348460291734E-2</v>
      </c>
      <c r="O102">
        <f t="shared" si="15"/>
        <v>4.7976539589442817</v>
      </c>
      <c r="P102">
        <f t="shared" si="16"/>
        <v>40.802274679143103</v>
      </c>
      <c r="Q102">
        <f t="shared" si="17"/>
        <v>0.12587501738515647</v>
      </c>
    </row>
    <row r="103" spans="1:17" ht="14.25" customHeight="1" x14ac:dyDescent="0.3">
      <c r="A103" s="2">
        <v>17</v>
      </c>
      <c r="B103" s="1" t="s">
        <v>17</v>
      </c>
      <c r="C103" s="2">
        <v>12</v>
      </c>
      <c r="D103" s="2">
        <v>10.3</v>
      </c>
      <c r="E103" s="2">
        <v>39.54</v>
      </c>
      <c r="F103" s="4">
        <v>0.1328</v>
      </c>
      <c r="G103" s="4">
        <v>3.4200000000000001E-2</v>
      </c>
      <c r="H103" s="4">
        <v>6.7000000000000004E-2</v>
      </c>
      <c r="I103" s="18">
        <f t="shared" si="9"/>
        <v>0.23400000000000001</v>
      </c>
      <c r="J103">
        <f t="shared" si="10"/>
        <v>297.74096385542168</v>
      </c>
      <c r="K103">
        <f t="shared" si="11"/>
        <v>0.5675213675213675</v>
      </c>
      <c r="L103">
        <f t="shared" si="12"/>
        <v>0.14615384615384616</v>
      </c>
      <c r="M103">
        <f t="shared" si="13"/>
        <v>0.28632478632478631</v>
      </c>
      <c r="N103">
        <f t="shared" si="14"/>
        <v>8.6494688922610034E-3</v>
      </c>
      <c r="O103">
        <f t="shared" si="15"/>
        <v>5.8421052631578947</v>
      </c>
      <c r="P103">
        <f t="shared" si="16"/>
        <v>32.849923617781279</v>
      </c>
      <c r="Q103">
        <f t="shared" si="17"/>
        <v>0.12988859798470717</v>
      </c>
    </row>
    <row r="104" spans="1:17" ht="14.25" customHeight="1" x14ac:dyDescent="0.3">
      <c r="A104" s="2">
        <v>18</v>
      </c>
      <c r="B104" s="1" t="s">
        <v>17</v>
      </c>
      <c r="C104" s="2">
        <v>21</v>
      </c>
      <c r="D104" s="2">
        <v>14.4</v>
      </c>
      <c r="E104" s="2">
        <v>97.83</v>
      </c>
      <c r="F104" s="4">
        <v>0.33539999999999998</v>
      </c>
      <c r="G104" s="4">
        <v>6.0499999999999998E-2</v>
      </c>
      <c r="H104" s="4">
        <v>0.1203</v>
      </c>
      <c r="I104" s="18">
        <f t="shared" si="9"/>
        <v>0.51619999999999999</v>
      </c>
      <c r="J104">
        <f t="shared" si="10"/>
        <v>291.68157423971377</v>
      </c>
      <c r="K104">
        <f t="shared" si="11"/>
        <v>0.6497481596280511</v>
      </c>
      <c r="L104">
        <f t="shared" si="12"/>
        <v>0.11720263463773731</v>
      </c>
      <c r="M104">
        <f t="shared" si="13"/>
        <v>0.23304920573421156</v>
      </c>
      <c r="N104">
        <f t="shared" si="14"/>
        <v>6.184197076561382E-3</v>
      </c>
      <c r="O104">
        <f t="shared" si="15"/>
        <v>7.5322314049586776</v>
      </c>
      <c r="P104">
        <f t="shared" si="16"/>
        <v>15.20249968917051</v>
      </c>
      <c r="Q104">
        <f t="shared" si="17"/>
        <v>0.1487260544591551</v>
      </c>
    </row>
    <row r="105" spans="1:17" ht="14.25" customHeight="1" x14ac:dyDescent="0.3">
      <c r="A105" s="2">
        <v>19</v>
      </c>
      <c r="B105" s="1" t="s">
        <v>17</v>
      </c>
      <c r="C105" s="2">
        <v>21</v>
      </c>
      <c r="D105" s="2">
        <v>15.1</v>
      </c>
      <c r="E105" s="2">
        <v>75.09</v>
      </c>
      <c r="F105" s="4">
        <v>0.21240000000000001</v>
      </c>
      <c r="G105" s="4">
        <v>4.6899999999999997E-2</v>
      </c>
      <c r="H105" s="4">
        <v>0.11849999999999999</v>
      </c>
      <c r="I105" s="18">
        <f t="shared" si="9"/>
        <v>0.37779999999999997</v>
      </c>
      <c r="J105">
        <f t="shared" si="10"/>
        <v>353.5310734463277</v>
      </c>
      <c r="K105">
        <f t="shared" si="11"/>
        <v>0.56220222339862369</v>
      </c>
      <c r="L105">
        <f t="shared" si="12"/>
        <v>0.12413975648491266</v>
      </c>
      <c r="M105">
        <f t="shared" si="13"/>
        <v>0.31365802011646376</v>
      </c>
      <c r="N105">
        <f t="shared" si="14"/>
        <v>6.2458383273405237E-3</v>
      </c>
      <c r="O105">
        <f t="shared" si="15"/>
        <v>7.0554371002132195</v>
      </c>
      <c r="P105">
        <f t="shared" si="16"/>
        <v>18.816673817030384</v>
      </c>
      <c r="Q105">
        <f t="shared" si="17"/>
        <v>0.14129440369208116</v>
      </c>
    </row>
    <row r="106" spans="1:17" ht="14.25" customHeight="1" x14ac:dyDescent="0.3">
      <c r="A106" s="2">
        <v>20</v>
      </c>
      <c r="B106" s="1" t="s">
        <v>17</v>
      </c>
      <c r="C106" s="2">
        <v>21</v>
      </c>
      <c r="D106" s="3">
        <v>13</v>
      </c>
      <c r="E106" s="2">
        <v>80.28</v>
      </c>
      <c r="F106" s="4">
        <v>0.20250000000000001</v>
      </c>
      <c r="G106" s="4">
        <v>2.5499999999999998E-2</v>
      </c>
      <c r="H106" s="4">
        <v>0.10929999999999999</v>
      </c>
      <c r="I106" s="18">
        <f t="shared" si="9"/>
        <v>0.33729999999999999</v>
      </c>
      <c r="J106">
        <f t="shared" si="10"/>
        <v>396.4444444444444</v>
      </c>
      <c r="K106">
        <f t="shared" si="11"/>
        <v>0.60035576638007715</v>
      </c>
      <c r="L106">
        <f t="shared" si="12"/>
        <v>7.5600355766380078E-2</v>
      </c>
      <c r="M106">
        <f t="shared" si="13"/>
        <v>0.32404387785354283</v>
      </c>
      <c r="N106">
        <f t="shared" si="14"/>
        <v>3.1763826606875933E-3</v>
      </c>
      <c r="O106">
        <f t="shared" si="15"/>
        <v>12.227450980392158</v>
      </c>
      <c r="P106">
        <f t="shared" si="16"/>
        <v>17.263899987150936</v>
      </c>
      <c r="Q106">
        <f t="shared" si="17"/>
        <v>0.13859458909684774</v>
      </c>
    </row>
    <row r="107" spans="1:17" ht="14.25" customHeight="1" x14ac:dyDescent="0.3">
      <c r="A107" s="2">
        <v>21</v>
      </c>
      <c r="B107" s="1" t="s">
        <v>17</v>
      </c>
      <c r="C107" s="2">
        <v>12</v>
      </c>
      <c r="D107" s="3">
        <v>11.9</v>
      </c>
      <c r="E107" s="2">
        <v>66.510000000000005</v>
      </c>
      <c r="F107" s="27">
        <v>0.28770000000000001</v>
      </c>
      <c r="G107" s="27">
        <v>3.6299999999999999E-2</v>
      </c>
      <c r="H107" s="27">
        <v>0.11219999999999999</v>
      </c>
      <c r="I107" s="18">
        <f t="shared" si="9"/>
        <v>0.43620000000000003</v>
      </c>
      <c r="J107">
        <f t="shared" si="10"/>
        <v>231.17831074035453</v>
      </c>
      <c r="K107">
        <f t="shared" si="11"/>
        <v>0.65955983493810177</v>
      </c>
      <c r="L107">
        <f t="shared" si="12"/>
        <v>8.3218707015130663E-2</v>
      </c>
      <c r="M107">
        <f t="shared" si="13"/>
        <v>0.25722145804676749</v>
      </c>
      <c r="N107">
        <f t="shared" si="14"/>
        <v>5.4578258908434818E-3</v>
      </c>
      <c r="O107">
        <f t="shared" si="15"/>
        <v>11.016528925619836</v>
      </c>
      <c r="P107">
        <f t="shared" si="16"/>
        <v>21.758635843401738</v>
      </c>
      <c r="Q107">
        <f t="shared" si="17"/>
        <v>0.14471668699446497</v>
      </c>
    </row>
    <row r="108" spans="1:17" ht="14.25" customHeight="1" x14ac:dyDescent="0.3">
      <c r="A108" s="2">
        <v>22</v>
      </c>
      <c r="B108" s="1" t="s">
        <v>17</v>
      </c>
      <c r="C108" s="2">
        <v>20</v>
      </c>
      <c r="D108" s="2">
        <v>15.1</v>
      </c>
      <c r="E108" s="2">
        <v>69.239999999999995</v>
      </c>
      <c r="F108" s="27">
        <v>0.25469999999999998</v>
      </c>
      <c r="G108" s="27">
        <v>6.8400000000000002E-2</v>
      </c>
      <c r="H108" s="27">
        <v>0.12770000000000001</v>
      </c>
      <c r="I108" s="18">
        <f t="shared" si="9"/>
        <v>0.45079999999999998</v>
      </c>
      <c r="J108">
        <f t="shared" si="10"/>
        <v>271.849234393404</v>
      </c>
      <c r="K108">
        <f t="shared" si="11"/>
        <v>0.56499556344276836</v>
      </c>
      <c r="L108">
        <f t="shared" si="12"/>
        <v>0.15173025732031944</v>
      </c>
      <c r="M108">
        <f t="shared" si="13"/>
        <v>0.28327417923691217</v>
      </c>
      <c r="N108">
        <f t="shared" si="14"/>
        <v>9.8786828422876977E-3</v>
      </c>
      <c r="O108">
        <f t="shared" si="15"/>
        <v>5.5906432748538002</v>
      </c>
      <c r="P108">
        <f t="shared" si="16"/>
        <v>21.013946597637005</v>
      </c>
      <c r="Q108">
        <f t="shared" si="17"/>
        <v>0.14550056624203861</v>
      </c>
    </row>
    <row r="109" spans="1:17" ht="14.25" customHeight="1" x14ac:dyDescent="0.3">
      <c r="A109" s="2">
        <v>23</v>
      </c>
      <c r="B109" s="1" t="s">
        <v>17</v>
      </c>
      <c r="C109" s="2">
        <v>35</v>
      </c>
      <c r="D109" s="3">
        <v>13.4</v>
      </c>
      <c r="E109" s="2">
        <v>49.09</v>
      </c>
      <c r="F109" s="27">
        <v>0.16089999999999999</v>
      </c>
      <c r="G109" s="27">
        <v>2.9000000000000001E-2</v>
      </c>
      <c r="H109" s="27">
        <v>8.0100000000000005E-2</v>
      </c>
      <c r="I109" s="18">
        <f t="shared" si="9"/>
        <v>0.27</v>
      </c>
      <c r="J109">
        <f t="shared" si="10"/>
        <v>305.09633312616535</v>
      </c>
      <c r="K109">
        <f t="shared" si="11"/>
        <v>0.59592592592592586</v>
      </c>
      <c r="L109">
        <f t="shared" si="12"/>
        <v>0.10740740740740741</v>
      </c>
      <c r="M109">
        <f t="shared" si="13"/>
        <v>0.29666666666666669</v>
      </c>
      <c r="N109">
        <f t="shared" si="14"/>
        <v>5.907516805866775E-3</v>
      </c>
      <c r="O109">
        <f t="shared" si="15"/>
        <v>8.3103448275862064</v>
      </c>
      <c r="P109">
        <f t="shared" si="16"/>
        <v>27.153343028831276</v>
      </c>
      <c r="Q109">
        <f t="shared" si="17"/>
        <v>0.13329576092853274</v>
      </c>
    </row>
    <row r="110" spans="1:17" ht="14.25" customHeight="1" x14ac:dyDescent="0.3">
      <c r="A110" s="2">
        <v>24</v>
      </c>
      <c r="B110" s="1" t="s">
        <v>17</v>
      </c>
      <c r="C110" s="2">
        <v>23</v>
      </c>
      <c r="D110" s="2">
        <v>15.1</v>
      </c>
      <c r="E110" s="2">
        <v>67.38</v>
      </c>
      <c r="F110" s="27">
        <v>0.2109</v>
      </c>
      <c r="G110" s="27">
        <v>5.4399999999999997E-2</v>
      </c>
      <c r="H110" s="27">
        <v>9.9099999999999994E-2</v>
      </c>
      <c r="I110" s="18">
        <f t="shared" si="9"/>
        <v>0.36439999999999995</v>
      </c>
      <c r="J110">
        <f t="shared" si="10"/>
        <v>319.48790896159312</v>
      </c>
      <c r="K110">
        <f t="shared" si="11"/>
        <v>0.57875960482985744</v>
      </c>
      <c r="L110">
        <f t="shared" si="12"/>
        <v>0.14928649835345775</v>
      </c>
      <c r="M110">
        <f t="shared" si="13"/>
        <v>0.27195389681668497</v>
      </c>
      <c r="N110">
        <f t="shared" si="14"/>
        <v>8.0736123478777084E-3</v>
      </c>
      <c r="O110">
        <f t="shared" si="15"/>
        <v>5.6985294117647065</v>
      </c>
      <c r="P110">
        <f t="shared" si="16"/>
        <v>20.842175032105768</v>
      </c>
      <c r="Q110">
        <f t="shared" si="17"/>
        <v>0.14043457536632864</v>
      </c>
    </row>
    <row r="111" spans="1:17" ht="14.25" customHeight="1" x14ac:dyDescent="0.3">
      <c r="A111" s="2">
        <v>25</v>
      </c>
      <c r="B111" s="1" t="s">
        <v>17</v>
      </c>
      <c r="C111" s="2">
        <v>16</v>
      </c>
      <c r="D111" s="2">
        <v>13</v>
      </c>
      <c r="E111" s="2">
        <v>54.67</v>
      </c>
      <c r="F111" s="27">
        <v>0.20200000000000001</v>
      </c>
      <c r="G111" s="27">
        <v>3.4000000000000002E-2</v>
      </c>
      <c r="H111" s="27">
        <v>8.6900000000000005E-2</v>
      </c>
      <c r="I111" s="18">
        <f t="shared" si="9"/>
        <v>0.32290000000000002</v>
      </c>
      <c r="J111">
        <f t="shared" si="10"/>
        <v>270.64356435643566</v>
      </c>
      <c r="K111">
        <f t="shared" si="11"/>
        <v>0.62558067513161975</v>
      </c>
      <c r="L111">
        <f t="shared" si="12"/>
        <v>0.10529575720037164</v>
      </c>
      <c r="M111">
        <f t="shared" si="13"/>
        <v>0.26912356766800866</v>
      </c>
      <c r="N111">
        <f t="shared" si="14"/>
        <v>6.2191329796963592E-3</v>
      </c>
      <c r="O111">
        <f t="shared" si="15"/>
        <v>8.4970588235294127</v>
      </c>
      <c r="P111">
        <f t="shared" si="16"/>
        <v>25.161108110847898</v>
      </c>
      <c r="Q111">
        <f t="shared" si="17"/>
        <v>0.13755577804200547</v>
      </c>
    </row>
    <row r="112" spans="1:17" ht="14.25" customHeight="1" x14ac:dyDescent="0.3">
      <c r="A112" s="2">
        <v>26</v>
      </c>
      <c r="B112" s="1" t="s">
        <v>17</v>
      </c>
      <c r="C112" s="2">
        <v>33</v>
      </c>
      <c r="D112" s="3">
        <v>15.9</v>
      </c>
      <c r="E112" s="2">
        <v>147.69</v>
      </c>
      <c r="F112" s="27">
        <v>0.61480000000000001</v>
      </c>
      <c r="G112" s="27">
        <v>1.261E-2</v>
      </c>
      <c r="H112" s="27">
        <v>0.2243</v>
      </c>
      <c r="I112" s="18">
        <f t="shared" si="9"/>
        <v>0.85170999999999997</v>
      </c>
      <c r="J112">
        <f t="shared" si="10"/>
        <v>240.22446324007805</v>
      </c>
      <c r="K112">
        <f t="shared" si="11"/>
        <v>0.72184194150591163</v>
      </c>
      <c r="L112">
        <f t="shared" si="12"/>
        <v>1.4805508917354498E-2</v>
      </c>
      <c r="M112">
        <f t="shared" si="13"/>
        <v>0.26335254957673387</v>
      </c>
      <c r="N112">
        <f t="shared" si="14"/>
        <v>8.5381542419933642E-4</v>
      </c>
      <c r="O112">
        <f t="shared" si="15"/>
        <v>66.542426645519427</v>
      </c>
      <c r="P112">
        <f t="shared" si="16"/>
        <v>10.877426806634139</v>
      </c>
      <c r="Q112">
        <f t="shared" si="17"/>
        <v>0.1606487165071796</v>
      </c>
    </row>
    <row r="113" spans="1:17" ht="14.25" customHeight="1" x14ac:dyDescent="0.3">
      <c r="A113" s="2">
        <v>27</v>
      </c>
      <c r="B113" s="1" t="s">
        <v>17</v>
      </c>
      <c r="C113" s="2">
        <v>19</v>
      </c>
      <c r="D113" s="2">
        <v>15.4</v>
      </c>
      <c r="E113" s="2">
        <v>97.49</v>
      </c>
      <c r="F113" s="27">
        <v>0.19</v>
      </c>
      <c r="G113" s="27">
        <v>8.6400000000000005E-2</v>
      </c>
      <c r="H113" s="27">
        <v>0.16139999999999999</v>
      </c>
      <c r="I113" s="18">
        <f t="shared" si="9"/>
        <v>0.43779999999999997</v>
      </c>
      <c r="J113">
        <f t="shared" si="10"/>
        <v>513.10526315789468</v>
      </c>
      <c r="K113">
        <f t="shared" si="11"/>
        <v>0.43398812243033352</v>
      </c>
      <c r="L113">
        <f t="shared" si="12"/>
        <v>0.19735038830516219</v>
      </c>
      <c r="M113">
        <f t="shared" si="13"/>
        <v>0.36866148926450432</v>
      </c>
      <c r="N113">
        <f t="shared" si="14"/>
        <v>8.8624474305056943E-3</v>
      </c>
      <c r="O113">
        <f t="shared" si="15"/>
        <v>4.0671296296296289</v>
      </c>
      <c r="P113">
        <f t="shared" si="16"/>
        <v>14.853201512948248</v>
      </c>
      <c r="Q113">
        <f t="shared" si="17"/>
        <v>0.14480386154973243</v>
      </c>
    </row>
    <row r="114" spans="1:17" ht="14.25" customHeight="1" x14ac:dyDescent="0.3">
      <c r="A114" s="2">
        <v>28</v>
      </c>
      <c r="B114" s="1" t="s">
        <v>17</v>
      </c>
      <c r="C114" s="2">
        <v>18</v>
      </c>
      <c r="D114" s="3">
        <v>15.1</v>
      </c>
      <c r="E114" s="2">
        <v>77.930000000000007</v>
      </c>
      <c r="F114" s="27">
        <v>0.27389999999999998</v>
      </c>
      <c r="G114" s="27">
        <v>4.4900000000000002E-2</v>
      </c>
      <c r="H114" s="27">
        <v>0.1182</v>
      </c>
      <c r="I114" s="18">
        <f t="shared" si="9"/>
        <v>0.43699999999999994</v>
      </c>
      <c r="J114">
        <f t="shared" si="10"/>
        <v>284.51989777290987</v>
      </c>
      <c r="K114">
        <f t="shared" si="11"/>
        <v>0.62677345537757445</v>
      </c>
      <c r="L114">
        <f t="shared" si="12"/>
        <v>0.10274599542334098</v>
      </c>
      <c r="M114">
        <f t="shared" si="13"/>
        <v>0.27048054919908471</v>
      </c>
      <c r="N114">
        <f t="shared" si="14"/>
        <v>5.7615809059412288E-3</v>
      </c>
      <c r="O114">
        <f t="shared" si="15"/>
        <v>8.7327394209354114</v>
      </c>
      <c r="P114">
        <f t="shared" si="16"/>
        <v>18.57568512369339</v>
      </c>
      <c r="Q114">
        <f t="shared" si="17"/>
        <v>0.14476031416894261</v>
      </c>
    </row>
    <row r="115" spans="1:17" ht="14.25" customHeight="1" x14ac:dyDescent="0.3">
      <c r="A115" s="2">
        <v>29</v>
      </c>
      <c r="B115" s="1" t="s">
        <v>17</v>
      </c>
      <c r="C115" s="2">
        <v>15</v>
      </c>
      <c r="D115" s="3">
        <v>10.199999999999999</v>
      </c>
      <c r="E115" s="2">
        <v>42.74</v>
      </c>
      <c r="F115" s="27">
        <v>0.16389999999999999</v>
      </c>
      <c r="G115" s="27">
        <v>0.05</v>
      </c>
      <c r="H115" s="27">
        <v>7.51E-2</v>
      </c>
      <c r="I115" s="18">
        <f t="shared" si="9"/>
        <v>0.28899999999999998</v>
      </c>
      <c r="J115">
        <f t="shared" si="10"/>
        <v>260.76876143990239</v>
      </c>
      <c r="K115">
        <f t="shared" si="11"/>
        <v>0.56712802768166093</v>
      </c>
      <c r="L115">
        <f t="shared" si="12"/>
        <v>0.17301038062283738</v>
      </c>
      <c r="M115">
        <f t="shared" si="13"/>
        <v>0.25986159169550177</v>
      </c>
      <c r="N115">
        <f t="shared" si="14"/>
        <v>1.169864295741694E-2</v>
      </c>
      <c r="O115">
        <f t="shared" si="15"/>
        <v>4.7799999999999994</v>
      </c>
      <c r="P115">
        <f t="shared" si="16"/>
        <v>31.566429842193287</v>
      </c>
      <c r="Q115">
        <f t="shared" si="17"/>
        <v>0.13491492114553411</v>
      </c>
    </row>
    <row r="116" spans="1:17" ht="14.25" customHeight="1" x14ac:dyDescent="0.3">
      <c r="A116" s="2">
        <v>30</v>
      </c>
      <c r="B116" s="1" t="s">
        <v>17</v>
      </c>
      <c r="C116" s="2">
        <v>15</v>
      </c>
      <c r="D116" s="2">
        <v>13.1</v>
      </c>
      <c r="E116" s="2">
        <v>70.81</v>
      </c>
      <c r="F116" s="27">
        <v>0.25109999999999999</v>
      </c>
      <c r="G116" s="27">
        <v>0.06</v>
      </c>
      <c r="H116" s="27">
        <v>0.1033</v>
      </c>
      <c r="I116" s="18">
        <f t="shared" si="9"/>
        <v>0.41439999999999999</v>
      </c>
      <c r="J116">
        <f t="shared" si="10"/>
        <v>281.9992035045799</v>
      </c>
      <c r="K116">
        <f t="shared" si="11"/>
        <v>0.60593629343629341</v>
      </c>
      <c r="L116">
        <f t="shared" si="12"/>
        <v>0.14478764478764478</v>
      </c>
      <c r="M116">
        <f t="shared" si="13"/>
        <v>0.24927606177606179</v>
      </c>
      <c r="N116">
        <f t="shared" si="14"/>
        <v>8.4733794661770931E-3</v>
      </c>
      <c r="O116">
        <f t="shared" si="15"/>
        <v>5.9066666666666672</v>
      </c>
      <c r="P116">
        <f t="shared" si="16"/>
        <v>20.264933292127399</v>
      </c>
      <c r="Q116">
        <f t="shared" si="17"/>
        <v>0.14349599264155413</v>
      </c>
    </row>
  </sheetData>
  <autoFilter ref="A1:Q116" xr:uid="{00000000-0009-0000-0000-000000000000}"/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workbookViewId="0"/>
  </sheetViews>
  <sheetFormatPr baseColWidth="10" defaultColWidth="14.44140625" defaultRowHeight="15" customHeight="1" x14ac:dyDescent="0.3"/>
  <cols>
    <col min="1" max="1" width="24.109375" customWidth="1"/>
    <col min="2" max="2" width="54.44140625" customWidth="1"/>
    <col min="3" max="26" width="10.6640625" customWidth="1"/>
  </cols>
  <sheetData>
    <row r="1" spans="1:2" ht="14.25" customHeight="1" x14ac:dyDescent="0.3">
      <c r="A1" s="1" t="s">
        <v>18</v>
      </c>
      <c r="B1" s="1" t="s">
        <v>19</v>
      </c>
    </row>
    <row r="2" spans="1:2" ht="14.25" customHeight="1" x14ac:dyDescent="0.3">
      <c r="A2" s="1" t="s">
        <v>20</v>
      </c>
      <c r="B2" s="1" t="s">
        <v>21</v>
      </c>
    </row>
    <row r="3" spans="1:2" ht="14.25" customHeight="1" x14ac:dyDescent="0.3">
      <c r="A3" s="1" t="s">
        <v>22</v>
      </c>
      <c r="B3" s="6">
        <v>44670</v>
      </c>
    </row>
    <row r="4" spans="1:2" ht="14.25" customHeight="1" x14ac:dyDescent="0.3">
      <c r="A4" s="2" t="s">
        <v>23</v>
      </c>
      <c r="B4" s="7">
        <v>44706</v>
      </c>
    </row>
    <row r="5" spans="1:2" ht="14.25" customHeight="1" x14ac:dyDescent="0.3">
      <c r="A5" s="1" t="s">
        <v>24</v>
      </c>
      <c r="B5" s="8">
        <v>44712</v>
      </c>
    </row>
    <row r="6" spans="1:2" ht="14.25" customHeight="1" x14ac:dyDescent="0.3">
      <c r="A6" s="1" t="s">
        <v>25</v>
      </c>
      <c r="B6" s="8">
        <v>44734</v>
      </c>
    </row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4.44140625" defaultRowHeight="15" customHeight="1" x14ac:dyDescent="0.3"/>
  <cols>
    <col min="1" max="1" width="11.109375" customWidth="1"/>
    <col min="2" max="3" width="13.33203125" customWidth="1"/>
    <col min="4" max="4" width="8.109375" customWidth="1"/>
    <col min="5" max="5" width="11.5546875" customWidth="1"/>
    <col min="6" max="26" width="10.6640625" customWidth="1"/>
  </cols>
  <sheetData>
    <row r="1" spans="1:5" ht="14.25" customHeight="1" x14ac:dyDescent="0.3">
      <c r="A1" s="19" t="s">
        <v>26</v>
      </c>
      <c r="B1" s="19" t="s">
        <v>1</v>
      </c>
      <c r="C1" s="21" t="s">
        <v>27</v>
      </c>
      <c r="D1" s="22"/>
      <c r="E1" s="23"/>
    </row>
    <row r="2" spans="1:5" ht="14.25" customHeight="1" x14ac:dyDescent="0.3">
      <c r="A2" s="20"/>
      <c r="B2" s="20"/>
      <c r="C2" s="9" t="s">
        <v>28</v>
      </c>
      <c r="D2" s="9" t="s">
        <v>15</v>
      </c>
      <c r="E2" s="9" t="s">
        <v>16</v>
      </c>
    </row>
    <row r="3" spans="1:5" ht="14.25" customHeight="1" x14ac:dyDescent="0.3">
      <c r="A3" s="24">
        <v>44712</v>
      </c>
      <c r="B3" s="10" t="s">
        <v>14</v>
      </c>
      <c r="C3" s="11">
        <v>30</v>
      </c>
      <c r="D3" s="11" t="s">
        <v>29</v>
      </c>
      <c r="E3" s="11" t="s">
        <v>29</v>
      </c>
    </row>
    <row r="4" spans="1:5" ht="14.25" customHeight="1" x14ac:dyDescent="0.3">
      <c r="A4" s="25"/>
      <c r="B4" s="10" t="s">
        <v>15</v>
      </c>
      <c r="C4" s="11" t="s">
        <v>29</v>
      </c>
      <c r="D4" s="11">
        <v>30</v>
      </c>
      <c r="E4" s="11" t="s">
        <v>29</v>
      </c>
    </row>
    <row r="5" spans="1:5" ht="14.25" customHeight="1" x14ac:dyDescent="0.3">
      <c r="A5" s="25"/>
      <c r="B5" s="10" t="s">
        <v>16</v>
      </c>
      <c r="C5" s="11" t="s">
        <v>30</v>
      </c>
      <c r="D5" s="11" t="s">
        <v>29</v>
      </c>
      <c r="E5" s="11" t="s">
        <v>31</v>
      </c>
    </row>
    <row r="6" spans="1:5" ht="14.25" customHeight="1" x14ac:dyDescent="0.3">
      <c r="A6" s="20"/>
      <c r="B6" s="10" t="s">
        <v>17</v>
      </c>
      <c r="C6" s="11" t="s">
        <v>32</v>
      </c>
      <c r="D6" s="11">
        <v>15</v>
      </c>
      <c r="E6" s="11" t="s">
        <v>33</v>
      </c>
    </row>
    <row r="7" spans="1:5" ht="14.25" customHeight="1" x14ac:dyDescent="0.3">
      <c r="A7" s="26">
        <v>44713</v>
      </c>
      <c r="B7" s="12" t="s">
        <v>14</v>
      </c>
      <c r="C7" s="13">
        <v>30</v>
      </c>
      <c r="D7" s="13" t="s">
        <v>29</v>
      </c>
      <c r="E7" s="13" t="s">
        <v>29</v>
      </c>
    </row>
    <row r="8" spans="1:5" ht="14.25" customHeight="1" x14ac:dyDescent="0.3">
      <c r="A8" s="25"/>
      <c r="B8" s="12" t="s">
        <v>15</v>
      </c>
      <c r="C8" s="13" t="s">
        <v>29</v>
      </c>
      <c r="D8" s="13">
        <v>30</v>
      </c>
      <c r="E8" s="13" t="s">
        <v>29</v>
      </c>
    </row>
    <row r="9" spans="1:5" ht="14.25" customHeight="1" x14ac:dyDescent="0.3">
      <c r="A9" s="25"/>
      <c r="B9" s="12" t="s">
        <v>16</v>
      </c>
      <c r="C9" s="13" t="s">
        <v>34</v>
      </c>
      <c r="D9" s="13" t="s">
        <v>29</v>
      </c>
      <c r="E9" s="13" t="s">
        <v>35</v>
      </c>
    </row>
    <row r="10" spans="1:5" ht="14.25" customHeight="1" x14ac:dyDescent="0.3">
      <c r="A10" s="20"/>
      <c r="B10" s="12" t="s">
        <v>17</v>
      </c>
      <c r="C10" s="13" t="s">
        <v>36</v>
      </c>
      <c r="D10" s="13">
        <v>15</v>
      </c>
      <c r="E10" s="13" t="s">
        <v>31</v>
      </c>
    </row>
    <row r="11" spans="1:5" ht="14.25" customHeight="1" x14ac:dyDescent="0.3">
      <c r="A11" s="24">
        <v>44719</v>
      </c>
      <c r="B11" s="10" t="s">
        <v>14</v>
      </c>
      <c r="C11" s="11">
        <v>30</v>
      </c>
      <c r="D11" s="11" t="s">
        <v>29</v>
      </c>
      <c r="E11" s="11" t="s">
        <v>29</v>
      </c>
    </row>
    <row r="12" spans="1:5" ht="14.25" customHeight="1" x14ac:dyDescent="0.3">
      <c r="A12" s="25"/>
      <c r="B12" s="10" t="s">
        <v>15</v>
      </c>
      <c r="C12" s="11" t="s">
        <v>29</v>
      </c>
      <c r="D12" s="11">
        <v>30</v>
      </c>
      <c r="E12" s="11" t="s">
        <v>29</v>
      </c>
    </row>
    <row r="13" spans="1:5" ht="14.25" customHeight="1" x14ac:dyDescent="0.3">
      <c r="A13" s="25"/>
      <c r="B13" s="10" t="s">
        <v>16</v>
      </c>
      <c r="C13" s="11" t="s">
        <v>37</v>
      </c>
      <c r="D13" s="11" t="s">
        <v>29</v>
      </c>
      <c r="E13" s="11" t="s">
        <v>36</v>
      </c>
    </row>
    <row r="14" spans="1:5" ht="14.25" customHeight="1" x14ac:dyDescent="0.3">
      <c r="A14" s="20"/>
      <c r="B14" s="10" t="s">
        <v>17</v>
      </c>
      <c r="C14" s="11" t="s">
        <v>38</v>
      </c>
      <c r="D14" s="11">
        <v>15</v>
      </c>
      <c r="E14" s="11" t="s">
        <v>39</v>
      </c>
    </row>
    <row r="15" spans="1:5" ht="14.25" customHeight="1" x14ac:dyDescent="0.3">
      <c r="A15" s="26">
        <v>44720</v>
      </c>
      <c r="B15" s="12" t="s">
        <v>14</v>
      </c>
      <c r="C15" s="13">
        <v>30</v>
      </c>
      <c r="D15" s="13" t="s">
        <v>29</v>
      </c>
      <c r="E15" s="13" t="s">
        <v>29</v>
      </c>
    </row>
    <row r="16" spans="1:5" ht="14.25" customHeight="1" x14ac:dyDescent="0.3">
      <c r="A16" s="25"/>
      <c r="B16" s="12" t="s">
        <v>15</v>
      </c>
      <c r="C16" s="13" t="s">
        <v>29</v>
      </c>
      <c r="D16" s="13">
        <v>30</v>
      </c>
      <c r="E16" s="13" t="s">
        <v>29</v>
      </c>
    </row>
    <row r="17" spans="1:5" ht="14.25" customHeight="1" x14ac:dyDescent="0.3">
      <c r="A17" s="25"/>
      <c r="B17" s="12" t="s">
        <v>16</v>
      </c>
      <c r="C17" s="13">
        <v>15</v>
      </c>
      <c r="D17" s="13" t="s">
        <v>29</v>
      </c>
      <c r="E17" s="13">
        <v>15</v>
      </c>
    </row>
    <row r="18" spans="1:5" ht="14.25" customHeight="1" x14ac:dyDescent="0.3">
      <c r="A18" s="20"/>
      <c r="B18" s="12" t="s">
        <v>17</v>
      </c>
      <c r="C18" s="13" t="s">
        <v>35</v>
      </c>
      <c r="D18" s="13">
        <v>15</v>
      </c>
      <c r="E18" s="13" t="s">
        <v>35</v>
      </c>
    </row>
    <row r="19" spans="1:5" ht="14.25" customHeight="1" x14ac:dyDescent="0.3">
      <c r="A19" s="24">
        <v>44726</v>
      </c>
      <c r="B19" s="10" t="s">
        <v>14</v>
      </c>
      <c r="C19" s="11">
        <v>30</v>
      </c>
      <c r="D19" s="11" t="s">
        <v>29</v>
      </c>
      <c r="E19" s="11" t="s">
        <v>29</v>
      </c>
    </row>
    <row r="20" spans="1:5" ht="14.25" customHeight="1" x14ac:dyDescent="0.3">
      <c r="A20" s="25"/>
      <c r="B20" s="10" t="s">
        <v>15</v>
      </c>
      <c r="C20" s="11" t="s">
        <v>29</v>
      </c>
      <c r="D20" s="11">
        <v>30</v>
      </c>
      <c r="E20" s="11" t="s">
        <v>29</v>
      </c>
    </row>
    <row r="21" spans="1:5" ht="14.25" customHeight="1" x14ac:dyDescent="0.3">
      <c r="A21" s="25"/>
      <c r="B21" s="10" t="s">
        <v>16</v>
      </c>
      <c r="C21" s="11" t="s">
        <v>36</v>
      </c>
      <c r="D21" s="11" t="s">
        <v>29</v>
      </c>
      <c r="E21" s="11" t="s">
        <v>37</v>
      </c>
    </row>
    <row r="22" spans="1:5" ht="14.25" customHeight="1" x14ac:dyDescent="0.3">
      <c r="A22" s="20"/>
      <c r="B22" s="10" t="s">
        <v>17</v>
      </c>
      <c r="C22" s="11" t="s">
        <v>39</v>
      </c>
      <c r="D22" s="11">
        <v>15</v>
      </c>
      <c r="E22" s="11" t="s">
        <v>38</v>
      </c>
    </row>
    <row r="23" spans="1:5" ht="14.25" customHeight="1" x14ac:dyDescent="0.3">
      <c r="A23" s="26">
        <v>44727</v>
      </c>
      <c r="B23" s="12" t="s">
        <v>14</v>
      </c>
      <c r="C23" s="13">
        <v>30</v>
      </c>
      <c r="D23" s="13" t="s">
        <v>29</v>
      </c>
      <c r="E23" s="13" t="s">
        <v>29</v>
      </c>
    </row>
    <row r="24" spans="1:5" ht="14.25" customHeight="1" x14ac:dyDescent="0.3">
      <c r="A24" s="25"/>
      <c r="B24" s="12" t="s">
        <v>15</v>
      </c>
      <c r="C24" s="13" t="s">
        <v>29</v>
      </c>
      <c r="D24" s="13">
        <v>30</v>
      </c>
      <c r="E24" s="13" t="s">
        <v>29</v>
      </c>
    </row>
    <row r="25" spans="1:5" ht="14.25" customHeight="1" x14ac:dyDescent="0.3">
      <c r="A25" s="25"/>
      <c r="B25" s="12" t="s">
        <v>16</v>
      </c>
      <c r="C25" s="13" t="s">
        <v>35</v>
      </c>
      <c r="D25" s="13" t="s">
        <v>29</v>
      </c>
      <c r="E25" s="13" t="s">
        <v>34</v>
      </c>
    </row>
    <row r="26" spans="1:5" ht="14.25" customHeight="1" x14ac:dyDescent="0.3">
      <c r="A26" s="20"/>
      <c r="B26" s="12" t="s">
        <v>17</v>
      </c>
      <c r="C26" s="13" t="s">
        <v>31</v>
      </c>
      <c r="D26" s="13">
        <v>15</v>
      </c>
      <c r="E26" s="13" t="s">
        <v>36</v>
      </c>
    </row>
    <row r="27" spans="1:5" ht="14.25" customHeight="1" x14ac:dyDescent="0.3">
      <c r="A27" s="24">
        <v>44733</v>
      </c>
      <c r="B27" s="10" t="s">
        <v>14</v>
      </c>
      <c r="C27" s="11">
        <v>30</v>
      </c>
      <c r="D27" s="11" t="s">
        <v>29</v>
      </c>
      <c r="E27" s="11" t="s">
        <v>29</v>
      </c>
    </row>
    <row r="28" spans="1:5" ht="14.25" customHeight="1" x14ac:dyDescent="0.3">
      <c r="A28" s="25"/>
      <c r="B28" s="10" t="s">
        <v>15</v>
      </c>
      <c r="C28" s="11" t="s">
        <v>29</v>
      </c>
      <c r="D28" s="11">
        <v>30</v>
      </c>
      <c r="E28" s="11" t="s">
        <v>29</v>
      </c>
    </row>
    <row r="29" spans="1:5" ht="14.25" customHeight="1" x14ac:dyDescent="0.3">
      <c r="A29" s="25"/>
      <c r="B29" s="10" t="s">
        <v>16</v>
      </c>
      <c r="C29" s="14" t="s">
        <v>31</v>
      </c>
      <c r="D29" s="11" t="s">
        <v>29</v>
      </c>
      <c r="E29" s="11" t="s">
        <v>30</v>
      </c>
    </row>
    <row r="30" spans="1:5" ht="14.25" customHeight="1" x14ac:dyDescent="0.3">
      <c r="A30" s="20"/>
      <c r="B30" s="10" t="s">
        <v>17</v>
      </c>
      <c r="C30" s="11" t="s">
        <v>33</v>
      </c>
      <c r="D30" s="11">
        <v>15</v>
      </c>
      <c r="E30" s="11" t="s">
        <v>32</v>
      </c>
    </row>
    <row r="31" spans="1:5" ht="14.25" customHeight="1" x14ac:dyDescent="0.3">
      <c r="A31" s="26">
        <v>44734</v>
      </c>
      <c r="B31" s="12" t="s">
        <v>14</v>
      </c>
      <c r="C31" s="13">
        <v>30</v>
      </c>
      <c r="D31" s="13" t="s">
        <v>29</v>
      </c>
      <c r="E31" s="13" t="s">
        <v>29</v>
      </c>
    </row>
    <row r="32" spans="1:5" ht="14.25" customHeight="1" x14ac:dyDescent="0.3">
      <c r="A32" s="25"/>
      <c r="B32" s="12" t="s">
        <v>15</v>
      </c>
      <c r="C32" s="13" t="s">
        <v>29</v>
      </c>
      <c r="D32" s="13">
        <v>30</v>
      </c>
      <c r="E32" s="13" t="s">
        <v>29</v>
      </c>
    </row>
    <row r="33" spans="1:5" ht="14.25" customHeight="1" x14ac:dyDescent="0.3">
      <c r="A33" s="25"/>
      <c r="B33" s="12" t="s">
        <v>16</v>
      </c>
      <c r="C33" s="13" t="s">
        <v>29</v>
      </c>
      <c r="D33" s="13" t="s">
        <v>29</v>
      </c>
      <c r="E33" s="13">
        <v>30</v>
      </c>
    </row>
    <row r="34" spans="1:5" ht="14.25" customHeight="1" x14ac:dyDescent="0.3">
      <c r="A34" s="20"/>
      <c r="B34" s="12" t="s">
        <v>17</v>
      </c>
      <c r="C34" s="13" t="s">
        <v>29</v>
      </c>
      <c r="D34" s="13">
        <v>15</v>
      </c>
      <c r="E34" s="13">
        <v>15</v>
      </c>
    </row>
    <row r="35" spans="1:5" ht="14.25" customHeight="1" x14ac:dyDescent="0.3">
      <c r="C35" s="15"/>
      <c r="D35" s="15"/>
      <c r="E35" s="15"/>
    </row>
    <row r="36" spans="1:5" ht="14.25" customHeight="1" x14ac:dyDescent="0.3">
      <c r="C36" s="15"/>
      <c r="D36" s="15"/>
      <c r="E36" s="15"/>
    </row>
    <row r="37" spans="1:5" ht="14.25" customHeight="1" x14ac:dyDescent="0.3">
      <c r="C37" s="15"/>
      <c r="D37" s="15"/>
      <c r="E37" s="15"/>
    </row>
    <row r="38" spans="1:5" ht="14.25" customHeight="1" x14ac:dyDescent="0.3">
      <c r="C38" s="15"/>
      <c r="D38" s="15"/>
      <c r="E38" s="15"/>
    </row>
    <row r="39" spans="1:5" ht="14.25" customHeight="1" x14ac:dyDescent="0.3">
      <c r="C39" s="15"/>
      <c r="D39" s="15"/>
      <c r="E39" s="15"/>
    </row>
    <row r="40" spans="1:5" ht="14.25" customHeight="1" x14ac:dyDescent="0.3">
      <c r="C40" s="15"/>
      <c r="D40" s="15"/>
      <c r="E40" s="15"/>
    </row>
    <row r="41" spans="1:5" ht="14.25" customHeight="1" x14ac:dyDescent="0.3">
      <c r="C41" s="15"/>
      <c r="D41" s="15"/>
      <c r="E41" s="15"/>
    </row>
    <row r="42" spans="1:5" ht="14.25" customHeight="1" x14ac:dyDescent="0.3">
      <c r="C42" s="15"/>
      <c r="D42" s="15"/>
      <c r="E42" s="15"/>
    </row>
    <row r="43" spans="1:5" ht="14.25" customHeight="1" x14ac:dyDescent="0.3">
      <c r="C43" s="15"/>
      <c r="D43" s="15"/>
      <c r="E43" s="15"/>
    </row>
    <row r="44" spans="1:5" ht="14.25" customHeight="1" x14ac:dyDescent="0.3">
      <c r="C44" s="15"/>
      <c r="D44" s="15"/>
      <c r="E44" s="15"/>
    </row>
    <row r="45" spans="1:5" ht="14.25" customHeight="1" x14ac:dyDescent="0.3">
      <c r="C45" s="15"/>
      <c r="D45" s="15"/>
      <c r="E45" s="15"/>
    </row>
    <row r="46" spans="1:5" ht="14.25" customHeight="1" x14ac:dyDescent="0.3">
      <c r="C46" s="15"/>
      <c r="D46" s="15"/>
      <c r="E46" s="15"/>
    </row>
    <row r="47" spans="1:5" ht="14.25" customHeight="1" x14ac:dyDescent="0.3">
      <c r="C47" s="15"/>
      <c r="D47" s="15"/>
      <c r="E47" s="15"/>
    </row>
    <row r="48" spans="1:5" ht="14.25" customHeight="1" x14ac:dyDescent="0.3">
      <c r="C48" s="15"/>
      <c r="D48" s="15"/>
      <c r="E48" s="15"/>
    </row>
    <row r="49" spans="3:5" ht="14.25" customHeight="1" x14ac:dyDescent="0.3">
      <c r="C49" s="15"/>
      <c r="D49" s="15"/>
      <c r="E49" s="15"/>
    </row>
    <row r="50" spans="3:5" ht="14.25" customHeight="1" x14ac:dyDescent="0.3">
      <c r="C50" s="15"/>
      <c r="D50" s="15"/>
      <c r="E50" s="15"/>
    </row>
    <row r="51" spans="3:5" ht="14.25" customHeight="1" x14ac:dyDescent="0.3">
      <c r="C51" s="15"/>
      <c r="D51" s="15"/>
      <c r="E51" s="15"/>
    </row>
    <row r="52" spans="3:5" ht="14.25" customHeight="1" x14ac:dyDescent="0.3">
      <c r="C52" s="15"/>
      <c r="D52" s="15"/>
      <c r="E52" s="15"/>
    </row>
    <row r="53" spans="3:5" ht="14.25" customHeight="1" x14ac:dyDescent="0.3">
      <c r="C53" s="15"/>
      <c r="D53" s="15"/>
      <c r="E53" s="15"/>
    </row>
    <row r="54" spans="3:5" ht="14.25" customHeight="1" x14ac:dyDescent="0.3">
      <c r="C54" s="15"/>
      <c r="D54" s="15"/>
      <c r="E54" s="15"/>
    </row>
    <row r="55" spans="3:5" ht="14.25" customHeight="1" x14ac:dyDescent="0.3">
      <c r="C55" s="15"/>
      <c r="D55" s="15"/>
      <c r="E55" s="15"/>
    </row>
    <row r="56" spans="3:5" ht="14.25" customHeight="1" x14ac:dyDescent="0.3">
      <c r="C56" s="15"/>
      <c r="D56" s="15"/>
      <c r="E56" s="15"/>
    </row>
    <row r="57" spans="3:5" ht="14.25" customHeight="1" x14ac:dyDescent="0.3">
      <c r="C57" s="15"/>
      <c r="D57" s="15"/>
      <c r="E57" s="15"/>
    </row>
    <row r="58" spans="3:5" ht="14.25" customHeight="1" x14ac:dyDescent="0.3">
      <c r="C58" s="15"/>
      <c r="D58" s="15"/>
      <c r="E58" s="15"/>
    </row>
    <row r="59" spans="3:5" ht="14.25" customHeight="1" x14ac:dyDescent="0.3">
      <c r="C59" s="15"/>
      <c r="D59" s="15"/>
      <c r="E59" s="15"/>
    </row>
    <row r="60" spans="3:5" ht="14.25" customHeight="1" x14ac:dyDescent="0.3">
      <c r="C60" s="15"/>
      <c r="D60" s="15"/>
      <c r="E60" s="15"/>
    </row>
    <row r="61" spans="3:5" ht="14.25" customHeight="1" x14ac:dyDescent="0.3">
      <c r="C61" s="15"/>
      <c r="D61" s="15"/>
      <c r="E61" s="15"/>
    </row>
    <row r="62" spans="3:5" ht="14.25" customHeight="1" x14ac:dyDescent="0.3">
      <c r="C62" s="15"/>
      <c r="D62" s="15"/>
      <c r="E62" s="15"/>
    </row>
    <row r="63" spans="3:5" ht="14.25" customHeight="1" x14ac:dyDescent="0.3">
      <c r="C63" s="15"/>
      <c r="D63" s="15"/>
      <c r="E63" s="15"/>
    </row>
    <row r="64" spans="3:5" ht="14.25" customHeight="1" x14ac:dyDescent="0.3">
      <c r="C64" s="15"/>
      <c r="D64" s="15"/>
      <c r="E64" s="15"/>
    </row>
    <row r="65" spans="3:5" ht="14.25" customHeight="1" x14ac:dyDescent="0.3">
      <c r="C65" s="15"/>
      <c r="D65" s="15"/>
      <c r="E65" s="15"/>
    </row>
    <row r="66" spans="3:5" ht="14.25" customHeight="1" x14ac:dyDescent="0.3">
      <c r="C66" s="15"/>
      <c r="D66" s="15"/>
      <c r="E66" s="15"/>
    </row>
    <row r="67" spans="3:5" ht="14.25" customHeight="1" x14ac:dyDescent="0.3">
      <c r="C67" s="15"/>
      <c r="D67" s="15"/>
      <c r="E67" s="15"/>
    </row>
    <row r="68" spans="3:5" ht="14.25" customHeight="1" x14ac:dyDescent="0.3">
      <c r="C68" s="15"/>
      <c r="D68" s="15"/>
      <c r="E68" s="15"/>
    </row>
    <row r="69" spans="3:5" ht="14.25" customHeight="1" x14ac:dyDescent="0.3">
      <c r="C69" s="15"/>
      <c r="D69" s="15"/>
      <c r="E69" s="15"/>
    </row>
    <row r="70" spans="3:5" ht="14.25" customHeight="1" x14ac:dyDescent="0.3">
      <c r="C70" s="15"/>
      <c r="D70" s="15"/>
      <c r="E70" s="15"/>
    </row>
    <row r="71" spans="3:5" ht="14.25" customHeight="1" x14ac:dyDescent="0.3">
      <c r="C71" s="15"/>
      <c r="D71" s="15"/>
      <c r="E71" s="15"/>
    </row>
    <row r="72" spans="3:5" ht="14.25" customHeight="1" x14ac:dyDescent="0.3">
      <c r="C72" s="15"/>
      <c r="D72" s="15"/>
      <c r="E72" s="15"/>
    </row>
    <row r="73" spans="3:5" ht="14.25" customHeight="1" x14ac:dyDescent="0.3">
      <c r="C73" s="15"/>
      <c r="D73" s="15"/>
      <c r="E73" s="15"/>
    </row>
    <row r="74" spans="3:5" ht="14.25" customHeight="1" x14ac:dyDescent="0.3">
      <c r="C74" s="15"/>
      <c r="D74" s="15"/>
      <c r="E74" s="15"/>
    </row>
    <row r="75" spans="3:5" ht="14.25" customHeight="1" x14ac:dyDescent="0.3">
      <c r="C75" s="15"/>
      <c r="D75" s="15"/>
      <c r="E75" s="15"/>
    </row>
    <row r="76" spans="3:5" ht="14.25" customHeight="1" x14ac:dyDescent="0.3">
      <c r="C76" s="15"/>
      <c r="D76" s="15"/>
      <c r="E76" s="15"/>
    </row>
    <row r="77" spans="3:5" ht="14.25" customHeight="1" x14ac:dyDescent="0.3">
      <c r="C77" s="15"/>
      <c r="D77" s="15"/>
      <c r="E77" s="15"/>
    </row>
    <row r="78" spans="3:5" ht="14.25" customHeight="1" x14ac:dyDescent="0.3">
      <c r="C78" s="15"/>
      <c r="D78" s="15"/>
      <c r="E78" s="15"/>
    </row>
    <row r="79" spans="3:5" ht="14.25" customHeight="1" x14ac:dyDescent="0.3">
      <c r="C79" s="15"/>
      <c r="D79" s="15"/>
      <c r="E79" s="15"/>
    </row>
    <row r="80" spans="3:5" ht="14.25" customHeight="1" x14ac:dyDescent="0.3">
      <c r="C80" s="15"/>
      <c r="D80" s="15"/>
      <c r="E80" s="15"/>
    </row>
    <row r="81" spans="3:5" ht="14.25" customHeight="1" x14ac:dyDescent="0.3">
      <c r="C81" s="15"/>
      <c r="D81" s="15"/>
      <c r="E81" s="15"/>
    </row>
    <row r="82" spans="3:5" ht="14.25" customHeight="1" x14ac:dyDescent="0.3">
      <c r="C82" s="15"/>
      <c r="D82" s="15"/>
      <c r="E82" s="15"/>
    </row>
    <row r="83" spans="3:5" ht="14.25" customHeight="1" x14ac:dyDescent="0.3">
      <c r="C83" s="15"/>
      <c r="D83" s="15"/>
      <c r="E83" s="15"/>
    </row>
    <row r="84" spans="3:5" ht="14.25" customHeight="1" x14ac:dyDescent="0.3">
      <c r="C84" s="15"/>
      <c r="D84" s="15"/>
      <c r="E84" s="15"/>
    </row>
    <row r="85" spans="3:5" ht="14.25" customHeight="1" x14ac:dyDescent="0.3">
      <c r="C85" s="15"/>
      <c r="D85" s="15"/>
      <c r="E85" s="15"/>
    </row>
    <row r="86" spans="3:5" ht="14.25" customHeight="1" x14ac:dyDescent="0.3">
      <c r="C86" s="15"/>
      <c r="D86" s="15"/>
      <c r="E86" s="15"/>
    </row>
    <row r="87" spans="3:5" ht="14.25" customHeight="1" x14ac:dyDescent="0.3">
      <c r="C87" s="15"/>
      <c r="D87" s="15"/>
      <c r="E87" s="15"/>
    </row>
    <row r="88" spans="3:5" ht="14.25" customHeight="1" x14ac:dyDescent="0.3">
      <c r="C88" s="15"/>
      <c r="D88" s="15"/>
      <c r="E88" s="15"/>
    </row>
    <row r="89" spans="3:5" ht="14.25" customHeight="1" x14ac:dyDescent="0.3">
      <c r="C89" s="15"/>
      <c r="D89" s="15"/>
      <c r="E89" s="15"/>
    </row>
    <row r="90" spans="3:5" ht="14.25" customHeight="1" x14ac:dyDescent="0.3">
      <c r="C90" s="15"/>
      <c r="D90" s="15"/>
      <c r="E90" s="15"/>
    </row>
    <row r="91" spans="3:5" ht="14.25" customHeight="1" x14ac:dyDescent="0.3">
      <c r="C91" s="15"/>
      <c r="D91" s="15"/>
      <c r="E91" s="15"/>
    </row>
    <row r="92" spans="3:5" ht="14.25" customHeight="1" x14ac:dyDescent="0.3">
      <c r="C92" s="15"/>
      <c r="D92" s="15"/>
      <c r="E92" s="15"/>
    </row>
    <row r="93" spans="3:5" ht="14.25" customHeight="1" x14ac:dyDescent="0.3">
      <c r="C93" s="15"/>
      <c r="D93" s="15"/>
      <c r="E93" s="15"/>
    </row>
    <row r="94" spans="3:5" ht="14.25" customHeight="1" x14ac:dyDescent="0.3">
      <c r="C94" s="15"/>
      <c r="D94" s="15"/>
      <c r="E94" s="15"/>
    </row>
    <row r="95" spans="3:5" ht="14.25" customHeight="1" x14ac:dyDescent="0.3">
      <c r="C95" s="15"/>
      <c r="D95" s="15"/>
      <c r="E95" s="15"/>
    </row>
    <row r="96" spans="3:5" ht="14.25" customHeight="1" x14ac:dyDescent="0.3">
      <c r="C96" s="15"/>
      <c r="D96" s="15"/>
      <c r="E96" s="15"/>
    </row>
    <row r="97" spans="3:5" ht="14.25" customHeight="1" x14ac:dyDescent="0.3">
      <c r="C97" s="15"/>
      <c r="D97" s="15"/>
      <c r="E97" s="15"/>
    </row>
    <row r="98" spans="3:5" ht="14.25" customHeight="1" x14ac:dyDescent="0.3">
      <c r="C98" s="15"/>
      <c r="D98" s="15"/>
      <c r="E98" s="15"/>
    </row>
    <row r="99" spans="3:5" ht="14.25" customHeight="1" x14ac:dyDescent="0.3">
      <c r="C99" s="15"/>
      <c r="D99" s="15"/>
      <c r="E99" s="15"/>
    </row>
    <row r="100" spans="3:5" ht="14.25" customHeight="1" x14ac:dyDescent="0.3">
      <c r="C100" s="15"/>
      <c r="D100" s="15"/>
      <c r="E100" s="15"/>
    </row>
    <row r="101" spans="3:5" ht="14.25" customHeight="1" x14ac:dyDescent="0.3">
      <c r="C101" s="15"/>
      <c r="D101" s="15"/>
      <c r="E101" s="15"/>
    </row>
    <row r="102" spans="3:5" ht="14.25" customHeight="1" x14ac:dyDescent="0.3">
      <c r="C102" s="15"/>
      <c r="D102" s="15"/>
      <c r="E102" s="15"/>
    </row>
    <row r="103" spans="3:5" ht="14.25" customHeight="1" x14ac:dyDescent="0.3">
      <c r="C103" s="15"/>
      <c r="D103" s="15"/>
      <c r="E103" s="15"/>
    </row>
    <row r="104" spans="3:5" ht="14.25" customHeight="1" x14ac:dyDescent="0.3">
      <c r="C104" s="15"/>
      <c r="D104" s="15"/>
      <c r="E104" s="15"/>
    </row>
    <row r="105" spans="3:5" ht="14.25" customHeight="1" x14ac:dyDescent="0.3">
      <c r="C105" s="15"/>
      <c r="D105" s="15"/>
      <c r="E105" s="15"/>
    </row>
    <row r="106" spans="3:5" ht="14.25" customHeight="1" x14ac:dyDescent="0.3">
      <c r="C106" s="15"/>
      <c r="D106" s="15"/>
      <c r="E106" s="15"/>
    </row>
    <row r="107" spans="3:5" ht="14.25" customHeight="1" x14ac:dyDescent="0.3">
      <c r="C107" s="15"/>
      <c r="D107" s="15"/>
      <c r="E107" s="15"/>
    </row>
    <row r="108" spans="3:5" ht="14.25" customHeight="1" x14ac:dyDescent="0.3">
      <c r="C108" s="15"/>
      <c r="D108" s="15"/>
      <c r="E108" s="15"/>
    </row>
    <row r="109" spans="3:5" ht="14.25" customHeight="1" x14ac:dyDescent="0.3">
      <c r="C109" s="15"/>
      <c r="D109" s="15"/>
      <c r="E109" s="15"/>
    </row>
    <row r="110" spans="3:5" ht="14.25" customHeight="1" x14ac:dyDescent="0.3">
      <c r="C110" s="15"/>
      <c r="D110" s="15"/>
      <c r="E110" s="15"/>
    </row>
    <row r="111" spans="3:5" ht="14.25" customHeight="1" x14ac:dyDescent="0.3">
      <c r="C111" s="15"/>
      <c r="D111" s="15"/>
      <c r="E111" s="15"/>
    </row>
    <row r="112" spans="3:5" ht="14.25" customHeight="1" x14ac:dyDescent="0.3">
      <c r="C112" s="15"/>
      <c r="D112" s="15"/>
      <c r="E112" s="15"/>
    </row>
    <row r="113" spans="3:5" ht="14.25" customHeight="1" x14ac:dyDescent="0.3">
      <c r="C113" s="15"/>
      <c r="D113" s="15"/>
      <c r="E113" s="15"/>
    </row>
    <row r="114" spans="3:5" ht="14.25" customHeight="1" x14ac:dyDescent="0.3">
      <c r="C114" s="15"/>
      <c r="D114" s="15"/>
      <c r="E114" s="15"/>
    </row>
    <row r="115" spans="3:5" ht="14.25" customHeight="1" x14ac:dyDescent="0.3">
      <c r="C115" s="15"/>
      <c r="D115" s="15"/>
      <c r="E115" s="15"/>
    </row>
    <row r="116" spans="3:5" ht="14.25" customHeight="1" x14ac:dyDescent="0.3">
      <c r="C116" s="15"/>
      <c r="D116" s="15"/>
      <c r="E116" s="15"/>
    </row>
    <row r="117" spans="3:5" ht="14.25" customHeight="1" x14ac:dyDescent="0.3">
      <c r="C117" s="15"/>
      <c r="D117" s="15"/>
      <c r="E117" s="15"/>
    </row>
    <row r="118" spans="3:5" ht="14.25" customHeight="1" x14ac:dyDescent="0.3">
      <c r="C118" s="15"/>
      <c r="D118" s="15"/>
      <c r="E118" s="15"/>
    </row>
    <row r="119" spans="3:5" ht="14.25" customHeight="1" x14ac:dyDescent="0.3">
      <c r="C119" s="15"/>
      <c r="D119" s="15"/>
      <c r="E119" s="15"/>
    </row>
    <row r="120" spans="3:5" ht="14.25" customHeight="1" x14ac:dyDescent="0.3">
      <c r="C120" s="15"/>
      <c r="D120" s="15"/>
      <c r="E120" s="15"/>
    </row>
    <row r="121" spans="3:5" ht="14.25" customHeight="1" x14ac:dyDescent="0.3">
      <c r="C121" s="15"/>
      <c r="D121" s="15"/>
      <c r="E121" s="15"/>
    </row>
    <row r="122" spans="3:5" ht="14.25" customHeight="1" x14ac:dyDescent="0.3">
      <c r="C122" s="15"/>
      <c r="D122" s="15"/>
      <c r="E122" s="15"/>
    </row>
    <row r="123" spans="3:5" ht="14.25" customHeight="1" x14ac:dyDescent="0.3">
      <c r="C123" s="15"/>
      <c r="D123" s="15"/>
      <c r="E123" s="15"/>
    </row>
    <row r="124" spans="3:5" ht="14.25" customHeight="1" x14ac:dyDescent="0.3">
      <c r="C124" s="15"/>
      <c r="D124" s="15"/>
      <c r="E124" s="15"/>
    </row>
    <row r="125" spans="3:5" ht="14.25" customHeight="1" x14ac:dyDescent="0.3">
      <c r="C125" s="15"/>
      <c r="D125" s="15"/>
      <c r="E125" s="15"/>
    </row>
    <row r="126" spans="3:5" ht="14.25" customHeight="1" x14ac:dyDescent="0.3">
      <c r="C126" s="15"/>
      <c r="D126" s="15"/>
      <c r="E126" s="15"/>
    </row>
    <row r="127" spans="3:5" ht="14.25" customHeight="1" x14ac:dyDescent="0.3">
      <c r="C127" s="15"/>
      <c r="D127" s="15"/>
      <c r="E127" s="15"/>
    </row>
    <row r="128" spans="3:5" ht="14.25" customHeight="1" x14ac:dyDescent="0.3">
      <c r="C128" s="15"/>
      <c r="D128" s="15"/>
      <c r="E128" s="15"/>
    </row>
    <row r="129" spans="3:5" ht="14.25" customHeight="1" x14ac:dyDescent="0.3">
      <c r="C129" s="15"/>
      <c r="D129" s="15"/>
      <c r="E129" s="15"/>
    </row>
    <row r="130" spans="3:5" ht="14.25" customHeight="1" x14ac:dyDescent="0.3">
      <c r="C130" s="15"/>
      <c r="D130" s="15"/>
      <c r="E130" s="15"/>
    </row>
    <row r="131" spans="3:5" ht="14.25" customHeight="1" x14ac:dyDescent="0.3">
      <c r="C131" s="15"/>
      <c r="D131" s="15"/>
      <c r="E131" s="15"/>
    </row>
    <row r="132" spans="3:5" ht="14.25" customHeight="1" x14ac:dyDescent="0.3">
      <c r="C132" s="15"/>
      <c r="D132" s="15"/>
      <c r="E132" s="15"/>
    </row>
    <row r="133" spans="3:5" ht="14.25" customHeight="1" x14ac:dyDescent="0.3">
      <c r="C133" s="15"/>
      <c r="D133" s="15"/>
      <c r="E133" s="15"/>
    </row>
    <row r="134" spans="3:5" ht="14.25" customHeight="1" x14ac:dyDescent="0.3">
      <c r="C134" s="15"/>
      <c r="D134" s="15"/>
      <c r="E134" s="15"/>
    </row>
    <row r="135" spans="3:5" ht="14.25" customHeight="1" x14ac:dyDescent="0.3">
      <c r="C135" s="15"/>
      <c r="D135" s="15"/>
      <c r="E135" s="15"/>
    </row>
    <row r="136" spans="3:5" ht="14.25" customHeight="1" x14ac:dyDescent="0.3">
      <c r="C136" s="15"/>
      <c r="D136" s="15"/>
      <c r="E136" s="15"/>
    </row>
    <row r="137" spans="3:5" ht="14.25" customHeight="1" x14ac:dyDescent="0.3">
      <c r="C137" s="15"/>
      <c r="D137" s="15"/>
      <c r="E137" s="15"/>
    </row>
    <row r="138" spans="3:5" ht="14.25" customHeight="1" x14ac:dyDescent="0.3">
      <c r="C138" s="15"/>
      <c r="D138" s="15"/>
      <c r="E138" s="15"/>
    </row>
    <row r="139" spans="3:5" ht="14.25" customHeight="1" x14ac:dyDescent="0.3">
      <c r="C139" s="15"/>
      <c r="D139" s="15"/>
      <c r="E139" s="15"/>
    </row>
    <row r="140" spans="3:5" ht="14.25" customHeight="1" x14ac:dyDescent="0.3">
      <c r="C140" s="15"/>
      <c r="D140" s="15"/>
      <c r="E140" s="15"/>
    </row>
    <row r="141" spans="3:5" ht="14.25" customHeight="1" x14ac:dyDescent="0.3">
      <c r="C141" s="15"/>
      <c r="D141" s="15"/>
      <c r="E141" s="15"/>
    </row>
    <row r="142" spans="3:5" ht="14.25" customHeight="1" x14ac:dyDescent="0.3">
      <c r="C142" s="15"/>
      <c r="D142" s="15"/>
      <c r="E142" s="15"/>
    </row>
    <row r="143" spans="3:5" ht="14.25" customHeight="1" x14ac:dyDescent="0.3">
      <c r="C143" s="15"/>
      <c r="D143" s="15"/>
      <c r="E143" s="15"/>
    </row>
    <row r="144" spans="3:5" ht="14.25" customHeight="1" x14ac:dyDescent="0.3">
      <c r="C144" s="15"/>
      <c r="D144" s="15"/>
      <c r="E144" s="15"/>
    </row>
    <row r="145" spans="3:5" ht="14.25" customHeight="1" x14ac:dyDescent="0.3">
      <c r="C145" s="15"/>
      <c r="D145" s="15"/>
      <c r="E145" s="15"/>
    </row>
    <row r="146" spans="3:5" ht="14.25" customHeight="1" x14ac:dyDescent="0.3">
      <c r="C146" s="15"/>
      <c r="D146" s="15"/>
      <c r="E146" s="15"/>
    </row>
    <row r="147" spans="3:5" ht="14.25" customHeight="1" x14ac:dyDescent="0.3">
      <c r="C147" s="15"/>
      <c r="D147" s="15"/>
      <c r="E147" s="15"/>
    </row>
    <row r="148" spans="3:5" ht="14.25" customHeight="1" x14ac:dyDescent="0.3">
      <c r="C148" s="15"/>
      <c r="D148" s="15"/>
      <c r="E148" s="15"/>
    </row>
    <row r="149" spans="3:5" ht="14.25" customHeight="1" x14ac:dyDescent="0.3">
      <c r="C149" s="15"/>
      <c r="D149" s="15"/>
      <c r="E149" s="15"/>
    </row>
    <row r="150" spans="3:5" ht="14.25" customHeight="1" x14ac:dyDescent="0.3">
      <c r="C150" s="15"/>
      <c r="D150" s="15"/>
      <c r="E150" s="15"/>
    </row>
    <row r="151" spans="3:5" ht="14.25" customHeight="1" x14ac:dyDescent="0.3">
      <c r="C151" s="15"/>
      <c r="D151" s="15"/>
      <c r="E151" s="15"/>
    </row>
    <row r="152" spans="3:5" ht="14.25" customHeight="1" x14ac:dyDescent="0.3">
      <c r="C152" s="15"/>
      <c r="D152" s="15"/>
      <c r="E152" s="15"/>
    </row>
    <row r="153" spans="3:5" ht="14.25" customHeight="1" x14ac:dyDescent="0.3">
      <c r="C153" s="15"/>
      <c r="D153" s="15"/>
      <c r="E153" s="15"/>
    </row>
    <row r="154" spans="3:5" ht="14.25" customHeight="1" x14ac:dyDescent="0.3">
      <c r="C154" s="15"/>
      <c r="D154" s="15"/>
      <c r="E154" s="15"/>
    </row>
    <row r="155" spans="3:5" ht="14.25" customHeight="1" x14ac:dyDescent="0.3">
      <c r="C155" s="15"/>
      <c r="D155" s="15"/>
      <c r="E155" s="15"/>
    </row>
    <row r="156" spans="3:5" ht="14.25" customHeight="1" x14ac:dyDescent="0.3">
      <c r="C156" s="15"/>
      <c r="D156" s="15"/>
      <c r="E156" s="15"/>
    </row>
    <row r="157" spans="3:5" ht="14.25" customHeight="1" x14ac:dyDescent="0.3">
      <c r="C157" s="15"/>
      <c r="D157" s="15"/>
      <c r="E157" s="15"/>
    </row>
    <row r="158" spans="3:5" ht="14.25" customHeight="1" x14ac:dyDescent="0.3">
      <c r="C158" s="15"/>
      <c r="D158" s="15"/>
      <c r="E158" s="15"/>
    </row>
    <row r="159" spans="3:5" ht="14.25" customHeight="1" x14ac:dyDescent="0.3">
      <c r="C159" s="15"/>
      <c r="D159" s="15"/>
      <c r="E159" s="15"/>
    </row>
    <row r="160" spans="3:5" ht="14.25" customHeight="1" x14ac:dyDescent="0.3">
      <c r="C160" s="15"/>
      <c r="D160" s="15"/>
      <c r="E160" s="15"/>
    </row>
    <row r="161" spans="3:5" ht="14.25" customHeight="1" x14ac:dyDescent="0.3">
      <c r="C161" s="15"/>
      <c r="D161" s="15"/>
      <c r="E161" s="15"/>
    </row>
    <row r="162" spans="3:5" ht="14.25" customHeight="1" x14ac:dyDescent="0.3">
      <c r="C162" s="15"/>
      <c r="D162" s="15"/>
      <c r="E162" s="15"/>
    </row>
    <row r="163" spans="3:5" ht="14.25" customHeight="1" x14ac:dyDescent="0.3">
      <c r="C163" s="15"/>
      <c r="D163" s="15"/>
      <c r="E163" s="15"/>
    </row>
    <row r="164" spans="3:5" ht="14.25" customHeight="1" x14ac:dyDescent="0.3">
      <c r="C164" s="15"/>
      <c r="D164" s="15"/>
      <c r="E164" s="15"/>
    </row>
    <row r="165" spans="3:5" ht="14.25" customHeight="1" x14ac:dyDescent="0.3">
      <c r="C165" s="15"/>
      <c r="D165" s="15"/>
      <c r="E165" s="15"/>
    </row>
    <row r="166" spans="3:5" ht="14.25" customHeight="1" x14ac:dyDescent="0.3">
      <c r="C166" s="15"/>
      <c r="D166" s="15"/>
      <c r="E166" s="15"/>
    </row>
    <row r="167" spans="3:5" ht="14.25" customHeight="1" x14ac:dyDescent="0.3">
      <c r="C167" s="15"/>
      <c r="D167" s="15"/>
      <c r="E167" s="15"/>
    </row>
    <row r="168" spans="3:5" ht="14.25" customHeight="1" x14ac:dyDescent="0.3">
      <c r="C168" s="15"/>
      <c r="D168" s="15"/>
      <c r="E168" s="15"/>
    </row>
    <row r="169" spans="3:5" ht="14.25" customHeight="1" x14ac:dyDescent="0.3">
      <c r="C169" s="15"/>
      <c r="D169" s="15"/>
      <c r="E169" s="15"/>
    </row>
    <row r="170" spans="3:5" ht="14.25" customHeight="1" x14ac:dyDescent="0.3">
      <c r="C170" s="15"/>
      <c r="D170" s="15"/>
      <c r="E170" s="15"/>
    </row>
    <row r="171" spans="3:5" ht="14.25" customHeight="1" x14ac:dyDescent="0.3">
      <c r="C171" s="15"/>
      <c r="D171" s="15"/>
      <c r="E171" s="15"/>
    </row>
    <row r="172" spans="3:5" ht="14.25" customHeight="1" x14ac:dyDescent="0.3">
      <c r="C172" s="15"/>
      <c r="D172" s="15"/>
      <c r="E172" s="15"/>
    </row>
    <row r="173" spans="3:5" ht="14.25" customHeight="1" x14ac:dyDescent="0.3">
      <c r="C173" s="15"/>
      <c r="D173" s="15"/>
      <c r="E173" s="15"/>
    </row>
    <row r="174" spans="3:5" ht="14.25" customHeight="1" x14ac:dyDescent="0.3">
      <c r="C174" s="15"/>
      <c r="D174" s="15"/>
      <c r="E174" s="15"/>
    </row>
    <row r="175" spans="3:5" ht="14.25" customHeight="1" x14ac:dyDescent="0.3">
      <c r="C175" s="15"/>
      <c r="D175" s="15"/>
      <c r="E175" s="15"/>
    </row>
    <row r="176" spans="3:5" ht="14.25" customHeight="1" x14ac:dyDescent="0.3">
      <c r="C176" s="15"/>
      <c r="D176" s="15"/>
      <c r="E176" s="15"/>
    </row>
    <row r="177" spans="3:5" ht="14.25" customHeight="1" x14ac:dyDescent="0.3">
      <c r="C177" s="15"/>
      <c r="D177" s="15"/>
      <c r="E177" s="15"/>
    </row>
    <row r="178" spans="3:5" ht="14.25" customHeight="1" x14ac:dyDescent="0.3">
      <c r="C178" s="15"/>
      <c r="D178" s="15"/>
      <c r="E178" s="15"/>
    </row>
    <row r="179" spans="3:5" ht="14.25" customHeight="1" x14ac:dyDescent="0.3">
      <c r="C179" s="15"/>
      <c r="D179" s="15"/>
      <c r="E179" s="15"/>
    </row>
    <row r="180" spans="3:5" ht="14.25" customHeight="1" x14ac:dyDescent="0.3">
      <c r="C180" s="15"/>
      <c r="D180" s="15"/>
      <c r="E180" s="15"/>
    </row>
    <row r="181" spans="3:5" ht="14.25" customHeight="1" x14ac:dyDescent="0.3">
      <c r="C181" s="15"/>
      <c r="D181" s="15"/>
      <c r="E181" s="15"/>
    </row>
    <row r="182" spans="3:5" ht="14.25" customHeight="1" x14ac:dyDescent="0.3">
      <c r="C182" s="15"/>
      <c r="D182" s="15"/>
      <c r="E182" s="15"/>
    </row>
    <row r="183" spans="3:5" ht="14.25" customHeight="1" x14ac:dyDescent="0.3">
      <c r="C183" s="15"/>
      <c r="D183" s="15"/>
      <c r="E183" s="15"/>
    </row>
    <row r="184" spans="3:5" ht="14.25" customHeight="1" x14ac:dyDescent="0.3">
      <c r="C184" s="15"/>
      <c r="D184" s="15"/>
      <c r="E184" s="15"/>
    </row>
    <row r="185" spans="3:5" ht="14.25" customHeight="1" x14ac:dyDescent="0.3">
      <c r="C185" s="15"/>
      <c r="D185" s="15"/>
      <c r="E185" s="15"/>
    </row>
    <row r="186" spans="3:5" ht="14.25" customHeight="1" x14ac:dyDescent="0.3">
      <c r="C186" s="15"/>
      <c r="D186" s="15"/>
      <c r="E186" s="15"/>
    </row>
    <row r="187" spans="3:5" ht="14.25" customHeight="1" x14ac:dyDescent="0.3">
      <c r="C187" s="15"/>
      <c r="D187" s="15"/>
      <c r="E187" s="15"/>
    </row>
    <row r="188" spans="3:5" ht="14.25" customHeight="1" x14ac:dyDescent="0.3">
      <c r="C188" s="15"/>
      <c r="D188" s="15"/>
      <c r="E188" s="15"/>
    </row>
    <row r="189" spans="3:5" ht="14.25" customHeight="1" x14ac:dyDescent="0.3">
      <c r="C189" s="15"/>
      <c r="D189" s="15"/>
      <c r="E189" s="15"/>
    </row>
    <row r="190" spans="3:5" ht="14.25" customHeight="1" x14ac:dyDescent="0.3">
      <c r="C190" s="15"/>
      <c r="D190" s="15"/>
      <c r="E190" s="15"/>
    </row>
    <row r="191" spans="3:5" ht="14.25" customHeight="1" x14ac:dyDescent="0.3">
      <c r="C191" s="15"/>
      <c r="D191" s="15"/>
      <c r="E191" s="15"/>
    </row>
    <row r="192" spans="3:5" ht="14.25" customHeight="1" x14ac:dyDescent="0.3">
      <c r="C192" s="15"/>
      <c r="D192" s="15"/>
      <c r="E192" s="15"/>
    </row>
    <row r="193" spans="3:5" ht="14.25" customHeight="1" x14ac:dyDescent="0.3">
      <c r="C193" s="15"/>
      <c r="D193" s="15"/>
      <c r="E193" s="15"/>
    </row>
    <row r="194" spans="3:5" ht="14.25" customHeight="1" x14ac:dyDescent="0.3">
      <c r="C194" s="15"/>
      <c r="D194" s="15"/>
      <c r="E194" s="15"/>
    </row>
    <row r="195" spans="3:5" ht="14.25" customHeight="1" x14ac:dyDescent="0.3">
      <c r="C195" s="15"/>
      <c r="D195" s="15"/>
      <c r="E195" s="15"/>
    </row>
    <row r="196" spans="3:5" ht="14.25" customHeight="1" x14ac:dyDescent="0.3">
      <c r="C196" s="15"/>
      <c r="D196" s="15"/>
      <c r="E196" s="15"/>
    </row>
    <row r="197" spans="3:5" ht="14.25" customHeight="1" x14ac:dyDescent="0.3">
      <c r="C197" s="15"/>
      <c r="D197" s="15"/>
      <c r="E197" s="15"/>
    </row>
    <row r="198" spans="3:5" ht="14.25" customHeight="1" x14ac:dyDescent="0.3">
      <c r="C198" s="15"/>
      <c r="D198" s="15"/>
      <c r="E198" s="15"/>
    </row>
    <row r="199" spans="3:5" ht="14.25" customHeight="1" x14ac:dyDescent="0.3">
      <c r="C199" s="15"/>
      <c r="D199" s="15"/>
      <c r="E199" s="15"/>
    </row>
    <row r="200" spans="3:5" ht="14.25" customHeight="1" x14ac:dyDescent="0.3">
      <c r="C200" s="15"/>
      <c r="D200" s="15"/>
      <c r="E200" s="15"/>
    </row>
    <row r="201" spans="3:5" ht="14.25" customHeight="1" x14ac:dyDescent="0.3">
      <c r="C201" s="15"/>
      <c r="D201" s="15"/>
      <c r="E201" s="15"/>
    </row>
    <row r="202" spans="3:5" ht="14.25" customHeight="1" x14ac:dyDescent="0.3">
      <c r="C202" s="15"/>
      <c r="D202" s="15"/>
      <c r="E202" s="15"/>
    </row>
    <row r="203" spans="3:5" ht="14.25" customHeight="1" x14ac:dyDescent="0.3">
      <c r="C203" s="15"/>
      <c r="D203" s="15"/>
      <c r="E203" s="15"/>
    </row>
    <row r="204" spans="3:5" ht="14.25" customHeight="1" x14ac:dyDescent="0.3">
      <c r="C204" s="15"/>
      <c r="D204" s="15"/>
      <c r="E204" s="15"/>
    </row>
    <row r="205" spans="3:5" ht="14.25" customHeight="1" x14ac:dyDescent="0.3">
      <c r="C205" s="15"/>
      <c r="D205" s="15"/>
      <c r="E205" s="15"/>
    </row>
    <row r="206" spans="3:5" ht="14.25" customHeight="1" x14ac:dyDescent="0.3">
      <c r="C206" s="15"/>
      <c r="D206" s="15"/>
      <c r="E206" s="15"/>
    </row>
    <row r="207" spans="3:5" ht="14.25" customHeight="1" x14ac:dyDescent="0.3">
      <c r="C207" s="15"/>
      <c r="D207" s="15"/>
      <c r="E207" s="15"/>
    </row>
    <row r="208" spans="3:5" ht="14.25" customHeight="1" x14ac:dyDescent="0.3">
      <c r="C208" s="15"/>
      <c r="D208" s="15"/>
      <c r="E208" s="15"/>
    </row>
    <row r="209" spans="3:5" ht="14.25" customHeight="1" x14ac:dyDescent="0.3">
      <c r="C209" s="15"/>
      <c r="D209" s="15"/>
      <c r="E209" s="15"/>
    </row>
    <row r="210" spans="3:5" ht="14.25" customHeight="1" x14ac:dyDescent="0.3">
      <c r="C210" s="15"/>
      <c r="D210" s="15"/>
      <c r="E210" s="15"/>
    </row>
    <row r="211" spans="3:5" ht="14.25" customHeight="1" x14ac:dyDescent="0.3">
      <c r="C211" s="15"/>
      <c r="D211" s="15"/>
      <c r="E211" s="15"/>
    </row>
    <row r="212" spans="3:5" ht="14.25" customHeight="1" x14ac:dyDescent="0.3">
      <c r="C212" s="15"/>
      <c r="D212" s="15"/>
      <c r="E212" s="15"/>
    </row>
    <row r="213" spans="3:5" ht="14.25" customHeight="1" x14ac:dyDescent="0.3">
      <c r="C213" s="15"/>
      <c r="D213" s="15"/>
      <c r="E213" s="15"/>
    </row>
    <row r="214" spans="3:5" ht="14.25" customHeight="1" x14ac:dyDescent="0.3">
      <c r="C214" s="15"/>
      <c r="D214" s="15"/>
      <c r="E214" s="15"/>
    </row>
    <row r="215" spans="3:5" ht="14.25" customHeight="1" x14ac:dyDescent="0.3">
      <c r="C215" s="15"/>
      <c r="D215" s="15"/>
      <c r="E215" s="15"/>
    </row>
    <row r="216" spans="3:5" ht="14.25" customHeight="1" x14ac:dyDescent="0.3">
      <c r="C216" s="15"/>
      <c r="D216" s="15"/>
      <c r="E216" s="15"/>
    </row>
    <row r="217" spans="3:5" ht="14.25" customHeight="1" x14ac:dyDescent="0.3">
      <c r="C217" s="15"/>
      <c r="D217" s="15"/>
      <c r="E217" s="15"/>
    </row>
    <row r="218" spans="3:5" ht="14.25" customHeight="1" x14ac:dyDescent="0.3">
      <c r="C218" s="15"/>
      <c r="D218" s="15"/>
      <c r="E218" s="15"/>
    </row>
    <row r="219" spans="3:5" ht="14.25" customHeight="1" x14ac:dyDescent="0.3">
      <c r="C219" s="15"/>
      <c r="D219" s="15"/>
      <c r="E219" s="15"/>
    </row>
    <row r="220" spans="3:5" ht="14.25" customHeight="1" x14ac:dyDescent="0.3">
      <c r="C220" s="15"/>
      <c r="D220" s="15"/>
      <c r="E220" s="15"/>
    </row>
    <row r="221" spans="3:5" ht="14.25" customHeight="1" x14ac:dyDescent="0.3">
      <c r="C221" s="15"/>
      <c r="D221" s="15"/>
      <c r="E221" s="15"/>
    </row>
    <row r="222" spans="3:5" ht="14.25" customHeight="1" x14ac:dyDescent="0.3">
      <c r="C222" s="15"/>
      <c r="D222" s="15"/>
      <c r="E222" s="15"/>
    </row>
    <row r="223" spans="3:5" ht="14.25" customHeight="1" x14ac:dyDescent="0.3">
      <c r="C223" s="15"/>
      <c r="D223" s="15"/>
      <c r="E223" s="15"/>
    </row>
    <row r="224" spans="3:5" ht="14.25" customHeight="1" x14ac:dyDescent="0.3">
      <c r="C224" s="15"/>
      <c r="D224" s="15"/>
      <c r="E224" s="15"/>
    </row>
    <row r="225" spans="3:5" ht="14.25" customHeight="1" x14ac:dyDescent="0.3">
      <c r="C225" s="15"/>
      <c r="D225" s="15"/>
      <c r="E225" s="15"/>
    </row>
    <row r="226" spans="3:5" ht="14.25" customHeight="1" x14ac:dyDescent="0.3">
      <c r="C226" s="15"/>
      <c r="D226" s="15"/>
      <c r="E226" s="15"/>
    </row>
    <row r="227" spans="3:5" ht="14.25" customHeight="1" x14ac:dyDescent="0.3">
      <c r="C227" s="15"/>
      <c r="D227" s="15"/>
      <c r="E227" s="15"/>
    </row>
    <row r="228" spans="3:5" ht="14.25" customHeight="1" x14ac:dyDescent="0.3">
      <c r="C228" s="15"/>
      <c r="D228" s="15"/>
      <c r="E228" s="15"/>
    </row>
    <row r="229" spans="3:5" ht="14.25" customHeight="1" x14ac:dyDescent="0.3">
      <c r="C229" s="15"/>
      <c r="D229" s="15"/>
      <c r="E229" s="15"/>
    </row>
    <row r="230" spans="3:5" ht="14.25" customHeight="1" x14ac:dyDescent="0.3">
      <c r="C230" s="15"/>
      <c r="D230" s="15"/>
      <c r="E230" s="15"/>
    </row>
    <row r="231" spans="3:5" ht="14.25" customHeight="1" x14ac:dyDescent="0.3">
      <c r="C231" s="15"/>
      <c r="D231" s="15"/>
      <c r="E231" s="15"/>
    </row>
    <row r="232" spans="3:5" ht="14.25" customHeight="1" x14ac:dyDescent="0.3">
      <c r="C232" s="15"/>
      <c r="D232" s="15"/>
      <c r="E232" s="15"/>
    </row>
    <row r="233" spans="3:5" ht="14.25" customHeight="1" x14ac:dyDescent="0.3">
      <c r="C233" s="15"/>
      <c r="D233" s="15"/>
      <c r="E233" s="15"/>
    </row>
    <row r="234" spans="3:5" ht="14.25" customHeight="1" x14ac:dyDescent="0.3">
      <c r="C234" s="15"/>
      <c r="D234" s="15"/>
      <c r="E234" s="15"/>
    </row>
    <row r="235" spans="3:5" ht="14.25" customHeight="1" x14ac:dyDescent="0.3">
      <c r="C235" s="15"/>
      <c r="D235" s="15"/>
      <c r="E235" s="15"/>
    </row>
    <row r="236" spans="3:5" ht="14.25" customHeight="1" x14ac:dyDescent="0.3">
      <c r="C236" s="15"/>
      <c r="D236" s="15"/>
      <c r="E236" s="15"/>
    </row>
    <row r="237" spans="3:5" ht="14.25" customHeight="1" x14ac:dyDescent="0.3">
      <c r="C237" s="15"/>
      <c r="D237" s="15"/>
      <c r="E237" s="15"/>
    </row>
    <row r="238" spans="3:5" ht="14.25" customHeight="1" x14ac:dyDescent="0.3">
      <c r="C238" s="15"/>
      <c r="D238" s="15"/>
      <c r="E238" s="15"/>
    </row>
    <row r="239" spans="3:5" ht="14.25" customHeight="1" x14ac:dyDescent="0.3">
      <c r="C239" s="15"/>
      <c r="D239" s="15"/>
      <c r="E239" s="15"/>
    </row>
    <row r="240" spans="3:5" ht="14.25" customHeight="1" x14ac:dyDescent="0.3">
      <c r="C240" s="15"/>
      <c r="D240" s="15"/>
      <c r="E240" s="15"/>
    </row>
    <row r="241" spans="3:5" ht="14.25" customHeight="1" x14ac:dyDescent="0.3">
      <c r="C241" s="15"/>
      <c r="D241" s="15"/>
      <c r="E241" s="15"/>
    </row>
    <row r="242" spans="3:5" ht="14.25" customHeight="1" x14ac:dyDescent="0.3">
      <c r="C242" s="15"/>
      <c r="D242" s="15"/>
      <c r="E242" s="15"/>
    </row>
    <row r="243" spans="3:5" ht="14.25" customHeight="1" x14ac:dyDescent="0.3">
      <c r="C243" s="15"/>
      <c r="D243" s="15"/>
      <c r="E243" s="15"/>
    </row>
    <row r="244" spans="3:5" ht="14.25" customHeight="1" x14ac:dyDescent="0.3">
      <c r="C244" s="15"/>
      <c r="D244" s="15"/>
      <c r="E244" s="15"/>
    </row>
    <row r="245" spans="3:5" ht="14.25" customHeight="1" x14ac:dyDescent="0.3">
      <c r="C245" s="15"/>
      <c r="D245" s="15"/>
      <c r="E245" s="15"/>
    </row>
    <row r="246" spans="3:5" ht="14.25" customHeight="1" x14ac:dyDescent="0.3">
      <c r="C246" s="15"/>
      <c r="D246" s="15"/>
      <c r="E246" s="15"/>
    </row>
    <row r="247" spans="3:5" ht="14.25" customHeight="1" x14ac:dyDescent="0.3">
      <c r="C247" s="15"/>
      <c r="D247" s="15"/>
      <c r="E247" s="15"/>
    </row>
    <row r="248" spans="3:5" ht="14.25" customHeight="1" x14ac:dyDescent="0.3">
      <c r="C248" s="15"/>
      <c r="D248" s="15"/>
      <c r="E248" s="15"/>
    </row>
    <row r="249" spans="3:5" ht="14.25" customHeight="1" x14ac:dyDescent="0.3">
      <c r="C249" s="15"/>
      <c r="D249" s="15"/>
      <c r="E249" s="15"/>
    </row>
    <row r="250" spans="3:5" ht="14.25" customHeight="1" x14ac:dyDescent="0.3">
      <c r="C250" s="15"/>
      <c r="D250" s="15"/>
      <c r="E250" s="15"/>
    </row>
    <row r="251" spans="3:5" ht="14.25" customHeight="1" x14ac:dyDescent="0.3">
      <c r="C251" s="15"/>
      <c r="D251" s="15"/>
      <c r="E251" s="15"/>
    </row>
    <row r="252" spans="3:5" ht="14.25" customHeight="1" x14ac:dyDescent="0.3">
      <c r="C252" s="15"/>
      <c r="D252" s="15"/>
      <c r="E252" s="15"/>
    </row>
    <row r="253" spans="3:5" ht="14.25" customHeight="1" x14ac:dyDescent="0.3">
      <c r="C253" s="15"/>
      <c r="D253" s="15"/>
      <c r="E253" s="15"/>
    </row>
    <row r="254" spans="3:5" ht="14.25" customHeight="1" x14ac:dyDescent="0.3">
      <c r="C254" s="15"/>
      <c r="D254" s="15"/>
      <c r="E254" s="15"/>
    </row>
    <row r="255" spans="3:5" ht="14.25" customHeight="1" x14ac:dyDescent="0.3">
      <c r="C255" s="15"/>
      <c r="D255" s="15"/>
      <c r="E255" s="15"/>
    </row>
    <row r="256" spans="3:5" ht="14.25" customHeight="1" x14ac:dyDescent="0.3">
      <c r="C256" s="15"/>
      <c r="D256" s="15"/>
      <c r="E256" s="15"/>
    </row>
    <row r="257" spans="3:5" ht="14.25" customHeight="1" x14ac:dyDescent="0.3">
      <c r="C257" s="15"/>
      <c r="D257" s="15"/>
      <c r="E257" s="15"/>
    </row>
    <row r="258" spans="3:5" ht="14.25" customHeight="1" x14ac:dyDescent="0.3">
      <c r="C258" s="15"/>
      <c r="D258" s="15"/>
      <c r="E258" s="15"/>
    </row>
    <row r="259" spans="3:5" ht="14.25" customHeight="1" x14ac:dyDescent="0.3">
      <c r="C259" s="15"/>
      <c r="D259" s="15"/>
      <c r="E259" s="15"/>
    </row>
    <row r="260" spans="3:5" ht="14.25" customHeight="1" x14ac:dyDescent="0.3">
      <c r="C260" s="15"/>
      <c r="D260" s="15"/>
      <c r="E260" s="15"/>
    </row>
    <row r="261" spans="3:5" ht="14.25" customHeight="1" x14ac:dyDescent="0.3">
      <c r="C261" s="15"/>
      <c r="D261" s="15"/>
      <c r="E261" s="15"/>
    </row>
    <row r="262" spans="3:5" ht="14.25" customHeight="1" x14ac:dyDescent="0.3">
      <c r="C262" s="15"/>
      <c r="D262" s="15"/>
      <c r="E262" s="15"/>
    </row>
    <row r="263" spans="3:5" ht="14.25" customHeight="1" x14ac:dyDescent="0.3">
      <c r="C263" s="15"/>
      <c r="D263" s="15"/>
      <c r="E263" s="15"/>
    </row>
    <row r="264" spans="3:5" ht="14.25" customHeight="1" x14ac:dyDescent="0.3">
      <c r="C264" s="15"/>
      <c r="D264" s="15"/>
      <c r="E264" s="15"/>
    </row>
    <row r="265" spans="3:5" ht="14.25" customHeight="1" x14ac:dyDescent="0.3">
      <c r="C265" s="15"/>
      <c r="D265" s="15"/>
      <c r="E265" s="15"/>
    </row>
    <row r="266" spans="3:5" ht="14.25" customHeight="1" x14ac:dyDescent="0.3">
      <c r="C266" s="15"/>
      <c r="D266" s="15"/>
      <c r="E266" s="15"/>
    </row>
    <row r="267" spans="3:5" ht="14.25" customHeight="1" x14ac:dyDescent="0.3">
      <c r="C267" s="15"/>
      <c r="D267" s="15"/>
      <c r="E267" s="15"/>
    </row>
    <row r="268" spans="3:5" ht="14.25" customHeight="1" x14ac:dyDescent="0.3">
      <c r="C268" s="15"/>
      <c r="D268" s="15"/>
      <c r="E268" s="15"/>
    </row>
    <row r="269" spans="3:5" ht="14.25" customHeight="1" x14ac:dyDescent="0.3">
      <c r="C269" s="15"/>
      <c r="D269" s="15"/>
      <c r="E269" s="15"/>
    </row>
    <row r="270" spans="3:5" ht="14.25" customHeight="1" x14ac:dyDescent="0.3">
      <c r="C270" s="15"/>
      <c r="D270" s="15"/>
      <c r="E270" s="15"/>
    </row>
    <row r="271" spans="3:5" ht="14.25" customHeight="1" x14ac:dyDescent="0.3">
      <c r="C271" s="15"/>
      <c r="D271" s="15"/>
      <c r="E271" s="15"/>
    </row>
    <row r="272" spans="3:5" ht="14.25" customHeight="1" x14ac:dyDescent="0.3">
      <c r="C272" s="15"/>
      <c r="D272" s="15"/>
      <c r="E272" s="15"/>
    </row>
    <row r="273" spans="3:5" ht="14.25" customHeight="1" x14ac:dyDescent="0.3">
      <c r="C273" s="15"/>
      <c r="D273" s="15"/>
      <c r="E273" s="15"/>
    </row>
    <row r="274" spans="3:5" ht="14.25" customHeight="1" x14ac:dyDescent="0.3">
      <c r="C274" s="15"/>
      <c r="D274" s="15"/>
      <c r="E274" s="15"/>
    </row>
    <row r="275" spans="3:5" ht="14.25" customHeight="1" x14ac:dyDescent="0.3">
      <c r="C275" s="15"/>
      <c r="D275" s="15"/>
      <c r="E275" s="15"/>
    </row>
    <row r="276" spans="3:5" ht="14.25" customHeight="1" x14ac:dyDescent="0.3">
      <c r="C276" s="15"/>
      <c r="D276" s="15"/>
      <c r="E276" s="15"/>
    </row>
    <row r="277" spans="3:5" ht="14.25" customHeight="1" x14ac:dyDescent="0.3">
      <c r="C277" s="15"/>
      <c r="D277" s="15"/>
      <c r="E277" s="15"/>
    </row>
    <row r="278" spans="3:5" ht="14.25" customHeight="1" x14ac:dyDescent="0.3">
      <c r="C278" s="15"/>
      <c r="D278" s="15"/>
      <c r="E278" s="15"/>
    </row>
    <row r="279" spans="3:5" ht="14.25" customHeight="1" x14ac:dyDescent="0.3">
      <c r="C279" s="15"/>
      <c r="D279" s="15"/>
      <c r="E279" s="15"/>
    </row>
    <row r="280" spans="3:5" ht="14.25" customHeight="1" x14ac:dyDescent="0.3">
      <c r="C280" s="15"/>
      <c r="D280" s="15"/>
      <c r="E280" s="15"/>
    </row>
    <row r="281" spans="3:5" ht="14.25" customHeight="1" x14ac:dyDescent="0.3">
      <c r="C281" s="15"/>
      <c r="D281" s="15"/>
      <c r="E281" s="15"/>
    </row>
    <row r="282" spans="3:5" ht="14.25" customHeight="1" x14ac:dyDescent="0.3">
      <c r="C282" s="15"/>
      <c r="D282" s="15"/>
      <c r="E282" s="15"/>
    </row>
    <row r="283" spans="3:5" ht="14.25" customHeight="1" x14ac:dyDescent="0.3">
      <c r="C283" s="15"/>
      <c r="D283" s="15"/>
      <c r="E283" s="15"/>
    </row>
    <row r="284" spans="3:5" ht="14.25" customHeight="1" x14ac:dyDescent="0.3">
      <c r="C284" s="15"/>
      <c r="D284" s="15"/>
      <c r="E284" s="15"/>
    </row>
    <row r="285" spans="3:5" ht="14.25" customHeight="1" x14ac:dyDescent="0.3">
      <c r="C285" s="15"/>
      <c r="D285" s="15"/>
      <c r="E285" s="15"/>
    </row>
    <row r="286" spans="3:5" ht="14.25" customHeight="1" x14ac:dyDescent="0.3">
      <c r="C286" s="15"/>
      <c r="D286" s="15"/>
      <c r="E286" s="15"/>
    </row>
    <row r="287" spans="3:5" ht="14.25" customHeight="1" x14ac:dyDescent="0.3">
      <c r="C287" s="15"/>
      <c r="D287" s="15"/>
      <c r="E287" s="15"/>
    </row>
    <row r="288" spans="3:5" ht="14.25" customHeight="1" x14ac:dyDescent="0.3">
      <c r="C288" s="15"/>
      <c r="D288" s="15"/>
      <c r="E288" s="15"/>
    </row>
    <row r="289" spans="3:5" ht="14.25" customHeight="1" x14ac:dyDescent="0.3">
      <c r="C289" s="15"/>
      <c r="D289" s="15"/>
      <c r="E289" s="15"/>
    </row>
    <row r="290" spans="3:5" ht="14.25" customHeight="1" x14ac:dyDescent="0.3">
      <c r="C290" s="15"/>
      <c r="D290" s="15"/>
      <c r="E290" s="15"/>
    </row>
    <row r="291" spans="3:5" ht="14.25" customHeight="1" x14ac:dyDescent="0.3">
      <c r="C291" s="15"/>
      <c r="D291" s="15"/>
      <c r="E291" s="15"/>
    </row>
    <row r="292" spans="3:5" ht="14.25" customHeight="1" x14ac:dyDescent="0.3">
      <c r="C292" s="15"/>
      <c r="D292" s="15"/>
      <c r="E292" s="15"/>
    </row>
    <row r="293" spans="3:5" ht="14.25" customHeight="1" x14ac:dyDescent="0.3">
      <c r="C293" s="15"/>
      <c r="D293" s="15"/>
      <c r="E293" s="15"/>
    </row>
    <row r="294" spans="3:5" ht="14.25" customHeight="1" x14ac:dyDescent="0.3">
      <c r="C294" s="15"/>
      <c r="D294" s="15"/>
      <c r="E294" s="15"/>
    </row>
    <row r="295" spans="3:5" ht="14.25" customHeight="1" x14ac:dyDescent="0.3">
      <c r="C295" s="15"/>
      <c r="D295" s="15"/>
      <c r="E295" s="15"/>
    </row>
    <row r="296" spans="3:5" ht="14.25" customHeight="1" x14ac:dyDescent="0.3">
      <c r="C296" s="15"/>
      <c r="D296" s="15"/>
      <c r="E296" s="15"/>
    </row>
    <row r="297" spans="3:5" ht="14.25" customHeight="1" x14ac:dyDescent="0.3">
      <c r="C297" s="15"/>
      <c r="D297" s="15"/>
      <c r="E297" s="15"/>
    </row>
    <row r="298" spans="3:5" ht="14.25" customHeight="1" x14ac:dyDescent="0.3">
      <c r="C298" s="15"/>
      <c r="D298" s="15"/>
      <c r="E298" s="15"/>
    </row>
    <row r="299" spans="3:5" ht="14.25" customHeight="1" x14ac:dyDescent="0.3">
      <c r="C299" s="15"/>
      <c r="D299" s="15"/>
      <c r="E299" s="15"/>
    </row>
    <row r="300" spans="3:5" ht="14.25" customHeight="1" x14ac:dyDescent="0.3">
      <c r="C300" s="15"/>
      <c r="D300" s="15"/>
      <c r="E300" s="15"/>
    </row>
    <row r="301" spans="3:5" ht="14.25" customHeight="1" x14ac:dyDescent="0.3">
      <c r="C301" s="15"/>
      <c r="D301" s="15"/>
      <c r="E301" s="15"/>
    </row>
    <row r="302" spans="3:5" ht="14.25" customHeight="1" x14ac:dyDescent="0.3">
      <c r="C302" s="15"/>
      <c r="D302" s="15"/>
      <c r="E302" s="15"/>
    </row>
    <row r="303" spans="3:5" ht="14.25" customHeight="1" x14ac:dyDescent="0.3">
      <c r="C303" s="15"/>
      <c r="D303" s="15"/>
      <c r="E303" s="15"/>
    </row>
    <row r="304" spans="3:5" ht="14.25" customHeight="1" x14ac:dyDescent="0.3">
      <c r="C304" s="15"/>
      <c r="D304" s="15"/>
      <c r="E304" s="15"/>
    </row>
    <row r="305" spans="3:5" ht="14.25" customHeight="1" x14ac:dyDescent="0.3">
      <c r="C305" s="15"/>
      <c r="D305" s="15"/>
      <c r="E305" s="15"/>
    </row>
    <row r="306" spans="3:5" ht="14.25" customHeight="1" x14ac:dyDescent="0.3">
      <c r="C306" s="15"/>
      <c r="D306" s="15"/>
      <c r="E306" s="15"/>
    </row>
    <row r="307" spans="3:5" ht="14.25" customHeight="1" x14ac:dyDescent="0.3">
      <c r="C307" s="15"/>
      <c r="D307" s="15"/>
      <c r="E307" s="15"/>
    </row>
    <row r="308" spans="3:5" ht="14.25" customHeight="1" x14ac:dyDescent="0.3">
      <c r="C308" s="15"/>
      <c r="D308" s="15"/>
      <c r="E308" s="15"/>
    </row>
    <row r="309" spans="3:5" ht="14.25" customHeight="1" x14ac:dyDescent="0.3">
      <c r="C309" s="15"/>
      <c r="D309" s="15"/>
      <c r="E309" s="15"/>
    </row>
    <row r="310" spans="3:5" ht="14.25" customHeight="1" x14ac:dyDescent="0.3">
      <c r="C310" s="15"/>
      <c r="D310" s="15"/>
      <c r="E310" s="15"/>
    </row>
    <row r="311" spans="3:5" ht="14.25" customHeight="1" x14ac:dyDescent="0.3">
      <c r="C311" s="15"/>
      <c r="D311" s="15"/>
      <c r="E311" s="15"/>
    </row>
    <row r="312" spans="3:5" ht="14.25" customHeight="1" x14ac:dyDescent="0.3">
      <c r="C312" s="15"/>
      <c r="D312" s="15"/>
      <c r="E312" s="15"/>
    </row>
    <row r="313" spans="3:5" ht="14.25" customHeight="1" x14ac:dyDescent="0.3">
      <c r="C313" s="15"/>
      <c r="D313" s="15"/>
      <c r="E313" s="15"/>
    </row>
    <row r="314" spans="3:5" ht="14.25" customHeight="1" x14ac:dyDescent="0.3">
      <c r="C314" s="15"/>
      <c r="D314" s="15"/>
      <c r="E314" s="15"/>
    </row>
    <row r="315" spans="3:5" ht="14.25" customHeight="1" x14ac:dyDescent="0.3">
      <c r="C315" s="15"/>
      <c r="D315" s="15"/>
      <c r="E315" s="15"/>
    </row>
    <row r="316" spans="3:5" ht="14.25" customHeight="1" x14ac:dyDescent="0.3">
      <c r="C316" s="15"/>
      <c r="D316" s="15"/>
      <c r="E316" s="15"/>
    </row>
    <row r="317" spans="3:5" ht="14.25" customHeight="1" x14ac:dyDescent="0.3">
      <c r="C317" s="15"/>
      <c r="D317" s="15"/>
      <c r="E317" s="15"/>
    </row>
    <row r="318" spans="3:5" ht="14.25" customHeight="1" x14ac:dyDescent="0.3">
      <c r="C318" s="15"/>
      <c r="D318" s="15"/>
      <c r="E318" s="15"/>
    </row>
    <row r="319" spans="3:5" ht="14.25" customHeight="1" x14ac:dyDescent="0.3">
      <c r="C319" s="15"/>
      <c r="D319" s="15"/>
      <c r="E319" s="15"/>
    </row>
    <row r="320" spans="3:5" ht="14.25" customHeight="1" x14ac:dyDescent="0.3">
      <c r="C320" s="15"/>
      <c r="D320" s="15"/>
      <c r="E320" s="15"/>
    </row>
    <row r="321" spans="3:5" ht="14.25" customHeight="1" x14ac:dyDescent="0.3">
      <c r="C321" s="15"/>
      <c r="D321" s="15"/>
      <c r="E321" s="15"/>
    </row>
    <row r="322" spans="3:5" ht="14.25" customHeight="1" x14ac:dyDescent="0.3">
      <c r="C322" s="15"/>
      <c r="D322" s="15"/>
      <c r="E322" s="15"/>
    </row>
    <row r="323" spans="3:5" ht="14.25" customHeight="1" x14ac:dyDescent="0.3">
      <c r="C323" s="15"/>
      <c r="D323" s="15"/>
      <c r="E323" s="15"/>
    </row>
    <row r="324" spans="3:5" ht="14.25" customHeight="1" x14ac:dyDescent="0.3">
      <c r="C324" s="15"/>
      <c r="D324" s="15"/>
      <c r="E324" s="15"/>
    </row>
    <row r="325" spans="3:5" ht="14.25" customHeight="1" x14ac:dyDescent="0.3">
      <c r="C325" s="15"/>
      <c r="D325" s="15"/>
      <c r="E325" s="15"/>
    </row>
    <row r="326" spans="3:5" ht="14.25" customHeight="1" x14ac:dyDescent="0.3">
      <c r="C326" s="15"/>
      <c r="D326" s="15"/>
      <c r="E326" s="15"/>
    </row>
    <row r="327" spans="3:5" ht="14.25" customHeight="1" x14ac:dyDescent="0.3">
      <c r="C327" s="15"/>
      <c r="D327" s="15"/>
      <c r="E327" s="15"/>
    </row>
    <row r="328" spans="3:5" ht="14.25" customHeight="1" x14ac:dyDescent="0.3">
      <c r="C328" s="15"/>
      <c r="D328" s="15"/>
      <c r="E328" s="15"/>
    </row>
    <row r="329" spans="3:5" ht="14.25" customHeight="1" x14ac:dyDescent="0.3">
      <c r="C329" s="15"/>
      <c r="D329" s="15"/>
      <c r="E329" s="15"/>
    </row>
    <row r="330" spans="3:5" ht="14.25" customHeight="1" x14ac:dyDescent="0.3">
      <c r="C330" s="15"/>
      <c r="D330" s="15"/>
      <c r="E330" s="15"/>
    </row>
    <row r="331" spans="3:5" ht="14.25" customHeight="1" x14ac:dyDescent="0.3">
      <c r="C331" s="15"/>
      <c r="D331" s="15"/>
      <c r="E331" s="15"/>
    </row>
    <row r="332" spans="3:5" ht="14.25" customHeight="1" x14ac:dyDescent="0.3">
      <c r="C332" s="15"/>
      <c r="D332" s="15"/>
      <c r="E332" s="15"/>
    </row>
    <row r="333" spans="3:5" ht="14.25" customHeight="1" x14ac:dyDescent="0.3">
      <c r="C333" s="15"/>
      <c r="D333" s="15"/>
      <c r="E333" s="15"/>
    </row>
    <row r="334" spans="3:5" ht="14.25" customHeight="1" x14ac:dyDescent="0.3">
      <c r="C334" s="15"/>
      <c r="D334" s="15"/>
      <c r="E334" s="15"/>
    </row>
    <row r="335" spans="3:5" ht="14.25" customHeight="1" x14ac:dyDescent="0.3">
      <c r="C335" s="15"/>
      <c r="D335" s="15"/>
      <c r="E335" s="15"/>
    </row>
    <row r="336" spans="3:5" ht="14.25" customHeight="1" x14ac:dyDescent="0.3">
      <c r="C336" s="15"/>
      <c r="D336" s="15"/>
      <c r="E336" s="15"/>
    </row>
    <row r="337" spans="3:5" ht="14.25" customHeight="1" x14ac:dyDescent="0.3">
      <c r="C337" s="15"/>
      <c r="D337" s="15"/>
      <c r="E337" s="15"/>
    </row>
    <row r="338" spans="3:5" ht="14.25" customHeight="1" x14ac:dyDescent="0.3">
      <c r="C338" s="15"/>
      <c r="D338" s="15"/>
      <c r="E338" s="15"/>
    </row>
    <row r="339" spans="3:5" ht="14.25" customHeight="1" x14ac:dyDescent="0.3">
      <c r="C339" s="15"/>
      <c r="D339" s="15"/>
      <c r="E339" s="15"/>
    </row>
    <row r="340" spans="3:5" ht="14.25" customHeight="1" x14ac:dyDescent="0.3">
      <c r="C340" s="15"/>
      <c r="D340" s="15"/>
      <c r="E340" s="15"/>
    </row>
    <row r="341" spans="3:5" ht="14.25" customHeight="1" x14ac:dyDescent="0.3">
      <c r="C341" s="15"/>
      <c r="D341" s="15"/>
      <c r="E341" s="15"/>
    </row>
    <row r="342" spans="3:5" ht="14.25" customHeight="1" x14ac:dyDescent="0.3">
      <c r="C342" s="15"/>
      <c r="D342" s="15"/>
      <c r="E342" s="15"/>
    </row>
    <row r="343" spans="3:5" ht="14.25" customHeight="1" x14ac:dyDescent="0.3">
      <c r="C343" s="15"/>
      <c r="D343" s="15"/>
      <c r="E343" s="15"/>
    </row>
    <row r="344" spans="3:5" ht="14.25" customHeight="1" x14ac:dyDescent="0.3">
      <c r="C344" s="15"/>
      <c r="D344" s="15"/>
      <c r="E344" s="15"/>
    </row>
    <row r="345" spans="3:5" ht="14.25" customHeight="1" x14ac:dyDescent="0.3">
      <c r="C345" s="15"/>
      <c r="D345" s="15"/>
      <c r="E345" s="15"/>
    </row>
    <row r="346" spans="3:5" ht="14.25" customHeight="1" x14ac:dyDescent="0.3">
      <c r="C346" s="15"/>
      <c r="D346" s="15"/>
      <c r="E346" s="15"/>
    </row>
    <row r="347" spans="3:5" ht="14.25" customHeight="1" x14ac:dyDescent="0.3">
      <c r="C347" s="15"/>
      <c r="D347" s="15"/>
      <c r="E347" s="15"/>
    </row>
    <row r="348" spans="3:5" ht="14.25" customHeight="1" x14ac:dyDescent="0.3">
      <c r="C348" s="15"/>
      <c r="D348" s="15"/>
      <c r="E348" s="15"/>
    </row>
    <row r="349" spans="3:5" ht="14.25" customHeight="1" x14ac:dyDescent="0.3">
      <c r="C349" s="15"/>
      <c r="D349" s="15"/>
      <c r="E349" s="15"/>
    </row>
    <row r="350" spans="3:5" ht="14.25" customHeight="1" x14ac:dyDescent="0.3">
      <c r="C350" s="15"/>
      <c r="D350" s="15"/>
      <c r="E350" s="15"/>
    </row>
    <row r="351" spans="3:5" ht="14.25" customHeight="1" x14ac:dyDescent="0.3">
      <c r="C351" s="15"/>
      <c r="D351" s="15"/>
      <c r="E351" s="15"/>
    </row>
    <row r="352" spans="3:5" ht="14.25" customHeight="1" x14ac:dyDescent="0.3">
      <c r="C352" s="15"/>
      <c r="D352" s="15"/>
      <c r="E352" s="15"/>
    </row>
    <row r="353" spans="3:5" ht="14.25" customHeight="1" x14ac:dyDescent="0.3">
      <c r="C353" s="15"/>
      <c r="D353" s="15"/>
      <c r="E353" s="15"/>
    </row>
    <row r="354" spans="3:5" ht="14.25" customHeight="1" x14ac:dyDescent="0.3">
      <c r="C354" s="15"/>
      <c r="D354" s="15"/>
      <c r="E354" s="15"/>
    </row>
    <row r="355" spans="3:5" ht="14.25" customHeight="1" x14ac:dyDescent="0.3">
      <c r="C355" s="15"/>
      <c r="D355" s="15"/>
      <c r="E355" s="15"/>
    </row>
    <row r="356" spans="3:5" ht="14.25" customHeight="1" x14ac:dyDescent="0.3">
      <c r="C356" s="15"/>
      <c r="D356" s="15"/>
      <c r="E356" s="15"/>
    </row>
    <row r="357" spans="3:5" ht="14.25" customHeight="1" x14ac:dyDescent="0.3">
      <c r="C357" s="15"/>
      <c r="D357" s="15"/>
      <c r="E357" s="15"/>
    </row>
    <row r="358" spans="3:5" ht="14.25" customHeight="1" x14ac:dyDescent="0.3">
      <c r="C358" s="15"/>
      <c r="D358" s="15"/>
      <c r="E358" s="15"/>
    </row>
    <row r="359" spans="3:5" ht="14.25" customHeight="1" x14ac:dyDescent="0.3">
      <c r="C359" s="15"/>
      <c r="D359" s="15"/>
      <c r="E359" s="15"/>
    </row>
    <row r="360" spans="3:5" ht="14.25" customHeight="1" x14ac:dyDescent="0.3">
      <c r="C360" s="15"/>
      <c r="D360" s="15"/>
      <c r="E360" s="15"/>
    </row>
    <row r="361" spans="3:5" ht="14.25" customHeight="1" x14ac:dyDescent="0.3">
      <c r="C361" s="15"/>
      <c r="D361" s="15"/>
      <c r="E361" s="15"/>
    </row>
    <row r="362" spans="3:5" ht="14.25" customHeight="1" x14ac:dyDescent="0.3">
      <c r="C362" s="15"/>
      <c r="D362" s="15"/>
      <c r="E362" s="15"/>
    </row>
    <row r="363" spans="3:5" ht="14.25" customHeight="1" x14ac:dyDescent="0.3">
      <c r="C363" s="15"/>
      <c r="D363" s="15"/>
      <c r="E363" s="15"/>
    </row>
    <row r="364" spans="3:5" ht="14.25" customHeight="1" x14ac:dyDescent="0.3">
      <c r="C364" s="15"/>
      <c r="D364" s="15"/>
      <c r="E364" s="15"/>
    </row>
    <row r="365" spans="3:5" ht="14.25" customHeight="1" x14ac:dyDescent="0.3">
      <c r="C365" s="15"/>
      <c r="D365" s="15"/>
      <c r="E365" s="15"/>
    </row>
    <row r="366" spans="3:5" ht="14.25" customHeight="1" x14ac:dyDescent="0.3">
      <c r="C366" s="15"/>
      <c r="D366" s="15"/>
      <c r="E366" s="15"/>
    </row>
    <row r="367" spans="3:5" ht="14.25" customHeight="1" x14ac:dyDescent="0.3">
      <c r="C367" s="15"/>
      <c r="D367" s="15"/>
      <c r="E367" s="15"/>
    </row>
    <row r="368" spans="3:5" ht="14.25" customHeight="1" x14ac:dyDescent="0.3">
      <c r="C368" s="15"/>
      <c r="D368" s="15"/>
      <c r="E368" s="15"/>
    </row>
    <row r="369" spans="3:5" ht="14.25" customHeight="1" x14ac:dyDescent="0.3">
      <c r="C369" s="15"/>
      <c r="D369" s="15"/>
      <c r="E369" s="15"/>
    </row>
    <row r="370" spans="3:5" ht="14.25" customHeight="1" x14ac:dyDescent="0.3">
      <c r="C370" s="15"/>
      <c r="D370" s="15"/>
      <c r="E370" s="15"/>
    </row>
    <row r="371" spans="3:5" ht="14.25" customHeight="1" x14ac:dyDescent="0.3">
      <c r="C371" s="15"/>
      <c r="D371" s="15"/>
      <c r="E371" s="15"/>
    </row>
    <row r="372" spans="3:5" ht="14.25" customHeight="1" x14ac:dyDescent="0.3">
      <c r="C372" s="15"/>
      <c r="D372" s="15"/>
      <c r="E372" s="15"/>
    </row>
    <row r="373" spans="3:5" ht="14.25" customHeight="1" x14ac:dyDescent="0.3">
      <c r="C373" s="15"/>
      <c r="D373" s="15"/>
      <c r="E373" s="15"/>
    </row>
    <row r="374" spans="3:5" ht="14.25" customHeight="1" x14ac:dyDescent="0.3">
      <c r="C374" s="15"/>
      <c r="D374" s="15"/>
      <c r="E374" s="15"/>
    </row>
    <row r="375" spans="3:5" ht="14.25" customHeight="1" x14ac:dyDescent="0.3">
      <c r="C375" s="15"/>
      <c r="D375" s="15"/>
      <c r="E375" s="15"/>
    </row>
    <row r="376" spans="3:5" ht="14.25" customHeight="1" x14ac:dyDescent="0.3">
      <c r="C376" s="15"/>
      <c r="D376" s="15"/>
      <c r="E376" s="15"/>
    </row>
    <row r="377" spans="3:5" ht="14.25" customHeight="1" x14ac:dyDescent="0.3">
      <c r="C377" s="15"/>
      <c r="D377" s="15"/>
      <c r="E377" s="15"/>
    </row>
    <row r="378" spans="3:5" ht="14.25" customHeight="1" x14ac:dyDescent="0.3">
      <c r="C378" s="15"/>
      <c r="D378" s="15"/>
      <c r="E378" s="15"/>
    </row>
    <row r="379" spans="3:5" ht="14.25" customHeight="1" x14ac:dyDescent="0.3">
      <c r="C379" s="15"/>
      <c r="D379" s="15"/>
      <c r="E379" s="15"/>
    </row>
    <row r="380" spans="3:5" ht="14.25" customHeight="1" x14ac:dyDescent="0.3">
      <c r="C380" s="15"/>
      <c r="D380" s="15"/>
      <c r="E380" s="15"/>
    </row>
    <row r="381" spans="3:5" ht="14.25" customHeight="1" x14ac:dyDescent="0.3">
      <c r="C381" s="15"/>
      <c r="D381" s="15"/>
      <c r="E381" s="15"/>
    </row>
    <row r="382" spans="3:5" ht="14.25" customHeight="1" x14ac:dyDescent="0.3">
      <c r="C382" s="15"/>
      <c r="D382" s="15"/>
      <c r="E382" s="15"/>
    </row>
    <row r="383" spans="3:5" ht="14.25" customHeight="1" x14ac:dyDescent="0.3">
      <c r="C383" s="15"/>
      <c r="D383" s="15"/>
      <c r="E383" s="15"/>
    </row>
    <row r="384" spans="3:5" ht="14.25" customHeight="1" x14ac:dyDescent="0.3">
      <c r="C384" s="15"/>
      <c r="D384" s="15"/>
      <c r="E384" s="15"/>
    </row>
    <row r="385" spans="3:5" ht="14.25" customHeight="1" x14ac:dyDescent="0.3">
      <c r="C385" s="15"/>
      <c r="D385" s="15"/>
      <c r="E385" s="15"/>
    </row>
    <row r="386" spans="3:5" ht="14.25" customHeight="1" x14ac:dyDescent="0.3">
      <c r="C386" s="15"/>
      <c r="D386" s="15"/>
      <c r="E386" s="15"/>
    </row>
    <row r="387" spans="3:5" ht="14.25" customHeight="1" x14ac:dyDescent="0.3">
      <c r="C387" s="15"/>
      <c r="D387" s="15"/>
      <c r="E387" s="15"/>
    </row>
    <row r="388" spans="3:5" ht="14.25" customHeight="1" x14ac:dyDescent="0.3">
      <c r="C388" s="15"/>
      <c r="D388" s="15"/>
      <c r="E388" s="15"/>
    </row>
    <row r="389" spans="3:5" ht="14.25" customHeight="1" x14ac:dyDescent="0.3">
      <c r="C389" s="15"/>
      <c r="D389" s="15"/>
      <c r="E389" s="15"/>
    </row>
    <row r="390" spans="3:5" ht="14.25" customHeight="1" x14ac:dyDescent="0.3">
      <c r="C390" s="15"/>
      <c r="D390" s="15"/>
      <c r="E390" s="15"/>
    </row>
    <row r="391" spans="3:5" ht="14.25" customHeight="1" x14ac:dyDescent="0.3">
      <c r="C391" s="15"/>
      <c r="D391" s="15"/>
      <c r="E391" s="15"/>
    </row>
    <row r="392" spans="3:5" ht="14.25" customHeight="1" x14ac:dyDescent="0.3">
      <c r="C392" s="15"/>
      <c r="D392" s="15"/>
      <c r="E392" s="15"/>
    </row>
    <row r="393" spans="3:5" ht="14.25" customHeight="1" x14ac:dyDescent="0.3">
      <c r="C393" s="15"/>
      <c r="D393" s="15"/>
      <c r="E393" s="15"/>
    </row>
    <row r="394" spans="3:5" ht="14.25" customHeight="1" x14ac:dyDescent="0.3">
      <c r="C394" s="15"/>
      <c r="D394" s="15"/>
      <c r="E394" s="15"/>
    </row>
    <row r="395" spans="3:5" ht="14.25" customHeight="1" x14ac:dyDescent="0.3">
      <c r="C395" s="15"/>
      <c r="D395" s="15"/>
      <c r="E395" s="15"/>
    </row>
    <row r="396" spans="3:5" ht="14.25" customHeight="1" x14ac:dyDescent="0.3">
      <c r="C396" s="15"/>
      <c r="D396" s="15"/>
      <c r="E396" s="15"/>
    </row>
    <row r="397" spans="3:5" ht="14.25" customHeight="1" x14ac:dyDescent="0.3">
      <c r="C397" s="15"/>
      <c r="D397" s="15"/>
      <c r="E397" s="15"/>
    </row>
    <row r="398" spans="3:5" ht="14.25" customHeight="1" x14ac:dyDescent="0.3">
      <c r="C398" s="15"/>
      <c r="D398" s="15"/>
      <c r="E398" s="15"/>
    </row>
    <row r="399" spans="3:5" ht="14.25" customHeight="1" x14ac:dyDescent="0.3">
      <c r="C399" s="15"/>
      <c r="D399" s="15"/>
      <c r="E399" s="15"/>
    </row>
    <row r="400" spans="3:5" ht="14.25" customHeight="1" x14ac:dyDescent="0.3">
      <c r="C400" s="15"/>
      <c r="D400" s="15"/>
      <c r="E400" s="15"/>
    </row>
    <row r="401" spans="3:5" ht="14.25" customHeight="1" x14ac:dyDescent="0.3">
      <c r="C401" s="15"/>
      <c r="D401" s="15"/>
      <c r="E401" s="15"/>
    </row>
    <row r="402" spans="3:5" ht="14.25" customHeight="1" x14ac:dyDescent="0.3">
      <c r="C402" s="15"/>
      <c r="D402" s="15"/>
      <c r="E402" s="15"/>
    </row>
    <row r="403" spans="3:5" ht="14.25" customHeight="1" x14ac:dyDescent="0.3">
      <c r="C403" s="15"/>
      <c r="D403" s="15"/>
      <c r="E403" s="15"/>
    </row>
    <row r="404" spans="3:5" ht="14.25" customHeight="1" x14ac:dyDescent="0.3">
      <c r="C404" s="15"/>
      <c r="D404" s="15"/>
      <c r="E404" s="15"/>
    </row>
    <row r="405" spans="3:5" ht="14.25" customHeight="1" x14ac:dyDescent="0.3">
      <c r="C405" s="15"/>
      <c r="D405" s="15"/>
      <c r="E405" s="15"/>
    </row>
    <row r="406" spans="3:5" ht="14.25" customHeight="1" x14ac:dyDescent="0.3">
      <c r="C406" s="15"/>
      <c r="D406" s="15"/>
      <c r="E406" s="15"/>
    </row>
    <row r="407" spans="3:5" ht="14.25" customHeight="1" x14ac:dyDescent="0.3">
      <c r="C407" s="15"/>
      <c r="D407" s="15"/>
      <c r="E407" s="15"/>
    </row>
    <row r="408" spans="3:5" ht="14.25" customHeight="1" x14ac:dyDescent="0.3">
      <c r="C408" s="15"/>
      <c r="D408" s="15"/>
      <c r="E408" s="15"/>
    </row>
    <row r="409" spans="3:5" ht="14.25" customHeight="1" x14ac:dyDescent="0.3">
      <c r="C409" s="15"/>
      <c r="D409" s="15"/>
      <c r="E409" s="15"/>
    </row>
    <row r="410" spans="3:5" ht="14.25" customHeight="1" x14ac:dyDescent="0.3">
      <c r="C410" s="15"/>
      <c r="D410" s="15"/>
      <c r="E410" s="15"/>
    </row>
    <row r="411" spans="3:5" ht="14.25" customHeight="1" x14ac:dyDescent="0.3">
      <c r="C411" s="15"/>
      <c r="D411" s="15"/>
      <c r="E411" s="15"/>
    </row>
    <row r="412" spans="3:5" ht="14.25" customHeight="1" x14ac:dyDescent="0.3">
      <c r="C412" s="15"/>
      <c r="D412" s="15"/>
      <c r="E412" s="15"/>
    </row>
    <row r="413" spans="3:5" ht="14.25" customHeight="1" x14ac:dyDescent="0.3">
      <c r="C413" s="15"/>
      <c r="D413" s="15"/>
      <c r="E413" s="15"/>
    </row>
    <row r="414" spans="3:5" ht="14.25" customHeight="1" x14ac:dyDescent="0.3">
      <c r="C414" s="15"/>
      <c r="D414" s="15"/>
      <c r="E414" s="15"/>
    </row>
    <row r="415" spans="3:5" ht="14.25" customHeight="1" x14ac:dyDescent="0.3">
      <c r="C415" s="15"/>
      <c r="D415" s="15"/>
      <c r="E415" s="15"/>
    </row>
    <row r="416" spans="3:5" ht="14.25" customHeight="1" x14ac:dyDescent="0.3">
      <c r="C416" s="15"/>
      <c r="D416" s="15"/>
      <c r="E416" s="15"/>
    </row>
    <row r="417" spans="3:5" ht="14.25" customHeight="1" x14ac:dyDescent="0.3">
      <c r="C417" s="15"/>
      <c r="D417" s="15"/>
      <c r="E417" s="15"/>
    </row>
    <row r="418" spans="3:5" ht="14.25" customHeight="1" x14ac:dyDescent="0.3">
      <c r="C418" s="15"/>
      <c r="D418" s="15"/>
      <c r="E418" s="15"/>
    </row>
    <row r="419" spans="3:5" ht="14.25" customHeight="1" x14ac:dyDescent="0.3">
      <c r="C419" s="15"/>
      <c r="D419" s="15"/>
      <c r="E419" s="15"/>
    </row>
    <row r="420" spans="3:5" ht="14.25" customHeight="1" x14ac:dyDescent="0.3">
      <c r="C420" s="15"/>
      <c r="D420" s="15"/>
      <c r="E420" s="15"/>
    </row>
    <row r="421" spans="3:5" ht="14.25" customHeight="1" x14ac:dyDescent="0.3">
      <c r="C421" s="15"/>
      <c r="D421" s="15"/>
      <c r="E421" s="15"/>
    </row>
    <row r="422" spans="3:5" ht="14.25" customHeight="1" x14ac:dyDescent="0.3">
      <c r="C422" s="15"/>
      <c r="D422" s="15"/>
      <c r="E422" s="15"/>
    </row>
    <row r="423" spans="3:5" ht="14.25" customHeight="1" x14ac:dyDescent="0.3">
      <c r="C423" s="15"/>
      <c r="D423" s="15"/>
      <c r="E423" s="15"/>
    </row>
    <row r="424" spans="3:5" ht="14.25" customHeight="1" x14ac:dyDescent="0.3">
      <c r="C424" s="15"/>
      <c r="D424" s="15"/>
      <c r="E424" s="15"/>
    </row>
    <row r="425" spans="3:5" ht="14.25" customHeight="1" x14ac:dyDescent="0.3">
      <c r="C425" s="15"/>
      <c r="D425" s="15"/>
      <c r="E425" s="15"/>
    </row>
    <row r="426" spans="3:5" ht="14.25" customHeight="1" x14ac:dyDescent="0.3">
      <c r="C426" s="15"/>
      <c r="D426" s="15"/>
      <c r="E426" s="15"/>
    </row>
    <row r="427" spans="3:5" ht="14.25" customHeight="1" x14ac:dyDescent="0.3">
      <c r="C427" s="15"/>
      <c r="D427" s="15"/>
      <c r="E427" s="15"/>
    </row>
    <row r="428" spans="3:5" ht="14.25" customHeight="1" x14ac:dyDescent="0.3">
      <c r="C428" s="15"/>
      <c r="D428" s="15"/>
      <c r="E428" s="15"/>
    </row>
    <row r="429" spans="3:5" ht="14.25" customHeight="1" x14ac:dyDescent="0.3">
      <c r="C429" s="15"/>
      <c r="D429" s="15"/>
      <c r="E429" s="15"/>
    </row>
    <row r="430" spans="3:5" ht="14.25" customHeight="1" x14ac:dyDescent="0.3">
      <c r="C430" s="15"/>
      <c r="D430" s="15"/>
      <c r="E430" s="15"/>
    </row>
    <row r="431" spans="3:5" ht="14.25" customHeight="1" x14ac:dyDescent="0.3">
      <c r="C431" s="15"/>
      <c r="D431" s="15"/>
      <c r="E431" s="15"/>
    </row>
    <row r="432" spans="3:5" ht="14.25" customHeight="1" x14ac:dyDescent="0.3">
      <c r="C432" s="15"/>
      <c r="D432" s="15"/>
      <c r="E432" s="15"/>
    </row>
    <row r="433" spans="3:5" ht="14.25" customHeight="1" x14ac:dyDescent="0.3">
      <c r="C433" s="15"/>
      <c r="D433" s="15"/>
      <c r="E433" s="15"/>
    </row>
    <row r="434" spans="3:5" ht="14.25" customHeight="1" x14ac:dyDescent="0.3">
      <c r="C434" s="15"/>
      <c r="D434" s="15"/>
      <c r="E434" s="15"/>
    </row>
    <row r="435" spans="3:5" ht="14.25" customHeight="1" x14ac:dyDescent="0.3">
      <c r="C435" s="15"/>
      <c r="D435" s="15"/>
      <c r="E435" s="15"/>
    </row>
    <row r="436" spans="3:5" ht="14.25" customHeight="1" x14ac:dyDescent="0.3">
      <c r="C436" s="15"/>
      <c r="D436" s="15"/>
      <c r="E436" s="15"/>
    </row>
    <row r="437" spans="3:5" ht="14.25" customHeight="1" x14ac:dyDescent="0.3">
      <c r="C437" s="15"/>
      <c r="D437" s="15"/>
      <c r="E437" s="15"/>
    </row>
    <row r="438" spans="3:5" ht="14.25" customHeight="1" x14ac:dyDescent="0.3">
      <c r="C438" s="15"/>
      <c r="D438" s="15"/>
      <c r="E438" s="15"/>
    </row>
    <row r="439" spans="3:5" ht="14.25" customHeight="1" x14ac:dyDescent="0.3">
      <c r="C439" s="15"/>
      <c r="D439" s="15"/>
      <c r="E439" s="15"/>
    </row>
    <row r="440" spans="3:5" ht="14.25" customHeight="1" x14ac:dyDescent="0.3">
      <c r="C440" s="15"/>
      <c r="D440" s="15"/>
      <c r="E440" s="15"/>
    </row>
    <row r="441" spans="3:5" ht="14.25" customHeight="1" x14ac:dyDescent="0.3">
      <c r="C441" s="15"/>
      <c r="D441" s="15"/>
      <c r="E441" s="15"/>
    </row>
    <row r="442" spans="3:5" ht="14.25" customHeight="1" x14ac:dyDescent="0.3">
      <c r="C442" s="15"/>
      <c r="D442" s="15"/>
      <c r="E442" s="15"/>
    </row>
    <row r="443" spans="3:5" ht="14.25" customHeight="1" x14ac:dyDescent="0.3">
      <c r="C443" s="15"/>
      <c r="D443" s="15"/>
      <c r="E443" s="15"/>
    </row>
    <row r="444" spans="3:5" ht="14.25" customHeight="1" x14ac:dyDescent="0.3">
      <c r="C444" s="15"/>
      <c r="D444" s="15"/>
      <c r="E444" s="15"/>
    </row>
    <row r="445" spans="3:5" ht="14.25" customHeight="1" x14ac:dyDescent="0.3">
      <c r="C445" s="15"/>
      <c r="D445" s="15"/>
      <c r="E445" s="15"/>
    </row>
    <row r="446" spans="3:5" ht="14.25" customHeight="1" x14ac:dyDescent="0.3">
      <c r="C446" s="15"/>
      <c r="D446" s="15"/>
      <c r="E446" s="15"/>
    </row>
    <row r="447" spans="3:5" ht="14.25" customHeight="1" x14ac:dyDescent="0.3">
      <c r="C447" s="15"/>
      <c r="D447" s="15"/>
      <c r="E447" s="15"/>
    </row>
    <row r="448" spans="3:5" ht="14.25" customHeight="1" x14ac:dyDescent="0.3">
      <c r="C448" s="15"/>
      <c r="D448" s="15"/>
      <c r="E448" s="15"/>
    </row>
    <row r="449" spans="3:5" ht="14.25" customHeight="1" x14ac:dyDescent="0.3">
      <c r="C449" s="15"/>
      <c r="D449" s="15"/>
      <c r="E449" s="15"/>
    </row>
    <row r="450" spans="3:5" ht="14.25" customHeight="1" x14ac:dyDescent="0.3">
      <c r="C450" s="15"/>
      <c r="D450" s="15"/>
      <c r="E450" s="15"/>
    </row>
    <row r="451" spans="3:5" ht="14.25" customHeight="1" x14ac:dyDescent="0.3">
      <c r="C451" s="15"/>
      <c r="D451" s="15"/>
      <c r="E451" s="15"/>
    </row>
    <row r="452" spans="3:5" ht="14.25" customHeight="1" x14ac:dyDescent="0.3">
      <c r="C452" s="15"/>
      <c r="D452" s="15"/>
      <c r="E452" s="15"/>
    </row>
    <row r="453" spans="3:5" ht="14.25" customHeight="1" x14ac:dyDescent="0.3">
      <c r="C453" s="15"/>
      <c r="D453" s="15"/>
      <c r="E453" s="15"/>
    </row>
    <row r="454" spans="3:5" ht="14.25" customHeight="1" x14ac:dyDescent="0.3">
      <c r="C454" s="15"/>
      <c r="D454" s="15"/>
      <c r="E454" s="15"/>
    </row>
    <row r="455" spans="3:5" ht="14.25" customHeight="1" x14ac:dyDescent="0.3">
      <c r="C455" s="15"/>
      <c r="D455" s="15"/>
      <c r="E455" s="15"/>
    </row>
    <row r="456" spans="3:5" ht="14.25" customHeight="1" x14ac:dyDescent="0.3">
      <c r="C456" s="15"/>
      <c r="D456" s="15"/>
      <c r="E456" s="15"/>
    </row>
    <row r="457" spans="3:5" ht="14.25" customHeight="1" x14ac:dyDescent="0.3">
      <c r="C457" s="15"/>
      <c r="D457" s="15"/>
      <c r="E457" s="15"/>
    </row>
    <row r="458" spans="3:5" ht="14.25" customHeight="1" x14ac:dyDescent="0.3">
      <c r="C458" s="15"/>
      <c r="D458" s="15"/>
      <c r="E458" s="15"/>
    </row>
    <row r="459" spans="3:5" ht="14.25" customHeight="1" x14ac:dyDescent="0.3">
      <c r="C459" s="15"/>
      <c r="D459" s="15"/>
      <c r="E459" s="15"/>
    </row>
    <row r="460" spans="3:5" ht="14.25" customHeight="1" x14ac:dyDescent="0.3">
      <c r="C460" s="15"/>
      <c r="D460" s="15"/>
      <c r="E460" s="15"/>
    </row>
    <row r="461" spans="3:5" ht="14.25" customHeight="1" x14ac:dyDescent="0.3">
      <c r="C461" s="15"/>
      <c r="D461" s="15"/>
      <c r="E461" s="15"/>
    </row>
    <row r="462" spans="3:5" ht="14.25" customHeight="1" x14ac:dyDescent="0.3">
      <c r="C462" s="15"/>
      <c r="D462" s="15"/>
      <c r="E462" s="15"/>
    </row>
    <row r="463" spans="3:5" ht="14.25" customHeight="1" x14ac:dyDescent="0.3">
      <c r="C463" s="15"/>
      <c r="D463" s="15"/>
      <c r="E463" s="15"/>
    </row>
    <row r="464" spans="3:5" ht="14.25" customHeight="1" x14ac:dyDescent="0.3">
      <c r="C464" s="15"/>
      <c r="D464" s="15"/>
      <c r="E464" s="15"/>
    </row>
    <row r="465" spans="3:5" ht="14.25" customHeight="1" x14ac:dyDescent="0.3">
      <c r="C465" s="15"/>
      <c r="D465" s="15"/>
      <c r="E465" s="15"/>
    </row>
    <row r="466" spans="3:5" ht="14.25" customHeight="1" x14ac:dyDescent="0.3">
      <c r="C466" s="15"/>
      <c r="D466" s="15"/>
      <c r="E466" s="15"/>
    </row>
    <row r="467" spans="3:5" ht="14.25" customHeight="1" x14ac:dyDescent="0.3">
      <c r="C467" s="15"/>
      <c r="D467" s="15"/>
      <c r="E467" s="15"/>
    </row>
    <row r="468" spans="3:5" ht="14.25" customHeight="1" x14ac:dyDescent="0.3">
      <c r="C468" s="15"/>
      <c r="D468" s="15"/>
      <c r="E468" s="15"/>
    </row>
    <row r="469" spans="3:5" ht="14.25" customHeight="1" x14ac:dyDescent="0.3">
      <c r="C469" s="15"/>
      <c r="D469" s="15"/>
      <c r="E469" s="15"/>
    </row>
    <row r="470" spans="3:5" ht="14.25" customHeight="1" x14ac:dyDescent="0.3">
      <c r="C470" s="15"/>
      <c r="D470" s="15"/>
      <c r="E470" s="15"/>
    </row>
    <row r="471" spans="3:5" ht="14.25" customHeight="1" x14ac:dyDescent="0.3">
      <c r="C471" s="15"/>
      <c r="D471" s="15"/>
      <c r="E471" s="15"/>
    </row>
    <row r="472" spans="3:5" ht="14.25" customHeight="1" x14ac:dyDescent="0.3">
      <c r="C472" s="15"/>
      <c r="D472" s="15"/>
      <c r="E472" s="15"/>
    </row>
    <row r="473" spans="3:5" ht="14.25" customHeight="1" x14ac:dyDescent="0.3">
      <c r="C473" s="15"/>
      <c r="D473" s="15"/>
      <c r="E473" s="15"/>
    </row>
    <row r="474" spans="3:5" ht="14.25" customHeight="1" x14ac:dyDescent="0.3">
      <c r="C474" s="15"/>
      <c r="D474" s="15"/>
      <c r="E474" s="15"/>
    </row>
    <row r="475" spans="3:5" ht="14.25" customHeight="1" x14ac:dyDescent="0.3">
      <c r="C475" s="15"/>
      <c r="D475" s="15"/>
      <c r="E475" s="15"/>
    </row>
    <row r="476" spans="3:5" ht="14.25" customHeight="1" x14ac:dyDescent="0.3">
      <c r="C476" s="15"/>
      <c r="D476" s="15"/>
      <c r="E476" s="15"/>
    </row>
    <row r="477" spans="3:5" ht="14.25" customHeight="1" x14ac:dyDescent="0.3">
      <c r="C477" s="15"/>
      <c r="D477" s="15"/>
      <c r="E477" s="15"/>
    </row>
    <row r="478" spans="3:5" ht="14.25" customHeight="1" x14ac:dyDescent="0.3">
      <c r="C478" s="15"/>
      <c r="D478" s="15"/>
      <c r="E478" s="15"/>
    </row>
    <row r="479" spans="3:5" ht="14.25" customHeight="1" x14ac:dyDescent="0.3">
      <c r="C479" s="15"/>
      <c r="D479" s="15"/>
      <c r="E479" s="15"/>
    </row>
    <row r="480" spans="3:5" ht="14.25" customHeight="1" x14ac:dyDescent="0.3">
      <c r="C480" s="15"/>
      <c r="D480" s="15"/>
      <c r="E480" s="15"/>
    </row>
    <row r="481" spans="3:5" ht="14.25" customHeight="1" x14ac:dyDescent="0.3">
      <c r="C481" s="15"/>
      <c r="D481" s="15"/>
      <c r="E481" s="15"/>
    </row>
    <row r="482" spans="3:5" ht="14.25" customHeight="1" x14ac:dyDescent="0.3">
      <c r="C482" s="15"/>
      <c r="D482" s="15"/>
      <c r="E482" s="15"/>
    </row>
    <row r="483" spans="3:5" ht="14.25" customHeight="1" x14ac:dyDescent="0.3">
      <c r="C483" s="15"/>
      <c r="D483" s="15"/>
      <c r="E483" s="15"/>
    </row>
    <row r="484" spans="3:5" ht="14.25" customHeight="1" x14ac:dyDescent="0.3">
      <c r="C484" s="15"/>
      <c r="D484" s="15"/>
      <c r="E484" s="15"/>
    </row>
    <row r="485" spans="3:5" ht="14.25" customHeight="1" x14ac:dyDescent="0.3">
      <c r="C485" s="15"/>
      <c r="D485" s="15"/>
      <c r="E485" s="15"/>
    </row>
    <row r="486" spans="3:5" ht="14.25" customHeight="1" x14ac:dyDescent="0.3">
      <c r="C486" s="15"/>
      <c r="D486" s="15"/>
      <c r="E486" s="15"/>
    </row>
    <row r="487" spans="3:5" ht="14.25" customHeight="1" x14ac:dyDescent="0.3">
      <c r="C487" s="15"/>
      <c r="D487" s="15"/>
      <c r="E487" s="15"/>
    </row>
    <row r="488" spans="3:5" ht="14.25" customHeight="1" x14ac:dyDescent="0.3">
      <c r="C488" s="15"/>
      <c r="D488" s="15"/>
      <c r="E488" s="15"/>
    </row>
    <row r="489" spans="3:5" ht="14.25" customHeight="1" x14ac:dyDescent="0.3">
      <c r="C489" s="15"/>
      <c r="D489" s="15"/>
      <c r="E489" s="15"/>
    </row>
    <row r="490" spans="3:5" ht="14.25" customHeight="1" x14ac:dyDescent="0.3">
      <c r="C490" s="15"/>
      <c r="D490" s="15"/>
      <c r="E490" s="15"/>
    </row>
    <row r="491" spans="3:5" ht="14.25" customHeight="1" x14ac:dyDescent="0.3">
      <c r="C491" s="15"/>
      <c r="D491" s="15"/>
      <c r="E491" s="15"/>
    </row>
    <row r="492" spans="3:5" ht="14.25" customHeight="1" x14ac:dyDescent="0.3">
      <c r="C492" s="15"/>
      <c r="D492" s="15"/>
      <c r="E492" s="15"/>
    </row>
    <row r="493" spans="3:5" ht="14.25" customHeight="1" x14ac:dyDescent="0.3">
      <c r="C493" s="15"/>
      <c r="D493" s="15"/>
      <c r="E493" s="15"/>
    </row>
    <row r="494" spans="3:5" ht="14.25" customHeight="1" x14ac:dyDescent="0.3">
      <c r="C494" s="15"/>
      <c r="D494" s="15"/>
      <c r="E494" s="15"/>
    </row>
    <row r="495" spans="3:5" ht="14.25" customHeight="1" x14ac:dyDescent="0.3">
      <c r="C495" s="15"/>
      <c r="D495" s="15"/>
      <c r="E495" s="15"/>
    </row>
    <row r="496" spans="3:5" ht="14.25" customHeight="1" x14ac:dyDescent="0.3">
      <c r="C496" s="15"/>
      <c r="D496" s="15"/>
      <c r="E496" s="15"/>
    </row>
    <row r="497" spans="3:5" ht="14.25" customHeight="1" x14ac:dyDescent="0.3">
      <c r="C497" s="15"/>
      <c r="D497" s="15"/>
      <c r="E497" s="15"/>
    </row>
    <row r="498" spans="3:5" ht="14.25" customHeight="1" x14ac:dyDescent="0.3">
      <c r="C498" s="15"/>
      <c r="D498" s="15"/>
      <c r="E498" s="15"/>
    </row>
    <row r="499" spans="3:5" ht="14.25" customHeight="1" x14ac:dyDescent="0.3">
      <c r="C499" s="15"/>
      <c r="D499" s="15"/>
      <c r="E499" s="15"/>
    </row>
    <row r="500" spans="3:5" ht="14.25" customHeight="1" x14ac:dyDescent="0.3">
      <c r="C500" s="15"/>
      <c r="D500" s="15"/>
      <c r="E500" s="15"/>
    </row>
    <row r="501" spans="3:5" ht="14.25" customHeight="1" x14ac:dyDescent="0.3">
      <c r="C501" s="15"/>
      <c r="D501" s="15"/>
      <c r="E501" s="15"/>
    </row>
    <row r="502" spans="3:5" ht="14.25" customHeight="1" x14ac:dyDescent="0.3">
      <c r="C502" s="15"/>
      <c r="D502" s="15"/>
      <c r="E502" s="15"/>
    </row>
    <row r="503" spans="3:5" ht="14.25" customHeight="1" x14ac:dyDescent="0.3">
      <c r="C503" s="15"/>
      <c r="D503" s="15"/>
      <c r="E503" s="15"/>
    </row>
    <row r="504" spans="3:5" ht="14.25" customHeight="1" x14ac:dyDescent="0.3">
      <c r="C504" s="15"/>
      <c r="D504" s="15"/>
      <c r="E504" s="15"/>
    </row>
    <row r="505" spans="3:5" ht="14.25" customHeight="1" x14ac:dyDescent="0.3">
      <c r="C505" s="15"/>
      <c r="D505" s="15"/>
      <c r="E505" s="15"/>
    </row>
    <row r="506" spans="3:5" ht="14.25" customHeight="1" x14ac:dyDescent="0.3">
      <c r="C506" s="15"/>
      <c r="D506" s="15"/>
      <c r="E506" s="15"/>
    </row>
    <row r="507" spans="3:5" ht="14.25" customHeight="1" x14ac:dyDescent="0.3">
      <c r="C507" s="15"/>
      <c r="D507" s="15"/>
      <c r="E507" s="15"/>
    </row>
    <row r="508" spans="3:5" ht="14.25" customHeight="1" x14ac:dyDescent="0.3">
      <c r="C508" s="15"/>
      <c r="D508" s="15"/>
      <c r="E508" s="15"/>
    </row>
    <row r="509" spans="3:5" ht="14.25" customHeight="1" x14ac:dyDescent="0.3">
      <c r="C509" s="15"/>
      <c r="D509" s="15"/>
      <c r="E509" s="15"/>
    </row>
    <row r="510" spans="3:5" ht="14.25" customHeight="1" x14ac:dyDescent="0.3">
      <c r="C510" s="15"/>
      <c r="D510" s="15"/>
      <c r="E510" s="15"/>
    </row>
    <row r="511" spans="3:5" ht="14.25" customHeight="1" x14ac:dyDescent="0.3">
      <c r="C511" s="15"/>
      <c r="D511" s="15"/>
      <c r="E511" s="15"/>
    </row>
    <row r="512" spans="3:5" ht="14.25" customHeight="1" x14ac:dyDescent="0.3">
      <c r="C512" s="15"/>
      <c r="D512" s="15"/>
      <c r="E512" s="15"/>
    </row>
    <row r="513" spans="3:5" ht="14.25" customHeight="1" x14ac:dyDescent="0.3">
      <c r="C513" s="15"/>
      <c r="D513" s="15"/>
      <c r="E513" s="15"/>
    </row>
    <row r="514" spans="3:5" ht="14.25" customHeight="1" x14ac:dyDescent="0.3">
      <c r="C514" s="15"/>
      <c r="D514" s="15"/>
      <c r="E514" s="15"/>
    </row>
    <row r="515" spans="3:5" ht="14.25" customHeight="1" x14ac:dyDescent="0.3">
      <c r="C515" s="15"/>
      <c r="D515" s="15"/>
      <c r="E515" s="15"/>
    </row>
    <row r="516" spans="3:5" ht="14.25" customHeight="1" x14ac:dyDescent="0.3">
      <c r="C516" s="15"/>
      <c r="D516" s="15"/>
      <c r="E516" s="15"/>
    </row>
    <row r="517" spans="3:5" ht="14.25" customHeight="1" x14ac:dyDescent="0.3">
      <c r="C517" s="15"/>
      <c r="D517" s="15"/>
      <c r="E517" s="15"/>
    </row>
    <row r="518" spans="3:5" ht="14.25" customHeight="1" x14ac:dyDescent="0.3">
      <c r="C518" s="15"/>
      <c r="D518" s="15"/>
      <c r="E518" s="15"/>
    </row>
    <row r="519" spans="3:5" ht="14.25" customHeight="1" x14ac:dyDescent="0.3">
      <c r="C519" s="15"/>
      <c r="D519" s="15"/>
      <c r="E519" s="15"/>
    </row>
    <row r="520" spans="3:5" ht="14.25" customHeight="1" x14ac:dyDescent="0.3">
      <c r="C520" s="15"/>
      <c r="D520" s="15"/>
      <c r="E520" s="15"/>
    </row>
    <row r="521" spans="3:5" ht="14.25" customHeight="1" x14ac:dyDescent="0.3">
      <c r="C521" s="15"/>
      <c r="D521" s="15"/>
      <c r="E521" s="15"/>
    </row>
    <row r="522" spans="3:5" ht="14.25" customHeight="1" x14ac:dyDescent="0.3">
      <c r="C522" s="15"/>
      <c r="D522" s="15"/>
      <c r="E522" s="15"/>
    </row>
    <row r="523" spans="3:5" ht="14.25" customHeight="1" x14ac:dyDescent="0.3">
      <c r="C523" s="15"/>
      <c r="D523" s="15"/>
      <c r="E523" s="15"/>
    </row>
    <row r="524" spans="3:5" ht="14.25" customHeight="1" x14ac:dyDescent="0.3">
      <c r="C524" s="15"/>
      <c r="D524" s="15"/>
      <c r="E524" s="15"/>
    </row>
    <row r="525" spans="3:5" ht="14.25" customHeight="1" x14ac:dyDescent="0.3">
      <c r="C525" s="15"/>
      <c r="D525" s="15"/>
      <c r="E525" s="15"/>
    </row>
    <row r="526" spans="3:5" ht="14.25" customHeight="1" x14ac:dyDescent="0.3">
      <c r="C526" s="15"/>
      <c r="D526" s="15"/>
      <c r="E526" s="15"/>
    </row>
    <row r="527" spans="3:5" ht="14.25" customHeight="1" x14ac:dyDescent="0.3">
      <c r="C527" s="15"/>
      <c r="D527" s="15"/>
      <c r="E527" s="15"/>
    </row>
    <row r="528" spans="3:5" ht="14.25" customHeight="1" x14ac:dyDescent="0.3">
      <c r="C528" s="15"/>
      <c r="D528" s="15"/>
      <c r="E528" s="15"/>
    </row>
    <row r="529" spans="3:5" ht="14.25" customHeight="1" x14ac:dyDescent="0.3">
      <c r="C529" s="15"/>
      <c r="D529" s="15"/>
      <c r="E529" s="15"/>
    </row>
    <row r="530" spans="3:5" ht="14.25" customHeight="1" x14ac:dyDescent="0.3">
      <c r="C530" s="15"/>
      <c r="D530" s="15"/>
      <c r="E530" s="15"/>
    </row>
    <row r="531" spans="3:5" ht="14.25" customHeight="1" x14ac:dyDescent="0.3">
      <c r="C531" s="15"/>
      <c r="D531" s="15"/>
      <c r="E531" s="15"/>
    </row>
    <row r="532" spans="3:5" ht="14.25" customHeight="1" x14ac:dyDescent="0.3">
      <c r="C532" s="15"/>
      <c r="D532" s="15"/>
      <c r="E532" s="15"/>
    </row>
    <row r="533" spans="3:5" ht="14.25" customHeight="1" x14ac:dyDescent="0.3">
      <c r="C533" s="15"/>
      <c r="D533" s="15"/>
      <c r="E533" s="15"/>
    </row>
    <row r="534" spans="3:5" ht="14.25" customHeight="1" x14ac:dyDescent="0.3">
      <c r="C534" s="15"/>
      <c r="D534" s="15"/>
      <c r="E534" s="15"/>
    </row>
    <row r="535" spans="3:5" ht="14.25" customHeight="1" x14ac:dyDescent="0.3">
      <c r="C535" s="15"/>
      <c r="D535" s="15"/>
      <c r="E535" s="15"/>
    </row>
    <row r="536" spans="3:5" ht="14.25" customHeight="1" x14ac:dyDescent="0.3">
      <c r="C536" s="15"/>
      <c r="D536" s="15"/>
      <c r="E536" s="15"/>
    </row>
    <row r="537" spans="3:5" ht="14.25" customHeight="1" x14ac:dyDescent="0.3">
      <c r="C537" s="15"/>
      <c r="D537" s="15"/>
      <c r="E537" s="15"/>
    </row>
    <row r="538" spans="3:5" ht="14.25" customHeight="1" x14ac:dyDescent="0.3">
      <c r="C538" s="15"/>
      <c r="D538" s="15"/>
      <c r="E538" s="15"/>
    </row>
    <row r="539" spans="3:5" ht="14.25" customHeight="1" x14ac:dyDescent="0.3">
      <c r="C539" s="15"/>
      <c r="D539" s="15"/>
      <c r="E539" s="15"/>
    </row>
    <row r="540" spans="3:5" ht="14.25" customHeight="1" x14ac:dyDescent="0.3">
      <c r="C540" s="15"/>
      <c r="D540" s="15"/>
      <c r="E540" s="15"/>
    </row>
    <row r="541" spans="3:5" ht="14.25" customHeight="1" x14ac:dyDescent="0.3">
      <c r="C541" s="15"/>
      <c r="D541" s="15"/>
      <c r="E541" s="15"/>
    </row>
    <row r="542" spans="3:5" ht="14.25" customHeight="1" x14ac:dyDescent="0.3">
      <c r="C542" s="15"/>
      <c r="D542" s="15"/>
      <c r="E542" s="15"/>
    </row>
    <row r="543" spans="3:5" ht="14.25" customHeight="1" x14ac:dyDescent="0.3">
      <c r="C543" s="15"/>
      <c r="D543" s="15"/>
      <c r="E543" s="15"/>
    </row>
    <row r="544" spans="3:5" ht="14.25" customHeight="1" x14ac:dyDescent="0.3">
      <c r="C544" s="15"/>
      <c r="D544" s="15"/>
      <c r="E544" s="15"/>
    </row>
    <row r="545" spans="3:5" ht="14.25" customHeight="1" x14ac:dyDescent="0.3">
      <c r="C545" s="15"/>
      <c r="D545" s="15"/>
      <c r="E545" s="15"/>
    </row>
    <row r="546" spans="3:5" ht="14.25" customHeight="1" x14ac:dyDescent="0.3">
      <c r="C546" s="15"/>
      <c r="D546" s="15"/>
      <c r="E546" s="15"/>
    </row>
    <row r="547" spans="3:5" ht="14.25" customHeight="1" x14ac:dyDescent="0.3">
      <c r="C547" s="15"/>
      <c r="D547" s="15"/>
      <c r="E547" s="15"/>
    </row>
    <row r="548" spans="3:5" ht="14.25" customHeight="1" x14ac:dyDescent="0.3">
      <c r="C548" s="15"/>
      <c r="D548" s="15"/>
      <c r="E548" s="15"/>
    </row>
    <row r="549" spans="3:5" ht="14.25" customHeight="1" x14ac:dyDescent="0.3">
      <c r="C549" s="15"/>
      <c r="D549" s="15"/>
      <c r="E549" s="15"/>
    </row>
    <row r="550" spans="3:5" ht="14.25" customHeight="1" x14ac:dyDescent="0.3">
      <c r="C550" s="15"/>
      <c r="D550" s="15"/>
      <c r="E550" s="15"/>
    </row>
    <row r="551" spans="3:5" ht="14.25" customHeight="1" x14ac:dyDescent="0.3">
      <c r="C551" s="15"/>
      <c r="D551" s="15"/>
      <c r="E551" s="15"/>
    </row>
    <row r="552" spans="3:5" ht="14.25" customHeight="1" x14ac:dyDescent="0.3">
      <c r="C552" s="15"/>
      <c r="D552" s="15"/>
      <c r="E552" s="15"/>
    </row>
    <row r="553" spans="3:5" ht="14.25" customHeight="1" x14ac:dyDescent="0.3">
      <c r="C553" s="15"/>
      <c r="D553" s="15"/>
      <c r="E553" s="15"/>
    </row>
    <row r="554" spans="3:5" ht="14.25" customHeight="1" x14ac:dyDescent="0.3">
      <c r="C554" s="15"/>
      <c r="D554" s="15"/>
      <c r="E554" s="15"/>
    </row>
    <row r="555" spans="3:5" ht="14.25" customHeight="1" x14ac:dyDescent="0.3">
      <c r="C555" s="15"/>
      <c r="D555" s="15"/>
      <c r="E555" s="15"/>
    </row>
    <row r="556" spans="3:5" ht="14.25" customHeight="1" x14ac:dyDescent="0.3">
      <c r="C556" s="15"/>
      <c r="D556" s="15"/>
      <c r="E556" s="15"/>
    </row>
    <row r="557" spans="3:5" ht="14.25" customHeight="1" x14ac:dyDescent="0.3">
      <c r="C557" s="15"/>
      <c r="D557" s="15"/>
      <c r="E557" s="15"/>
    </row>
    <row r="558" spans="3:5" ht="14.25" customHeight="1" x14ac:dyDescent="0.3">
      <c r="C558" s="15"/>
      <c r="D558" s="15"/>
      <c r="E558" s="15"/>
    </row>
    <row r="559" spans="3:5" ht="14.25" customHeight="1" x14ac:dyDescent="0.3">
      <c r="C559" s="15"/>
      <c r="D559" s="15"/>
      <c r="E559" s="15"/>
    </row>
    <row r="560" spans="3:5" ht="14.25" customHeight="1" x14ac:dyDescent="0.3">
      <c r="C560" s="15"/>
      <c r="D560" s="15"/>
      <c r="E560" s="15"/>
    </row>
    <row r="561" spans="3:5" ht="14.25" customHeight="1" x14ac:dyDescent="0.3">
      <c r="C561" s="15"/>
      <c r="D561" s="15"/>
      <c r="E561" s="15"/>
    </row>
    <row r="562" spans="3:5" ht="14.25" customHeight="1" x14ac:dyDescent="0.3">
      <c r="C562" s="15"/>
      <c r="D562" s="15"/>
      <c r="E562" s="15"/>
    </row>
    <row r="563" spans="3:5" ht="14.25" customHeight="1" x14ac:dyDescent="0.3">
      <c r="C563" s="15"/>
      <c r="D563" s="15"/>
      <c r="E563" s="15"/>
    </row>
    <row r="564" spans="3:5" ht="14.25" customHeight="1" x14ac:dyDescent="0.3">
      <c r="C564" s="15"/>
      <c r="D564" s="15"/>
      <c r="E564" s="15"/>
    </row>
    <row r="565" spans="3:5" ht="14.25" customHeight="1" x14ac:dyDescent="0.3">
      <c r="C565" s="15"/>
      <c r="D565" s="15"/>
      <c r="E565" s="15"/>
    </row>
    <row r="566" spans="3:5" ht="14.25" customHeight="1" x14ac:dyDescent="0.3">
      <c r="C566" s="15"/>
      <c r="D566" s="15"/>
      <c r="E566" s="15"/>
    </row>
    <row r="567" spans="3:5" ht="14.25" customHeight="1" x14ac:dyDescent="0.3">
      <c r="C567" s="15"/>
      <c r="D567" s="15"/>
      <c r="E567" s="15"/>
    </row>
    <row r="568" spans="3:5" ht="14.25" customHeight="1" x14ac:dyDescent="0.3">
      <c r="C568" s="15"/>
      <c r="D568" s="15"/>
      <c r="E568" s="15"/>
    </row>
    <row r="569" spans="3:5" ht="14.25" customHeight="1" x14ac:dyDescent="0.3">
      <c r="C569" s="15"/>
      <c r="D569" s="15"/>
      <c r="E569" s="15"/>
    </row>
    <row r="570" spans="3:5" ht="14.25" customHeight="1" x14ac:dyDescent="0.3">
      <c r="C570" s="15"/>
      <c r="D570" s="15"/>
      <c r="E570" s="15"/>
    </row>
    <row r="571" spans="3:5" ht="14.25" customHeight="1" x14ac:dyDescent="0.3">
      <c r="C571" s="15"/>
      <c r="D571" s="15"/>
      <c r="E571" s="15"/>
    </row>
    <row r="572" spans="3:5" ht="14.25" customHeight="1" x14ac:dyDescent="0.3">
      <c r="C572" s="15"/>
      <c r="D572" s="15"/>
      <c r="E572" s="15"/>
    </row>
    <row r="573" spans="3:5" ht="14.25" customHeight="1" x14ac:dyDescent="0.3">
      <c r="C573" s="15"/>
      <c r="D573" s="15"/>
      <c r="E573" s="15"/>
    </row>
    <row r="574" spans="3:5" ht="14.25" customHeight="1" x14ac:dyDescent="0.3">
      <c r="C574" s="15"/>
      <c r="D574" s="15"/>
      <c r="E574" s="15"/>
    </row>
    <row r="575" spans="3:5" ht="14.25" customHeight="1" x14ac:dyDescent="0.3">
      <c r="C575" s="15"/>
      <c r="D575" s="15"/>
      <c r="E575" s="15"/>
    </row>
    <row r="576" spans="3:5" ht="14.25" customHeight="1" x14ac:dyDescent="0.3">
      <c r="C576" s="15"/>
      <c r="D576" s="15"/>
      <c r="E576" s="15"/>
    </row>
    <row r="577" spans="3:5" ht="14.25" customHeight="1" x14ac:dyDescent="0.3">
      <c r="C577" s="15"/>
      <c r="D577" s="15"/>
      <c r="E577" s="15"/>
    </row>
    <row r="578" spans="3:5" ht="14.25" customHeight="1" x14ac:dyDescent="0.3">
      <c r="C578" s="15"/>
      <c r="D578" s="15"/>
      <c r="E578" s="15"/>
    </row>
    <row r="579" spans="3:5" ht="14.25" customHeight="1" x14ac:dyDescent="0.3">
      <c r="C579" s="15"/>
      <c r="D579" s="15"/>
      <c r="E579" s="15"/>
    </row>
    <row r="580" spans="3:5" ht="14.25" customHeight="1" x14ac:dyDescent="0.3">
      <c r="C580" s="15"/>
      <c r="D580" s="15"/>
      <c r="E580" s="15"/>
    </row>
    <row r="581" spans="3:5" ht="14.25" customHeight="1" x14ac:dyDescent="0.3">
      <c r="C581" s="15"/>
      <c r="D581" s="15"/>
      <c r="E581" s="15"/>
    </row>
    <row r="582" spans="3:5" ht="14.25" customHeight="1" x14ac:dyDescent="0.3">
      <c r="C582" s="15"/>
      <c r="D582" s="15"/>
      <c r="E582" s="15"/>
    </row>
    <row r="583" spans="3:5" ht="14.25" customHeight="1" x14ac:dyDescent="0.3">
      <c r="C583" s="15"/>
      <c r="D583" s="15"/>
      <c r="E583" s="15"/>
    </row>
    <row r="584" spans="3:5" ht="14.25" customHeight="1" x14ac:dyDescent="0.3">
      <c r="C584" s="15"/>
      <c r="D584" s="15"/>
      <c r="E584" s="15"/>
    </row>
    <row r="585" spans="3:5" ht="14.25" customHeight="1" x14ac:dyDescent="0.3">
      <c r="C585" s="15"/>
      <c r="D585" s="15"/>
      <c r="E585" s="15"/>
    </row>
    <row r="586" spans="3:5" ht="14.25" customHeight="1" x14ac:dyDescent="0.3">
      <c r="C586" s="15"/>
      <c r="D586" s="15"/>
      <c r="E586" s="15"/>
    </row>
    <row r="587" spans="3:5" ht="14.25" customHeight="1" x14ac:dyDescent="0.3">
      <c r="C587" s="15"/>
      <c r="D587" s="15"/>
      <c r="E587" s="15"/>
    </row>
    <row r="588" spans="3:5" ht="14.25" customHeight="1" x14ac:dyDescent="0.3">
      <c r="C588" s="15"/>
      <c r="D588" s="15"/>
      <c r="E588" s="15"/>
    </row>
    <row r="589" spans="3:5" ht="14.25" customHeight="1" x14ac:dyDescent="0.3">
      <c r="C589" s="15"/>
      <c r="D589" s="15"/>
      <c r="E589" s="15"/>
    </row>
    <row r="590" spans="3:5" ht="14.25" customHeight="1" x14ac:dyDescent="0.3">
      <c r="C590" s="15"/>
      <c r="D590" s="15"/>
      <c r="E590" s="15"/>
    </row>
    <row r="591" spans="3:5" ht="14.25" customHeight="1" x14ac:dyDescent="0.3">
      <c r="C591" s="15"/>
      <c r="D591" s="15"/>
      <c r="E591" s="15"/>
    </row>
    <row r="592" spans="3:5" ht="14.25" customHeight="1" x14ac:dyDescent="0.3">
      <c r="C592" s="15"/>
      <c r="D592" s="15"/>
      <c r="E592" s="15"/>
    </row>
    <row r="593" spans="3:5" ht="14.25" customHeight="1" x14ac:dyDescent="0.3">
      <c r="C593" s="15"/>
      <c r="D593" s="15"/>
      <c r="E593" s="15"/>
    </row>
    <row r="594" spans="3:5" ht="14.25" customHeight="1" x14ac:dyDescent="0.3">
      <c r="C594" s="15"/>
      <c r="D594" s="15"/>
      <c r="E594" s="15"/>
    </row>
    <row r="595" spans="3:5" ht="14.25" customHeight="1" x14ac:dyDescent="0.3">
      <c r="C595" s="15"/>
      <c r="D595" s="15"/>
      <c r="E595" s="15"/>
    </row>
    <row r="596" spans="3:5" ht="14.25" customHeight="1" x14ac:dyDescent="0.3">
      <c r="C596" s="15"/>
      <c r="D596" s="15"/>
      <c r="E596" s="15"/>
    </row>
    <row r="597" spans="3:5" ht="14.25" customHeight="1" x14ac:dyDescent="0.3">
      <c r="C597" s="15"/>
      <c r="D597" s="15"/>
      <c r="E597" s="15"/>
    </row>
    <row r="598" spans="3:5" ht="14.25" customHeight="1" x14ac:dyDescent="0.3">
      <c r="C598" s="15"/>
      <c r="D598" s="15"/>
      <c r="E598" s="15"/>
    </row>
    <row r="599" spans="3:5" ht="14.25" customHeight="1" x14ac:dyDescent="0.3">
      <c r="C599" s="15"/>
      <c r="D599" s="15"/>
      <c r="E599" s="15"/>
    </row>
    <row r="600" spans="3:5" ht="14.25" customHeight="1" x14ac:dyDescent="0.3">
      <c r="C600" s="15"/>
      <c r="D600" s="15"/>
      <c r="E600" s="15"/>
    </row>
    <row r="601" spans="3:5" ht="14.25" customHeight="1" x14ac:dyDescent="0.3">
      <c r="C601" s="15"/>
      <c r="D601" s="15"/>
      <c r="E601" s="15"/>
    </row>
    <row r="602" spans="3:5" ht="14.25" customHeight="1" x14ac:dyDescent="0.3">
      <c r="C602" s="15"/>
      <c r="D602" s="15"/>
      <c r="E602" s="15"/>
    </row>
    <row r="603" spans="3:5" ht="14.25" customHeight="1" x14ac:dyDescent="0.3">
      <c r="C603" s="15"/>
      <c r="D603" s="15"/>
      <c r="E603" s="15"/>
    </row>
    <row r="604" spans="3:5" ht="14.25" customHeight="1" x14ac:dyDescent="0.3">
      <c r="C604" s="15"/>
      <c r="D604" s="15"/>
      <c r="E604" s="15"/>
    </row>
    <row r="605" spans="3:5" ht="14.25" customHeight="1" x14ac:dyDescent="0.3">
      <c r="C605" s="15"/>
      <c r="D605" s="15"/>
      <c r="E605" s="15"/>
    </row>
    <row r="606" spans="3:5" ht="14.25" customHeight="1" x14ac:dyDescent="0.3">
      <c r="C606" s="15"/>
      <c r="D606" s="15"/>
      <c r="E606" s="15"/>
    </row>
    <row r="607" spans="3:5" ht="14.25" customHeight="1" x14ac:dyDescent="0.3">
      <c r="C607" s="15"/>
      <c r="D607" s="15"/>
      <c r="E607" s="15"/>
    </row>
    <row r="608" spans="3:5" ht="14.25" customHeight="1" x14ac:dyDescent="0.3">
      <c r="C608" s="15"/>
      <c r="D608" s="15"/>
      <c r="E608" s="15"/>
    </row>
    <row r="609" spans="3:5" ht="14.25" customHeight="1" x14ac:dyDescent="0.3">
      <c r="C609" s="15"/>
      <c r="D609" s="15"/>
      <c r="E609" s="15"/>
    </row>
    <row r="610" spans="3:5" ht="14.25" customHeight="1" x14ac:dyDescent="0.3">
      <c r="C610" s="15"/>
      <c r="D610" s="15"/>
      <c r="E610" s="15"/>
    </row>
    <row r="611" spans="3:5" ht="14.25" customHeight="1" x14ac:dyDescent="0.3">
      <c r="C611" s="15"/>
      <c r="D611" s="15"/>
      <c r="E611" s="15"/>
    </row>
    <row r="612" spans="3:5" ht="14.25" customHeight="1" x14ac:dyDescent="0.3">
      <c r="C612" s="15"/>
      <c r="D612" s="15"/>
      <c r="E612" s="15"/>
    </row>
    <row r="613" spans="3:5" ht="14.25" customHeight="1" x14ac:dyDescent="0.3">
      <c r="C613" s="15"/>
      <c r="D613" s="15"/>
      <c r="E613" s="15"/>
    </row>
    <row r="614" spans="3:5" ht="14.25" customHeight="1" x14ac:dyDescent="0.3">
      <c r="C614" s="15"/>
      <c r="D614" s="15"/>
      <c r="E614" s="15"/>
    </row>
    <row r="615" spans="3:5" ht="14.25" customHeight="1" x14ac:dyDescent="0.3">
      <c r="C615" s="15"/>
      <c r="D615" s="15"/>
      <c r="E615" s="15"/>
    </row>
    <row r="616" spans="3:5" ht="14.25" customHeight="1" x14ac:dyDescent="0.3">
      <c r="C616" s="15"/>
      <c r="D616" s="15"/>
      <c r="E616" s="15"/>
    </row>
    <row r="617" spans="3:5" ht="14.25" customHeight="1" x14ac:dyDescent="0.3">
      <c r="C617" s="15"/>
      <c r="D617" s="15"/>
      <c r="E617" s="15"/>
    </row>
    <row r="618" spans="3:5" ht="14.25" customHeight="1" x14ac:dyDescent="0.3">
      <c r="C618" s="15"/>
      <c r="D618" s="15"/>
      <c r="E618" s="15"/>
    </row>
    <row r="619" spans="3:5" ht="14.25" customHeight="1" x14ac:dyDescent="0.3">
      <c r="C619" s="15"/>
      <c r="D619" s="15"/>
      <c r="E619" s="15"/>
    </row>
    <row r="620" spans="3:5" ht="14.25" customHeight="1" x14ac:dyDescent="0.3">
      <c r="C620" s="15"/>
      <c r="D620" s="15"/>
      <c r="E620" s="15"/>
    </row>
    <row r="621" spans="3:5" ht="14.25" customHeight="1" x14ac:dyDescent="0.3">
      <c r="C621" s="15"/>
      <c r="D621" s="15"/>
      <c r="E621" s="15"/>
    </row>
    <row r="622" spans="3:5" ht="14.25" customHeight="1" x14ac:dyDescent="0.3">
      <c r="C622" s="15"/>
      <c r="D622" s="15"/>
      <c r="E622" s="15"/>
    </row>
    <row r="623" spans="3:5" ht="14.25" customHeight="1" x14ac:dyDescent="0.3">
      <c r="C623" s="15"/>
      <c r="D623" s="15"/>
      <c r="E623" s="15"/>
    </row>
    <row r="624" spans="3:5" ht="14.25" customHeight="1" x14ac:dyDescent="0.3">
      <c r="C624" s="15"/>
      <c r="D624" s="15"/>
      <c r="E624" s="15"/>
    </row>
    <row r="625" spans="3:5" ht="14.25" customHeight="1" x14ac:dyDescent="0.3">
      <c r="C625" s="15"/>
      <c r="D625" s="15"/>
      <c r="E625" s="15"/>
    </row>
    <row r="626" spans="3:5" ht="14.25" customHeight="1" x14ac:dyDescent="0.3">
      <c r="C626" s="15"/>
      <c r="D626" s="15"/>
      <c r="E626" s="15"/>
    </row>
    <row r="627" spans="3:5" ht="14.25" customHeight="1" x14ac:dyDescent="0.3">
      <c r="C627" s="15"/>
      <c r="D627" s="15"/>
      <c r="E627" s="15"/>
    </row>
    <row r="628" spans="3:5" ht="14.25" customHeight="1" x14ac:dyDescent="0.3">
      <c r="C628" s="15"/>
      <c r="D628" s="15"/>
      <c r="E628" s="15"/>
    </row>
    <row r="629" spans="3:5" ht="14.25" customHeight="1" x14ac:dyDescent="0.3">
      <c r="C629" s="15"/>
      <c r="D629" s="15"/>
      <c r="E629" s="15"/>
    </row>
    <row r="630" spans="3:5" ht="14.25" customHeight="1" x14ac:dyDescent="0.3">
      <c r="C630" s="15"/>
      <c r="D630" s="15"/>
      <c r="E630" s="15"/>
    </row>
    <row r="631" spans="3:5" ht="14.25" customHeight="1" x14ac:dyDescent="0.3">
      <c r="C631" s="15"/>
      <c r="D631" s="15"/>
      <c r="E631" s="15"/>
    </row>
    <row r="632" spans="3:5" ht="14.25" customHeight="1" x14ac:dyDescent="0.3">
      <c r="C632" s="15"/>
      <c r="D632" s="15"/>
      <c r="E632" s="15"/>
    </row>
    <row r="633" spans="3:5" ht="14.25" customHeight="1" x14ac:dyDescent="0.3">
      <c r="C633" s="15"/>
      <c r="D633" s="15"/>
      <c r="E633" s="15"/>
    </row>
    <row r="634" spans="3:5" ht="14.25" customHeight="1" x14ac:dyDescent="0.3">
      <c r="C634" s="15"/>
      <c r="D634" s="15"/>
      <c r="E634" s="15"/>
    </row>
    <row r="635" spans="3:5" ht="14.25" customHeight="1" x14ac:dyDescent="0.3">
      <c r="C635" s="15"/>
      <c r="D635" s="15"/>
      <c r="E635" s="15"/>
    </row>
    <row r="636" spans="3:5" ht="14.25" customHeight="1" x14ac:dyDescent="0.3">
      <c r="C636" s="15"/>
      <c r="D636" s="15"/>
      <c r="E636" s="15"/>
    </row>
    <row r="637" spans="3:5" ht="14.25" customHeight="1" x14ac:dyDescent="0.3">
      <c r="C637" s="15"/>
      <c r="D637" s="15"/>
      <c r="E637" s="15"/>
    </row>
    <row r="638" spans="3:5" ht="14.25" customHeight="1" x14ac:dyDescent="0.3">
      <c r="C638" s="15"/>
      <c r="D638" s="15"/>
      <c r="E638" s="15"/>
    </row>
    <row r="639" spans="3:5" ht="14.25" customHeight="1" x14ac:dyDescent="0.3">
      <c r="C639" s="15"/>
      <c r="D639" s="15"/>
      <c r="E639" s="15"/>
    </row>
    <row r="640" spans="3:5" ht="14.25" customHeight="1" x14ac:dyDescent="0.3">
      <c r="C640" s="15"/>
      <c r="D640" s="15"/>
      <c r="E640" s="15"/>
    </row>
    <row r="641" spans="3:5" ht="14.25" customHeight="1" x14ac:dyDescent="0.3">
      <c r="C641" s="15"/>
      <c r="D641" s="15"/>
      <c r="E641" s="15"/>
    </row>
    <row r="642" spans="3:5" ht="14.25" customHeight="1" x14ac:dyDescent="0.3">
      <c r="C642" s="15"/>
      <c r="D642" s="15"/>
      <c r="E642" s="15"/>
    </row>
    <row r="643" spans="3:5" ht="14.25" customHeight="1" x14ac:dyDescent="0.3">
      <c r="C643" s="15"/>
      <c r="D643" s="15"/>
      <c r="E643" s="15"/>
    </row>
    <row r="644" spans="3:5" ht="14.25" customHeight="1" x14ac:dyDescent="0.3">
      <c r="C644" s="15"/>
      <c r="D644" s="15"/>
      <c r="E644" s="15"/>
    </row>
    <row r="645" spans="3:5" ht="14.25" customHeight="1" x14ac:dyDescent="0.3">
      <c r="C645" s="15"/>
      <c r="D645" s="15"/>
      <c r="E645" s="15"/>
    </row>
    <row r="646" spans="3:5" ht="14.25" customHeight="1" x14ac:dyDescent="0.3">
      <c r="C646" s="15"/>
      <c r="D646" s="15"/>
      <c r="E646" s="15"/>
    </row>
    <row r="647" spans="3:5" ht="14.25" customHeight="1" x14ac:dyDescent="0.3">
      <c r="C647" s="15"/>
      <c r="D647" s="15"/>
      <c r="E647" s="15"/>
    </row>
    <row r="648" spans="3:5" ht="14.25" customHeight="1" x14ac:dyDescent="0.3">
      <c r="C648" s="15"/>
      <c r="D648" s="15"/>
      <c r="E648" s="15"/>
    </row>
    <row r="649" spans="3:5" ht="14.25" customHeight="1" x14ac:dyDescent="0.3">
      <c r="C649" s="15"/>
      <c r="D649" s="15"/>
      <c r="E649" s="15"/>
    </row>
    <row r="650" spans="3:5" ht="14.25" customHeight="1" x14ac:dyDescent="0.3">
      <c r="C650" s="15"/>
      <c r="D650" s="15"/>
      <c r="E650" s="15"/>
    </row>
    <row r="651" spans="3:5" ht="14.25" customHeight="1" x14ac:dyDescent="0.3">
      <c r="C651" s="15"/>
      <c r="D651" s="15"/>
      <c r="E651" s="15"/>
    </row>
    <row r="652" spans="3:5" ht="14.25" customHeight="1" x14ac:dyDescent="0.3">
      <c r="C652" s="15"/>
      <c r="D652" s="15"/>
      <c r="E652" s="15"/>
    </row>
    <row r="653" spans="3:5" ht="14.25" customHeight="1" x14ac:dyDescent="0.3">
      <c r="C653" s="15"/>
      <c r="D653" s="15"/>
      <c r="E653" s="15"/>
    </row>
    <row r="654" spans="3:5" ht="14.25" customHeight="1" x14ac:dyDescent="0.3">
      <c r="C654" s="15"/>
      <c r="D654" s="15"/>
      <c r="E654" s="15"/>
    </row>
    <row r="655" spans="3:5" ht="14.25" customHeight="1" x14ac:dyDescent="0.3">
      <c r="C655" s="15"/>
      <c r="D655" s="15"/>
      <c r="E655" s="15"/>
    </row>
    <row r="656" spans="3:5" ht="14.25" customHeight="1" x14ac:dyDescent="0.3">
      <c r="C656" s="15"/>
      <c r="D656" s="15"/>
      <c r="E656" s="15"/>
    </row>
    <row r="657" spans="3:5" ht="14.25" customHeight="1" x14ac:dyDescent="0.3">
      <c r="C657" s="15"/>
      <c r="D657" s="15"/>
      <c r="E657" s="15"/>
    </row>
    <row r="658" spans="3:5" ht="14.25" customHeight="1" x14ac:dyDescent="0.3">
      <c r="C658" s="15"/>
      <c r="D658" s="15"/>
      <c r="E658" s="15"/>
    </row>
    <row r="659" spans="3:5" ht="14.25" customHeight="1" x14ac:dyDescent="0.3">
      <c r="C659" s="15"/>
      <c r="D659" s="15"/>
      <c r="E659" s="15"/>
    </row>
    <row r="660" spans="3:5" ht="14.25" customHeight="1" x14ac:dyDescent="0.3">
      <c r="C660" s="15"/>
      <c r="D660" s="15"/>
      <c r="E660" s="15"/>
    </row>
    <row r="661" spans="3:5" ht="14.25" customHeight="1" x14ac:dyDescent="0.3">
      <c r="C661" s="15"/>
      <c r="D661" s="15"/>
      <c r="E661" s="15"/>
    </row>
    <row r="662" spans="3:5" ht="14.25" customHeight="1" x14ac:dyDescent="0.3">
      <c r="C662" s="15"/>
      <c r="D662" s="15"/>
      <c r="E662" s="15"/>
    </row>
    <row r="663" spans="3:5" ht="14.25" customHeight="1" x14ac:dyDescent="0.3">
      <c r="C663" s="15"/>
      <c r="D663" s="15"/>
      <c r="E663" s="15"/>
    </row>
    <row r="664" spans="3:5" ht="14.25" customHeight="1" x14ac:dyDescent="0.3">
      <c r="C664" s="15"/>
      <c r="D664" s="15"/>
      <c r="E664" s="15"/>
    </row>
    <row r="665" spans="3:5" ht="14.25" customHeight="1" x14ac:dyDescent="0.3">
      <c r="C665" s="15"/>
      <c r="D665" s="15"/>
      <c r="E665" s="15"/>
    </row>
    <row r="666" spans="3:5" ht="14.25" customHeight="1" x14ac:dyDescent="0.3">
      <c r="C666" s="15"/>
      <c r="D666" s="15"/>
      <c r="E666" s="15"/>
    </row>
    <row r="667" spans="3:5" ht="14.25" customHeight="1" x14ac:dyDescent="0.3">
      <c r="C667" s="15"/>
      <c r="D667" s="15"/>
      <c r="E667" s="15"/>
    </row>
    <row r="668" spans="3:5" ht="14.25" customHeight="1" x14ac:dyDescent="0.3">
      <c r="C668" s="15"/>
      <c r="D668" s="15"/>
      <c r="E668" s="15"/>
    </row>
    <row r="669" spans="3:5" ht="14.25" customHeight="1" x14ac:dyDescent="0.3">
      <c r="C669" s="15"/>
      <c r="D669" s="15"/>
      <c r="E669" s="15"/>
    </row>
    <row r="670" spans="3:5" ht="14.25" customHeight="1" x14ac:dyDescent="0.3">
      <c r="C670" s="15"/>
      <c r="D670" s="15"/>
      <c r="E670" s="15"/>
    </row>
    <row r="671" spans="3:5" ht="14.25" customHeight="1" x14ac:dyDescent="0.3">
      <c r="C671" s="15"/>
      <c r="D671" s="15"/>
      <c r="E671" s="15"/>
    </row>
    <row r="672" spans="3:5" ht="14.25" customHeight="1" x14ac:dyDescent="0.3">
      <c r="C672" s="15"/>
      <c r="D672" s="15"/>
      <c r="E672" s="15"/>
    </row>
    <row r="673" spans="3:5" ht="14.25" customHeight="1" x14ac:dyDescent="0.3">
      <c r="C673" s="15"/>
      <c r="D673" s="15"/>
      <c r="E673" s="15"/>
    </row>
    <row r="674" spans="3:5" ht="14.25" customHeight="1" x14ac:dyDescent="0.3">
      <c r="C674" s="15"/>
      <c r="D674" s="15"/>
      <c r="E674" s="15"/>
    </row>
    <row r="675" spans="3:5" ht="14.25" customHeight="1" x14ac:dyDescent="0.3">
      <c r="C675" s="15"/>
      <c r="D675" s="15"/>
      <c r="E675" s="15"/>
    </row>
    <row r="676" spans="3:5" ht="14.25" customHeight="1" x14ac:dyDescent="0.3">
      <c r="C676" s="15"/>
      <c r="D676" s="15"/>
      <c r="E676" s="15"/>
    </row>
    <row r="677" spans="3:5" ht="14.25" customHeight="1" x14ac:dyDescent="0.3">
      <c r="C677" s="15"/>
      <c r="D677" s="15"/>
      <c r="E677" s="15"/>
    </row>
    <row r="678" spans="3:5" ht="14.25" customHeight="1" x14ac:dyDescent="0.3">
      <c r="C678" s="15"/>
      <c r="D678" s="15"/>
      <c r="E678" s="15"/>
    </row>
    <row r="679" spans="3:5" ht="14.25" customHeight="1" x14ac:dyDescent="0.3">
      <c r="C679" s="15"/>
      <c r="D679" s="15"/>
      <c r="E679" s="15"/>
    </row>
    <row r="680" spans="3:5" ht="14.25" customHeight="1" x14ac:dyDescent="0.3">
      <c r="C680" s="15"/>
      <c r="D680" s="15"/>
      <c r="E680" s="15"/>
    </row>
    <row r="681" spans="3:5" ht="14.25" customHeight="1" x14ac:dyDescent="0.3">
      <c r="C681" s="15"/>
      <c r="D681" s="15"/>
      <c r="E681" s="15"/>
    </row>
    <row r="682" spans="3:5" ht="14.25" customHeight="1" x14ac:dyDescent="0.3">
      <c r="C682" s="15"/>
      <c r="D682" s="15"/>
      <c r="E682" s="15"/>
    </row>
    <row r="683" spans="3:5" ht="14.25" customHeight="1" x14ac:dyDescent="0.3">
      <c r="C683" s="15"/>
      <c r="D683" s="15"/>
      <c r="E683" s="15"/>
    </row>
    <row r="684" spans="3:5" ht="14.25" customHeight="1" x14ac:dyDescent="0.3">
      <c r="C684" s="15"/>
      <c r="D684" s="15"/>
      <c r="E684" s="15"/>
    </row>
    <row r="685" spans="3:5" ht="14.25" customHeight="1" x14ac:dyDescent="0.3">
      <c r="C685" s="15"/>
      <c r="D685" s="15"/>
      <c r="E685" s="15"/>
    </row>
    <row r="686" spans="3:5" ht="14.25" customHeight="1" x14ac:dyDescent="0.3">
      <c r="C686" s="15"/>
      <c r="D686" s="15"/>
      <c r="E686" s="15"/>
    </row>
    <row r="687" spans="3:5" ht="14.25" customHeight="1" x14ac:dyDescent="0.3">
      <c r="C687" s="15"/>
      <c r="D687" s="15"/>
      <c r="E687" s="15"/>
    </row>
    <row r="688" spans="3:5" ht="14.25" customHeight="1" x14ac:dyDescent="0.3">
      <c r="C688" s="15"/>
      <c r="D688" s="15"/>
      <c r="E688" s="15"/>
    </row>
    <row r="689" spans="3:5" ht="14.25" customHeight="1" x14ac:dyDescent="0.3">
      <c r="C689" s="15"/>
      <c r="D689" s="15"/>
      <c r="E689" s="15"/>
    </row>
    <row r="690" spans="3:5" ht="14.25" customHeight="1" x14ac:dyDescent="0.3">
      <c r="C690" s="15"/>
      <c r="D690" s="15"/>
      <c r="E690" s="15"/>
    </row>
    <row r="691" spans="3:5" ht="14.25" customHeight="1" x14ac:dyDescent="0.3">
      <c r="C691" s="15"/>
      <c r="D691" s="15"/>
      <c r="E691" s="15"/>
    </row>
    <row r="692" spans="3:5" ht="14.25" customHeight="1" x14ac:dyDescent="0.3">
      <c r="C692" s="15"/>
      <c r="D692" s="15"/>
      <c r="E692" s="15"/>
    </row>
    <row r="693" spans="3:5" ht="14.25" customHeight="1" x14ac:dyDescent="0.3">
      <c r="C693" s="15"/>
      <c r="D693" s="15"/>
      <c r="E693" s="15"/>
    </row>
    <row r="694" spans="3:5" ht="14.25" customHeight="1" x14ac:dyDescent="0.3">
      <c r="C694" s="15"/>
      <c r="D694" s="15"/>
      <c r="E694" s="15"/>
    </row>
    <row r="695" spans="3:5" ht="14.25" customHeight="1" x14ac:dyDescent="0.3">
      <c r="C695" s="15"/>
      <c r="D695" s="15"/>
      <c r="E695" s="15"/>
    </row>
    <row r="696" spans="3:5" ht="14.25" customHeight="1" x14ac:dyDescent="0.3">
      <c r="C696" s="15"/>
      <c r="D696" s="15"/>
      <c r="E696" s="15"/>
    </row>
    <row r="697" spans="3:5" ht="14.25" customHeight="1" x14ac:dyDescent="0.3">
      <c r="C697" s="15"/>
      <c r="D697" s="15"/>
      <c r="E697" s="15"/>
    </row>
    <row r="698" spans="3:5" ht="14.25" customHeight="1" x14ac:dyDescent="0.3">
      <c r="C698" s="15"/>
      <c r="D698" s="15"/>
      <c r="E698" s="15"/>
    </row>
    <row r="699" spans="3:5" ht="14.25" customHeight="1" x14ac:dyDescent="0.3">
      <c r="C699" s="15"/>
      <c r="D699" s="15"/>
      <c r="E699" s="15"/>
    </row>
    <row r="700" spans="3:5" ht="14.25" customHeight="1" x14ac:dyDescent="0.3">
      <c r="C700" s="15"/>
      <c r="D700" s="15"/>
      <c r="E700" s="15"/>
    </row>
    <row r="701" spans="3:5" ht="14.25" customHeight="1" x14ac:dyDescent="0.3">
      <c r="C701" s="15"/>
      <c r="D701" s="15"/>
      <c r="E701" s="15"/>
    </row>
    <row r="702" spans="3:5" ht="14.25" customHeight="1" x14ac:dyDescent="0.3">
      <c r="C702" s="15"/>
      <c r="D702" s="15"/>
      <c r="E702" s="15"/>
    </row>
    <row r="703" spans="3:5" ht="14.25" customHeight="1" x14ac:dyDescent="0.3">
      <c r="C703" s="15"/>
      <c r="D703" s="15"/>
      <c r="E703" s="15"/>
    </row>
    <row r="704" spans="3:5" ht="14.25" customHeight="1" x14ac:dyDescent="0.3">
      <c r="C704" s="15"/>
      <c r="D704" s="15"/>
      <c r="E704" s="15"/>
    </row>
    <row r="705" spans="3:5" ht="14.25" customHeight="1" x14ac:dyDescent="0.3">
      <c r="C705" s="15"/>
      <c r="D705" s="15"/>
      <c r="E705" s="15"/>
    </row>
    <row r="706" spans="3:5" ht="14.25" customHeight="1" x14ac:dyDescent="0.3">
      <c r="C706" s="15"/>
      <c r="D706" s="15"/>
      <c r="E706" s="15"/>
    </row>
    <row r="707" spans="3:5" ht="14.25" customHeight="1" x14ac:dyDescent="0.3">
      <c r="C707" s="15"/>
      <c r="D707" s="15"/>
      <c r="E707" s="15"/>
    </row>
    <row r="708" spans="3:5" ht="14.25" customHeight="1" x14ac:dyDescent="0.3">
      <c r="C708" s="15"/>
      <c r="D708" s="15"/>
      <c r="E708" s="15"/>
    </row>
    <row r="709" spans="3:5" ht="14.25" customHeight="1" x14ac:dyDescent="0.3">
      <c r="C709" s="15"/>
      <c r="D709" s="15"/>
      <c r="E709" s="15"/>
    </row>
    <row r="710" spans="3:5" ht="14.25" customHeight="1" x14ac:dyDescent="0.3">
      <c r="C710" s="15"/>
      <c r="D710" s="15"/>
      <c r="E710" s="15"/>
    </row>
    <row r="711" spans="3:5" ht="14.25" customHeight="1" x14ac:dyDescent="0.3">
      <c r="C711" s="15"/>
      <c r="D711" s="15"/>
      <c r="E711" s="15"/>
    </row>
    <row r="712" spans="3:5" ht="14.25" customHeight="1" x14ac:dyDescent="0.3">
      <c r="C712" s="15"/>
      <c r="D712" s="15"/>
      <c r="E712" s="15"/>
    </row>
    <row r="713" spans="3:5" ht="14.25" customHeight="1" x14ac:dyDescent="0.3">
      <c r="C713" s="15"/>
      <c r="D713" s="15"/>
      <c r="E713" s="15"/>
    </row>
    <row r="714" spans="3:5" ht="14.25" customHeight="1" x14ac:dyDescent="0.3">
      <c r="C714" s="15"/>
      <c r="D714" s="15"/>
      <c r="E714" s="15"/>
    </row>
    <row r="715" spans="3:5" ht="14.25" customHeight="1" x14ac:dyDescent="0.3">
      <c r="C715" s="15"/>
      <c r="D715" s="15"/>
      <c r="E715" s="15"/>
    </row>
    <row r="716" spans="3:5" ht="14.25" customHeight="1" x14ac:dyDescent="0.3">
      <c r="C716" s="15"/>
      <c r="D716" s="15"/>
      <c r="E716" s="15"/>
    </row>
    <row r="717" spans="3:5" ht="14.25" customHeight="1" x14ac:dyDescent="0.3">
      <c r="C717" s="15"/>
      <c r="D717" s="15"/>
      <c r="E717" s="15"/>
    </row>
    <row r="718" spans="3:5" ht="14.25" customHeight="1" x14ac:dyDescent="0.3">
      <c r="C718" s="15"/>
      <c r="D718" s="15"/>
      <c r="E718" s="15"/>
    </row>
    <row r="719" spans="3:5" ht="14.25" customHeight="1" x14ac:dyDescent="0.3">
      <c r="C719" s="15"/>
      <c r="D719" s="15"/>
      <c r="E719" s="15"/>
    </row>
    <row r="720" spans="3:5" ht="14.25" customHeight="1" x14ac:dyDescent="0.3">
      <c r="C720" s="15"/>
      <c r="D720" s="15"/>
      <c r="E720" s="15"/>
    </row>
    <row r="721" spans="3:5" ht="14.25" customHeight="1" x14ac:dyDescent="0.3">
      <c r="C721" s="15"/>
      <c r="D721" s="15"/>
      <c r="E721" s="15"/>
    </row>
    <row r="722" spans="3:5" ht="14.25" customHeight="1" x14ac:dyDescent="0.3">
      <c r="C722" s="15"/>
      <c r="D722" s="15"/>
      <c r="E722" s="15"/>
    </row>
    <row r="723" spans="3:5" ht="14.25" customHeight="1" x14ac:dyDescent="0.3">
      <c r="C723" s="15"/>
      <c r="D723" s="15"/>
      <c r="E723" s="15"/>
    </row>
    <row r="724" spans="3:5" ht="14.25" customHeight="1" x14ac:dyDescent="0.3">
      <c r="C724" s="15"/>
      <c r="D724" s="15"/>
      <c r="E724" s="15"/>
    </row>
    <row r="725" spans="3:5" ht="14.25" customHeight="1" x14ac:dyDescent="0.3">
      <c r="C725" s="15"/>
      <c r="D725" s="15"/>
      <c r="E725" s="15"/>
    </row>
    <row r="726" spans="3:5" ht="14.25" customHeight="1" x14ac:dyDescent="0.3">
      <c r="C726" s="15"/>
      <c r="D726" s="15"/>
      <c r="E726" s="15"/>
    </row>
    <row r="727" spans="3:5" ht="14.25" customHeight="1" x14ac:dyDescent="0.3">
      <c r="C727" s="15"/>
      <c r="D727" s="15"/>
      <c r="E727" s="15"/>
    </row>
    <row r="728" spans="3:5" ht="14.25" customHeight="1" x14ac:dyDescent="0.3">
      <c r="C728" s="15"/>
      <c r="D728" s="15"/>
      <c r="E728" s="15"/>
    </row>
    <row r="729" spans="3:5" ht="14.25" customHeight="1" x14ac:dyDescent="0.3">
      <c r="C729" s="15"/>
      <c r="D729" s="15"/>
      <c r="E729" s="15"/>
    </row>
    <row r="730" spans="3:5" ht="14.25" customHeight="1" x14ac:dyDescent="0.3">
      <c r="C730" s="15"/>
      <c r="D730" s="15"/>
      <c r="E730" s="15"/>
    </row>
    <row r="731" spans="3:5" ht="14.25" customHeight="1" x14ac:dyDescent="0.3">
      <c r="C731" s="15"/>
      <c r="D731" s="15"/>
      <c r="E731" s="15"/>
    </row>
    <row r="732" spans="3:5" ht="14.25" customHeight="1" x14ac:dyDescent="0.3">
      <c r="C732" s="15"/>
      <c r="D732" s="15"/>
      <c r="E732" s="15"/>
    </row>
    <row r="733" spans="3:5" ht="14.25" customHeight="1" x14ac:dyDescent="0.3">
      <c r="C733" s="15"/>
      <c r="D733" s="15"/>
      <c r="E733" s="15"/>
    </row>
    <row r="734" spans="3:5" ht="14.25" customHeight="1" x14ac:dyDescent="0.3">
      <c r="C734" s="15"/>
      <c r="D734" s="15"/>
      <c r="E734" s="15"/>
    </row>
    <row r="735" spans="3:5" ht="14.25" customHeight="1" x14ac:dyDescent="0.3">
      <c r="C735" s="15"/>
      <c r="D735" s="15"/>
      <c r="E735" s="15"/>
    </row>
    <row r="736" spans="3:5" ht="14.25" customHeight="1" x14ac:dyDescent="0.3">
      <c r="C736" s="15"/>
      <c r="D736" s="15"/>
      <c r="E736" s="15"/>
    </row>
    <row r="737" spans="3:5" ht="14.25" customHeight="1" x14ac:dyDescent="0.3">
      <c r="C737" s="15"/>
      <c r="D737" s="15"/>
      <c r="E737" s="15"/>
    </row>
    <row r="738" spans="3:5" ht="14.25" customHeight="1" x14ac:dyDescent="0.3">
      <c r="C738" s="15"/>
      <c r="D738" s="15"/>
      <c r="E738" s="15"/>
    </row>
    <row r="739" spans="3:5" ht="14.25" customHeight="1" x14ac:dyDescent="0.3">
      <c r="C739" s="15"/>
      <c r="D739" s="15"/>
      <c r="E739" s="15"/>
    </row>
    <row r="740" spans="3:5" ht="14.25" customHeight="1" x14ac:dyDescent="0.3">
      <c r="C740" s="15"/>
      <c r="D740" s="15"/>
      <c r="E740" s="15"/>
    </row>
    <row r="741" spans="3:5" ht="14.25" customHeight="1" x14ac:dyDescent="0.3">
      <c r="C741" s="15"/>
      <c r="D741" s="15"/>
      <c r="E741" s="15"/>
    </row>
    <row r="742" spans="3:5" ht="14.25" customHeight="1" x14ac:dyDescent="0.3">
      <c r="C742" s="15"/>
      <c r="D742" s="15"/>
      <c r="E742" s="15"/>
    </row>
    <row r="743" spans="3:5" ht="14.25" customHeight="1" x14ac:dyDescent="0.3">
      <c r="C743" s="15"/>
      <c r="D743" s="15"/>
      <c r="E743" s="15"/>
    </row>
    <row r="744" spans="3:5" ht="14.25" customHeight="1" x14ac:dyDescent="0.3">
      <c r="C744" s="15"/>
      <c r="D744" s="15"/>
      <c r="E744" s="15"/>
    </row>
    <row r="745" spans="3:5" ht="14.25" customHeight="1" x14ac:dyDescent="0.3">
      <c r="C745" s="15"/>
      <c r="D745" s="15"/>
      <c r="E745" s="15"/>
    </row>
    <row r="746" spans="3:5" ht="14.25" customHeight="1" x14ac:dyDescent="0.3">
      <c r="C746" s="15"/>
      <c r="D746" s="15"/>
      <c r="E746" s="15"/>
    </row>
    <row r="747" spans="3:5" ht="14.25" customHeight="1" x14ac:dyDescent="0.3">
      <c r="C747" s="15"/>
      <c r="D747" s="15"/>
      <c r="E747" s="15"/>
    </row>
    <row r="748" spans="3:5" ht="14.25" customHeight="1" x14ac:dyDescent="0.3">
      <c r="C748" s="15"/>
      <c r="D748" s="15"/>
      <c r="E748" s="15"/>
    </row>
    <row r="749" spans="3:5" ht="14.25" customHeight="1" x14ac:dyDescent="0.3">
      <c r="C749" s="15"/>
      <c r="D749" s="15"/>
      <c r="E749" s="15"/>
    </row>
    <row r="750" spans="3:5" ht="14.25" customHeight="1" x14ac:dyDescent="0.3">
      <c r="C750" s="15"/>
      <c r="D750" s="15"/>
      <c r="E750" s="15"/>
    </row>
    <row r="751" spans="3:5" ht="14.25" customHeight="1" x14ac:dyDescent="0.3">
      <c r="C751" s="15"/>
      <c r="D751" s="15"/>
      <c r="E751" s="15"/>
    </row>
    <row r="752" spans="3:5" ht="14.25" customHeight="1" x14ac:dyDescent="0.3">
      <c r="C752" s="15"/>
      <c r="D752" s="15"/>
      <c r="E752" s="15"/>
    </row>
    <row r="753" spans="3:5" ht="14.25" customHeight="1" x14ac:dyDescent="0.3">
      <c r="C753" s="15"/>
      <c r="D753" s="15"/>
      <c r="E753" s="15"/>
    </row>
    <row r="754" spans="3:5" ht="14.25" customHeight="1" x14ac:dyDescent="0.3">
      <c r="C754" s="15"/>
      <c r="D754" s="15"/>
      <c r="E754" s="15"/>
    </row>
    <row r="755" spans="3:5" ht="14.25" customHeight="1" x14ac:dyDescent="0.3">
      <c r="C755" s="15"/>
      <c r="D755" s="15"/>
      <c r="E755" s="15"/>
    </row>
    <row r="756" spans="3:5" ht="14.25" customHeight="1" x14ac:dyDescent="0.3">
      <c r="C756" s="15"/>
      <c r="D756" s="15"/>
      <c r="E756" s="15"/>
    </row>
    <row r="757" spans="3:5" ht="14.25" customHeight="1" x14ac:dyDescent="0.3">
      <c r="C757" s="15"/>
      <c r="D757" s="15"/>
      <c r="E757" s="15"/>
    </row>
    <row r="758" spans="3:5" ht="14.25" customHeight="1" x14ac:dyDescent="0.3">
      <c r="C758" s="15"/>
      <c r="D758" s="15"/>
      <c r="E758" s="15"/>
    </row>
    <row r="759" spans="3:5" ht="14.25" customHeight="1" x14ac:dyDescent="0.3">
      <c r="C759" s="15"/>
      <c r="D759" s="15"/>
      <c r="E759" s="15"/>
    </row>
    <row r="760" spans="3:5" ht="14.25" customHeight="1" x14ac:dyDescent="0.3">
      <c r="C760" s="15"/>
      <c r="D760" s="15"/>
      <c r="E760" s="15"/>
    </row>
    <row r="761" spans="3:5" ht="14.25" customHeight="1" x14ac:dyDescent="0.3">
      <c r="C761" s="15"/>
      <c r="D761" s="15"/>
      <c r="E761" s="15"/>
    </row>
    <row r="762" spans="3:5" ht="14.25" customHeight="1" x14ac:dyDescent="0.3">
      <c r="C762" s="15"/>
      <c r="D762" s="15"/>
      <c r="E762" s="15"/>
    </row>
    <row r="763" spans="3:5" ht="14.25" customHeight="1" x14ac:dyDescent="0.3">
      <c r="C763" s="15"/>
      <c r="D763" s="15"/>
      <c r="E763" s="15"/>
    </row>
    <row r="764" spans="3:5" ht="14.25" customHeight="1" x14ac:dyDescent="0.3">
      <c r="C764" s="15"/>
      <c r="D764" s="15"/>
      <c r="E764" s="15"/>
    </row>
    <row r="765" spans="3:5" ht="14.25" customHeight="1" x14ac:dyDescent="0.3">
      <c r="C765" s="15"/>
      <c r="D765" s="15"/>
      <c r="E765" s="15"/>
    </row>
    <row r="766" spans="3:5" ht="14.25" customHeight="1" x14ac:dyDescent="0.3">
      <c r="C766" s="15"/>
      <c r="D766" s="15"/>
      <c r="E766" s="15"/>
    </row>
    <row r="767" spans="3:5" ht="14.25" customHeight="1" x14ac:dyDescent="0.3">
      <c r="C767" s="15"/>
      <c r="D767" s="15"/>
      <c r="E767" s="15"/>
    </row>
    <row r="768" spans="3:5" ht="14.25" customHeight="1" x14ac:dyDescent="0.3">
      <c r="C768" s="15"/>
      <c r="D768" s="15"/>
      <c r="E768" s="15"/>
    </row>
    <row r="769" spans="3:5" ht="14.25" customHeight="1" x14ac:dyDescent="0.3">
      <c r="C769" s="15"/>
      <c r="D769" s="15"/>
      <c r="E769" s="15"/>
    </row>
    <row r="770" spans="3:5" ht="14.25" customHeight="1" x14ac:dyDescent="0.3">
      <c r="C770" s="15"/>
      <c r="D770" s="15"/>
      <c r="E770" s="15"/>
    </row>
    <row r="771" spans="3:5" ht="14.25" customHeight="1" x14ac:dyDescent="0.3">
      <c r="C771" s="15"/>
      <c r="D771" s="15"/>
      <c r="E771" s="15"/>
    </row>
    <row r="772" spans="3:5" ht="14.25" customHeight="1" x14ac:dyDescent="0.3">
      <c r="C772" s="15"/>
      <c r="D772" s="15"/>
      <c r="E772" s="15"/>
    </row>
    <row r="773" spans="3:5" ht="14.25" customHeight="1" x14ac:dyDescent="0.3">
      <c r="C773" s="15"/>
      <c r="D773" s="15"/>
      <c r="E773" s="15"/>
    </row>
    <row r="774" spans="3:5" ht="14.25" customHeight="1" x14ac:dyDescent="0.3">
      <c r="C774" s="15"/>
      <c r="D774" s="15"/>
      <c r="E774" s="15"/>
    </row>
    <row r="775" spans="3:5" ht="14.25" customHeight="1" x14ac:dyDescent="0.3">
      <c r="C775" s="15"/>
      <c r="D775" s="15"/>
      <c r="E775" s="15"/>
    </row>
    <row r="776" spans="3:5" ht="14.25" customHeight="1" x14ac:dyDescent="0.3">
      <c r="C776" s="15"/>
      <c r="D776" s="15"/>
      <c r="E776" s="15"/>
    </row>
    <row r="777" spans="3:5" ht="14.25" customHeight="1" x14ac:dyDescent="0.3">
      <c r="C777" s="15"/>
      <c r="D777" s="15"/>
      <c r="E777" s="15"/>
    </row>
    <row r="778" spans="3:5" ht="14.25" customHeight="1" x14ac:dyDescent="0.3">
      <c r="C778" s="15"/>
      <c r="D778" s="15"/>
      <c r="E778" s="15"/>
    </row>
    <row r="779" spans="3:5" ht="14.25" customHeight="1" x14ac:dyDescent="0.3">
      <c r="C779" s="15"/>
      <c r="D779" s="15"/>
      <c r="E779" s="15"/>
    </row>
    <row r="780" spans="3:5" ht="14.25" customHeight="1" x14ac:dyDescent="0.3">
      <c r="C780" s="15"/>
      <c r="D780" s="15"/>
      <c r="E780" s="15"/>
    </row>
    <row r="781" spans="3:5" ht="14.25" customHeight="1" x14ac:dyDescent="0.3">
      <c r="C781" s="15"/>
      <c r="D781" s="15"/>
      <c r="E781" s="15"/>
    </row>
    <row r="782" spans="3:5" ht="14.25" customHeight="1" x14ac:dyDescent="0.3">
      <c r="C782" s="15"/>
      <c r="D782" s="15"/>
      <c r="E782" s="15"/>
    </row>
    <row r="783" spans="3:5" ht="14.25" customHeight="1" x14ac:dyDescent="0.3">
      <c r="C783" s="15"/>
      <c r="D783" s="15"/>
      <c r="E783" s="15"/>
    </row>
    <row r="784" spans="3:5" ht="14.25" customHeight="1" x14ac:dyDescent="0.3">
      <c r="C784" s="15"/>
      <c r="D784" s="15"/>
      <c r="E784" s="15"/>
    </row>
    <row r="785" spans="3:5" ht="14.25" customHeight="1" x14ac:dyDescent="0.3">
      <c r="C785" s="15"/>
      <c r="D785" s="15"/>
      <c r="E785" s="15"/>
    </row>
    <row r="786" spans="3:5" ht="14.25" customHeight="1" x14ac:dyDescent="0.3">
      <c r="C786" s="15"/>
      <c r="D786" s="15"/>
      <c r="E786" s="15"/>
    </row>
    <row r="787" spans="3:5" ht="14.25" customHeight="1" x14ac:dyDescent="0.3">
      <c r="C787" s="15"/>
      <c r="D787" s="15"/>
      <c r="E787" s="15"/>
    </row>
    <row r="788" spans="3:5" ht="14.25" customHeight="1" x14ac:dyDescent="0.3">
      <c r="C788" s="15"/>
      <c r="D788" s="15"/>
      <c r="E788" s="15"/>
    </row>
    <row r="789" spans="3:5" ht="14.25" customHeight="1" x14ac:dyDescent="0.3">
      <c r="C789" s="15"/>
      <c r="D789" s="15"/>
      <c r="E789" s="15"/>
    </row>
    <row r="790" spans="3:5" ht="14.25" customHeight="1" x14ac:dyDescent="0.3">
      <c r="C790" s="15"/>
      <c r="D790" s="15"/>
      <c r="E790" s="15"/>
    </row>
    <row r="791" spans="3:5" ht="14.25" customHeight="1" x14ac:dyDescent="0.3">
      <c r="C791" s="15"/>
      <c r="D791" s="15"/>
      <c r="E791" s="15"/>
    </row>
    <row r="792" spans="3:5" ht="14.25" customHeight="1" x14ac:dyDescent="0.3">
      <c r="C792" s="15"/>
      <c r="D792" s="15"/>
      <c r="E792" s="15"/>
    </row>
    <row r="793" spans="3:5" ht="14.25" customHeight="1" x14ac:dyDescent="0.3">
      <c r="C793" s="15"/>
      <c r="D793" s="15"/>
      <c r="E793" s="15"/>
    </row>
    <row r="794" spans="3:5" ht="14.25" customHeight="1" x14ac:dyDescent="0.3">
      <c r="C794" s="15"/>
      <c r="D794" s="15"/>
      <c r="E794" s="15"/>
    </row>
    <row r="795" spans="3:5" ht="14.25" customHeight="1" x14ac:dyDescent="0.3">
      <c r="C795" s="15"/>
      <c r="D795" s="15"/>
      <c r="E795" s="15"/>
    </row>
    <row r="796" spans="3:5" ht="14.25" customHeight="1" x14ac:dyDescent="0.3">
      <c r="C796" s="15"/>
      <c r="D796" s="15"/>
      <c r="E796" s="15"/>
    </row>
    <row r="797" spans="3:5" ht="14.25" customHeight="1" x14ac:dyDescent="0.3">
      <c r="C797" s="15"/>
      <c r="D797" s="15"/>
      <c r="E797" s="15"/>
    </row>
    <row r="798" spans="3:5" ht="14.25" customHeight="1" x14ac:dyDescent="0.3">
      <c r="C798" s="15"/>
      <c r="D798" s="15"/>
      <c r="E798" s="15"/>
    </row>
    <row r="799" spans="3:5" ht="14.25" customHeight="1" x14ac:dyDescent="0.3">
      <c r="C799" s="15"/>
      <c r="D799" s="15"/>
      <c r="E799" s="15"/>
    </row>
    <row r="800" spans="3:5" ht="14.25" customHeight="1" x14ac:dyDescent="0.3">
      <c r="C800" s="15"/>
      <c r="D800" s="15"/>
      <c r="E800" s="15"/>
    </row>
    <row r="801" spans="3:5" ht="14.25" customHeight="1" x14ac:dyDescent="0.3">
      <c r="C801" s="15"/>
      <c r="D801" s="15"/>
      <c r="E801" s="15"/>
    </row>
    <row r="802" spans="3:5" ht="14.25" customHeight="1" x14ac:dyDescent="0.3">
      <c r="C802" s="15"/>
      <c r="D802" s="15"/>
      <c r="E802" s="15"/>
    </row>
    <row r="803" spans="3:5" ht="14.25" customHeight="1" x14ac:dyDescent="0.3">
      <c r="C803" s="15"/>
      <c r="D803" s="15"/>
      <c r="E803" s="15"/>
    </row>
    <row r="804" spans="3:5" ht="14.25" customHeight="1" x14ac:dyDescent="0.3">
      <c r="C804" s="15"/>
      <c r="D804" s="15"/>
      <c r="E804" s="15"/>
    </row>
    <row r="805" spans="3:5" ht="14.25" customHeight="1" x14ac:dyDescent="0.3">
      <c r="C805" s="15"/>
      <c r="D805" s="15"/>
      <c r="E805" s="15"/>
    </row>
    <row r="806" spans="3:5" ht="14.25" customHeight="1" x14ac:dyDescent="0.3">
      <c r="C806" s="15"/>
      <c r="D806" s="15"/>
      <c r="E806" s="15"/>
    </row>
    <row r="807" spans="3:5" ht="14.25" customHeight="1" x14ac:dyDescent="0.3">
      <c r="C807" s="15"/>
      <c r="D807" s="15"/>
      <c r="E807" s="15"/>
    </row>
    <row r="808" spans="3:5" ht="14.25" customHeight="1" x14ac:dyDescent="0.3">
      <c r="C808" s="15"/>
      <c r="D808" s="15"/>
      <c r="E808" s="15"/>
    </row>
    <row r="809" spans="3:5" ht="14.25" customHeight="1" x14ac:dyDescent="0.3">
      <c r="C809" s="15"/>
      <c r="D809" s="15"/>
      <c r="E809" s="15"/>
    </row>
    <row r="810" spans="3:5" ht="14.25" customHeight="1" x14ac:dyDescent="0.3">
      <c r="C810" s="15"/>
      <c r="D810" s="15"/>
      <c r="E810" s="15"/>
    </row>
    <row r="811" spans="3:5" ht="14.25" customHeight="1" x14ac:dyDescent="0.3">
      <c r="C811" s="15"/>
      <c r="D811" s="15"/>
      <c r="E811" s="15"/>
    </row>
    <row r="812" spans="3:5" ht="14.25" customHeight="1" x14ac:dyDescent="0.3">
      <c r="C812" s="15"/>
      <c r="D812" s="15"/>
      <c r="E812" s="15"/>
    </row>
    <row r="813" spans="3:5" ht="14.25" customHeight="1" x14ac:dyDescent="0.3">
      <c r="C813" s="15"/>
      <c r="D813" s="15"/>
      <c r="E813" s="15"/>
    </row>
    <row r="814" spans="3:5" ht="14.25" customHeight="1" x14ac:dyDescent="0.3">
      <c r="C814" s="15"/>
      <c r="D814" s="15"/>
      <c r="E814" s="15"/>
    </row>
    <row r="815" spans="3:5" ht="14.25" customHeight="1" x14ac:dyDescent="0.3">
      <c r="C815" s="15"/>
      <c r="D815" s="15"/>
      <c r="E815" s="15"/>
    </row>
    <row r="816" spans="3:5" ht="14.25" customHeight="1" x14ac:dyDescent="0.3">
      <c r="C816" s="15"/>
      <c r="D816" s="15"/>
      <c r="E816" s="15"/>
    </row>
    <row r="817" spans="3:5" ht="14.25" customHeight="1" x14ac:dyDescent="0.3">
      <c r="C817" s="15"/>
      <c r="D817" s="15"/>
      <c r="E817" s="15"/>
    </row>
    <row r="818" spans="3:5" ht="14.25" customHeight="1" x14ac:dyDescent="0.3">
      <c r="C818" s="15"/>
      <c r="D818" s="15"/>
      <c r="E818" s="15"/>
    </row>
    <row r="819" spans="3:5" ht="14.25" customHeight="1" x14ac:dyDescent="0.3">
      <c r="C819" s="15"/>
      <c r="D819" s="15"/>
      <c r="E819" s="15"/>
    </row>
    <row r="820" spans="3:5" ht="14.25" customHeight="1" x14ac:dyDescent="0.3">
      <c r="C820" s="15"/>
      <c r="D820" s="15"/>
      <c r="E820" s="15"/>
    </row>
    <row r="821" spans="3:5" ht="14.25" customHeight="1" x14ac:dyDescent="0.3">
      <c r="C821" s="15"/>
      <c r="D821" s="15"/>
      <c r="E821" s="15"/>
    </row>
    <row r="822" spans="3:5" ht="14.25" customHeight="1" x14ac:dyDescent="0.3">
      <c r="C822" s="15"/>
      <c r="D822" s="15"/>
      <c r="E822" s="15"/>
    </row>
    <row r="823" spans="3:5" ht="14.25" customHeight="1" x14ac:dyDescent="0.3">
      <c r="C823" s="15"/>
      <c r="D823" s="15"/>
      <c r="E823" s="15"/>
    </row>
    <row r="824" spans="3:5" ht="14.25" customHeight="1" x14ac:dyDescent="0.3">
      <c r="C824" s="15"/>
      <c r="D824" s="15"/>
      <c r="E824" s="15"/>
    </row>
    <row r="825" spans="3:5" ht="14.25" customHeight="1" x14ac:dyDescent="0.3">
      <c r="C825" s="15"/>
      <c r="D825" s="15"/>
      <c r="E825" s="15"/>
    </row>
    <row r="826" spans="3:5" ht="14.25" customHeight="1" x14ac:dyDescent="0.3">
      <c r="C826" s="15"/>
      <c r="D826" s="15"/>
      <c r="E826" s="15"/>
    </row>
    <row r="827" spans="3:5" ht="14.25" customHeight="1" x14ac:dyDescent="0.3">
      <c r="C827" s="15"/>
      <c r="D827" s="15"/>
      <c r="E827" s="15"/>
    </row>
    <row r="828" spans="3:5" ht="14.25" customHeight="1" x14ac:dyDescent="0.3">
      <c r="C828" s="15"/>
      <c r="D828" s="15"/>
      <c r="E828" s="15"/>
    </row>
    <row r="829" spans="3:5" ht="14.25" customHeight="1" x14ac:dyDescent="0.3">
      <c r="C829" s="15"/>
      <c r="D829" s="15"/>
      <c r="E829" s="15"/>
    </row>
    <row r="830" spans="3:5" ht="14.25" customHeight="1" x14ac:dyDescent="0.3">
      <c r="C830" s="15"/>
      <c r="D830" s="15"/>
      <c r="E830" s="15"/>
    </row>
    <row r="831" spans="3:5" ht="14.25" customHeight="1" x14ac:dyDescent="0.3">
      <c r="C831" s="15"/>
      <c r="D831" s="15"/>
      <c r="E831" s="15"/>
    </row>
    <row r="832" spans="3:5" ht="14.25" customHeight="1" x14ac:dyDescent="0.3">
      <c r="C832" s="15"/>
      <c r="D832" s="15"/>
      <c r="E832" s="15"/>
    </row>
    <row r="833" spans="3:5" ht="14.25" customHeight="1" x14ac:dyDescent="0.3">
      <c r="C833" s="15"/>
      <c r="D833" s="15"/>
      <c r="E833" s="15"/>
    </row>
    <row r="834" spans="3:5" ht="14.25" customHeight="1" x14ac:dyDescent="0.3">
      <c r="C834" s="15"/>
      <c r="D834" s="15"/>
      <c r="E834" s="15"/>
    </row>
    <row r="835" spans="3:5" ht="14.25" customHeight="1" x14ac:dyDescent="0.3">
      <c r="C835" s="15"/>
      <c r="D835" s="15"/>
      <c r="E835" s="15"/>
    </row>
    <row r="836" spans="3:5" ht="14.25" customHeight="1" x14ac:dyDescent="0.3">
      <c r="C836" s="15"/>
      <c r="D836" s="15"/>
      <c r="E836" s="15"/>
    </row>
    <row r="837" spans="3:5" ht="14.25" customHeight="1" x14ac:dyDescent="0.3">
      <c r="C837" s="15"/>
      <c r="D837" s="15"/>
      <c r="E837" s="15"/>
    </row>
    <row r="838" spans="3:5" ht="14.25" customHeight="1" x14ac:dyDescent="0.3">
      <c r="C838" s="15"/>
      <c r="D838" s="15"/>
      <c r="E838" s="15"/>
    </row>
    <row r="839" spans="3:5" ht="14.25" customHeight="1" x14ac:dyDescent="0.3">
      <c r="C839" s="15"/>
      <c r="D839" s="15"/>
      <c r="E839" s="15"/>
    </row>
    <row r="840" spans="3:5" ht="14.25" customHeight="1" x14ac:dyDescent="0.3">
      <c r="C840" s="15"/>
      <c r="D840" s="15"/>
      <c r="E840" s="15"/>
    </row>
    <row r="841" spans="3:5" ht="14.25" customHeight="1" x14ac:dyDescent="0.3">
      <c r="C841" s="15"/>
      <c r="D841" s="15"/>
      <c r="E841" s="15"/>
    </row>
    <row r="842" spans="3:5" ht="14.25" customHeight="1" x14ac:dyDescent="0.3">
      <c r="C842" s="15"/>
      <c r="D842" s="15"/>
      <c r="E842" s="15"/>
    </row>
    <row r="843" spans="3:5" ht="14.25" customHeight="1" x14ac:dyDescent="0.3">
      <c r="C843" s="15"/>
      <c r="D843" s="15"/>
      <c r="E843" s="15"/>
    </row>
    <row r="844" spans="3:5" ht="14.25" customHeight="1" x14ac:dyDescent="0.3">
      <c r="C844" s="15"/>
      <c r="D844" s="15"/>
      <c r="E844" s="15"/>
    </row>
    <row r="845" spans="3:5" ht="14.25" customHeight="1" x14ac:dyDescent="0.3">
      <c r="C845" s="15"/>
      <c r="D845" s="15"/>
      <c r="E845" s="15"/>
    </row>
    <row r="846" spans="3:5" ht="14.25" customHeight="1" x14ac:dyDescent="0.3">
      <c r="C846" s="15"/>
      <c r="D846" s="15"/>
      <c r="E846" s="15"/>
    </row>
    <row r="847" spans="3:5" ht="14.25" customHeight="1" x14ac:dyDescent="0.3">
      <c r="C847" s="15"/>
      <c r="D847" s="15"/>
      <c r="E847" s="15"/>
    </row>
    <row r="848" spans="3:5" ht="14.25" customHeight="1" x14ac:dyDescent="0.3">
      <c r="C848" s="15"/>
      <c r="D848" s="15"/>
      <c r="E848" s="15"/>
    </row>
    <row r="849" spans="3:5" ht="14.25" customHeight="1" x14ac:dyDescent="0.3">
      <c r="C849" s="15"/>
      <c r="D849" s="15"/>
      <c r="E849" s="15"/>
    </row>
    <row r="850" spans="3:5" ht="14.25" customHeight="1" x14ac:dyDescent="0.3">
      <c r="C850" s="15"/>
      <c r="D850" s="15"/>
      <c r="E850" s="15"/>
    </row>
    <row r="851" spans="3:5" ht="14.25" customHeight="1" x14ac:dyDescent="0.3">
      <c r="C851" s="15"/>
      <c r="D851" s="15"/>
      <c r="E851" s="15"/>
    </row>
    <row r="852" spans="3:5" ht="14.25" customHeight="1" x14ac:dyDescent="0.3">
      <c r="C852" s="15"/>
      <c r="D852" s="15"/>
      <c r="E852" s="15"/>
    </row>
    <row r="853" spans="3:5" ht="14.25" customHeight="1" x14ac:dyDescent="0.3">
      <c r="C853" s="15"/>
      <c r="D853" s="15"/>
      <c r="E853" s="15"/>
    </row>
    <row r="854" spans="3:5" ht="14.25" customHeight="1" x14ac:dyDescent="0.3">
      <c r="C854" s="15"/>
      <c r="D854" s="15"/>
      <c r="E854" s="15"/>
    </row>
    <row r="855" spans="3:5" ht="14.25" customHeight="1" x14ac:dyDescent="0.3">
      <c r="C855" s="15"/>
      <c r="D855" s="15"/>
      <c r="E855" s="15"/>
    </row>
    <row r="856" spans="3:5" ht="14.25" customHeight="1" x14ac:dyDescent="0.3">
      <c r="C856" s="15"/>
      <c r="D856" s="15"/>
      <c r="E856" s="15"/>
    </row>
    <row r="857" spans="3:5" ht="14.25" customHeight="1" x14ac:dyDescent="0.3">
      <c r="C857" s="15"/>
      <c r="D857" s="15"/>
      <c r="E857" s="15"/>
    </row>
    <row r="858" spans="3:5" ht="14.25" customHeight="1" x14ac:dyDescent="0.3">
      <c r="C858" s="15"/>
      <c r="D858" s="15"/>
      <c r="E858" s="15"/>
    </row>
    <row r="859" spans="3:5" ht="14.25" customHeight="1" x14ac:dyDescent="0.3">
      <c r="C859" s="15"/>
      <c r="D859" s="15"/>
      <c r="E859" s="15"/>
    </row>
    <row r="860" spans="3:5" ht="14.25" customHeight="1" x14ac:dyDescent="0.3">
      <c r="C860" s="15"/>
      <c r="D860" s="15"/>
      <c r="E860" s="15"/>
    </row>
    <row r="861" spans="3:5" ht="14.25" customHeight="1" x14ac:dyDescent="0.3">
      <c r="C861" s="15"/>
      <c r="D861" s="15"/>
      <c r="E861" s="15"/>
    </row>
    <row r="862" spans="3:5" ht="14.25" customHeight="1" x14ac:dyDescent="0.3">
      <c r="C862" s="15"/>
      <c r="D862" s="15"/>
      <c r="E862" s="15"/>
    </row>
    <row r="863" spans="3:5" ht="14.25" customHeight="1" x14ac:dyDescent="0.3">
      <c r="C863" s="15"/>
      <c r="D863" s="15"/>
      <c r="E863" s="15"/>
    </row>
    <row r="864" spans="3:5" ht="14.25" customHeight="1" x14ac:dyDescent="0.3">
      <c r="C864" s="15"/>
      <c r="D864" s="15"/>
      <c r="E864" s="15"/>
    </row>
    <row r="865" spans="3:5" ht="14.25" customHeight="1" x14ac:dyDescent="0.3">
      <c r="C865" s="15"/>
      <c r="D865" s="15"/>
      <c r="E865" s="15"/>
    </row>
    <row r="866" spans="3:5" ht="14.25" customHeight="1" x14ac:dyDescent="0.3">
      <c r="C866" s="15"/>
      <c r="D866" s="15"/>
      <c r="E866" s="15"/>
    </row>
    <row r="867" spans="3:5" ht="14.25" customHeight="1" x14ac:dyDescent="0.3">
      <c r="C867" s="15"/>
      <c r="D867" s="15"/>
      <c r="E867" s="15"/>
    </row>
    <row r="868" spans="3:5" ht="14.25" customHeight="1" x14ac:dyDescent="0.3">
      <c r="C868" s="15"/>
      <c r="D868" s="15"/>
      <c r="E868" s="15"/>
    </row>
    <row r="869" spans="3:5" ht="14.25" customHeight="1" x14ac:dyDescent="0.3">
      <c r="C869" s="15"/>
      <c r="D869" s="15"/>
      <c r="E869" s="15"/>
    </row>
    <row r="870" spans="3:5" ht="14.25" customHeight="1" x14ac:dyDescent="0.3">
      <c r="C870" s="15"/>
      <c r="D870" s="15"/>
      <c r="E870" s="15"/>
    </row>
    <row r="871" spans="3:5" ht="14.25" customHeight="1" x14ac:dyDescent="0.3">
      <c r="C871" s="15"/>
      <c r="D871" s="15"/>
      <c r="E871" s="15"/>
    </row>
    <row r="872" spans="3:5" ht="14.25" customHeight="1" x14ac:dyDescent="0.3">
      <c r="C872" s="15"/>
      <c r="D872" s="15"/>
      <c r="E872" s="15"/>
    </row>
    <row r="873" spans="3:5" ht="14.25" customHeight="1" x14ac:dyDescent="0.3">
      <c r="C873" s="15"/>
      <c r="D873" s="15"/>
      <c r="E873" s="15"/>
    </row>
    <row r="874" spans="3:5" ht="14.25" customHeight="1" x14ac:dyDescent="0.3">
      <c r="C874" s="15"/>
      <c r="D874" s="15"/>
      <c r="E874" s="15"/>
    </row>
    <row r="875" spans="3:5" ht="14.25" customHeight="1" x14ac:dyDescent="0.3">
      <c r="C875" s="15"/>
      <c r="D875" s="15"/>
      <c r="E875" s="15"/>
    </row>
    <row r="876" spans="3:5" ht="14.25" customHeight="1" x14ac:dyDescent="0.3">
      <c r="C876" s="15"/>
      <c r="D876" s="15"/>
      <c r="E876" s="15"/>
    </row>
    <row r="877" spans="3:5" ht="14.25" customHeight="1" x14ac:dyDescent="0.3">
      <c r="C877" s="15"/>
      <c r="D877" s="15"/>
      <c r="E877" s="15"/>
    </row>
    <row r="878" spans="3:5" ht="14.25" customHeight="1" x14ac:dyDescent="0.3">
      <c r="C878" s="15"/>
      <c r="D878" s="15"/>
      <c r="E878" s="15"/>
    </row>
    <row r="879" spans="3:5" ht="14.25" customHeight="1" x14ac:dyDescent="0.3">
      <c r="C879" s="15"/>
      <c r="D879" s="15"/>
      <c r="E879" s="15"/>
    </row>
    <row r="880" spans="3:5" ht="14.25" customHeight="1" x14ac:dyDescent="0.3">
      <c r="C880" s="15"/>
      <c r="D880" s="15"/>
      <c r="E880" s="15"/>
    </row>
    <row r="881" spans="3:5" ht="14.25" customHeight="1" x14ac:dyDescent="0.3">
      <c r="C881" s="15"/>
      <c r="D881" s="15"/>
      <c r="E881" s="15"/>
    </row>
    <row r="882" spans="3:5" ht="14.25" customHeight="1" x14ac:dyDescent="0.3">
      <c r="C882" s="15"/>
      <c r="D882" s="15"/>
      <c r="E882" s="15"/>
    </row>
    <row r="883" spans="3:5" ht="14.25" customHeight="1" x14ac:dyDescent="0.3">
      <c r="C883" s="15"/>
      <c r="D883" s="15"/>
      <c r="E883" s="15"/>
    </row>
    <row r="884" spans="3:5" ht="14.25" customHeight="1" x14ac:dyDescent="0.3">
      <c r="C884" s="15"/>
      <c r="D884" s="15"/>
      <c r="E884" s="15"/>
    </row>
    <row r="885" spans="3:5" ht="14.25" customHeight="1" x14ac:dyDescent="0.3">
      <c r="C885" s="15"/>
      <c r="D885" s="15"/>
      <c r="E885" s="15"/>
    </row>
    <row r="886" spans="3:5" ht="14.25" customHeight="1" x14ac:dyDescent="0.3">
      <c r="C886" s="15"/>
      <c r="D886" s="15"/>
      <c r="E886" s="15"/>
    </row>
    <row r="887" spans="3:5" ht="14.25" customHeight="1" x14ac:dyDescent="0.3">
      <c r="C887" s="15"/>
      <c r="D887" s="15"/>
      <c r="E887" s="15"/>
    </row>
    <row r="888" spans="3:5" ht="14.25" customHeight="1" x14ac:dyDescent="0.3">
      <c r="C888" s="15"/>
      <c r="D888" s="15"/>
      <c r="E888" s="15"/>
    </row>
    <row r="889" spans="3:5" ht="14.25" customHeight="1" x14ac:dyDescent="0.3">
      <c r="C889" s="15"/>
      <c r="D889" s="15"/>
      <c r="E889" s="15"/>
    </row>
    <row r="890" spans="3:5" ht="14.25" customHeight="1" x14ac:dyDescent="0.3">
      <c r="C890" s="15"/>
      <c r="D890" s="15"/>
      <c r="E890" s="15"/>
    </row>
    <row r="891" spans="3:5" ht="14.25" customHeight="1" x14ac:dyDescent="0.3">
      <c r="C891" s="15"/>
      <c r="D891" s="15"/>
      <c r="E891" s="15"/>
    </row>
    <row r="892" spans="3:5" ht="14.25" customHeight="1" x14ac:dyDescent="0.3">
      <c r="C892" s="15"/>
      <c r="D892" s="15"/>
      <c r="E892" s="15"/>
    </row>
    <row r="893" spans="3:5" ht="14.25" customHeight="1" x14ac:dyDescent="0.3">
      <c r="C893" s="15"/>
      <c r="D893" s="15"/>
      <c r="E893" s="15"/>
    </row>
    <row r="894" spans="3:5" ht="14.25" customHeight="1" x14ac:dyDescent="0.3">
      <c r="C894" s="15"/>
      <c r="D894" s="15"/>
      <c r="E894" s="15"/>
    </row>
    <row r="895" spans="3:5" ht="14.25" customHeight="1" x14ac:dyDescent="0.3">
      <c r="C895" s="15"/>
      <c r="D895" s="15"/>
      <c r="E895" s="15"/>
    </row>
    <row r="896" spans="3:5" ht="14.25" customHeight="1" x14ac:dyDescent="0.3">
      <c r="C896" s="15"/>
      <c r="D896" s="15"/>
      <c r="E896" s="15"/>
    </row>
    <row r="897" spans="3:5" ht="14.25" customHeight="1" x14ac:dyDescent="0.3">
      <c r="C897" s="15"/>
      <c r="D897" s="15"/>
      <c r="E897" s="15"/>
    </row>
    <row r="898" spans="3:5" ht="14.25" customHeight="1" x14ac:dyDescent="0.3">
      <c r="C898" s="15"/>
      <c r="D898" s="15"/>
      <c r="E898" s="15"/>
    </row>
    <row r="899" spans="3:5" ht="14.25" customHeight="1" x14ac:dyDescent="0.3">
      <c r="C899" s="15"/>
      <c r="D899" s="15"/>
      <c r="E899" s="15"/>
    </row>
    <row r="900" spans="3:5" ht="14.25" customHeight="1" x14ac:dyDescent="0.3">
      <c r="C900" s="15"/>
      <c r="D900" s="15"/>
      <c r="E900" s="15"/>
    </row>
    <row r="901" spans="3:5" ht="14.25" customHeight="1" x14ac:dyDescent="0.3">
      <c r="C901" s="15"/>
      <c r="D901" s="15"/>
      <c r="E901" s="15"/>
    </row>
    <row r="902" spans="3:5" ht="14.25" customHeight="1" x14ac:dyDescent="0.3">
      <c r="C902" s="15"/>
      <c r="D902" s="15"/>
      <c r="E902" s="15"/>
    </row>
    <row r="903" spans="3:5" ht="14.25" customHeight="1" x14ac:dyDescent="0.3">
      <c r="C903" s="15"/>
      <c r="D903" s="15"/>
      <c r="E903" s="15"/>
    </row>
    <row r="904" spans="3:5" ht="14.25" customHeight="1" x14ac:dyDescent="0.3">
      <c r="C904" s="15"/>
      <c r="D904" s="15"/>
      <c r="E904" s="15"/>
    </row>
    <row r="905" spans="3:5" ht="14.25" customHeight="1" x14ac:dyDescent="0.3">
      <c r="C905" s="15"/>
      <c r="D905" s="15"/>
      <c r="E905" s="15"/>
    </row>
    <row r="906" spans="3:5" ht="14.25" customHeight="1" x14ac:dyDescent="0.3">
      <c r="C906" s="15"/>
      <c r="D906" s="15"/>
      <c r="E906" s="15"/>
    </row>
    <row r="907" spans="3:5" ht="14.25" customHeight="1" x14ac:dyDescent="0.3">
      <c r="C907" s="15"/>
      <c r="D907" s="15"/>
      <c r="E907" s="15"/>
    </row>
    <row r="908" spans="3:5" ht="14.25" customHeight="1" x14ac:dyDescent="0.3">
      <c r="C908" s="15"/>
      <c r="D908" s="15"/>
      <c r="E908" s="15"/>
    </row>
    <row r="909" spans="3:5" ht="14.25" customHeight="1" x14ac:dyDescent="0.3">
      <c r="C909" s="15"/>
      <c r="D909" s="15"/>
      <c r="E909" s="15"/>
    </row>
    <row r="910" spans="3:5" ht="14.25" customHeight="1" x14ac:dyDescent="0.3">
      <c r="C910" s="15"/>
      <c r="D910" s="15"/>
      <c r="E910" s="15"/>
    </row>
    <row r="911" spans="3:5" ht="14.25" customHeight="1" x14ac:dyDescent="0.3">
      <c r="C911" s="15"/>
      <c r="D911" s="15"/>
      <c r="E911" s="15"/>
    </row>
    <row r="912" spans="3:5" ht="14.25" customHeight="1" x14ac:dyDescent="0.3">
      <c r="C912" s="15"/>
      <c r="D912" s="15"/>
      <c r="E912" s="15"/>
    </row>
    <row r="913" spans="3:5" ht="14.25" customHeight="1" x14ac:dyDescent="0.3">
      <c r="C913" s="15"/>
      <c r="D913" s="15"/>
      <c r="E913" s="15"/>
    </row>
    <row r="914" spans="3:5" ht="14.25" customHeight="1" x14ac:dyDescent="0.3">
      <c r="C914" s="15"/>
      <c r="D914" s="15"/>
      <c r="E914" s="15"/>
    </row>
    <row r="915" spans="3:5" ht="14.25" customHeight="1" x14ac:dyDescent="0.3">
      <c r="C915" s="15"/>
      <c r="D915" s="15"/>
      <c r="E915" s="15"/>
    </row>
    <row r="916" spans="3:5" ht="14.25" customHeight="1" x14ac:dyDescent="0.3">
      <c r="C916" s="15"/>
      <c r="D916" s="15"/>
      <c r="E916" s="15"/>
    </row>
    <row r="917" spans="3:5" ht="14.25" customHeight="1" x14ac:dyDescent="0.3">
      <c r="C917" s="15"/>
      <c r="D917" s="15"/>
      <c r="E917" s="15"/>
    </row>
    <row r="918" spans="3:5" ht="14.25" customHeight="1" x14ac:dyDescent="0.3">
      <c r="C918" s="15"/>
      <c r="D918" s="15"/>
      <c r="E918" s="15"/>
    </row>
    <row r="919" spans="3:5" ht="14.25" customHeight="1" x14ac:dyDescent="0.3">
      <c r="C919" s="15"/>
      <c r="D919" s="15"/>
      <c r="E919" s="15"/>
    </row>
    <row r="920" spans="3:5" ht="14.25" customHeight="1" x14ac:dyDescent="0.3">
      <c r="C920" s="15"/>
      <c r="D920" s="15"/>
      <c r="E920" s="15"/>
    </row>
    <row r="921" spans="3:5" ht="14.25" customHeight="1" x14ac:dyDescent="0.3">
      <c r="C921" s="15"/>
      <c r="D921" s="15"/>
      <c r="E921" s="15"/>
    </row>
    <row r="922" spans="3:5" ht="14.25" customHeight="1" x14ac:dyDescent="0.3">
      <c r="C922" s="15"/>
      <c r="D922" s="15"/>
      <c r="E922" s="15"/>
    </row>
    <row r="923" spans="3:5" ht="14.25" customHeight="1" x14ac:dyDescent="0.3">
      <c r="C923" s="15"/>
      <c r="D923" s="15"/>
      <c r="E923" s="15"/>
    </row>
    <row r="924" spans="3:5" ht="14.25" customHeight="1" x14ac:dyDescent="0.3">
      <c r="C924" s="15"/>
      <c r="D924" s="15"/>
      <c r="E924" s="15"/>
    </row>
    <row r="925" spans="3:5" ht="14.25" customHeight="1" x14ac:dyDescent="0.3">
      <c r="C925" s="15"/>
      <c r="D925" s="15"/>
      <c r="E925" s="15"/>
    </row>
    <row r="926" spans="3:5" ht="14.25" customHeight="1" x14ac:dyDescent="0.3">
      <c r="C926" s="15"/>
      <c r="D926" s="15"/>
      <c r="E926" s="15"/>
    </row>
    <row r="927" spans="3:5" ht="14.25" customHeight="1" x14ac:dyDescent="0.3">
      <c r="C927" s="15"/>
      <c r="D927" s="15"/>
      <c r="E927" s="15"/>
    </row>
    <row r="928" spans="3:5" ht="14.25" customHeight="1" x14ac:dyDescent="0.3">
      <c r="C928" s="15"/>
      <c r="D928" s="15"/>
      <c r="E928" s="15"/>
    </row>
    <row r="929" spans="3:5" ht="14.25" customHeight="1" x14ac:dyDescent="0.3">
      <c r="C929" s="15"/>
      <c r="D929" s="15"/>
      <c r="E929" s="15"/>
    </row>
    <row r="930" spans="3:5" ht="14.25" customHeight="1" x14ac:dyDescent="0.3">
      <c r="C930" s="15"/>
      <c r="D930" s="15"/>
      <c r="E930" s="15"/>
    </row>
    <row r="931" spans="3:5" ht="14.25" customHeight="1" x14ac:dyDescent="0.3">
      <c r="C931" s="15"/>
      <c r="D931" s="15"/>
      <c r="E931" s="15"/>
    </row>
    <row r="932" spans="3:5" ht="14.25" customHeight="1" x14ac:dyDescent="0.3">
      <c r="C932" s="15"/>
      <c r="D932" s="15"/>
      <c r="E932" s="15"/>
    </row>
    <row r="933" spans="3:5" ht="14.25" customHeight="1" x14ac:dyDescent="0.3">
      <c r="C933" s="15"/>
      <c r="D933" s="15"/>
      <c r="E933" s="15"/>
    </row>
    <row r="934" spans="3:5" ht="14.25" customHeight="1" x14ac:dyDescent="0.3">
      <c r="C934" s="15"/>
      <c r="D934" s="15"/>
      <c r="E934" s="15"/>
    </row>
    <row r="935" spans="3:5" ht="14.25" customHeight="1" x14ac:dyDescent="0.3">
      <c r="C935" s="15"/>
      <c r="D935" s="15"/>
      <c r="E935" s="15"/>
    </row>
    <row r="936" spans="3:5" ht="14.25" customHeight="1" x14ac:dyDescent="0.3">
      <c r="C936" s="15"/>
      <c r="D936" s="15"/>
      <c r="E936" s="15"/>
    </row>
    <row r="937" spans="3:5" ht="14.25" customHeight="1" x14ac:dyDescent="0.3">
      <c r="C937" s="15"/>
      <c r="D937" s="15"/>
      <c r="E937" s="15"/>
    </row>
    <row r="938" spans="3:5" ht="14.25" customHeight="1" x14ac:dyDescent="0.3">
      <c r="C938" s="15"/>
      <c r="D938" s="15"/>
      <c r="E938" s="15"/>
    </row>
    <row r="939" spans="3:5" ht="14.25" customHeight="1" x14ac:dyDescent="0.3">
      <c r="C939" s="15"/>
      <c r="D939" s="15"/>
      <c r="E939" s="15"/>
    </row>
    <row r="940" spans="3:5" ht="14.25" customHeight="1" x14ac:dyDescent="0.3">
      <c r="C940" s="15"/>
      <c r="D940" s="15"/>
      <c r="E940" s="15"/>
    </row>
    <row r="941" spans="3:5" ht="14.25" customHeight="1" x14ac:dyDescent="0.3">
      <c r="C941" s="15"/>
      <c r="D941" s="15"/>
      <c r="E941" s="15"/>
    </row>
    <row r="942" spans="3:5" ht="14.25" customHeight="1" x14ac:dyDescent="0.3">
      <c r="C942" s="15"/>
      <c r="D942" s="15"/>
      <c r="E942" s="15"/>
    </row>
    <row r="943" spans="3:5" ht="14.25" customHeight="1" x14ac:dyDescent="0.3">
      <c r="C943" s="15"/>
      <c r="D943" s="15"/>
      <c r="E943" s="15"/>
    </row>
    <row r="944" spans="3:5" ht="14.25" customHeight="1" x14ac:dyDescent="0.3">
      <c r="C944" s="15"/>
      <c r="D944" s="15"/>
      <c r="E944" s="15"/>
    </row>
    <row r="945" spans="3:5" ht="14.25" customHeight="1" x14ac:dyDescent="0.3">
      <c r="C945" s="15"/>
      <c r="D945" s="15"/>
      <c r="E945" s="15"/>
    </row>
    <row r="946" spans="3:5" ht="14.25" customHeight="1" x14ac:dyDescent="0.3">
      <c r="C946" s="15"/>
      <c r="D946" s="15"/>
      <c r="E946" s="15"/>
    </row>
    <row r="947" spans="3:5" ht="14.25" customHeight="1" x14ac:dyDescent="0.3">
      <c r="C947" s="15"/>
      <c r="D947" s="15"/>
      <c r="E947" s="15"/>
    </row>
    <row r="948" spans="3:5" ht="14.25" customHeight="1" x14ac:dyDescent="0.3">
      <c r="C948" s="15"/>
      <c r="D948" s="15"/>
      <c r="E948" s="15"/>
    </row>
    <row r="949" spans="3:5" ht="14.25" customHeight="1" x14ac:dyDescent="0.3">
      <c r="C949" s="15"/>
      <c r="D949" s="15"/>
      <c r="E949" s="15"/>
    </row>
    <row r="950" spans="3:5" ht="14.25" customHeight="1" x14ac:dyDescent="0.3">
      <c r="C950" s="15"/>
      <c r="D950" s="15"/>
      <c r="E950" s="15"/>
    </row>
    <row r="951" spans="3:5" ht="14.25" customHeight="1" x14ac:dyDescent="0.3">
      <c r="C951" s="15"/>
      <c r="D951" s="15"/>
      <c r="E951" s="15"/>
    </row>
    <row r="952" spans="3:5" ht="14.25" customHeight="1" x14ac:dyDescent="0.3">
      <c r="C952" s="15"/>
      <c r="D952" s="15"/>
      <c r="E952" s="15"/>
    </row>
    <row r="953" spans="3:5" ht="14.25" customHeight="1" x14ac:dyDescent="0.3">
      <c r="C953" s="15"/>
      <c r="D953" s="15"/>
      <c r="E953" s="15"/>
    </row>
    <row r="954" spans="3:5" ht="14.25" customHeight="1" x14ac:dyDescent="0.3">
      <c r="C954" s="15"/>
      <c r="D954" s="15"/>
      <c r="E954" s="15"/>
    </row>
    <row r="955" spans="3:5" ht="14.25" customHeight="1" x14ac:dyDescent="0.3">
      <c r="C955" s="15"/>
      <c r="D955" s="15"/>
      <c r="E955" s="15"/>
    </row>
    <row r="956" spans="3:5" ht="14.25" customHeight="1" x14ac:dyDescent="0.3">
      <c r="C956" s="15"/>
      <c r="D956" s="15"/>
      <c r="E956" s="15"/>
    </row>
    <row r="957" spans="3:5" ht="14.25" customHeight="1" x14ac:dyDescent="0.3">
      <c r="C957" s="15"/>
      <c r="D957" s="15"/>
      <c r="E957" s="15"/>
    </row>
    <row r="958" spans="3:5" ht="14.25" customHeight="1" x14ac:dyDescent="0.3">
      <c r="C958" s="15"/>
      <c r="D958" s="15"/>
      <c r="E958" s="15"/>
    </row>
    <row r="959" spans="3:5" ht="14.25" customHeight="1" x14ac:dyDescent="0.3">
      <c r="C959" s="15"/>
      <c r="D959" s="15"/>
      <c r="E959" s="15"/>
    </row>
    <row r="960" spans="3:5" ht="14.25" customHeight="1" x14ac:dyDescent="0.3">
      <c r="C960" s="15"/>
      <c r="D960" s="15"/>
      <c r="E960" s="15"/>
    </row>
    <row r="961" spans="3:5" ht="14.25" customHeight="1" x14ac:dyDescent="0.3">
      <c r="C961" s="15"/>
      <c r="D961" s="15"/>
      <c r="E961" s="15"/>
    </row>
    <row r="962" spans="3:5" ht="14.25" customHeight="1" x14ac:dyDescent="0.3">
      <c r="C962" s="15"/>
      <c r="D962" s="15"/>
      <c r="E962" s="15"/>
    </row>
    <row r="963" spans="3:5" ht="14.25" customHeight="1" x14ac:dyDescent="0.3">
      <c r="C963" s="15"/>
      <c r="D963" s="15"/>
      <c r="E963" s="15"/>
    </row>
    <row r="964" spans="3:5" ht="14.25" customHeight="1" x14ac:dyDescent="0.3">
      <c r="C964" s="15"/>
      <c r="D964" s="15"/>
      <c r="E964" s="15"/>
    </row>
    <row r="965" spans="3:5" ht="14.25" customHeight="1" x14ac:dyDescent="0.3">
      <c r="C965" s="15"/>
      <c r="D965" s="15"/>
      <c r="E965" s="15"/>
    </row>
    <row r="966" spans="3:5" ht="14.25" customHeight="1" x14ac:dyDescent="0.3">
      <c r="C966" s="15"/>
      <c r="D966" s="15"/>
      <c r="E966" s="15"/>
    </row>
    <row r="967" spans="3:5" ht="14.25" customHeight="1" x14ac:dyDescent="0.3">
      <c r="C967" s="15"/>
      <c r="D967" s="15"/>
      <c r="E967" s="15"/>
    </row>
    <row r="968" spans="3:5" ht="14.25" customHeight="1" x14ac:dyDescent="0.3">
      <c r="C968" s="15"/>
      <c r="D968" s="15"/>
      <c r="E968" s="15"/>
    </row>
    <row r="969" spans="3:5" ht="14.25" customHeight="1" x14ac:dyDescent="0.3">
      <c r="C969" s="15"/>
      <c r="D969" s="15"/>
      <c r="E969" s="15"/>
    </row>
    <row r="970" spans="3:5" ht="14.25" customHeight="1" x14ac:dyDescent="0.3">
      <c r="C970" s="15"/>
      <c r="D970" s="15"/>
      <c r="E970" s="15"/>
    </row>
    <row r="971" spans="3:5" ht="14.25" customHeight="1" x14ac:dyDescent="0.3">
      <c r="C971" s="15"/>
      <c r="D971" s="15"/>
      <c r="E971" s="15"/>
    </row>
    <row r="972" spans="3:5" ht="14.25" customHeight="1" x14ac:dyDescent="0.3">
      <c r="C972" s="15"/>
      <c r="D972" s="15"/>
      <c r="E972" s="15"/>
    </row>
    <row r="973" spans="3:5" ht="14.25" customHeight="1" x14ac:dyDescent="0.3">
      <c r="C973" s="15"/>
      <c r="D973" s="15"/>
      <c r="E973" s="15"/>
    </row>
    <row r="974" spans="3:5" ht="14.25" customHeight="1" x14ac:dyDescent="0.3">
      <c r="C974" s="15"/>
      <c r="D974" s="15"/>
      <c r="E974" s="15"/>
    </row>
    <row r="975" spans="3:5" ht="14.25" customHeight="1" x14ac:dyDescent="0.3">
      <c r="C975" s="15"/>
      <c r="D975" s="15"/>
      <c r="E975" s="15"/>
    </row>
    <row r="976" spans="3:5" ht="14.25" customHeight="1" x14ac:dyDescent="0.3">
      <c r="C976" s="15"/>
      <c r="D976" s="15"/>
      <c r="E976" s="15"/>
    </row>
    <row r="977" spans="3:5" ht="14.25" customHeight="1" x14ac:dyDescent="0.3">
      <c r="C977" s="15"/>
      <c r="D977" s="15"/>
      <c r="E977" s="15"/>
    </row>
    <row r="978" spans="3:5" ht="14.25" customHeight="1" x14ac:dyDescent="0.3">
      <c r="C978" s="15"/>
      <c r="D978" s="15"/>
      <c r="E978" s="15"/>
    </row>
    <row r="979" spans="3:5" ht="14.25" customHeight="1" x14ac:dyDescent="0.3">
      <c r="C979" s="15"/>
      <c r="D979" s="15"/>
      <c r="E979" s="15"/>
    </row>
    <row r="980" spans="3:5" ht="14.25" customHeight="1" x14ac:dyDescent="0.3">
      <c r="C980" s="15"/>
      <c r="D980" s="15"/>
      <c r="E980" s="15"/>
    </row>
    <row r="981" spans="3:5" ht="14.25" customHeight="1" x14ac:dyDescent="0.3">
      <c r="C981" s="15"/>
      <c r="D981" s="15"/>
      <c r="E981" s="15"/>
    </row>
    <row r="982" spans="3:5" ht="14.25" customHeight="1" x14ac:dyDescent="0.3">
      <c r="C982" s="15"/>
      <c r="D982" s="15"/>
      <c r="E982" s="15"/>
    </row>
    <row r="983" spans="3:5" ht="14.25" customHeight="1" x14ac:dyDescent="0.3">
      <c r="C983" s="15"/>
      <c r="D983" s="15"/>
      <c r="E983" s="15"/>
    </row>
    <row r="984" spans="3:5" ht="14.25" customHeight="1" x14ac:dyDescent="0.3">
      <c r="C984" s="15"/>
      <c r="D984" s="15"/>
      <c r="E984" s="15"/>
    </row>
    <row r="985" spans="3:5" ht="14.25" customHeight="1" x14ac:dyDescent="0.3">
      <c r="C985" s="15"/>
      <c r="D985" s="15"/>
      <c r="E985" s="15"/>
    </row>
    <row r="986" spans="3:5" ht="14.25" customHeight="1" x14ac:dyDescent="0.3">
      <c r="C986" s="15"/>
      <c r="D986" s="15"/>
      <c r="E986" s="15"/>
    </row>
    <row r="987" spans="3:5" ht="14.25" customHeight="1" x14ac:dyDescent="0.3">
      <c r="C987" s="15"/>
      <c r="D987" s="15"/>
      <c r="E987" s="15"/>
    </row>
    <row r="988" spans="3:5" ht="14.25" customHeight="1" x14ac:dyDescent="0.3">
      <c r="C988" s="15"/>
      <c r="D988" s="15"/>
      <c r="E988" s="15"/>
    </row>
    <row r="989" spans="3:5" ht="14.25" customHeight="1" x14ac:dyDescent="0.3">
      <c r="C989" s="15"/>
      <c r="D989" s="15"/>
      <c r="E989" s="15"/>
    </row>
    <row r="990" spans="3:5" ht="14.25" customHeight="1" x14ac:dyDescent="0.3">
      <c r="C990" s="15"/>
      <c r="D990" s="15"/>
      <c r="E990" s="15"/>
    </row>
    <row r="991" spans="3:5" ht="14.25" customHeight="1" x14ac:dyDescent="0.3">
      <c r="C991" s="15"/>
      <c r="D991" s="15"/>
      <c r="E991" s="15"/>
    </row>
    <row r="992" spans="3:5" ht="14.25" customHeight="1" x14ac:dyDescent="0.3">
      <c r="C992" s="15"/>
      <c r="D992" s="15"/>
      <c r="E992" s="15"/>
    </row>
    <row r="993" spans="3:5" ht="14.25" customHeight="1" x14ac:dyDescent="0.3">
      <c r="C993" s="15"/>
      <c r="D993" s="15"/>
      <c r="E993" s="15"/>
    </row>
    <row r="994" spans="3:5" ht="14.25" customHeight="1" x14ac:dyDescent="0.3">
      <c r="C994" s="15"/>
      <c r="D994" s="15"/>
      <c r="E994" s="15"/>
    </row>
    <row r="995" spans="3:5" ht="14.25" customHeight="1" x14ac:dyDescent="0.3">
      <c r="C995" s="15"/>
      <c r="D995" s="15"/>
      <c r="E995" s="15"/>
    </row>
    <row r="996" spans="3:5" ht="14.25" customHeight="1" x14ac:dyDescent="0.3">
      <c r="C996" s="15"/>
      <c r="D996" s="15"/>
      <c r="E996" s="15"/>
    </row>
    <row r="997" spans="3:5" ht="14.25" customHeight="1" x14ac:dyDescent="0.3">
      <c r="C997" s="15"/>
      <c r="D997" s="15"/>
      <c r="E997" s="15"/>
    </row>
    <row r="998" spans="3:5" ht="14.25" customHeight="1" x14ac:dyDescent="0.3">
      <c r="C998" s="15"/>
      <c r="D998" s="15"/>
      <c r="E998" s="15"/>
    </row>
    <row r="999" spans="3:5" ht="14.25" customHeight="1" x14ac:dyDescent="0.3">
      <c r="C999" s="15"/>
      <c r="D999" s="15"/>
      <c r="E999" s="15"/>
    </row>
    <row r="1000" spans="3:5" ht="14.25" customHeight="1" x14ac:dyDescent="0.3">
      <c r="C1000" s="15"/>
      <c r="D1000" s="15"/>
      <c r="E1000" s="15"/>
    </row>
  </sheetData>
  <mergeCells count="11">
    <mergeCell ref="A19:A22"/>
    <mergeCell ref="A23:A26"/>
    <mergeCell ref="A27:A30"/>
    <mergeCell ref="A31:A34"/>
    <mergeCell ref="A1:A2"/>
    <mergeCell ref="A15:A18"/>
    <mergeCell ref="B1:B2"/>
    <mergeCell ref="C1:E1"/>
    <mergeCell ref="A3:A6"/>
    <mergeCell ref="A7:A10"/>
    <mergeCell ref="A11:A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Metadata</vt:lpstr>
      <vt:lpstr>Dosis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2022-05-31T22:56:27Z</dcterms:created>
  <dcterms:modified xsi:type="dcterms:W3CDTF">2022-07-07T00:26:22Z</dcterms:modified>
</cp:coreProperties>
</file>