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 codeName="ThisWorkbook"/>
  <xr:revisionPtr revIDLastSave="0" documentId="13_ncr:1_{B62405F4-5E85-4B00-B0FC-8867DA563B80}" xr6:coauthVersionLast="46" xr6:coauthVersionMax="46" xr10:uidLastSave="{00000000-0000-0000-0000-000000000000}"/>
  <bookViews>
    <workbookView xWindow="4608" yWindow="4608" windowWidth="21348" windowHeight="15672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テーブル情報!$A$1:$H$21</definedName>
    <definedName name="論理型">型!$B$2:$B$10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A10" i="3"/>
  <c r="A9" i="3"/>
  <c r="A8" i="3"/>
  <c r="A7" i="3"/>
  <c r="A6" i="3"/>
  <c r="A5" i="3"/>
  <c r="A4" i="3"/>
  <c r="A3" i="3"/>
  <c r="A2" i="3"/>
  <c r="J11" i="2"/>
  <c r="K11" i="2"/>
  <c r="L11" i="2"/>
  <c r="M11" i="2"/>
  <c r="N11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0" i="2"/>
  <c r="K10" i="2"/>
  <c r="L10" i="2"/>
  <c r="M10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N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</calcChain>
</file>

<file path=xl/sharedStrings.xml><?xml version="1.0" encoding="utf-8"?>
<sst xmlns="http://schemas.openxmlformats.org/spreadsheetml/2006/main" count="172" uniqueCount="83">
  <si>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</si>
  <si>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</si>
  <si>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</si>
  <si>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</si>
  <si>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</si>
  <si>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</si>
  <si>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</si>
  <si>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</si>
  <si>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</si>
  <si>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</si>
  <si>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</si>
  <si>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</si>
  <si>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</si>
  <si>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</si>
  <si>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</si>
  <si>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</si>
  <si>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</si>
  <si>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</si>
  <si>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</si>
  <si>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</si>
  <si>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</si>
  <si>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</si>
  <si>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</si>
  <si>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</si>
  <si>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</si>
  <si>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</si>
  <si>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</si>
  <si>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</si>
  <si>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</si>
  <si>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</si>
  <si>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</si>
  <si>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</si>
  <si>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</si>
  <si>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</si>
  <si>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</si>
  <si>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</si>
  <si>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</si>
  <si>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</si>
  <si>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</si>
  <si>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株銘柄</t>
    <phoneticPr fontId="1"/>
  </si>
  <si>
    <t>stock_brand</t>
    <phoneticPr fontId="1"/>
  </si>
  <si>
    <t>特色</t>
    <rPh sb="0" eb="2">
      <t>トクショク</t>
    </rPh>
    <phoneticPr fontId="1"/>
  </si>
  <si>
    <t>株主数</t>
    <rPh sb="0" eb="2">
      <t>カブヌシ</t>
    </rPh>
    <rPh sb="2" eb="3">
      <t>スウ</t>
    </rPh>
    <phoneticPr fontId="1"/>
  </si>
  <si>
    <t>株式数</t>
    <rPh sb="0" eb="3">
      <t>カブシキスウ</t>
    </rPh>
    <phoneticPr fontId="1"/>
  </si>
  <si>
    <t>単元数</t>
    <rPh sb="0" eb="2">
      <t>タンゲン</t>
    </rPh>
    <rPh sb="2" eb="3">
      <t>スウ</t>
    </rPh>
    <phoneticPr fontId="1"/>
  </si>
  <si>
    <t>characteristic</t>
    <phoneticPr fontId="1"/>
  </si>
  <si>
    <t>決算月</t>
    <rPh sb="0" eb="2">
      <t>ケッサン</t>
    </rPh>
    <rPh sb="2" eb="3">
      <t>ヅキ</t>
    </rPh>
    <phoneticPr fontId="1"/>
  </si>
  <si>
    <t>設立日</t>
    <rPh sb="0" eb="2">
      <t>セツリツ</t>
    </rPh>
    <rPh sb="2" eb="3">
      <t>ビ</t>
    </rPh>
    <phoneticPr fontId="1"/>
  </si>
  <si>
    <t>上場日</t>
    <rPh sb="0" eb="2">
      <t>ジョウジョウ</t>
    </rPh>
    <rPh sb="2" eb="3">
      <t>ビ</t>
    </rPh>
    <phoneticPr fontId="1"/>
  </si>
  <si>
    <t>settlement_of_accounts_month</t>
    <phoneticPr fontId="1"/>
  </si>
  <si>
    <t>establishment_day</t>
    <phoneticPr fontId="1"/>
  </si>
  <si>
    <t>listed_day</t>
    <phoneticPr fontId="1"/>
  </si>
  <si>
    <t>stockholders_number</t>
  </si>
  <si>
    <t xml:space="preserve">stocks_number </t>
  </si>
  <si>
    <t>units_number</t>
  </si>
  <si>
    <t>8バイト整数</t>
    <rPh sb="4" eb="6">
      <t>セイスウ</t>
    </rPh>
    <phoneticPr fontId="1"/>
  </si>
  <si>
    <t>NULL許可有無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</si>
  <si>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</si>
  <si>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</si>
  <si>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</si>
  <si>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BIGINT</t>
    <phoneticPr fontId="1"/>
  </si>
  <si>
    <t>DATE</t>
    <phoneticPr fontId="1"/>
  </si>
  <si>
    <t>4バイト整数</t>
    <phoneticPr fontId="1"/>
  </si>
  <si>
    <t>INT</t>
    <phoneticPr fontId="1"/>
  </si>
  <si>
    <t>コード</t>
    <phoneticPr fontId="1"/>
  </si>
  <si>
    <t>code</t>
    <phoneticPr fontId="1"/>
  </si>
  <si>
    <t>業種</t>
    <rPh sb="0" eb="2">
      <t>ギョウシュ</t>
    </rPh>
    <phoneticPr fontId="1"/>
  </si>
  <si>
    <t>industry_type</t>
    <phoneticPr fontId="1"/>
  </si>
  <si>
    <t>日時型</t>
    <phoneticPr fontId="1"/>
  </si>
  <si>
    <t>TIMESTAMP WITH TIME ZONE</t>
    <phoneticPr fontId="1"/>
  </si>
  <si>
    <t>VARCHAR</t>
    <phoneticPr fontId="1"/>
  </si>
  <si>
    <t>自動4バイト</t>
    <rPh sb="0" eb="2">
      <t>ジドウ</t>
    </rPh>
    <phoneticPr fontId="1"/>
  </si>
  <si>
    <t>SMALLSERIAL</t>
    <phoneticPr fontId="1"/>
  </si>
  <si>
    <t>自動8バイト</t>
    <rPh sb="0" eb="2">
      <t>ジドウ</t>
    </rPh>
    <phoneticPr fontId="1"/>
  </si>
  <si>
    <t>SERIAL</t>
    <phoneticPr fontId="1"/>
  </si>
  <si>
    <t>4バイト実数</t>
    <rPh sb="4" eb="6">
      <t>ジッスウ</t>
    </rPh>
    <phoneticPr fontId="1"/>
  </si>
  <si>
    <t>REAL</t>
    <phoneticPr fontId="1"/>
  </si>
  <si>
    <t>8バイト実数</t>
    <rPh sb="4" eb="6">
      <t>ジッスウ</t>
    </rPh>
    <phoneticPr fontId="1"/>
  </si>
  <si>
    <t>DOUBLE PRECISION</t>
    <phoneticPr fontId="1"/>
  </si>
  <si>
    <t>自動8バイト</t>
    <phoneticPr fontId="1"/>
  </si>
  <si>
    <t>日時型</t>
  </si>
  <si>
    <t>stock_market_id</t>
    <phoneticPr fontId="1"/>
  </si>
  <si>
    <t>株市場ID</t>
    <rPh sb="0" eb="3">
      <t>カブシジョウ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</si>
</sst>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13.5" bestFit="1" customWidth="1"/>
  </cols>
  <sheetData>
    <row r="1" spans="1:2">
      <c r="A1" s="1" t="s">
        <v>5</v>
      </c>
      <c r="B1" s="1" t="s">
        <v>39</v>
      </c>
    </row>
    <row r="2" spans="1:2">
      <c r="A2" s="1" t="s">
        <v>6</v>
      </c>
      <c r="B2" s="1" t="s">
        <v>40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44321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44321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sheetPr codeName="Sheet2"/>
  <dimension ref="A1:N22"/>
  <sheetViews>
    <sheetView showGridLines="0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984375" bestFit="1" customWidth="1"/>
    <col min="2" max="2" width="15" bestFit="1" customWidth="1"/>
    <col min="3" max="3" width="30.59765625" bestFit="1" customWidth="1"/>
    <col min="4" max="4" width="11" bestFit="1" customWidth="1"/>
    <col min="5" max="5" width="7" bestFit="1" customWidth="1"/>
    <col min="6" max="6" width="15.09765625" bestFit="1" customWidth="1"/>
    <col min="7" max="7" width="16.8984375" bestFit="1" customWidth="1"/>
    <col min="8" max="8" width="9.19921875" bestFit="1" customWidth="1"/>
    <col min="11" max="11" width="9.3984375" bestFit="1" customWidth="1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56</v>
      </c>
      <c r="H1" s="2" t="s">
        <v>13</v>
      </c>
      <c r="J1" t="str">
        <f>"CREATE TABLE "&amp;基本情報!B2&amp;" ("</f>
        <v>CREATE TABLE stock_brand (</v>
      </c>
    </row>
    <row r="2" spans="1:14">
      <c r="A2" s="1">
        <v>1</v>
      </c>
      <c r="B2" s="1" t="s">
        <v>14</v>
      </c>
      <c r="C2" s="1" t="s">
        <v>15</v>
      </c>
      <c r="D2" s="1" t="s">
        <v>79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8" si="0">IF(G2="無"," NOT NULL","")</f>
        <v xml:space="preserve"> NOT NULL</v>
      </c>
      <c r="N2" t="str">
        <f t="shared" ref="N2:N18" si="1">IF(H2=1," PRIMARY KEY","")</f>
        <v xml:space="preserve"> PRIMARY KEY</v>
      </c>
    </row>
    <row r="3" spans="1:14">
      <c r="A3" s="1"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 t="shared" ref="J3:J18" si="2"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</row>
    <row r="4" spans="1:14">
      <c r="A4" s="1"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si="2"/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</row>
    <row r="5" spans="1:14">
      <c r="A5" s="1"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2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</row>
    <row r="6" spans="1:14">
      <c r="A6" s="1"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2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</row>
    <row r="7" spans="1:14">
      <c r="A7" s="1">
        <v>6</v>
      </c>
      <c r="B7" s="1" t="s">
        <v>32</v>
      </c>
      <c r="C7" s="1" t="s">
        <v>33</v>
      </c>
      <c r="D7" s="1" t="s">
        <v>80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2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</row>
    <row r="8" spans="1:14">
      <c r="A8" s="1"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2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</row>
    <row r="9" spans="1:14">
      <c r="A9" s="1">
        <v>8</v>
      </c>
      <c r="B9" s="1" t="s">
        <v>36</v>
      </c>
      <c r="C9" s="1" t="s">
        <v>37</v>
      </c>
      <c r="D9" s="1" t="s">
        <v>80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2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</row>
    <row r="10" spans="1:14">
      <c r="A10" s="1"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2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</row>
    <row r="11" spans="1:14">
      <c r="A11" s="1">
        <v>10</v>
      </c>
      <c r="B11" s="1" t="s">
        <v>26</v>
      </c>
      <c r="C11" s="1" t="s">
        <v>38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2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</row>
    <row r="12" spans="1:14">
      <c r="A12" s="1">
        <v>10</v>
      </c>
      <c r="B12" s="1" t="s">
        <v>82</v>
      </c>
      <c r="C12" s="1" t="s">
        <v>81</v>
      </c>
      <c r="D12" s="1" t="s">
        <v>55</v>
      </c>
      <c r="E12" s="1">
        <v>19</v>
      </c>
      <c r="F12" s="4" t="s">
        <v>16</v>
      </c>
      <c r="G12" s="1" t="s">
        <v>17</v>
      </c>
      <c r="H12" s="4" t="s">
        <v>16</v>
      </c>
      <c r="J12" t="str">
        <f t="shared" ref="J12" si="3">",   "&amp;C12</f>
        <v>,   stock_market_id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4">IF(G12="無"," NOT NULL","")</f>
        <v xml:space="preserve"> NOT NULL</v>
      </c>
      <c r="N12" t="str">
        <f t="shared" ref="N12:N14" si="5">IF(H12=1," PRIMARY KEY","")</f>
        <v/>
      </c>
    </row>
    <row r="13" spans="1:14">
      <c r="A13" s="1">
        <v>10</v>
      </c>
      <c r="B13" s="1" t="s">
        <v>64</v>
      </c>
      <c r="C13" s="1" t="s">
        <v>65</v>
      </c>
      <c r="D13" s="1" t="s">
        <v>55</v>
      </c>
      <c r="E13" s="1">
        <v>19</v>
      </c>
      <c r="F13" s="4" t="s">
        <v>16</v>
      </c>
      <c r="G13" s="1" t="s">
        <v>17</v>
      </c>
      <c r="H13" s="4" t="s">
        <v>16</v>
      </c>
      <c r="J13" t="str">
        <f t="shared" ref="J13:J14" si="6">",   "&amp;C13</f>
        <v>,   code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ref="M13:M14" si="7">IF(G13="無"," NOT NULL","")</f>
        <v xml:space="preserve"> NOT NULL</v>
      </c>
      <c r="N13" t="str">
        <f t="shared" si="5"/>
        <v/>
      </c>
    </row>
    <row r="14" spans="1:14">
      <c r="A14" s="1">
        <v>10</v>
      </c>
      <c r="B14" s="1" t="s">
        <v>66</v>
      </c>
      <c r="C14" s="1" t="s">
        <v>67</v>
      </c>
      <c r="D14" s="1" t="s">
        <v>25</v>
      </c>
      <c r="E14" s="1">
        <v>255</v>
      </c>
      <c r="F14" s="4" t="s">
        <v>16</v>
      </c>
      <c r="G14" s="1" t="s">
        <v>29</v>
      </c>
      <c r="H14" s="4" t="s">
        <v>16</v>
      </c>
      <c r="J14" t="str">
        <f t="shared" si="6"/>
        <v>,   industry_type</v>
      </c>
      <c r="K14" t="str">
        <f>" "&amp;VLOOKUP(D14,型!B:C,2,FALSE)</f>
        <v xml:space="preserve"> VARCHAR</v>
      </c>
      <c r="L14" t="str">
        <f>IF(VLOOKUP(D14,型!B:D,3,FALSE)="有","("&amp;E14&amp;")","")</f>
        <v>(255)</v>
      </c>
      <c r="M14" t="str">
        <f t="shared" si="7"/>
        <v/>
      </c>
      <c r="N14" t="str">
        <f t="shared" si="5"/>
        <v/>
      </c>
    </row>
    <row r="15" spans="1:14">
      <c r="A15" s="1">
        <v>10</v>
      </c>
      <c r="B15" s="1" t="s">
        <v>41</v>
      </c>
      <c r="C15" s="1" t="s">
        <v>45</v>
      </c>
      <c r="D15" s="1" t="s">
        <v>25</v>
      </c>
      <c r="E15" s="1">
        <v>1000</v>
      </c>
      <c r="F15" s="4" t="s">
        <v>16</v>
      </c>
      <c r="G15" s="1" t="s">
        <v>29</v>
      </c>
      <c r="H15" s="4" t="s">
        <v>16</v>
      </c>
      <c r="J15" t="str">
        <f t="shared" si="2"/>
        <v>,   characteristic</v>
      </c>
      <c r="K15" t="str">
        <f>" "&amp;VLOOKUP(D15,型!B:C,2,FALSE)</f>
        <v xml:space="preserve"> VARCHAR</v>
      </c>
      <c r="L15" t="str">
        <f>IF(VLOOKUP(D15,型!B:D,3,FALSE)="有","("&amp;E15&amp;")","")</f>
        <v>(1000)</v>
      </c>
      <c r="M15" t="str">
        <f t="shared" si="0"/>
        <v/>
      </c>
      <c r="N15" t="str">
        <f t="shared" si="1"/>
        <v/>
      </c>
    </row>
    <row r="16" spans="1:14">
      <c r="A16" s="1">
        <v>10</v>
      </c>
      <c r="B16" s="1" t="s">
        <v>46</v>
      </c>
      <c r="C16" s="1" t="s">
        <v>49</v>
      </c>
      <c r="D16" s="1" t="s">
        <v>25</v>
      </c>
      <c r="E16" s="1">
        <v>2</v>
      </c>
      <c r="F16" s="4" t="s">
        <v>16</v>
      </c>
      <c r="G16" s="1" t="s">
        <v>29</v>
      </c>
      <c r="H16" s="4" t="s">
        <v>16</v>
      </c>
      <c r="J16" t="str">
        <f t="shared" si="2"/>
        <v>,   settlement_of_accounts_month</v>
      </c>
      <c r="K16" t="str">
        <f>" "&amp;VLOOKUP(D16,型!B:C,2,FALSE)</f>
        <v xml:space="preserve"> VARCHAR</v>
      </c>
      <c r="L16" t="str">
        <f>IF(VLOOKUP(D16,型!B:D,3,FALSE)="有","("&amp;E16&amp;")","")</f>
        <v>(2)</v>
      </c>
      <c r="M16" t="str">
        <f t="shared" si="0"/>
        <v/>
      </c>
      <c r="N16" t="str">
        <f t="shared" si="1"/>
        <v/>
      </c>
    </row>
    <row r="17" spans="1:14">
      <c r="A17" s="1">
        <v>10</v>
      </c>
      <c r="B17" s="1" t="s">
        <v>47</v>
      </c>
      <c r="C17" s="1" t="s">
        <v>50</v>
      </c>
      <c r="D17" s="1" t="s">
        <v>20</v>
      </c>
      <c r="E17" s="4" t="s">
        <v>16</v>
      </c>
      <c r="F17" s="4" t="s">
        <v>16</v>
      </c>
      <c r="G17" s="1" t="s">
        <v>29</v>
      </c>
      <c r="H17" s="4" t="s">
        <v>16</v>
      </c>
      <c r="J17" t="str">
        <f t="shared" si="2"/>
        <v>,   establishment_day</v>
      </c>
      <c r="K17" t="str">
        <f>" "&amp;VLOOKUP(D17,型!B:C,2,FALSE)</f>
        <v xml:space="preserve"> DATE</v>
      </c>
      <c r="L17" t="str">
        <f>IF(VLOOKUP(D17,型!B:D,3,FALSE)="有","("&amp;E17&amp;")","")</f>
        <v/>
      </c>
      <c r="M17" t="str">
        <f t="shared" si="0"/>
        <v/>
      </c>
      <c r="N17" t="str">
        <f t="shared" si="1"/>
        <v/>
      </c>
    </row>
    <row r="18" spans="1:14">
      <c r="A18" s="1">
        <v>10</v>
      </c>
      <c r="B18" s="1" t="s">
        <v>48</v>
      </c>
      <c r="C18" s="1" t="s">
        <v>51</v>
      </c>
      <c r="D18" s="1" t="s">
        <v>20</v>
      </c>
      <c r="E18" s="4" t="s">
        <v>16</v>
      </c>
      <c r="F18" s="4" t="s">
        <v>16</v>
      </c>
      <c r="G18" s="1" t="s">
        <v>29</v>
      </c>
      <c r="H18" s="4" t="s">
        <v>16</v>
      </c>
      <c r="J18" t="str">
        <f t="shared" si="2"/>
        <v>,   listed_day</v>
      </c>
      <c r="K18" t="str">
        <f>" "&amp;VLOOKUP(D18,型!B:C,2,FALSE)</f>
        <v xml:space="preserve"> DATE</v>
      </c>
      <c r="L18" t="str">
        <f>IF(VLOOKUP(D18,型!B:D,3,FALSE)="有","("&amp;E18&amp;")","")</f>
        <v/>
      </c>
      <c r="M18" t="str">
        <f t="shared" si="0"/>
        <v/>
      </c>
      <c r="N18" t="str">
        <f t="shared" si="1"/>
        <v/>
      </c>
    </row>
    <row r="19" spans="1:14">
      <c r="A19" s="1">
        <v>10</v>
      </c>
      <c r="B19" s="1" t="s">
        <v>42</v>
      </c>
      <c r="C19" s="1" t="s">
        <v>52</v>
      </c>
      <c r="D19" s="1" t="s">
        <v>55</v>
      </c>
      <c r="E19" s="1">
        <v>19</v>
      </c>
      <c r="F19" s="4" t="s">
        <v>16</v>
      </c>
      <c r="G19" s="1" t="s">
        <v>29</v>
      </c>
      <c r="H19" s="4" t="s">
        <v>16</v>
      </c>
      <c r="J19" t="str">
        <f t="shared" ref="J19:J21" si="8">",   "&amp;C19</f>
        <v>,   stockholders_number</v>
      </c>
      <c r="K19" t="str">
        <f>" "&amp;VLOOKUP(D19,型!B:C,2,FALSE)</f>
        <v xml:space="preserve"> BIGINT</v>
      </c>
      <c r="L19" t="str">
        <f>IF(VLOOKUP(D19,型!B:D,3,FALSE)="有","("&amp;E19&amp;")","")</f>
        <v/>
      </c>
      <c r="M19" t="str">
        <f t="shared" ref="M19:M21" si="9">IF(G19="無"," NOT NULL","")</f>
        <v/>
      </c>
      <c r="N19" t="str">
        <f t="shared" ref="N19:N21" si="10">IF(H19=1," PRIMARY KEY","")</f>
        <v/>
      </c>
    </row>
    <row r="20" spans="1:14">
      <c r="A20" s="1">
        <v>10</v>
      </c>
      <c r="B20" s="1" t="s">
        <v>43</v>
      </c>
      <c r="C20" s="1" t="s">
        <v>53</v>
      </c>
      <c r="D20" s="1" t="s">
        <v>55</v>
      </c>
      <c r="E20" s="1">
        <v>19</v>
      </c>
      <c r="F20" s="4" t="s">
        <v>16</v>
      </c>
      <c r="G20" s="1" t="s">
        <v>29</v>
      </c>
      <c r="H20" s="4" t="s">
        <v>16</v>
      </c>
      <c r="J20" t="str">
        <f t="shared" si="8"/>
        <v xml:space="preserve">,   stocks_number </v>
      </c>
      <c r="K20" t="str">
        <f>" "&amp;VLOOKUP(D20,型!B:C,2,FALSE)</f>
        <v xml:space="preserve"> BIGINT</v>
      </c>
      <c r="L20" t="str">
        <f>IF(VLOOKUP(D20,型!B:D,3,FALSE)="有","("&amp;E20&amp;")","")</f>
        <v/>
      </c>
      <c r="M20" t="str">
        <f t="shared" si="9"/>
        <v/>
      </c>
      <c r="N20" t="str">
        <f t="shared" si="10"/>
        <v/>
      </c>
    </row>
    <row r="21" spans="1:14">
      <c r="A21" s="1">
        <v>10</v>
      </c>
      <c r="B21" s="1" t="s">
        <v>44</v>
      </c>
      <c r="C21" s="1" t="s">
        <v>54</v>
      </c>
      <c r="D21" s="1" t="s">
        <v>55</v>
      </c>
      <c r="E21" s="1">
        <v>9</v>
      </c>
      <c r="F21" s="4" t="s">
        <v>16</v>
      </c>
      <c r="G21" s="1" t="s">
        <v>29</v>
      </c>
      <c r="H21" s="4" t="s">
        <v>16</v>
      </c>
      <c r="J21" t="str">
        <f t="shared" si="8"/>
        <v>,   units_number</v>
      </c>
      <c r="K21" t="str">
        <f>" "&amp;VLOOKUP(D21,型!B:C,2,FALSE)</f>
        <v xml:space="preserve"> BIGINT</v>
      </c>
      <c r="L21" t="str">
        <f>IF(VLOOKUP(D21,型!B:D,3,FALSE)="有","("&amp;E21&amp;")","")</f>
        <v/>
      </c>
      <c r="M21" t="str">
        <f t="shared" si="9"/>
        <v/>
      </c>
      <c r="N21" t="str">
        <f t="shared" si="10"/>
        <v/>
      </c>
    </row>
    <row r="22" spans="1:14">
      <c r="J22" t="str">
        <f>");"</f>
        <v>);</v>
      </c>
    </row>
  </sheetData>
  <autoFilter ref="A1:H21" xr:uid="{0AF5AC3B-97BD-4F04-9D1A-5C920B5FF9BB}"/>
  <phoneticPr fontId="1"/>
  <dataValidations count="1">
    <dataValidation type="list" allowBlank="1" showInputMessage="1" showErrorMessage="1" sqref="D2:D21" xr:uid="{6DD060E3-C811-44DA-9309-5AEBB2BD2DA9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2202-251E-4508-A0FE-C07D57BA8B61}">
  <sheetPr codeName="Sheet3"/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9765625" bestFit="1" customWidth="1"/>
    <col min="3" max="3" width="28.8984375" bestFit="1" customWidth="1"/>
    <col min="4" max="4" width="7.3984375" bestFit="1" customWidth="1"/>
  </cols>
  <sheetData>
    <row r="1" spans="1:4">
      <c r="A1" s="2" t="s">
        <v>7</v>
      </c>
      <c r="B1" s="2" t="s">
        <v>57</v>
      </c>
      <c r="C1" s="2" t="s">
        <v>58</v>
      </c>
      <c r="D1" s="2" t="s">
        <v>59</v>
      </c>
    </row>
    <row r="2" spans="1:4">
      <c r="A2" s="1">
        <f>ROW()-1</f>
        <v>1</v>
      </c>
      <c r="B2" s="1" t="s">
        <v>62</v>
      </c>
      <c r="C2" s="1" t="s">
        <v>63</v>
      </c>
      <c r="D2" s="1" t="s">
        <v>17</v>
      </c>
    </row>
    <row r="3" spans="1:4">
      <c r="A3" s="1">
        <f t="shared" ref="A3:A10" si="0">ROW()-1</f>
        <v>2</v>
      </c>
      <c r="B3" s="1" t="s">
        <v>55</v>
      </c>
      <c r="C3" s="1" t="s">
        <v>60</v>
      </c>
      <c r="D3" s="1" t="s">
        <v>17</v>
      </c>
    </row>
    <row r="4" spans="1:4">
      <c r="A4" s="1">
        <f t="shared" si="0"/>
        <v>3</v>
      </c>
      <c r="B4" s="1" t="s">
        <v>20</v>
      </c>
      <c r="C4" s="1" t="s">
        <v>61</v>
      </c>
      <c r="D4" s="1" t="s">
        <v>17</v>
      </c>
    </row>
    <row r="5" spans="1:4">
      <c r="A5" s="1">
        <f t="shared" si="0"/>
        <v>4</v>
      </c>
      <c r="B5" s="1" t="s">
        <v>68</v>
      </c>
      <c r="C5" s="1" t="s">
        <v>69</v>
      </c>
      <c r="D5" s="1" t="s">
        <v>17</v>
      </c>
    </row>
    <row r="6" spans="1:4">
      <c r="A6" s="1">
        <f t="shared" si="0"/>
        <v>5</v>
      </c>
      <c r="B6" s="1" t="s">
        <v>25</v>
      </c>
      <c r="C6" s="1" t="s">
        <v>70</v>
      </c>
      <c r="D6" s="1" t="s">
        <v>29</v>
      </c>
    </row>
    <row r="7" spans="1:4">
      <c r="A7" s="1">
        <f t="shared" si="0"/>
        <v>6</v>
      </c>
      <c r="B7" s="1" t="s">
        <v>71</v>
      </c>
      <c r="C7" s="1" t="s">
        <v>72</v>
      </c>
      <c r="D7" s="1" t="s">
        <v>17</v>
      </c>
    </row>
    <row r="8" spans="1:4">
      <c r="A8" s="1">
        <f t="shared" si="0"/>
        <v>7</v>
      </c>
      <c r="B8" s="1" t="s">
        <v>73</v>
      </c>
      <c r="C8" s="1" t="s">
        <v>74</v>
      </c>
      <c r="D8" s="1" t="s">
        <v>17</v>
      </c>
    </row>
    <row r="9" spans="1:4">
      <c r="A9" s="1">
        <f t="shared" si="0"/>
        <v>8</v>
      </c>
      <c r="B9" s="1" t="s">
        <v>75</v>
      </c>
      <c r="C9" s="1" t="s">
        <v>76</v>
      </c>
      <c r="D9" s="1" t="s">
        <v>17</v>
      </c>
    </row>
    <row r="10" spans="1:4">
      <c r="A10" s="1">
        <f t="shared" si="0"/>
        <v>9</v>
      </c>
      <c r="B10" s="1" t="s">
        <v>77</v>
      </c>
      <c r="C10" s="1" t="s">
        <v>78</v>
      </c>
      <c r="D10" s="1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2021-05-05T03:59:52Z</dcterms:modified>
</cp:coreProperties>
</file>