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23"/>
  <workbookPr/>
  <mc:AlternateContent xmlns:mc="http://schemas.openxmlformats.org/markup-compatibility/2006">
    <mc:Choice Requires="x15">
      <x15ac:absPath xmlns:x15ac="http://schemas.microsoft.com/office/spreadsheetml/2010/11/ac" url="/Users/kenichiroukaneko/prokids/money/"/>
    </mc:Choice>
  </mc:AlternateContent>
  <xr:revisionPtr revIDLastSave="0" documentId="13_ncr:1_{01AB5C09-0EBF-D44A-8482-BCC3C692CA21}" xr6:coauthVersionLast="46" xr6:coauthVersionMax="46" xr10:uidLastSave="{00000000-0000-0000-0000-000000000000}"/>
  <bookViews>
    <workbookView xWindow="19200" yWindow="500" windowWidth="19200" windowHeight="21100" xr2:uid="{00000000-000D-0000-FFFF-FFFF00000000}"/>
  </bookViews>
  <sheets>
    <sheet name="勤務管理" sheetId="8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9" i="8" l="1"/>
  <c r="G8" i="8"/>
  <c r="F47" i="8" l="1"/>
  <c r="E47" i="8"/>
  <c r="G47" i="8" s="1"/>
  <c r="F46" i="8"/>
  <c r="G46" i="8" s="1"/>
  <c r="E46" i="8"/>
  <c r="F45" i="8"/>
  <c r="E45" i="8"/>
  <c r="F44" i="8"/>
  <c r="E44" i="8"/>
  <c r="G44" i="8" s="1"/>
  <c r="F43" i="8"/>
  <c r="E43" i="8"/>
  <c r="G43" i="8" s="1"/>
  <c r="F42" i="8"/>
  <c r="E42" i="8"/>
  <c r="F41" i="8"/>
  <c r="E41" i="8"/>
  <c r="G41" i="8" s="1"/>
  <c r="F40" i="8"/>
  <c r="E40" i="8"/>
  <c r="G40" i="8" s="1"/>
  <c r="F39" i="8"/>
  <c r="E39" i="8"/>
  <c r="G39" i="8" s="1"/>
  <c r="F38" i="8"/>
  <c r="E38" i="8"/>
  <c r="F37" i="8"/>
  <c r="E37" i="8"/>
  <c r="F36" i="8"/>
  <c r="E36" i="8"/>
  <c r="F35" i="8"/>
  <c r="E35" i="8"/>
  <c r="G35" i="8" s="1"/>
  <c r="F34" i="8"/>
  <c r="E34" i="8"/>
  <c r="F33" i="8"/>
  <c r="E33" i="8"/>
  <c r="G33" i="8" s="1"/>
  <c r="F32" i="8"/>
  <c r="E32" i="8"/>
  <c r="G32" i="8" s="1"/>
  <c r="F31" i="8"/>
  <c r="E31" i="8"/>
  <c r="G31" i="8" s="1"/>
  <c r="F30" i="8"/>
  <c r="E30" i="8"/>
  <c r="F29" i="8"/>
  <c r="E29" i="8"/>
  <c r="F28" i="8"/>
  <c r="E28" i="8"/>
  <c r="G28" i="8" s="1"/>
  <c r="F27" i="8"/>
  <c r="E27" i="8"/>
  <c r="F26" i="8"/>
  <c r="E26" i="8"/>
  <c r="F25" i="8"/>
  <c r="E25" i="8"/>
  <c r="G25" i="8" s="1"/>
  <c r="F24" i="8"/>
  <c r="E24" i="8"/>
  <c r="G24" i="8" s="1"/>
  <c r="F23" i="8"/>
  <c r="E23" i="8"/>
  <c r="G23" i="8" s="1"/>
  <c r="F22" i="8"/>
  <c r="E22" i="8"/>
  <c r="F21" i="8"/>
  <c r="E21" i="8"/>
  <c r="G21" i="8" s="1"/>
  <c r="F20" i="8"/>
  <c r="E20" i="8"/>
  <c r="F19" i="8"/>
  <c r="E19" i="8"/>
  <c r="G19" i="8" s="1"/>
  <c r="F18" i="8"/>
  <c r="E18" i="8"/>
  <c r="F17" i="8"/>
  <c r="E17" i="8"/>
  <c r="G29" i="8" l="1"/>
  <c r="G36" i="8"/>
  <c r="G27" i="8"/>
  <c r="G20" i="8"/>
  <c r="G18" i="8"/>
  <c r="G22" i="8"/>
  <c r="G26" i="8"/>
  <c r="G30" i="8"/>
  <c r="G34" i="8"/>
  <c r="G38" i="8"/>
  <c r="G42" i="8"/>
  <c r="G45" i="8"/>
  <c r="G37" i="8"/>
  <c r="G17" i="8"/>
  <c r="H17" i="8" s="1"/>
  <c r="I21" i="8"/>
  <c r="H23" i="8"/>
  <c r="I23" i="8" s="1"/>
  <c r="H24" i="8"/>
  <c r="I24" i="8" s="1"/>
  <c r="H28" i="8" l="1"/>
  <c r="I28" i="8" s="1"/>
  <c r="H38" i="8"/>
  <c r="I38" i="8" s="1"/>
  <c r="H26" i="8"/>
  <c r="I26" i="8" s="1"/>
  <c r="H25" i="8"/>
  <c r="I25" i="8" s="1"/>
  <c r="H32" i="8"/>
  <c r="I32" i="8" s="1"/>
  <c r="H34" i="8"/>
  <c r="I34" i="8" s="1"/>
  <c r="H30" i="8"/>
  <c r="I30" i="8" s="1"/>
  <c r="I36" i="8"/>
  <c r="H27" i="8"/>
  <c r="I27" i="8" s="1"/>
  <c r="H47" i="8"/>
  <c r="I47" i="8" s="1"/>
  <c r="H39" i="8"/>
  <c r="I39" i="8" s="1"/>
  <c r="I35" i="8"/>
  <c r="H31" i="8"/>
  <c r="I31" i="8" s="1"/>
  <c r="H29" i="8"/>
  <c r="I29" i="8" s="1"/>
  <c r="H20" i="8"/>
  <c r="I20" i="8" s="1"/>
  <c r="H44" i="8"/>
  <c r="I44" i="8" s="1"/>
  <c r="H19" i="8"/>
  <c r="I19" i="8" s="1"/>
  <c r="H22" i="8"/>
  <c r="I22" i="8" s="1"/>
  <c r="H41" i="8"/>
  <c r="I41" i="8" s="1"/>
  <c r="H45" i="8"/>
  <c r="I45" i="8" s="1"/>
  <c r="I33" i="8"/>
  <c r="I37" i="8"/>
  <c r="H43" i="8"/>
  <c r="I43" i="8" s="1"/>
  <c r="H40" i="8"/>
  <c r="I40" i="8" s="1"/>
  <c r="H18" i="8"/>
  <c r="I18" i="8" s="1"/>
  <c r="I17" i="8"/>
  <c r="H42" i="8"/>
  <c r="I42" i="8" s="1"/>
  <c r="H46" i="8"/>
  <c r="I46" i="8" s="1"/>
  <c r="G6" i="8" l="1"/>
  <c r="G7" i="8" s="1"/>
  <c r="G9" i="8"/>
  <c r="G10" i="8" l="1"/>
</calcChain>
</file>

<file path=xl/sharedStrings.xml><?xml version="1.0" encoding="utf-8"?>
<sst xmlns="http://schemas.openxmlformats.org/spreadsheetml/2006/main" count="31" uniqueCount="26">
  <si>
    <t>日付</t>
    <rPh sb="0" eb="2">
      <t>ヒヅケ</t>
    </rPh>
    <phoneticPr fontId="5"/>
  </si>
  <si>
    <t>出勤</t>
    <rPh sb="0" eb="2">
      <t>シュッキン</t>
    </rPh>
    <phoneticPr fontId="5"/>
  </si>
  <si>
    <t>退勤</t>
    <rPh sb="0" eb="2">
      <t>タイキン</t>
    </rPh>
    <phoneticPr fontId="5"/>
  </si>
  <si>
    <t>休憩</t>
    <rPh sb="0" eb="2">
      <t>キュウケイ</t>
    </rPh>
    <phoneticPr fontId="5"/>
  </si>
  <si>
    <t>勤務時間</t>
    <rPh sb="0" eb="2">
      <t>キンム</t>
    </rPh>
    <rPh sb="2" eb="4">
      <t>ジカン</t>
    </rPh>
    <phoneticPr fontId="5"/>
  </si>
  <si>
    <t>出退勤時刻</t>
    <rPh sb="0" eb="3">
      <t>シュツタイキン</t>
    </rPh>
    <rPh sb="3" eb="5">
      <t>ジコク</t>
    </rPh>
    <phoneticPr fontId="5"/>
  </si>
  <si>
    <t>実働時間</t>
    <rPh sb="0" eb="2">
      <t>ジツドウ</t>
    </rPh>
    <rPh sb="2" eb="4">
      <t>ジカン</t>
    </rPh>
    <phoneticPr fontId="5"/>
  </si>
  <si>
    <t>勤務日</t>
    <rPh sb="0" eb="3">
      <t>キンムビ</t>
    </rPh>
    <phoneticPr fontId="5"/>
  </si>
  <si>
    <t>氏名</t>
    <rPh sb="0" eb="2">
      <t>シメイ</t>
    </rPh>
    <phoneticPr fontId="5"/>
  </si>
  <si>
    <t>時間給</t>
    <rPh sb="0" eb="3">
      <t>ジカンキュウ</t>
    </rPh>
    <phoneticPr fontId="5"/>
  </si>
  <si>
    <t>交通費</t>
    <rPh sb="0" eb="3">
      <t>コウツウヒ</t>
    </rPh>
    <phoneticPr fontId="5"/>
  </si>
  <si>
    <t>賃金</t>
    <rPh sb="0" eb="2">
      <t>チンギン</t>
    </rPh>
    <phoneticPr fontId="5"/>
  </si>
  <si>
    <t>勤務日数</t>
    <rPh sb="0" eb="2">
      <t>キンム</t>
    </rPh>
    <rPh sb="2" eb="4">
      <t>ニッスウ</t>
    </rPh>
    <phoneticPr fontId="5"/>
  </si>
  <si>
    <t>総支給額</t>
    <rPh sb="0" eb="1">
      <t>ソウ</t>
    </rPh>
    <rPh sb="1" eb="4">
      <t>シキュウガク</t>
    </rPh>
    <phoneticPr fontId="5"/>
  </si>
  <si>
    <t>実績</t>
    <rPh sb="0" eb="2">
      <t>ジッセキ</t>
    </rPh>
    <phoneticPr fontId="5"/>
  </si>
  <si>
    <t>スタッフ</t>
    <phoneticPr fontId="5"/>
  </si>
  <si>
    <t>手当等</t>
    <rPh sb="0" eb="2">
      <t>テアテ</t>
    </rPh>
    <rPh sb="2" eb="3">
      <t>トウ</t>
    </rPh>
    <phoneticPr fontId="5"/>
  </si>
  <si>
    <t>備考欄</t>
    <rPh sb="0" eb="3">
      <t>ビk</t>
    </rPh>
    <phoneticPr fontId="5"/>
  </si>
  <si>
    <t>株式会社プロキッズ</t>
    <phoneticPr fontId="5"/>
  </si>
  <si>
    <t>会社</t>
    <phoneticPr fontId="5"/>
  </si>
  <si>
    <t>交通費</t>
    <rPh sb="0" eb="1">
      <t>コウツ</t>
    </rPh>
    <phoneticPr fontId="5"/>
  </si>
  <si>
    <t>乗車駅</t>
    <phoneticPr fontId="5"/>
  </si>
  <si>
    <t>降車駅</t>
    <phoneticPr fontId="5"/>
  </si>
  <si>
    <t>交通費総額</t>
    <rPh sb="0" eb="1">
      <t>コメ</t>
    </rPh>
    <phoneticPr fontId="5"/>
  </si>
  <si>
    <t>2021年3月分勤怠管理表</t>
    <phoneticPr fontId="5"/>
  </si>
  <si>
    <t>金子健一郎</t>
    <rPh sb="0" eb="5">
      <t>カネコケｎ</t>
    </rPh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</si>
</sst>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h:mm;@"/>
  </numFmts>
  <fonts count="14" x14ac:knownFonts="1">
    <font>
      <sz val="11"/>
      <color theme="1"/>
      <name val="Yu Gothic"/>
      <family val="2"/>
      <charset val="128"/>
      <scheme val="minor"/>
    </font>
    <font>
      <sz val="12"/>
      <color theme="1"/>
      <name val="Yu Gothic"/>
      <family val="2"/>
      <charset val="128"/>
      <scheme val="minor"/>
    </font>
    <font>
      <sz val="12"/>
      <color theme="1"/>
      <name val="Yu Gothic"/>
      <family val="2"/>
      <charset val="128"/>
      <scheme val="minor"/>
    </font>
    <font>
      <sz val="12"/>
      <color theme="1"/>
      <name val="Yu Gothic"/>
      <family val="2"/>
      <charset val="128"/>
      <scheme val="minor"/>
    </font>
    <font>
      <sz val="11"/>
      <color theme="1"/>
      <name val="Yu Gothic"/>
      <family val="2"/>
      <charset val="128"/>
      <scheme val="minor"/>
    </font>
    <font>
      <sz val="6"/>
      <name val="Yu Gothic"/>
      <family val="2"/>
      <charset val="128"/>
      <scheme val="minor"/>
    </font>
    <font>
      <sz val="9"/>
      <color theme="1"/>
      <name val="Yu Gothic"/>
      <family val="2"/>
      <charset val="128"/>
      <scheme val="minor"/>
    </font>
    <font>
      <sz val="9"/>
      <color theme="1"/>
      <name val="Yu Gothic"/>
      <family val="3"/>
      <charset val="128"/>
      <scheme val="minor"/>
    </font>
    <font>
      <sz val="10"/>
      <color theme="1"/>
      <name val="Yu Gothic"/>
      <family val="2"/>
      <charset val="128"/>
      <scheme val="minor"/>
    </font>
    <font>
      <sz val="10"/>
      <color theme="1"/>
      <name val="Yu Gothic"/>
      <family val="3"/>
      <charset val="128"/>
      <scheme val="minor"/>
    </font>
    <font>
      <sz val="14"/>
      <color theme="1"/>
      <name val="Yu Gothic"/>
      <family val="2"/>
      <charset val="128"/>
      <scheme val="minor"/>
    </font>
    <font>
      <b/>
      <sz val="14"/>
      <color theme="1"/>
      <name val="Yu Gothic"/>
      <family val="3"/>
      <charset val="128"/>
      <scheme val="minor"/>
    </font>
    <font>
      <b/>
      <sz val="9"/>
      <color theme="0"/>
      <name val="Yu Gothic"/>
      <family val="3"/>
      <charset val="128"/>
      <scheme val="minor"/>
    </font>
    <font>
      <sz val="12"/>
      <color theme="1"/>
      <name val="Yu Gothic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38" fontId="4" fillId="0" borderId="0" applyFont="0" applyFill="0" applyBorder="0" applyAlignment="0" applyProtection="0">
      <alignment vertical="center"/>
    </xf>
  </cellStyleXfs>
  <cellXfs count="41">
    <xf numFmtId="0" fontId="0" fillId="0" borderId="0" xfId="0">
      <alignment vertical="center"/>
    </xf>
    <xf numFmtId="0" fontId="6" fillId="0" borderId="0" xfId="0" applyFont="1">
      <alignment vertical="center"/>
    </xf>
    <xf numFmtId="0" fontId="0" fillId="0" borderId="0" xfId="0" applyAlignment="1">
      <alignment horizontal="center"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20" fontId="6" fillId="0" borderId="0" xfId="0" applyNumberFormat="1" applyFont="1">
      <alignment vertical="center"/>
    </xf>
    <xf numFmtId="0" fontId="0" fillId="0" borderId="0" xfId="0" applyBorder="1" applyAlignment="1">
      <alignment horizontal="center" vertical="center"/>
    </xf>
    <xf numFmtId="38" fontId="8" fillId="0" borderId="0" xfId="1" applyFont="1" applyBorder="1" applyAlignment="1">
      <alignment horizontal="right" vertical="center"/>
    </xf>
    <xf numFmtId="0" fontId="0" fillId="0" borderId="1" xfId="0" applyFont="1" applyBorder="1" applyAlignment="1" applyProtection="1">
      <alignment horizontal="center" vertical="center"/>
      <protection locked="0"/>
    </xf>
    <xf numFmtId="20" fontId="7" fillId="0" borderId="0" xfId="0" applyNumberFormat="1" applyFont="1" applyProtection="1">
      <alignment vertical="center"/>
      <protection locked="0"/>
    </xf>
    <xf numFmtId="2" fontId="9" fillId="4" borderId="1" xfId="0" applyNumberFormat="1" applyFont="1" applyFill="1" applyBorder="1">
      <alignment vertical="center"/>
    </xf>
    <xf numFmtId="0" fontId="6" fillId="0" borderId="1" xfId="0" applyFont="1" applyBorder="1">
      <alignment vertical="center"/>
    </xf>
    <xf numFmtId="0" fontId="7" fillId="0" borderId="1" xfId="0" applyFont="1" applyBorder="1">
      <alignment vertical="center"/>
    </xf>
    <xf numFmtId="0" fontId="6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6" fillId="4" borderId="1" xfId="0" applyFont="1" applyFill="1" applyBorder="1" applyAlignment="1">
      <alignment horizontal="center" vertical="center"/>
    </xf>
    <xf numFmtId="20" fontId="9" fillId="0" borderId="1" xfId="0" applyNumberFormat="1" applyFont="1" applyBorder="1" applyProtection="1">
      <alignment vertical="center"/>
      <protection locked="0"/>
    </xf>
    <xf numFmtId="176" fontId="9" fillId="4" borderId="1" xfId="0" applyNumberFormat="1" applyFont="1" applyFill="1" applyBorder="1">
      <alignment vertical="center"/>
    </xf>
    <xf numFmtId="20" fontId="9" fillId="4" borderId="1" xfId="0" applyNumberFormat="1" applyFont="1" applyFill="1" applyBorder="1">
      <alignment vertical="center"/>
    </xf>
    <xf numFmtId="0" fontId="9" fillId="4" borderId="1" xfId="0" applyFont="1" applyFill="1" applyBorder="1" applyAlignment="1">
      <alignment horizontal="right" vertical="center"/>
    </xf>
    <xf numFmtId="0" fontId="6" fillId="4" borderId="1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11" fillId="0" borderId="0" xfId="0" applyFont="1" applyAlignment="1">
      <alignment horizontal="left" vertical="center"/>
    </xf>
    <xf numFmtId="38" fontId="13" fillId="0" borderId="1" xfId="1" applyFont="1" applyBorder="1" applyAlignment="1" applyProtection="1">
      <alignment horizontal="center" vertical="center"/>
      <protection locked="0"/>
    </xf>
    <xf numFmtId="38" fontId="3" fillId="4" borderId="1" xfId="1" applyFont="1" applyFill="1" applyBorder="1" applyAlignment="1">
      <alignment horizontal="right" vertical="center"/>
    </xf>
    <xf numFmtId="38" fontId="3" fillId="0" borderId="1" xfId="1" applyFont="1" applyBorder="1" applyAlignment="1" applyProtection="1">
      <alignment horizontal="right" vertical="center"/>
      <protection locked="0"/>
    </xf>
    <xf numFmtId="0" fontId="12" fillId="2" borderId="1" xfId="0" applyFont="1" applyFill="1" applyBorder="1" applyAlignment="1">
      <alignment horizontal="center" vertical="center"/>
    </xf>
    <xf numFmtId="38" fontId="3" fillId="4" borderId="1" xfId="1" applyFont="1" applyFill="1" applyBorder="1" applyAlignment="1" applyProtection="1">
      <alignment horizontal="right" vertical="center"/>
      <protection locked="0"/>
    </xf>
    <xf numFmtId="55" fontId="10" fillId="0" borderId="0" xfId="0" applyNumberFormat="1" applyFont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0" borderId="1" xfId="0" applyFont="1" applyBorder="1" applyAlignment="1" applyProtection="1">
      <alignment horizontal="center" vertical="center"/>
      <protection locked="0"/>
    </xf>
    <xf numFmtId="0" fontId="13" fillId="0" borderId="1" xfId="0" applyFont="1" applyBorder="1" applyAlignment="1" applyProtection="1">
      <alignment horizontal="center" vertical="center"/>
      <protection locked="0"/>
    </xf>
    <xf numFmtId="38" fontId="13" fillId="4" borderId="1" xfId="1" applyFont="1" applyFill="1" applyBorder="1" applyAlignment="1">
      <alignment horizontal="right" vertical="center"/>
    </xf>
    <xf numFmtId="38" fontId="1" fillId="0" borderId="1" xfId="1" applyFont="1" applyBorder="1" applyAlignment="1" applyProtection="1">
      <alignment horizontal="center" vertical="center"/>
      <protection locked="0"/>
    </xf>
    <xf numFmtId="20" fontId="9" fillId="4" borderId="1" xfId="0" applyNumberFormat="1" applyFont="1" applyFill="1" applyBorder="1" applyAlignment="1">
      <alignment horizontal="right"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51"/>
  <sheetViews>
    <sheetView tabSelected="1" zoomScale="130" zoomScaleNormal="130" workbookViewId="0">
      <selection activeCell="C44" sqref="C44"/>
    </sheetView>
  </sheetViews>
  <sheetFormatPr baseColWidth="10" defaultColWidth="8.83203125" defaultRowHeight="17" x14ac:dyDescent="0.25"/>
  <cols>
    <col min="1" max="1" width="2.6640625" customWidth="1"/>
    <col min="2" max="2" width="6.5" bestFit="1" customWidth="1"/>
    <col min="3" max="7" width="6.6640625" customWidth="1"/>
    <col min="8" max="8" width="8.6640625" customWidth="1"/>
    <col min="9" max="9" width="7.5" bestFit="1" customWidth="1"/>
    <col min="10" max="11" width="6.6640625" customWidth="1"/>
    <col min="12" max="12" width="9.5" bestFit="1" customWidth="1"/>
    <col min="13" max="14" width="6.6640625" customWidth="1"/>
    <col min="15" max="15" width="2.6640625" customWidth="1"/>
  </cols>
  <sheetData>
    <row r="1" spans="2:14" x14ac:dyDescent="0.25">
      <c r="B1" s="27" t="s">
        <v>24</v>
      </c>
      <c r="C1" s="27"/>
      <c r="D1" s="27"/>
      <c r="E1" s="27"/>
      <c r="F1" s="27"/>
      <c r="G1" s="27"/>
    </row>
    <row r="2" spans="2:14" ht="22" x14ac:dyDescent="0.25">
      <c r="B2" s="27"/>
      <c r="C2" s="27"/>
      <c r="D2" s="27"/>
      <c r="E2" s="27"/>
      <c r="F2" s="27"/>
      <c r="G2" s="27"/>
      <c r="M2" s="33"/>
      <c r="N2" s="33"/>
    </row>
    <row r="5" spans="2:14" x14ac:dyDescent="0.25">
      <c r="B5" s="34" t="s">
        <v>15</v>
      </c>
      <c r="C5" s="34"/>
      <c r="D5" s="34"/>
      <c r="E5" s="34"/>
      <c r="F5" s="35" t="s">
        <v>14</v>
      </c>
      <c r="G5" s="35"/>
      <c r="H5" s="35"/>
      <c r="I5" s="6"/>
      <c r="J5" s="2"/>
      <c r="K5" s="2"/>
      <c r="L5" s="2"/>
    </row>
    <row r="6" spans="2:14" ht="20" customHeight="1" x14ac:dyDescent="0.25">
      <c r="B6" s="11" t="s">
        <v>19</v>
      </c>
      <c r="C6" s="36" t="s">
        <v>18</v>
      </c>
      <c r="D6" s="37"/>
      <c r="E6" s="37"/>
      <c r="F6" s="11" t="s">
        <v>4</v>
      </c>
      <c r="G6" s="38">
        <f>SUM(I17:I47)</f>
        <v>47.41666666666665</v>
      </c>
      <c r="H6" s="38"/>
      <c r="I6" s="7"/>
      <c r="J6" s="1"/>
      <c r="K6" s="5"/>
      <c r="L6" s="1"/>
    </row>
    <row r="7" spans="2:14" ht="20" customHeight="1" x14ac:dyDescent="0.25">
      <c r="B7" s="11" t="s">
        <v>8</v>
      </c>
      <c r="C7" s="39" t="s">
        <v>25</v>
      </c>
      <c r="D7" s="28"/>
      <c r="E7" s="28"/>
      <c r="F7" s="11" t="s">
        <v>11</v>
      </c>
      <c r="G7" s="29">
        <f>ROUNDUP(G6*C8,0)</f>
        <v>52159</v>
      </c>
      <c r="H7" s="29"/>
      <c r="I7" s="7"/>
      <c r="J7" s="1"/>
      <c r="K7" s="5"/>
      <c r="L7" s="1"/>
    </row>
    <row r="8" spans="2:14" ht="20" customHeight="1" x14ac:dyDescent="0.25">
      <c r="B8" s="12" t="s">
        <v>9</v>
      </c>
      <c r="C8" s="30">
        <v>1100</v>
      </c>
      <c r="D8" s="30"/>
      <c r="E8" s="30"/>
      <c r="F8" s="11" t="s">
        <v>12</v>
      </c>
      <c r="G8" s="29">
        <f>IF(C6="","",COUNT(C17:C47))</f>
        <v>15</v>
      </c>
      <c r="H8" s="29"/>
      <c r="I8" s="7"/>
      <c r="J8" s="1"/>
      <c r="K8" s="1"/>
      <c r="L8" s="1"/>
    </row>
    <row r="9" spans="2:14" ht="20" customHeight="1" x14ac:dyDescent="0.25">
      <c r="B9" s="12" t="s">
        <v>10</v>
      </c>
      <c r="C9" s="32">
        <f>SUM(L17:L47)</f>
        <v>0</v>
      </c>
      <c r="D9" s="32"/>
      <c r="E9" s="32"/>
      <c r="F9" s="11" t="s">
        <v>10</v>
      </c>
      <c r="G9" s="29">
        <f>IF(C6="","",C9*G8)</f>
        <v>0</v>
      </c>
      <c r="H9" s="29"/>
      <c r="I9" s="7"/>
      <c r="J9" s="1"/>
      <c r="K9" s="1"/>
      <c r="L9" s="1"/>
    </row>
    <row r="10" spans="2:14" ht="20" customHeight="1" x14ac:dyDescent="0.25">
      <c r="B10" s="12" t="s">
        <v>16</v>
      </c>
      <c r="C10" s="32">
        <v>0</v>
      </c>
      <c r="D10" s="32"/>
      <c r="E10" s="32"/>
      <c r="F10" s="11" t="s">
        <v>13</v>
      </c>
      <c r="G10" s="29">
        <f>IF(C6="","",SUM(G7,G9,C10))</f>
        <v>52159</v>
      </c>
      <c r="H10" s="29"/>
      <c r="I10" s="7"/>
      <c r="J10" s="3"/>
      <c r="K10" s="9"/>
      <c r="L10" s="3"/>
    </row>
    <row r="11" spans="2:14" ht="13" customHeight="1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</row>
    <row r="12" spans="2:14" ht="13" customHeight="1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</row>
    <row r="13" spans="2:14" ht="13" customHeight="1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</row>
    <row r="14" spans="2:14" ht="13" customHeight="1" x14ac:dyDescent="0.25"/>
    <row r="15" spans="2:14" ht="20" customHeight="1" x14ac:dyDescent="0.25">
      <c r="B15" s="13" t="s">
        <v>7</v>
      </c>
      <c r="C15" s="31" t="s">
        <v>5</v>
      </c>
      <c r="D15" s="31"/>
      <c r="E15" s="21" t="s">
        <v>6</v>
      </c>
      <c r="F15" s="22"/>
      <c r="G15" s="22"/>
      <c r="H15" s="22"/>
      <c r="I15" s="23"/>
      <c r="J15" s="24" t="s">
        <v>20</v>
      </c>
      <c r="K15" s="24"/>
      <c r="L15" s="24"/>
    </row>
    <row r="16" spans="2:14" ht="20" customHeight="1" x14ac:dyDescent="0.25">
      <c r="B16" s="13" t="s">
        <v>0</v>
      </c>
      <c r="C16" s="13" t="s">
        <v>1</v>
      </c>
      <c r="D16" s="13" t="s">
        <v>2</v>
      </c>
      <c r="E16" s="15" t="s">
        <v>1</v>
      </c>
      <c r="F16" s="15" t="s">
        <v>2</v>
      </c>
      <c r="G16" s="15" t="s">
        <v>4</v>
      </c>
      <c r="H16" s="15" t="s">
        <v>3</v>
      </c>
      <c r="I16" s="15" t="s">
        <v>6</v>
      </c>
      <c r="J16" s="15" t="s">
        <v>21</v>
      </c>
      <c r="K16" s="15" t="s">
        <v>22</v>
      </c>
      <c r="L16" s="20" t="s">
        <v>23</v>
      </c>
    </row>
    <row r="17" spans="2:12" ht="16" customHeight="1" x14ac:dyDescent="0.25">
      <c r="B17" s="8">
        <v>1</v>
      </c>
      <c r="C17" s="16"/>
      <c r="D17" s="16"/>
      <c r="E17" s="17">
        <f>C17</f>
        <v>0</v>
      </c>
      <c r="F17" s="17">
        <f>D17</f>
        <v>0</v>
      </c>
      <c r="G17" s="18">
        <f>IF(OR(E17="",F17=""),"",F17-E17)</f>
        <v>0</v>
      </c>
      <c r="H17" s="19">
        <f t="shared" ref="H17:H47" si="0">IF(OR(E17="",F17=""),"",IF(G17*24&gt;=8,"1:00",IF(G17*24&gt;6,"0:45",0)))</f>
        <v>0</v>
      </c>
      <c r="I17" s="10">
        <f t="shared" ref="I17:I47" si="1">IF(H17="","",(G17-H17)*24)</f>
        <v>0</v>
      </c>
      <c r="J17" s="14"/>
      <c r="K17" s="14"/>
      <c r="L17" s="14">
        <v>0</v>
      </c>
    </row>
    <row r="18" spans="2:12" ht="16" customHeight="1" x14ac:dyDescent="0.25">
      <c r="B18" s="8">
        <v>2</v>
      </c>
      <c r="C18" s="16">
        <v>0.5</v>
      </c>
      <c r="D18" s="16">
        <v>0.63541666666666663</v>
      </c>
      <c r="E18" s="17">
        <f t="shared" ref="E18:E47" si="2">C18</f>
        <v>0.5</v>
      </c>
      <c r="F18" s="17">
        <f t="shared" ref="F18:F47" si="3">D18</f>
        <v>0.63541666666666663</v>
      </c>
      <c r="G18" s="18">
        <f t="shared" ref="G18:G47" si="4">IF(OR(E18="",F18=""),"",F18-E18)</f>
        <v>0.13541666666666663</v>
      </c>
      <c r="H18" s="19">
        <f t="shared" si="0"/>
        <v>0</v>
      </c>
      <c r="I18" s="10">
        <f t="shared" si="1"/>
        <v>3.2499999999999991</v>
      </c>
      <c r="J18" s="14"/>
      <c r="K18" s="14"/>
      <c r="L18" s="14">
        <v>0</v>
      </c>
    </row>
    <row r="19" spans="2:12" ht="16" customHeight="1" x14ac:dyDescent="0.25">
      <c r="B19" s="8">
        <v>3</v>
      </c>
      <c r="C19" s="16"/>
      <c r="D19" s="16"/>
      <c r="E19" s="17">
        <f t="shared" si="2"/>
        <v>0</v>
      </c>
      <c r="F19" s="17">
        <f t="shared" si="3"/>
        <v>0</v>
      </c>
      <c r="G19" s="18">
        <f t="shared" si="4"/>
        <v>0</v>
      </c>
      <c r="H19" s="19">
        <f t="shared" si="0"/>
        <v>0</v>
      </c>
      <c r="I19" s="10">
        <f t="shared" si="1"/>
        <v>0</v>
      </c>
      <c r="J19" s="14"/>
      <c r="K19" s="14"/>
      <c r="L19" s="14">
        <v>0</v>
      </c>
    </row>
    <row r="20" spans="2:12" ht="16" customHeight="1" x14ac:dyDescent="0.25">
      <c r="B20" s="8">
        <v>4</v>
      </c>
      <c r="C20" s="16">
        <v>0.58333333333333337</v>
      </c>
      <c r="D20" s="16">
        <v>0.79166666666666663</v>
      </c>
      <c r="E20" s="17">
        <f t="shared" si="2"/>
        <v>0.58333333333333337</v>
      </c>
      <c r="F20" s="17">
        <f t="shared" si="3"/>
        <v>0.79166666666666663</v>
      </c>
      <c r="G20" s="18">
        <f t="shared" si="4"/>
        <v>0.20833333333333326</v>
      </c>
      <c r="H20" s="19">
        <f>IF(OR(E20="",F20=""),"",IF(G20*24&gt;=8,"1:00",IF(G20*24&gt;6,"0:45",0)))</f>
        <v>0</v>
      </c>
      <c r="I20" s="10">
        <f t="shared" si="1"/>
        <v>4.9999999999999982</v>
      </c>
      <c r="J20" s="14"/>
      <c r="K20" s="14"/>
      <c r="L20" s="14">
        <v>0</v>
      </c>
    </row>
    <row r="21" spans="2:12" ht="16" customHeight="1" x14ac:dyDescent="0.25">
      <c r="B21" s="8">
        <v>5</v>
      </c>
      <c r="C21" s="16">
        <v>0.35416666666666669</v>
      </c>
      <c r="D21" s="16">
        <v>0.5</v>
      </c>
      <c r="E21" s="17">
        <f t="shared" si="2"/>
        <v>0.35416666666666669</v>
      </c>
      <c r="F21" s="17">
        <f t="shared" si="3"/>
        <v>0.5</v>
      </c>
      <c r="G21" s="18">
        <f t="shared" si="4"/>
        <v>0.14583333333333331</v>
      </c>
      <c r="H21" s="40">
        <v>2.0833333333333332E-2</v>
      </c>
      <c r="I21" s="10">
        <f t="shared" si="1"/>
        <v>2.9999999999999996</v>
      </c>
      <c r="J21" s="14"/>
      <c r="K21" s="14"/>
      <c r="L21" s="14">
        <v>0</v>
      </c>
    </row>
    <row r="22" spans="2:12" ht="16" customHeight="1" x14ac:dyDescent="0.25">
      <c r="B22" s="8">
        <v>6</v>
      </c>
      <c r="C22" s="16"/>
      <c r="D22" s="16"/>
      <c r="E22" s="17">
        <f t="shared" si="2"/>
        <v>0</v>
      </c>
      <c r="F22" s="17">
        <f t="shared" si="3"/>
        <v>0</v>
      </c>
      <c r="G22" s="18">
        <f t="shared" si="4"/>
        <v>0</v>
      </c>
      <c r="H22" s="19">
        <f t="shared" si="0"/>
        <v>0</v>
      </c>
      <c r="I22" s="10">
        <f t="shared" si="1"/>
        <v>0</v>
      </c>
      <c r="J22" s="14"/>
      <c r="K22" s="14"/>
      <c r="L22" s="14">
        <v>0</v>
      </c>
    </row>
    <row r="23" spans="2:12" ht="16" customHeight="1" x14ac:dyDescent="0.25">
      <c r="B23" s="8">
        <v>7</v>
      </c>
      <c r="C23" s="16"/>
      <c r="D23" s="16"/>
      <c r="E23" s="17">
        <f t="shared" si="2"/>
        <v>0</v>
      </c>
      <c r="F23" s="17">
        <f t="shared" si="3"/>
        <v>0</v>
      </c>
      <c r="G23" s="18">
        <f t="shared" si="4"/>
        <v>0</v>
      </c>
      <c r="H23" s="19">
        <f t="shared" si="0"/>
        <v>0</v>
      </c>
      <c r="I23" s="10">
        <f t="shared" si="1"/>
        <v>0</v>
      </c>
      <c r="J23" s="14"/>
      <c r="K23" s="14"/>
      <c r="L23" s="14">
        <v>0</v>
      </c>
    </row>
    <row r="24" spans="2:12" ht="16" customHeight="1" x14ac:dyDescent="0.25">
      <c r="B24" s="8">
        <v>8</v>
      </c>
      <c r="C24" s="16"/>
      <c r="D24" s="16"/>
      <c r="E24" s="17">
        <f t="shared" si="2"/>
        <v>0</v>
      </c>
      <c r="F24" s="17">
        <f t="shared" si="3"/>
        <v>0</v>
      </c>
      <c r="G24" s="18">
        <f t="shared" si="4"/>
        <v>0</v>
      </c>
      <c r="H24" s="19">
        <f t="shared" si="0"/>
        <v>0</v>
      </c>
      <c r="I24" s="10">
        <f t="shared" si="1"/>
        <v>0</v>
      </c>
      <c r="J24" s="14"/>
      <c r="K24" s="14"/>
      <c r="L24" s="14">
        <v>0</v>
      </c>
    </row>
    <row r="25" spans="2:12" ht="16" customHeight="1" x14ac:dyDescent="0.25">
      <c r="B25" s="8">
        <v>9</v>
      </c>
      <c r="C25" s="16"/>
      <c r="D25" s="16"/>
      <c r="E25" s="17">
        <f t="shared" si="2"/>
        <v>0</v>
      </c>
      <c r="F25" s="17">
        <f t="shared" si="3"/>
        <v>0</v>
      </c>
      <c r="G25" s="18">
        <f t="shared" si="4"/>
        <v>0</v>
      </c>
      <c r="H25" s="19">
        <f t="shared" si="0"/>
        <v>0</v>
      </c>
      <c r="I25" s="10">
        <f t="shared" si="1"/>
        <v>0</v>
      </c>
      <c r="J25" s="14"/>
      <c r="K25" s="14"/>
      <c r="L25" s="14">
        <v>0</v>
      </c>
    </row>
    <row r="26" spans="2:12" ht="16" customHeight="1" x14ac:dyDescent="0.25">
      <c r="B26" s="8">
        <v>10</v>
      </c>
      <c r="C26" s="16"/>
      <c r="D26" s="16"/>
      <c r="E26" s="17">
        <f t="shared" si="2"/>
        <v>0</v>
      </c>
      <c r="F26" s="17">
        <f t="shared" si="3"/>
        <v>0</v>
      </c>
      <c r="G26" s="18">
        <f t="shared" si="4"/>
        <v>0</v>
      </c>
      <c r="H26" s="19">
        <f t="shared" si="0"/>
        <v>0</v>
      </c>
      <c r="I26" s="10">
        <f t="shared" si="1"/>
        <v>0</v>
      </c>
      <c r="J26" s="14"/>
      <c r="K26" s="14"/>
      <c r="L26" s="14">
        <v>0</v>
      </c>
    </row>
    <row r="27" spans="2:12" ht="16" customHeight="1" x14ac:dyDescent="0.25">
      <c r="B27" s="8">
        <v>11</v>
      </c>
      <c r="C27" s="16">
        <v>0.83333333333333337</v>
      </c>
      <c r="D27" s="16">
        <v>0.91666666666666663</v>
      </c>
      <c r="E27" s="17">
        <f t="shared" si="2"/>
        <v>0.83333333333333337</v>
      </c>
      <c r="F27" s="17">
        <f t="shared" si="3"/>
        <v>0.91666666666666663</v>
      </c>
      <c r="G27" s="18">
        <f t="shared" si="4"/>
        <v>8.3333333333333259E-2</v>
      </c>
      <c r="H27" s="19">
        <f t="shared" si="0"/>
        <v>0</v>
      </c>
      <c r="I27" s="10">
        <f t="shared" si="1"/>
        <v>1.9999999999999982</v>
      </c>
      <c r="J27" s="14"/>
      <c r="K27" s="14"/>
      <c r="L27" s="14">
        <v>0</v>
      </c>
    </row>
    <row r="28" spans="2:12" ht="16" customHeight="1" x14ac:dyDescent="0.25">
      <c r="B28" s="8">
        <v>12</v>
      </c>
      <c r="C28" s="16">
        <v>0.33333333333333331</v>
      </c>
      <c r="D28" s="16">
        <v>0.44444444444444442</v>
      </c>
      <c r="E28" s="17">
        <f t="shared" si="2"/>
        <v>0.33333333333333331</v>
      </c>
      <c r="F28" s="17">
        <f t="shared" si="3"/>
        <v>0.44444444444444442</v>
      </c>
      <c r="G28" s="18">
        <f t="shared" si="4"/>
        <v>0.1111111111111111</v>
      </c>
      <c r="H28" s="19">
        <f t="shared" si="0"/>
        <v>0</v>
      </c>
      <c r="I28" s="10">
        <f t="shared" si="1"/>
        <v>2.6666666666666665</v>
      </c>
      <c r="J28" s="14"/>
      <c r="K28" s="14"/>
      <c r="L28" s="14">
        <v>0</v>
      </c>
    </row>
    <row r="29" spans="2:12" ht="16" customHeight="1" x14ac:dyDescent="0.25">
      <c r="B29" s="8">
        <v>13</v>
      </c>
      <c r="C29" s="16">
        <v>0.40972222222222227</v>
      </c>
      <c r="D29" s="16">
        <v>0.45833333333333331</v>
      </c>
      <c r="E29" s="17">
        <f t="shared" si="2"/>
        <v>0.40972222222222227</v>
      </c>
      <c r="F29" s="17">
        <f t="shared" si="3"/>
        <v>0.45833333333333331</v>
      </c>
      <c r="G29" s="18">
        <f t="shared" si="4"/>
        <v>4.8611111111111049E-2</v>
      </c>
      <c r="H29" s="19">
        <f t="shared" si="0"/>
        <v>0</v>
      </c>
      <c r="I29" s="10">
        <f t="shared" si="1"/>
        <v>1.1666666666666652</v>
      </c>
      <c r="J29" s="14"/>
      <c r="K29" s="14"/>
      <c r="L29" s="14">
        <v>0</v>
      </c>
    </row>
    <row r="30" spans="2:12" ht="16" customHeight="1" x14ac:dyDescent="0.25">
      <c r="B30" s="8">
        <v>14</v>
      </c>
      <c r="C30" s="16">
        <v>0.40972222222222227</v>
      </c>
      <c r="D30" s="16">
        <v>0.45833333333333331</v>
      </c>
      <c r="E30" s="17">
        <f t="shared" si="2"/>
        <v>0.40972222222222227</v>
      </c>
      <c r="F30" s="17">
        <f t="shared" si="3"/>
        <v>0.45833333333333331</v>
      </c>
      <c r="G30" s="18">
        <f t="shared" si="4"/>
        <v>4.8611111111111049E-2</v>
      </c>
      <c r="H30" s="19">
        <f t="shared" si="0"/>
        <v>0</v>
      </c>
      <c r="I30" s="10">
        <f t="shared" si="1"/>
        <v>1.1666666666666652</v>
      </c>
      <c r="J30" s="14"/>
      <c r="K30" s="14"/>
      <c r="L30" s="14">
        <v>0</v>
      </c>
    </row>
    <row r="31" spans="2:12" ht="16" customHeight="1" x14ac:dyDescent="0.25">
      <c r="B31" s="8">
        <v>15</v>
      </c>
      <c r="C31" s="16"/>
      <c r="D31" s="16"/>
      <c r="E31" s="17">
        <f t="shared" si="2"/>
        <v>0</v>
      </c>
      <c r="F31" s="17">
        <f t="shared" si="3"/>
        <v>0</v>
      </c>
      <c r="G31" s="18">
        <f t="shared" si="4"/>
        <v>0</v>
      </c>
      <c r="H31" s="19">
        <f t="shared" si="0"/>
        <v>0</v>
      </c>
      <c r="I31" s="10">
        <f t="shared" si="1"/>
        <v>0</v>
      </c>
      <c r="J31" s="14"/>
      <c r="K31" s="14"/>
      <c r="L31" s="14">
        <v>0</v>
      </c>
    </row>
    <row r="32" spans="2:12" ht="16" customHeight="1" x14ac:dyDescent="0.25">
      <c r="B32" s="8">
        <v>16</v>
      </c>
      <c r="C32" s="16">
        <v>0.64583333333333337</v>
      </c>
      <c r="D32" s="16">
        <v>0.83333333333333337</v>
      </c>
      <c r="E32" s="17">
        <f t="shared" si="2"/>
        <v>0.64583333333333337</v>
      </c>
      <c r="F32" s="17">
        <f t="shared" si="3"/>
        <v>0.83333333333333337</v>
      </c>
      <c r="G32" s="18">
        <f t="shared" si="4"/>
        <v>0.1875</v>
      </c>
      <c r="H32" s="19">
        <f t="shared" si="0"/>
        <v>0</v>
      </c>
      <c r="I32" s="10">
        <f t="shared" si="1"/>
        <v>4.5</v>
      </c>
      <c r="J32" s="14"/>
      <c r="K32" s="14"/>
      <c r="L32" s="14">
        <v>0</v>
      </c>
    </row>
    <row r="33" spans="2:12" ht="16" customHeight="1" x14ac:dyDescent="0.25">
      <c r="B33" s="8">
        <v>17</v>
      </c>
      <c r="C33" s="16">
        <v>0.41666666666666669</v>
      </c>
      <c r="D33" s="16">
        <v>0.625</v>
      </c>
      <c r="E33" s="17">
        <f t="shared" si="2"/>
        <v>0.41666666666666669</v>
      </c>
      <c r="F33" s="17">
        <f t="shared" si="3"/>
        <v>0.625</v>
      </c>
      <c r="G33" s="18">
        <f t="shared" si="4"/>
        <v>0.20833333333333331</v>
      </c>
      <c r="H33" s="40">
        <v>6.9444444444444441E-3</v>
      </c>
      <c r="I33" s="10">
        <f t="shared" si="1"/>
        <v>4.833333333333333</v>
      </c>
      <c r="J33" s="14"/>
      <c r="K33" s="14"/>
      <c r="L33" s="14">
        <v>0</v>
      </c>
    </row>
    <row r="34" spans="2:12" ht="16" customHeight="1" x14ac:dyDescent="0.25">
      <c r="B34" s="8">
        <v>18</v>
      </c>
      <c r="C34" s="16"/>
      <c r="D34" s="16"/>
      <c r="E34" s="17">
        <f t="shared" si="2"/>
        <v>0</v>
      </c>
      <c r="F34" s="17">
        <f t="shared" si="3"/>
        <v>0</v>
      </c>
      <c r="G34" s="18">
        <f t="shared" si="4"/>
        <v>0</v>
      </c>
      <c r="H34" s="19">
        <f t="shared" si="0"/>
        <v>0</v>
      </c>
      <c r="I34" s="10">
        <f t="shared" si="1"/>
        <v>0</v>
      </c>
      <c r="J34" s="14"/>
      <c r="K34" s="14"/>
      <c r="L34" s="14">
        <v>0</v>
      </c>
    </row>
    <row r="35" spans="2:12" ht="16" customHeight="1" x14ac:dyDescent="0.25">
      <c r="B35" s="8">
        <v>19</v>
      </c>
      <c r="C35" s="16">
        <v>0.58333333333333337</v>
      </c>
      <c r="D35" s="16">
        <v>0.91666666666666663</v>
      </c>
      <c r="E35" s="17">
        <f t="shared" si="2"/>
        <v>0.58333333333333337</v>
      </c>
      <c r="F35" s="17">
        <f t="shared" si="3"/>
        <v>0.91666666666666663</v>
      </c>
      <c r="G35" s="18">
        <f t="shared" si="4"/>
        <v>0.33333333333333326</v>
      </c>
      <c r="H35" s="40">
        <v>8.3333333333333329E-2</v>
      </c>
      <c r="I35" s="10">
        <f t="shared" si="1"/>
        <v>5.9999999999999982</v>
      </c>
      <c r="J35" s="14"/>
      <c r="K35" s="14"/>
      <c r="L35" s="14">
        <v>0</v>
      </c>
    </row>
    <row r="36" spans="2:12" ht="16" customHeight="1" x14ac:dyDescent="0.25">
      <c r="B36" s="8">
        <v>20</v>
      </c>
      <c r="C36" s="16">
        <v>0.39583333333333331</v>
      </c>
      <c r="D36" s="16">
        <v>0.65972222222222221</v>
      </c>
      <c r="E36" s="17">
        <f t="shared" si="2"/>
        <v>0.39583333333333331</v>
      </c>
      <c r="F36" s="17">
        <f t="shared" si="3"/>
        <v>0.65972222222222221</v>
      </c>
      <c r="G36" s="18">
        <f t="shared" si="4"/>
        <v>0.2638888888888889</v>
      </c>
      <c r="H36" s="40">
        <v>0.125</v>
      </c>
      <c r="I36" s="10">
        <f t="shared" si="1"/>
        <v>3.3333333333333335</v>
      </c>
      <c r="J36" s="14"/>
      <c r="K36" s="14"/>
      <c r="L36" s="14">
        <v>0</v>
      </c>
    </row>
    <row r="37" spans="2:12" ht="16" customHeight="1" x14ac:dyDescent="0.25">
      <c r="B37" s="8">
        <v>21</v>
      </c>
      <c r="C37" s="16">
        <v>0.40972222222222227</v>
      </c>
      <c r="D37" s="16">
        <v>0.70138888888888884</v>
      </c>
      <c r="E37" s="17">
        <f t="shared" si="2"/>
        <v>0.40972222222222227</v>
      </c>
      <c r="F37" s="17">
        <f t="shared" si="3"/>
        <v>0.70138888888888884</v>
      </c>
      <c r="G37" s="18">
        <f t="shared" si="4"/>
        <v>0.29166666666666657</v>
      </c>
      <c r="H37" s="40">
        <v>7.6388888888888895E-2</v>
      </c>
      <c r="I37" s="10">
        <f t="shared" si="1"/>
        <v>5.1666666666666643</v>
      </c>
      <c r="J37" s="14"/>
      <c r="K37" s="14"/>
      <c r="L37" s="14">
        <v>0</v>
      </c>
    </row>
    <row r="38" spans="2:12" ht="16" customHeight="1" x14ac:dyDescent="0.25">
      <c r="B38" s="8">
        <v>22</v>
      </c>
      <c r="C38" s="16"/>
      <c r="D38" s="16"/>
      <c r="E38" s="17">
        <f t="shared" si="2"/>
        <v>0</v>
      </c>
      <c r="F38" s="17">
        <f t="shared" si="3"/>
        <v>0</v>
      </c>
      <c r="G38" s="18">
        <f t="shared" si="4"/>
        <v>0</v>
      </c>
      <c r="H38" s="19">
        <f t="shared" si="0"/>
        <v>0</v>
      </c>
      <c r="I38" s="10">
        <f t="shared" si="1"/>
        <v>0</v>
      </c>
      <c r="J38" s="14"/>
      <c r="K38" s="14"/>
      <c r="L38" s="14">
        <v>0</v>
      </c>
    </row>
    <row r="39" spans="2:12" ht="16" customHeight="1" x14ac:dyDescent="0.25">
      <c r="B39" s="8">
        <v>23</v>
      </c>
      <c r="C39" s="16"/>
      <c r="D39" s="16"/>
      <c r="E39" s="17">
        <f t="shared" si="2"/>
        <v>0</v>
      </c>
      <c r="F39" s="17">
        <f t="shared" si="3"/>
        <v>0</v>
      </c>
      <c r="G39" s="18">
        <f t="shared" si="4"/>
        <v>0</v>
      </c>
      <c r="H39" s="19">
        <f t="shared" si="0"/>
        <v>0</v>
      </c>
      <c r="I39" s="10">
        <f t="shared" si="1"/>
        <v>0</v>
      </c>
      <c r="J39" s="14"/>
      <c r="K39" s="14"/>
      <c r="L39" s="14">
        <v>0</v>
      </c>
    </row>
    <row r="40" spans="2:12" ht="16" customHeight="1" x14ac:dyDescent="0.25">
      <c r="B40" s="8">
        <v>24</v>
      </c>
      <c r="C40" s="16">
        <v>0.375</v>
      </c>
      <c r="D40" s="16">
        <v>0.5</v>
      </c>
      <c r="E40" s="17">
        <f t="shared" si="2"/>
        <v>0.375</v>
      </c>
      <c r="F40" s="17">
        <f t="shared" si="3"/>
        <v>0.5</v>
      </c>
      <c r="G40" s="18">
        <f t="shared" si="4"/>
        <v>0.125</v>
      </c>
      <c r="H40" s="19">
        <f t="shared" si="0"/>
        <v>0</v>
      </c>
      <c r="I40" s="10">
        <f t="shared" si="1"/>
        <v>3</v>
      </c>
      <c r="J40" s="14"/>
      <c r="K40" s="14"/>
      <c r="L40" s="14">
        <v>0</v>
      </c>
    </row>
    <row r="41" spans="2:12" ht="16" customHeight="1" x14ac:dyDescent="0.25">
      <c r="B41" s="8">
        <v>25</v>
      </c>
      <c r="C41" s="16">
        <v>0.53472222222222221</v>
      </c>
      <c r="D41" s="16">
        <v>0.58333333333333337</v>
      </c>
      <c r="E41" s="17">
        <f t="shared" si="2"/>
        <v>0.53472222222222221</v>
      </c>
      <c r="F41" s="17">
        <f t="shared" si="3"/>
        <v>0.58333333333333337</v>
      </c>
      <c r="G41" s="18">
        <f t="shared" si="4"/>
        <v>4.861111111111116E-2</v>
      </c>
      <c r="H41" s="19">
        <f t="shared" si="0"/>
        <v>0</v>
      </c>
      <c r="I41" s="10">
        <f t="shared" si="1"/>
        <v>1.1666666666666679</v>
      </c>
      <c r="J41" s="14"/>
      <c r="K41" s="14"/>
      <c r="L41" s="14">
        <v>0</v>
      </c>
    </row>
    <row r="42" spans="2:12" ht="16" customHeight="1" x14ac:dyDescent="0.25">
      <c r="B42" s="8">
        <v>26</v>
      </c>
      <c r="C42" s="16"/>
      <c r="D42" s="16"/>
      <c r="E42" s="17">
        <f t="shared" si="2"/>
        <v>0</v>
      </c>
      <c r="F42" s="17">
        <f t="shared" si="3"/>
        <v>0</v>
      </c>
      <c r="G42" s="18">
        <f t="shared" si="4"/>
        <v>0</v>
      </c>
      <c r="H42" s="19">
        <f t="shared" si="0"/>
        <v>0</v>
      </c>
      <c r="I42" s="10">
        <f t="shared" si="1"/>
        <v>0</v>
      </c>
      <c r="J42" s="14"/>
      <c r="K42" s="14"/>
      <c r="L42" s="14">
        <v>0</v>
      </c>
    </row>
    <row r="43" spans="2:12" ht="16" customHeight="1" x14ac:dyDescent="0.25">
      <c r="B43" s="8">
        <v>27</v>
      </c>
      <c r="C43" s="16">
        <v>0.40972222222222227</v>
      </c>
      <c r="D43" s="16">
        <v>0.45833333333333331</v>
      </c>
      <c r="E43" s="17">
        <f t="shared" si="2"/>
        <v>0.40972222222222227</v>
      </c>
      <c r="F43" s="17">
        <f t="shared" si="3"/>
        <v>0.45833333333333331</v>
      </c>
      <c r="G43" s="18">
        <f t="shared" si="4"/>
        <v>4.8611111111111049E-2</v>
      </c>
      <c r="H43" s="19">
        <f t="shared" si="0"/>
        <v>0</v>
      </c>
      <c r="I43" s="10">
        <f t="shared" si="1"/>
        <v>1.1666666666666652</v>
      </c>
      <c r="J43" s="14"/>
      <c r="K43" s="14"/>
      <c r="L43" s="14">
        <v>0</v>
      </c>
    </row>
    <row r="44" spans="2:12" ht="16" customHeight="1" x14ac:dyDescent="0.25">
      <c r="B44" s="8">
        <v>28</v>
      </c>
      <c r="C44" s="16"/>
      <c r="D44" s="16"/>
      <c r="E44" s="17">
        <f t="shared" si="2"/>
        <v>0</v>
      </c>
      <c r="F44" s="17">
        <f t="shared" si="3"/>
        <v>0</v>
      </c>
      <c r="G44" s="18">
        <f t="shared" si="4"/>
        <v>0</v>
      </c>
      <c r="H44" s="19">
        <f t="shared" si="0"/>
        <v>0</v>
      </c>
      <c r="I44" s="10">
        <f t="shared" si="1"/>
        <v>0</v>
      </c>
      <c r="J44" s="14"/>
      <c r="K44" s="14"/>
      <c r="L44" s="14">
        <v>0</v>
      </c>
    </row>
    <row r="45" spans="2:12" ht="16" customHeight="1" x14ac:dyDescent="0.25">
      <c r="B45" s="8">
        <v>29</v>
      </c>
      <c r="C45" s="16"/>
      <c r="D45" s="16"/>
      <c r="E45" s="17">
        <f t="shared" si="2"/>
        <v>0</v>
      </c>
      <c r="F45" s="17">
        <f t="shared" si="3"/>
        <v>0</v>
      </c>
      <c r="G45" s="18">
        <f t="shared" si="4"/>
        <v>0</v>
      </c>
      <c r="H45" s="19">
        <f t="shared" si="0"/>
        <v>0</v>
      </c>
      <c r="I45" s="10">
        <f t="shared" si="1"/>
        <v>0</v>
      </c>
      <c r="J45" s="14"/>
      <c r="K45" s="14"/>
      <c r="L45" s="14">
        <v>0</v>
      </c>
    </row>
    <row r="46" spans="2:12" ht="16" customHeight="1" x14ac:dyDescent="0.25">
      <c r="B46" s="8">
        <v>30</v>
      </c>
      <c r="C46" s="16"/>
      <c r="D46" s="16"/>
      <c r="E46" s="17">
        <f t="shared" si="2"/>
        <v>0</v>
      </c>
      <c r="F46" s="17">
        <f t="shared" si="3"/>
        <v>0</v>
      </c>
      <c r="G46" s="18">
        <f t="shared" si="4"/>
        <v>0</v>
      </c>
      <c r="H46" s="19">
        <f t="shared" si="0"/>
        <v>0</v>
      </c>
      <c r="I46" s="10">
        <f t="shared" si="1"/>
        <v>0</v>
      </c>
      <c r="J46" s="14"/>
      <c r="K46" s="14"/>
      <c r="L46" s="14">
        <v>0</v>
      </c>
    </row>
    <row r="47" spans="2:12" ht="16" customHeight="1" x14ac:dyDescent="0.25">
      <c r="B47" s="8">
        <v>31</v>
      </c>
      <c r="C47" s="16"/>
      <c r="D47" s="16"/>
      <c r="E47" s="17">
        <f t="shared" si="2"/>
        <v>0</v>
      </c>
      <c r="F47" s="17">
        <f t="shared" si="3"/>
        <v>0</v>
      </c>
      <c r="G47" s="18">
        <f t="shared" si="4"/>
        <v>0</v>
      </c>
      <c r="H47" s="19">
        <f t="shared" si="0"/>
        <v>0</v>
      </c>
      <c r="I47" s="10">
        <f t="shared" si="1"/>
        <v>0</v>
      </c>
      <c r="J47" s="14"/>
      <c r="K47" s="14"/>
      <c r="L47" s="14">
        <v>0</v>
      </c>
    </row>
    <row r="48" spans="2:12" ht="16" customHeight="1" x14ac:dyDescent="0.25"/>
    <row r="49" spans="2:12" x14ac:dyDescent="0.25">
      <c r="B49" s="1"/>
    </row>
    <row r="50" spans="2:12" x14ac:dyDescent="0.25">
      <c r="B50" s="25" t="s">
        <v>17</v>
      </c>
      <c r="C50" s="25"/>
      <c r="D50" s="25"/>
      <c r="E50" s="25"/>
      <c r="F50" s="25"/>
      <c r="G50" s="25"/>
      <c r="H50" s="25"/>
      <c r="I50" s="25"/>
      <c r="J50" s="25"/>
      <c r="K50" s="25"/>
      <c r="L50" s="25"/>
    </row>
    <row r="51" spans="2:12" ht="38" customHeight="1" x14ac:dyDescent="0.25"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</row>
  </sheetData>
  <mergeCells count="19">
    <mergeCell ref="M2:N2"/>
    <mergeCell ref="B5:E5"/>
    <mergeCell ref="F5:H5"/>
    <mergeCell ref="C6:E6"/>
    <mergeCell ref="G6:H6"/>
    <mergeCell ref="E15:I15"/>
    <mergeCell ref="J15:L15"/>
    <mergeCell ref="B50:L50"/>
    <mergeCell ref="B51:L51"/>
    <mergeCell ref="B1:G2"/>
    <mergeCell ref="C7:E7"/>
    <mergeCell ref="G7:H7"/>
    <mergeCell ref="C8:E8"/>
    <mergeCell ref="G8:H8"/>
    <mergeCell ref="C15:D15"/>
    <mergeCell ref="C9:E9"/>
    <mergeCell ref="G9:H9"/>
    <mergeCell ref="C10:E10"/>
    <mergeCell ref="G10:H10"/>
  </mergeCells>
  <phoneticPr fontId="5"/>
  <pageMargins left="0.25" right="0.25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勤務管理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jadachi7pro</dc:creator>
  <cp:lastModifiedBy>金子　健一郎</cp:lastModifiedBy>
  <cp:lastPrinted>2017-02-28T04:44:02Z</cp:lastPrinted>
  <dcterms:created xsi:type="dcterms:W3CDTF">2012-05-11T02:35:11Z</dcterms:created>
  <dcterms:modified xsi:type="dcterms:W3CDTF">2021-04-12T13:04:07Z</dcterms:modified>
</cp:coreProperties>
</file>