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21310" windowHeight="10030"/>
  </bookViews>
  <sheets>
    <sheet name="改訂履歴" sheetId="4" r:id="rId1"/>
    <sheet name="テスト結果サマリ" sheetId="6" r:id="rId2"/>
    <sheet name="ALB-NginxECS99999" sheetId="5" r:id="rId3"/>
    <sheet name="例）マッピングファイル構成" sheetId="7" r:id="rId4"/>
    <sheet name="マッピングファイル構成" sheetId="8" r:id="rId5"/>
    <sheet name="ALB-NginxECS×××××" sheetId="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F36" i="2"/>
  <c r="F37" i="5"/>
  <c r="F36" i="5"/>
  <c r="I65" i="8" l="1"/>
  <c r="I66" i="8"/>
  <c r="I67" i="8"/>
  <c r="I68" i="8"/>
  <c r="I69" i="8"/>
  <c r="I70" i="8"/>
  <c r="I46" i="8"/>
  <c r="I47" i="8"/>
  <c r="I48" i="8"/>
  <c r="I49" i="8"/>
  <c r="I50" i="8"/>
  <c r="I51" i="8"/>
  <c r="I52" i="8"/>
  <c r="I53" i="8"/>
  <c r="I26" i="8"/>
  <c r="I27" i="8"/>
  <c r="I28" i="8"/>
  <c r="I29" i="8"/>
  <c r="I30" i="8"/>
  <c r="I31" i="8"/>
  <c r="I32" i="8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35" i="5"/>
  <c r="F34" i="5"/>
  <c r="F33" i="5"/>
  <c r="F32" i="5"/>
  <c r="I64" i="8" l="1"/>
  <c r="I63" i="8"/>
  <c r="I62" i="8"/>
  <c r="I61" i="8"/>
  <c r="I45" i="8"/>
  <c r="I44" i="8"/>
  <c r="I43" i="8"/>
  <c r="I42" i="8"/>
  <c r="I41" i="8"/>
  <c r="I59" i="8"/>
  <c r="I58" i="8"/>
  <c r="I57" i="8"/>
  <c r="I56" i="8"/>
  <c r="I39" i="8"/>
  <c r="I38" i="8"/>
  <c r="I37" i="8"/>
  <c r="I36" i="8"/>
  <c r="R73" i="8" l="1"/>
  <c r="Q73" i="8"/>
  <c r="I33" i="8"/>
  <c r="I34" i="8"/>
  <c r="I35" i="8"/>
  <c r="I40" i="8"/>
  <c r="I54" i="8"/>
  <c r="I55" i="8"/>
  <c r="I60" i="8"/>
  <c r="I10" i="8"/>
  <c r="I18" i="8"/>
  <c r="I19" i="8"/>
  <c r="I20" i="8"/>
  <c r="I21" i="8"/>
  <c r="I22" i="8"/>
  <c r="I23" i="8"/>
  <c r="I24" i="8"/>
  <c r="I25" i="8"/>
  <c r="I17" i="8"/>
  <c r="F30" i="5"/>
  <c r="F29" i="5"/>
  <c r="F31" i="5"/>
  <c r="F28" i="5"/>
  <c r="S73" i="8" l="1"/>
  <c r="I12" i="8"/>
  <c r="I13" i="8"/>
  <c r="I14" i="8"/>
  <c r="I15" i="8"/>
  <c r="I16" i="8"/>
  <c r="B3" i="8"/>
  <c r="I3" i="8"/>
  <c r="J3" i="8"/>
  <c r="I5" i="8"/>
  <c r="J5" i="8"/>
  <c r="I11" i="8"/>
  <c r="P73" i="8" s="1"/>
  <c r="B3" i="7"/>
  <c r="H59" i="5" l="1"/>
  <c r="I59" i="5" s="1"/>
  <c r="G59" i="5"/>
  <c r="F55" i="5"/>
  <c r="F54" i="5"/>
  <c r="F53" i="5"/>
  <c r="H59" i="2"/>
  <c r="I59" i="2" s="1"/>
  <c r="G59" i="2"/>
  <c r="F55" i="2"/>
  <c r="F53" i="2"/>
  <c r="F54" i="2"/>
  <c r="F13" i="5" l="1"/>
  <c r="F52" i="5" l="1"/>
  <c r="F50" i="5"/>
  <c r="F52" i="2" l="1"/>
  <c r="F49" i="5"/>
  <c r="F48" i="5"/>
  <c r="F47" i="5"/>
  <c r="F46" i="5"/>
  <c r="F45" i="5"/>
  <c r="F44" i="5"/>
  <c r="F43" i="5"/>
  <c r="F42" i="5"/>
  <c r="F41" i="5"/>
  <c r="F40" i="5"/>
  <c r="F39" i="5"/>
  <c r="F3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2" i="5"/>
  <c r="F11" i="5"/>
  <c r="F10" i="5"/>
  <c r="F9" i="5"/>
  <c r="J5" i="5"/>
  <c r="I5" i="5"/>
  <c r="J3" i="5"/>
  <c r="I3" i="5"/>
  <c r="B3" i="5"/>
  <c r="F10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J3" i="2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J5" i="2"/>
  <c r="I5" i="2"/>
  <c r="I3" i="2"/>
  <c r="B3" i="2"/>
  <c r="F59" i="2" l="1"/>
  <c r="F59" i="5"/>
  <c r="C5" i="6"/>
</calcChain>
</file>

<file path=xl/sharedStrings.xml><?xml version="1.0" encoding="utf-8"?>
<sst xmlns="http://schemas.openxmlformats.org/spreadsheetml/2006/main" count="500" uniqueCount="223">
  <si>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</si>
  <si>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</si>
  <si>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</si>
  <si>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</si>
  <si>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</si>
  <si>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</si>
  <si>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</si>
  <si>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</si>
  <si>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</si>
  <si>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</si>
  <si>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</si>
  <si>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</si>
  <si>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</si>
  <si>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</si>
  <si>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</si>
  <si>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</si>
  <si>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</si>
  <si>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</si>
  <si>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</si>
  <si>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</si>
  <si>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</si>
  <si>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</si>
  <si>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</si>
  <si>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</si>
  <si>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</si>
  <si>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</si>
  <si>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</si>
  <si>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</si>
  <si>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</si>
  <si>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</si>
  <si>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</si>
  <si>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</si>
  <si>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</si>
  <si>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</si>
  <si>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</si>
  <si>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</si>
  <si>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</si>
  <si>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</si>
  <si>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</si>
  <si>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</si>
  <si>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</si>
  <si>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</si>
  <si>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</si>
  <si>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</si>
  <si>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</si>
  <si>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</si>
  <si>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</si>
  <si>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</si>
  <si>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</si>
  <si>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</si>
  <si>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</si>
  <si>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</si>
  <si>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</si>
  <si>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</si>
  <si>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</si>
  <si>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</si>
  <si>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</si>
  <si>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</si>
  <si>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</si>
  <si>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</si>
  <si>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</si>
  <si>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</si>
  <si>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</si>
  <si>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</si>
  <si>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</si>
  <si>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</si>
  <si>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Amazon S3 URL</t>
  </si>
  <si>
    <t>OQS</t>
    <phoneticPr fontId="1"/>
  </si>
  <si>
    <t>初版作成</t>
    <rPh sb="0" eb="4">
      <t>ショハンサクセイ</t>
    </rPh>
    <phoneticPr fontId="1"/>
  </si>
  <si>
    <t>徳住</t>
    <rPh sb="0" eb="2">
      <t>トクズミ</t>
    </rPh>
    <phoneticPr fontId="1"/>
  </si>
  <si>
    <t>機能と変換</t>
    <rPh sb="0" eb="2">
      <t>キノウ</t>
    </rPh>
    <rPh sb="3" eb="5">
      <t>ヘンカン</t>
    </rPh>
    <phoneticPr fontId="1"/>
  </si>
  <si>
    <t>AWS CloudFormation によっ
てIAM リソースが作成される場合があることを承認します。</t>
    <phoneticPr fontId="1"/>
  </si>
  <si>
    <t>AWS CloudFormation によっ
て IAM リソースがカスタム名で作成される場合があることを承認します。</t>
    <phoneticPr fontId="1"/>
  </si>
  <si>
    <t>AWS CloudFormation によっ
て、次の機能が要求される場合があることを承認します: CAPABILITY_AUTO_EXPAND</t>
    <phoneticPr fontId="1"/>
  </si>
  <si>
    <t>チェックあり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</si>
  <si>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"vpce-06f16caa4b8d21683"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</si>
  <si>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"vpce-04e1c515749ffa274"</t>
    </r>
  </si>
  <si>
    <t>ロググループの保持期間</t>
    <rPh sb="7" eb="11">
      <t>ホジキカン</t>
    </rPh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</si>
  <si>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vpc-0917d0ac264bd09a0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</si>
  <si>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</si>
  <si>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t>システム名称　(小文字)</t>
    <rPh sb="8" eb="9">
      <t>コ</t>
    </rPh>
    <phoneticPr fontId="1"/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</si>
  <si>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</si>
  <si>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</si>
  <si>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</si>
  <si>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</t>
    </r>
    <r>
      <rPr>
        <sz val="11"/>
        <color rgb="FF569CD6"/>
        <rFont val="Consolas"/>
        <family val="3"/>
      </rPr>
      <t>OQSSTG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</si>
  <si>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"vpce-0c0e77ee8956bc475"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</si>
  <si>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"vpce-0257e895f4759b48b"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</si>
  <si>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</si>
  <si>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vpc-039efc81bad2fea3d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</si>
  <si>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</si>
  <si>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</si>
  <si>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t>システム名称、環境名</t>
    <phoneticPr fontId="1"/>
  </si>
  <si>
    <r>
      <t xml:space="preserve">    </t>
    </r>
    <r>
      <rPr>
        <sz val="11"/>
        <color rgb="FF569CD6"/>
        <rFont val="Consolas"/>
        <family val="3"/>
      </rPr>
      <t>OQSMNT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</si>
  <si>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"vpce-08651c8ac877a14b7"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</si>
  <si>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"vpce-0a790c9ee6fd80d64"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</si>
  <si>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vpc-09515f30187fb29d0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</si>
  <si>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</si>
  <si>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</si>
  <si>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t>システム名称　(大文字)</t>
    <phoneticPr fontId="1"/>
  </si>
  <si>
    <r>
      <t xml:space="preserve">    </t>
    </r>
    <r>
      <rPr>
        <sz val="11"/>
        <color rgb="FF569CD6"/>
        <rFont val="Consolas"/>
        <family val="3"/>
      </rPr>
      <t>OQSDEV</t>
    </r>
    <r>
      <rPr>
        <sz val="11"/>
        <color rgb="FFD4D4D4"/>
        <rFont val="Consolas"/>
        <family val="3"/>
      </rPr>
      <t>:</t>
    </r>
  </si>
  <si>
    <t>環境名　(小文字)</t>
    <phoneticPr fontId="1"/>
  </si>
  <si>
    <t>環境名　(大文字)</t>
    <phoneticPr fontId="1"/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</si>
  <si>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</si>
  <si>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</si>
  <si>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</si>
  <si>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</si>
  <si>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OQS</t>
  </si>
  <si>
    <t>システム名称、環境名</t>
    <phoneticPr fontId="1"/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</si>
  <si>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1825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</si>
  <si>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'b12a4d04-333b-4f3f-a549-8f92af81b975'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</si>
  <si>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ns-elbhrh2s6herwtly</t>
    </r>
  </si>
  <si>
    <t>ロググループキー</t>
  </si>
  <si>
    <t>ディスカバリーサービス</t>
  </si>
  <si>
    <t>ECRVpcエンドポイント1</t>
  </si>
  <si>
    <t>ECRVpcエンドポイント2</t>
  </si>
  <si>
    <t>VpcId</t>
  </si>
  <si>
    <t>ProjectNumber</t>
    <phoneticPr fontId="1"/>
  </si>
  <si>
    <t>ProjectNameUpper</t>
    <phoneticPr fontId="1"/>
  </si>
  <si>
    <t>ProjectNameLower</t>
    <phoneticPr fontId="1"/>
  </si>
  <si>
    <t>Port</t>
    <phoneticPr fontId="1"/>
  </si>
  <si>
    <t>SystemEnvironmentName</t>
    <phoneticPr fontId="1"/>
  </si>
  <si>
    <t>443</t>
    <phoneticPr fontId="1"/>
  </si>
  <si>
    <t>nginx</t>
    <phoneticPr fontId="1"/>
  </si>
  <si>
    <t>NGINX</t>
    <phoneticPr fontId="1"/>
  </si>
  <si>
    <t>ExecutionRoleName</t>
    <phoneticPr fontId="1"/>
  </si>
  <si>
    <t>TaskRoleName</t>
    <phoneticPr fontId="1"/>
  </si>
  <si>
    <t>ClusterNumber</t>
    <phoneticPr fontId="1"/>
  </si>
  <si>
    <t>DesiredCount</t>
    <phoneticPr fontId="1"/>
  </si>
  <si>
    <t>MaxCapacity</t>
    <phoneticPr fontId="1"/>
  </si>
  <si>
    <t>MinCapacity</t>
    <phoneticPr fontId="1"/>
  </si>
  <si>
    <t>TargetValue</t>
    <phoneticPr fontId="1"/>
  </si>
  <si>
    <t>BuildServiceRoleName</t>
    <phoneticPr fontId="1"/>
  </si>
  <si>
    <t>IAMR-OQS-DEV-WEBCodeBuild01</t>
    <phoneticPr fontId="1"/>
  </si>
  <si>
    <t>build-source-bucket-dev</t>
    <phoneticPr fontId="1"/>
  </si>
  <si>
    <t>CodeBuildSecurityGroupId</t>
    <phoneticPr fontId="1"/>
  </si>
  <si>
    <t>DeployServiceRoleName</t>
    <phoneticPr fontId="1"/>
  </si>
  <si>
    <t>PipelineServiceRoleName</t>
    <phoneticPr fontId="1"/>
  </si>
  <si>
    <t>ALBName</t>
    <phoneticPr fontId="1"/>
  </si>
  <si>
    <t>CertificateArn</t>
    <phoneticPr fontId="1"/>
  </si>
  <si>
    <t>OQSDEV</t>
    <phoneticPr fontId="1"/>
  </si>
  <si>
    <t>IAMR-OQS-DEV-WEBTaskAction01</t>
    <phoneticPr fontId="1"/>
  </si>
  <si>
    <t>IAMR-OQS-DEV-WEBContainerAction01</t>
    <phoneticPr fontId="1"/>
  </si>
  <si>
    <t>0</t>
    <phoneticPr fontId="1"/>
  </si>
  <si>
    <t>0</t>
    <phoneticPr fontId="1"/>
  </si>
  <si>
    <t>0</t>
    <phoneticPr fontId="1"/>
  </si>
  <si>
    <t>sg-036642b8d8240b67a</t>
    <phoneticPr fontId="1"/>
  </si>
  <si>
    <t>IAMR-OQS-DEV-WEBCodeDeploy02</t>
    <phoneticPr fontId="1"/>
  </si>
  <si>
    <t>IAMR-OQS-DEV-WEBCodePipeline01</t>
    <phoneticPr fontId="1"/>
  </si>
  <si>
    <t>ALB-OQS-DEV-WSPRXY01</t>
    <phoneticPr fontId="1"/>
  </si>
  <si>
    <t>Nginxコンテナ用ALBArn</t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</si>
  <si>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</si>
  <si>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</si>
  <si>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</si>
  <si>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</si>
  <si>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</si>
  <si>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</si>
  <si>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'arn:aws:elasticloadbalancing:ap-northeast-1:936323190821:loadbalancer/app/ALB-OQS-xxxxxxxxxxxxxxxxxxxxx'</t>
    </r>
    <phoneticPr fontId="1"/>
  </si>
  <si>
    <t>CLF-CICD-OQS-ALB-LMD-NginxECS-Template</t>
    <phoneticPr fontId="1"/>
  </si>
  <si>
    <t>BuildBucketName</t>
    <phoneticPr fontId="1"/>
  </si>
  <si>
    <t>MappingFilePATH</t>
    <phoneticPr fontId="1"/>
  </si>
  <si>
    <t>example: s3://</t>
    <phoneticPr fontId="1"/>
  </si>
  <si>
    <t>LambdaBucketName</t>
    <phoneticPr fontId="1"/>
  </si>
  <si>
    <t>LambdaZipKey</t>
    <phoneticPr fontId="1"/>
  </si>
  <si>
    <t>LOGLEVEL</t>
    <phoneticPr fontId="1"/>
  </si>
  <si>
    <t>INFO</t>
    <phoneticPr fontId="1"/>
  </si>
  <si>
    <t>CreateLambda</t>
    <phoneticPr fontId="1"/>
  </si>
  <si>
    <t>ON</t>
    <phoneticPr fontId="1"/>
  </si>
  <si>
    <t>LMD-ALB-NginxECS用 CloudFormation</t>
    <rPh sb="16" eb="17">
      <t>ヨウ</t>
    </rPh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</si>
  <si>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subnet-0d8c456061841b4ff</t>
    </r>
  </si>
  <si>
    <t>OPTサブネット1</t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</si>
  <si>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subnet-0390edd793008280a</t>
    </r>
  </si>
  <si>
    <t>OPTサブネット2</t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</si>
  <si>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subnet-0c504c9242f28d89b</t>
    </r>
  </si>
  <si>
    <t>OPTサブネット3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</si>
  <si>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sg-01d3a8f86baed3475</t>
    </r>
    <r>
      <rPr>
        <sz val="11"/>
        <color rgb="FFD4D4D4"/>
        <rFont val="Consolas"/>
        <family val="3"/>
      </rPr>
      <t xml:space="preserve"> </t>
    </r>
  </si>
  <si>
    <t>LMDセキュリティグループ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</si>
  <si>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</t>
    </r>
  </si>
  <si>
    <t>ZABBIXホスト</t>
    <phoneticPr fontId="1"/>
  </si>
  <si>
    <t>ZABBIXホスト</t>
    <phoneticPr fontId="1"/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</si>
  <si>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https://vpc-elk-oqs-dev-es02-ja5dgyvvvmr5xoauldjnhzfsdy.ap-northeast-1.es.amazonaws.com</t>
    </r>
  </si>
  <si>
    <t>URL</t>
    <phoneticPr fontId="1"/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</si>
  <si>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s3-oqs-dev-logfilter</t>
    </r>
  </si>
  <si>
    <t>フィルターバケット</t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</si>
  <si>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subnet-0ef5548c4bf661711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</si>
  <si>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subnet-0ab2cd91350d4af9a</t>
    </r>
  </si>
  <si>
    <t>OPTサブネット2</t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</si>
  <si>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subnet-0a89dfb69bd474afa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</si>
  <si>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sg-05f55af5eaf78a27a</t>
    </r>
  </si>
  <si>
    <t>LMDセキュリティグループ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</si>
  <si>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https://vpc-elk-oqs-stg-es01-ga2pylwf5x2dhvdyumcogn4jvy.ap-northeast-1.es.amazonaws.com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</si>
  <si>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s3-oqs-stg-logfilter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</si>
  <si>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subnet-0d3b5aa3ceda3351f</t>
    </r>
  </si>
  <si>
    <t>OPTサブネット1</t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</si>
  <si>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subnet-0138730d2daa557b0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</si>
  <si>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subnet-0e94485b7e83b7ec9</t>
    </r>
  </si>
  <si>
    <t>OPTサブネット3</t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</si>
  <si>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'arn:aws:elasticloadbalancing:ap-northeast-1:936323190821:loadbalancer/app/ALB-OQS-xxxxxxxxxxxxxxxxxxxxx'</t>
    </r>
    <phoneticPr fontId="1"/>
  </si>
  <si>
    <t>Nginxコンテナ用ALBArn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</si>
  <si>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sg-07e5b44239bae52ab</t>
    </r>
  </si>
  <si>
    <t>ZABBIXホスト</t>
    <phoneticPr fontId="1"/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</si>
  <si>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https://vpc-elk-oqs-mnt-es01-juf27yis5a5gnfqqbw3gv7pmii.ap-northeast-1.es.amazonaws.com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</si>
  <si>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s3-oqs-mnt-logfilter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</si>
  <si>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</si>
  <si>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OPTサブネット1</t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</si>
  <si>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</si>
  <si>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</si>
  <si>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OPTサブネット2</t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</si>
  <si>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</si>
  <si>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</si>
  <si>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</si>
  <si>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t>LMDセキュリティグループ</t>
    <phoneticPr fontId="1"/>
  </si>
  <si>
    <t>URL</t>
    <phoneticPr fontId="1"/>
  </si>
  <si>
    <t>フィルターバケット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</si>
  <si>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</si>
  <si>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t>Nginxコンテナ用ALBArn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</si>
  <si>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</si>
  <si>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t>LMDセキュリティグループ</t>
    <phoneticPr fontId="1"/>
  </si>
  <si>
    <t>フィルターバケット</t>
    <phoneticPr fontId="1"/>
  </si>
  <si>
    <t>LargeType</t>
    <phoneticPr fontId="1"/>
  </si>
  <si>
    <t>Example:A</t>
    <phoneticPr fontId="1"/>
  </si>
  <si>
    <t>SmallType</t>
    <phoneticPr fontId="1"/>
  </si>
  <si>
    <t>SmallType</t>
    <phoneticPr fontId="1"/>
  </si>
  <si>
    <t>Example:a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</si>
</sst>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horizontal="left" vertical="center"/>
    </xf>
    <xf numFmtId="9" fontId="4" fillId="0" borderId="1" xfId="2" applyFont="1" applyBorder="1" applyAlignment="1">
      <alignment horizontal="right" vertical="center"/>
    </xf>
    <xf numFmtId="49" fontId="3" fillId="0" borderId="1" xfId="1" applyNumberFormat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9" fillId="0" borderId="4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9" fillId="0" borderId="3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2" fillId="0" borderId="1" xfId="0" applyFont="1" applyFill="1" applyBorder="1" applyAlignment="1">
      <alignment horizontal="left" vertical="center"/>
    </xf>
    <xf numFmtId="0" fontId="10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7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14" fontId="2" fillId="0" borderId="2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K15" sqref="K15"/>
    </sheetView>
  </sheetViews>
  <sheetFormatPr defaultColWidth="8.90625" defaultRowHeight="15" x14ac:dyDescent="0.2"/>
  <cols>
    <col min="1" max="1" width="2.1796875" style="8" customWidth="1"/>
    <col min="2" max="2" width="5" style="8" customWidth="1"/>
    <col min="3" max="3" width="53.453125" style="8" customWidth="1"/>
    <col min="4" max="5" width="11.453125" style="8" customWidth="1"/>
    <col min="6" max="16384" width="8.90625" style="8"/>
  </cols>
  <sheetData>
    <row r="1" spans="2:5" ht="8.4" customHeight="1" x14ac:dyDescent="0.2"/>
    <row r="2" spans="2:5" ht="15" customHeight="1" x14ac:dyDescent="0.2">
      <c r="B2" s="71" t="s">
        <v>38</v>
      </c>
      <c r="C2" s="71"/>
      <c r="D2" s="10"/>
    </row>
    <row r="3" spans="2:5" ht="15" customHeight="1" x14ac:dyDescent="0.2">
      <c r="B3" s="71"/>
      <c r="C3" s="71"/>
      <c r="D3" s="10"/>
    </row>
    <row r="5" spans="2:5" x14ac:dyDescent="0.2">
      <c r="B5" s="17" t="s">
        <v>41</v>
      </c>
      <c r="C5" s="17" t="s">
        <v>40</v>
      </c>
      <c r="D5" s="17" t="s">
        <v>39</v>
      </c>
      <c r="E5" s="17" t="s">
        <v>42</v>
      </c>
    </row>
    <row r="6" spans="2:5" x14ac:dyDescent="0.2">
      <c r="B6" s="9">
        <f>ROW()-5</f>
        <v>1</v>
      </c>
      <c r="C6" s="9" t="s">
        <v>68</v>
      </c>
      <c r="D6" s="11">
        <v>44869</v>
      </c>
      <c r="E6" s="9" t="s">
        <v>69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/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8" customHeight="1" x14ac:dyDescent="0.2"/>
    <row r="2" spans="2:7" x14ac:dyDescent="0.2">
      <c r="B2" s="8" t="s">
        <v>64</v>
      </c>
    </row>
    <row r="4" spans="2:7" x14ac:dyDescent="0.2">
      <c r="B4" s="17" t="s">
        <v>44</v>
      </c>
      <c r="C4" s="17" t="s">
        <v>29</v>
      </c>
      <c r="D4" s="17" t="s">
        <v>60</v>
      </c>
      <c r="E4" s="17" t="s">
        <v>61</v>
      </c>
      <c r="F4" s="17" t="s">
        <v>62</v>
      </c>
      <c r="G4" s="17" t="s">
        <v>63</v>
      </c>
    </row>
    <row r="5" spans="2:7" x14ac:dyDescent="0.2">
      <c r="B5" s="9"/>
      <c r="C5" s="26" t="str">
        <f ca="1">'ALB-NginxECS×××××'!B3</f>
        <v>ALB-NginxECS×××××</v>
      </c>
      <c r="D5" s="9"/>
      <c r="E5" s="9"/>
      <c r="F5" s="9"/>
      <c r="G5" s="9"/>
    </row>
    <row r="6" spans="2:7" x14ac:dyDescent="0.2">
      <c r="C6" s="25"/>
    </row>
    <row r="7" spans="2:7" x14ac:dyDescent="0.2">
      <c r="C7" s="25"/>
    </row>
    <row r="8" spans="2:7" x14ac:dyDescent="0.2">
      <c r="B8" s="72" t="s">
        <v>65</v>
      </c>
      <c r="C8" s="72"/>
      <c r="D8" s="9"/>
      <c r="E8" s="9"/>
      <c r="F8" s="9"/>
      <c r="G8" s="9"/>
    </row>
    <row r="11" spans="2:7" x14ac:dyDescent="0.2">
      <c r="C11" s="25"/>
    </row>
    <row r="12" spans="2:7" x14ac:dyDescent="0.2">
      <c r="C12" s="25"/>
    </row>
    <row r="13" spans="2:7" x14ac:dyDescent="0.2">
      <c r="C13" s="25"/>
    </row>
  </sheetData>
  <mergeCells count="1">
    <mergeCell ref="B8:C8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60"/>
  <sheetViews>
    <sheetView showGridLines="0" zoomScaleNormal="100" workbookViewId="0">
      <selection activeCell="D16" sqref="D16"/>
    </sheetView>
  </sheetViews>
  <sheetFormatPr defaultColWidth="8.90625" defaultRowHeight="16" x14ac:dyDescent="0.2"/>
  <cols>
    <col min="1" max="1" width="1.453125" style="1" customWidth="1"/>
    <col min="2" max="2" width="24.453125" style="1" customWidth="1"/>
    <col min="3" max="3" width="29.453125" style="1" bestFit="1" customWidth="1"/>
    <col min="4" max="4" width="72.1796875" style="1" customWidth="1"/>
    <col min="5" max="5" width="28.6328125" style="1" customWidth="1"/>
    <col min="6" max="6" width="11.36328125" style="1" customWidth="1"/>
    <col min="7" max="8" width="10.90625" style="1" customWidth="1"/>
    <col min="9" max="9" width="11.36328125" style="1" customWidth="1"/>
    <col min="10" max="10" width="13.08984375" style="1" bestFit="1" customWidth="1"/>
    <col min="11" max="11" width="11.36328125" style="1" customWidth="1"/>
    <col min="12" max="12" width="28.6328125" style="1" customWidth="1"/>
    <col min="13" max="14" width="8.90625" style="1"/>
    <col min="15" max="15" width="9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29</v>
      </c>
      <c r="C2" s="79" t="s">
        <v>33</v>
      </c>
      <c r="D2" s="79"/>
      <c r="E2" s="79"/>
      <c r="F2" s="79"/>
      <c r="G2" s="7" t="s">
        <v>22</v>
      </c>
      <c r="H2" s="7" t="s">
        <v>23</v>
      </c>
      <c r="I2" s="7" t="s">
        <v>31</v>
      </c>
      <c r="J2" s="7" t="s">
        <v>34</v>
      </c>
    </row>
    <row r="3" spans="1:12" x14ac:dyDescent="0.2">
      <c r="B3" s="78" t="str">
        <f ca="1">RIGHT(CELL("filename",C3),LEN(CELL("filename",C3))-FIND("]",CELL("filename",C3)))</f>
        <v>ALB-NginxECS99999</v>
      </c>
      <c r="C3" s="80" t="s">
        <v>167</v>
      </c>
      <c r="D3" s="80"/>
      <c r="E3" s="80"/>
      <c r="F3" s="80"/>
      <c r="G3" s="78" t="s">
        <v>67</v>
      </c>
      <c r="H3" s="78" t="s">
        <v>24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78"/>
      <c r="C4" s="80"/>
      <c r="D4" s="80"/>
      <c r="E4" s="80"/>
      <c r="F4" s="80"/>
      <c r="G4" s="78"/>
      <c r="H4" s="78"/>
      <c r="I4" s="7" t="s">
        <v>32</v>
      </c>
      <c r="J4" s="7" t="s">
        <v>30</v>
      </c>
    </row>
    <row r="5" spans="1:12" ht="20.399999999999999" customHeight="1" x14ac:dyDescent="0.2">
      <c r="B5" s="78"/>
      <c r="C5" s="80"/>
      <c r="D5" s="80"/>
      <c r="E5" s="80"/>
      <c r="F5" s="80"/>
      <c r="G5" s="78"/>
      <c r="H5" s="78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84" t="s">
        <v>25</v>
      </c>
      <c r="C7" s="84"/>
      <c r="D7" s="84"/>
      <c r="E7" s="84"/>
      <c r="F7" s="84" t="s">
        <v>43</v>
      </c>
      <c r="G7" s="84"/>
      <c r="H7" s="84"/>
      <c r="I7" s="84"/>
      <c r="J7" s="84"/>
      <c r="K7" s="84"/>
      <c r="L7" s="84"/>
    </row>
    <row r="8" spans="1:12" x14ac:dyDescent="0.2">
      <c r="A8" s="5"/>
      <c r="B8" s="7" t="s">
        <v>26</v>
      </c>
      <c r="C8" s="7" t="s">
        <v>27</v>
      </c>
      <c r="D8" s="15" t="s">
        <v>6</v>
      </c>
      <c r="E8" s="7" t="s">
        <v>50</v>
      </c>
      <c r="F8" s="7" t="s">
        <v>44</v>
      </c>
      <c r="G8" s="7" t="s">
        <v>45</v>
      </c>
      <c r="H8" s="7" t="s">
        <v>46</v>
      </c>
      <c r="I8" s="7" t="s">
        <v>47</v>
      </c>
      <c r="J8" s="7" t="s">
        <v>48</v>
      </c>
      <c r="K8" s="7" t="s">
        <v>49</v>
      </c>
      <c r="L8" s="7" t="s">
        <v>50</v>
      </c>
    </row>
    <row r="9" spans="1:12" x14ac:dyDescent="0.2">
      <c r="A9" s="5"/>
      <c r="B9" s="78" t="s">
        <v>0</v>
      </c>
      <c r="C9" s="2" t="s">
        <v>1</v>
      </c>
      <c r="D9" s="3" t="s">
        <v>35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78"/>
      <c r="C10" s="2" t="s">
        <v>2</v>
      </c>
      <c r="D10" s="31"/>
      <c r="E10" s="2"/>
      <c r="F10" s="2">
        <f t="shared" ref="F10:F50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3</v>
      </c>
      <c r="C11" s="21" t="s">
        <v>3</v>
      </c>
      <c r="D11" s="3" t="s">
        <v>157</v>
      </c>
      <c r="E11" s="23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75" t="s">
        <v>4</v>
      </c>
      <c r="C12" s="22" t="s">
        <v>116</v>
      </c>
      <c r="D12" s="13"/>
      <c r="E12" s="23"/>
      <c r="F12" s="2">
        <f t="shared" si="0"/>
        <v>4</v>
      </c>
      <c r="G12" s="2"/>
      <c r="H12" s="12"/>
      <c r="I12" s="2"/>
      <c r="J12" s="2"/>
      <c r="K12" s="2"/>
      <c r="L12" s="2"/>
    </row>
    <row r="13" spans="1:12" x14ac:dyDescent="0.2">
      <c r="A13" s="5"/>
      <c r="B13" s="76"/>
      <c r="C13" s="22" t="s">
        <v>117</v>
      </c>
      <c r="D13" s="13" t="s">
        <v>123</v>
      </c>
      <c r="E13" s="23"/>
      <c r="F13" s="32">
        <f t="shared" si="0"/>
        <v>5</v>
      </c>
      <c r="G13" s="32"/>
      <c r="H13" s="12"/>
      <c r="I13" s="32"/>
      <c r="J13" s="32"/>
      <c r="K13" s="32"/>
      <c r="L13" s="32"/>
    </row>
    <row r="14" spans="1:12" x14ac:dyDescent="0.2">
      <c r="A14" s="5"/>
      <c r="B14" s="76"/>
      <c r="C14" s="22" t="s">
        <v>118</v>
      </c>
      <c r="D14" s="13" t="s">
        <v>122</v>
      </c>
      <c r="E14" s="23"/>
      <c r="F14" s="2">
        <f t="shared" si="0"/>
        <v>6</v>
      </c>
      <c r="G14" s="2"/>
      <c r="H14" s="12"/>
      <c r="I14" s="2"/>
      <c r="J14" s="2"/>
      <c r="K14" s="2"/>
      <c r="L14" s="2"/>
    </row>
    <row r="15" spans="1:12" x14ac:dyDescent="0.2">
      <c r="A15" s="5"/>
      <c r="B15" s="76"/>
      <c r="C15" s="22" t="s">
        <v>119</v>
      </c>
      <c r="D15" s="14" t="s">
        <v>121</v>
      </c>
      <c r="E15" s="23"/>
      <c r="F15" s="2">
        <f t="shared" si="0"/>
        <v>7</v>
      </c>
      <c r="G15" s="2"/>
      <c r="H15" s="12"/>
      <c r="I15" s="2"/>
      <c r="J15" s="2"/>
      <c r="K15" s="2"/>
      <c r="L15" s="2"/>
    </row>
    <row r="16" spans="1:12" x14ac:dyDescent="0.2">
      <c r="A16" s="5"/>
      <c r="B16" s="76"/>
      <c r="C16" s="22" t="s">
        <v>120</v>
      </c>
      <c r="D16" s="13" t="s">
        <v>139</v>
      </c>
      <c r="E16" s="23"/>
      <c r="F16" s="2">
        <f t="shared" si="0"/>
        <v>8</v>
      </c>
      <c r="G16" s="2"/>
      <c r="H16" s="12"/>
      <c r="I16" s="2"/>
      <c r="J16" s="2"/>
      <c r="K16" s="2"/>
      <c r="L16" s="2"/>
    </row>
    <row r="17" spans="1:12" x14ac:dyDescent="0.2">
      <c r="A17" s="5"/>
      <c r="B17" s="76"/>
      <c r="C17" s="22" t="s">
        <v>124</v>
      </c>
      <c r="D17" s="13" t="s">
        <v>140</v>
      </c>
      <c r="E17" s="23"/>
      <c r="F17" s="2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76"/>
      <c r="C18" s="22" t="s">
        <v>125</v>
      </c>
      <c r="D18" s="14" t="s">
        <v>141</v>
      </c>
      <c r="E18" s="23"/>
      <c r="F18" s="2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76"/>
      <c r="C19" s="22" t="s">
        <v>126</v>
      </c>
      <c r="D19" s="13">
        <v>1</v>
      </c>
      <c r="E19" s="23"/>
      <c r="F19" s="2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76"/>
      <c r="C20" s="22" t="s">
        <v>127</v>
      </c>
      <c r="D20" s="14" t="s">
        <v>142</v>
      </c>
      <c r="E20" s="23"/>
      <c r="F20" s="2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A21" s="5"/>
      <c r="B21" s="76"/>
      <c r="C21" s="22" t="s">
        <v>128</v>
      </c>
      <c r="D21" s="14" t="s">
        <v>143</v>
      </c>
      <c r="E21" s="23"/>
      <c r="F21" s="2">
        <f t="shared" si="0"/>
        <v>13</v>
      </c>
      <c r="G21" s="2"/>
      <c r="H21" s="12"/>
      <c r="I21" s="2"/>
      <c r="J21" s="2"/>
      <c r="K21" s="2"/>
      <c r="L21" s="2"/>
    </row>
    <row r="22" spans="1:12" x14ac:dyDescent="0.2">
      <c r="A22" s="5"/>
      <c r="B22" s="76"/>
      <c r="C22" s="22" t="s">
        <v>129</v>
      </c>
      <c r="D22" s="14" t="s">
        <v>144</v>
      </c>
      <c r="E22" s="23"/>
      <c r="F22" s="2">
        <f t="shared" si="0"/>
        <v>14</v>
      </c>
      <c r="G22" s="2"/>
      <c r="H22" s="12"/>
      <c r="I22" s="2"/>
      <c r="J22" s="2"/>
      <c r="K22" s="2"/>
      <c r="L22" s="2"/>
    </row>
    <row r="23" spans="1:12" x14ac:dyDescent="0.2">
      <c r="A23" s="5"/>
      <c r="B23" s="76"/>
      <c r="C23" s="22" t="s">
        <v>130</v>
      </c>
      <c r="D23" s="55">
        <v>70</v>
      </c>
      <c r="E23" s="23"/>
      <c r="F23" s="2">
        <f t="shared" si="0"/>
        <v>15</v>
      </c>
      <c r="G23" s="2"/>
      <c r="H23" s="12"/>
      <c r="I23" s="2"/>
      <c r="J23" s="2"/>
      <c r="K23" s="2"/>
      <c r="L23" s="2"/>
    </row>
    <row r="24" spans="1:12" x14ac:dyDescent="0.2">
      <c r="A24" s="5"/>
      <c r="B24" s="76"/>
      <c r="C24" s="22" t="s">
        <v>158</v>
      </c>
      <c r="D24" s="14" t="s">
        <v>133</v>
      </c>
      <c r="E24" s="23"/>
      <c r="F24" s="2">
        <f t="shared" si="0"/>
        <v>16</v>
      </c>
      <c r="G24" s="2"/>
      <c r="H24" s="12"/>
      <c r="I24" s="2"/>
      <c r="J24" s="2"/>
      <c r="K24" s="2"/>
      <c r="L24" s="2"/>
    </row>
    <row r="25" spans="1:12" x14ac:dyDescent="0.2">
      <c r="A25" s="5"/>
      <c r="B25" s="76"/>
      <c r="C25" s="22" t="s">
        <v>131</v>
      </c>
      <c r="D25" s="14" t="s">
        <v>132</v>
      </c>
      <c r="E25" s="23"/>
      <c r="F25" s="2">
        <f t="shared" si="0"/>
        <v>17</v>
      </c>
      <c r="G25" s="2"/>
      <c r="H25" s="12"/>
      <c r="I25" s="2"/>
      <c r="J25" s="2"/>
      <c r="K25" s="2"/>
      <c r="L25" s="2"/>
    </row>
    <row r="26" spans="1:12" x14ac:dyDescent="0.2">
      <c r="B26" s="76"/>
      <c r="C26" s="22" t="s">
        <v>134</v>
      </c>
      <c r="D26" s="13" t="s">
        <v>145</v>
      </c>
      <c r="E26" s="23"/>
      <c r="F26" s="2">
        <f t="shared" si="0"/>
        <v>18</v>
      </c>
      <c r="G26" s="2"/>
      <c r="H26" s="12"/>
      <c r="I26" s="2"/>
      <c r="J26" s="2"/>
      <c r="K26" s="2"/>
      <c r="L26" s="2"/>
    </row>
    <row r="27" spans="1:12" x14ac:dyDescent="0.2">
      <c r="B27" s="76"/>
      <c r="C27" s="22" t="s">
        <v>135</v>
      </c>
      <c r="D27" s="14" t="s">
        <v>146</v>
      </c>
      <c r="E27" s="23"/>
      <c r="F27" s="2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B28" s="76"/>
      <c r="C28" s="22" t="s">
        <v>136</v>
      </c>
      <c r="D28" s="13" t="s">
        <v>147</v>
      </c>
      <c r="E28" s="23"/>
      <c r="F28" s="41">
        <f t="shared" si="0"/>
        <v>20</v>
      </c>
      <c r="G28" s="41"/>
      <c r="H28" s="12"/>
      <c r="I28" s="41"/>
      <c r="J28" s="41"/>
      <c r="K28" s="41"/>
      <c r="L28" s="41"/>
    </row>
    <row r="29" spans="1:12" x14ac:dyDescent="0.2">
      <c r="B29" s="76"/>
      <c r="C29" s="22" t="s">
        <v>159</v>
      </c>
      <c r="D29" s="13" t="s">
        <v>160</v>
      </c>
      <c r="E29" s="23"/>
      <c r="F29" s="41">
        <f t="shared" si="0"/>
        <v>21</v>
      </c>
      <c r="G29" s="41"/>
      <c r="H29" s="12"/>
      <c r="I29" s="41"/>
      <c r="J29" s="41"/>
      <c r="K29" s="41"/>
      <c r="L29" s="41"/>
    </row>
    <row r="30" spans="1:12" x14ac:dyDescent="0.2">
      <c r="B30" s="76"/>
      <c r="C30" s="22" t="s">
        <v>137</v>
      </c>
      <c r="D30" s="13" t="s">
        <v>148</v>
      </c>
      <c r="E30" s="23"/>
      <c r="F30" s="41">
        <f t="shared" si="0"/>
        <v>22</v>
      </c>
      <c r="G30" s="41"/>
      <c r="H30" s="12"/>
      <c r="I30" s="41"/>
      <c r="J30" s="41"/>
      <c r="K30" s="41"/>
      <c r="L30" s="41"/>
    </row>
    <row r="31" spans="1:12" x14ac:dyDescent="0.2">
      <c r="B31" s="76"/>
      <c r="C31" s="22" t="s">
        <v>138</v>
      </c>
      <c r="D31" s="14"/>
      <c r="E31" s="23"/>
      <c r="F31" s="41">
        <f t="shared" si="0"/>
        <v>23</v>
      </c>
      <c r="G31" s="41"/>
      <c r="H31" s="12"/>
      <c r="I31" s="41"/>
      <c r="J31" s="41"/>
      <c r="K31" s="41"/>
      <c r="L31" s="41"/>
    </row>
    <row r="32" spans="1:12" x14ac:dyDescent="0.2">
      <c r="B32" s="76"/>
      <c r="C32" s="22" t="s">
        <v>161</v>
      </c>
      <c r="D32" s="14"/>
      <c r="E32" s="23"/>
      <c r="F32" s="57">
        <f t="shared" si="0"/>
        <v>24</v>
      </c>
      <c r="G32" s="57"/>
      <c r="H32" s="12"/>
      <c r="I32" s="57"/>
      <c r="J32" s="57"/>
      <c r="K32" s="57"/>
      <c r="L32" s="57"/>
    </row>
    <row r="33" spans="1:12" x14ac:dyDescent="0.2">
      <c r="A33" s="5"/>
      <c r="B33" s="76"/>
      <c r="C33" s="22" t="s">
        <v>162</v>
      </c>
      <c r="D33" s="14"/>
      <c r="E33" s="23"/>
      <c r="F33" s="57">
        <f t="shared" si="0"/>
        <v>25</v>
      </c>
      <c r="G33" s="57"/>
      <c r="H33" s="12"/>
      <c r="I33" s="57"/>
      <c r="J33" s="57"/>
      <c r="K33" s="57"/>
      <c r="L33" s="57"/>
    </row>
    <row r="34" spans="1:12" x14ac:dyDescent="0.2">
      <c r="B34" s="76"/>
      <c r="C34" s="22" t="s">
        <v>163</v>
      </c>
      <c r="D34" s="13" t="s">
        <v>164</v>
      </c>
      <c r="E34" s="23"/>
      <c r="F34" s="57">
        <f t="shared" si="0"/>
        <v>26</v>
      </c>
      <c r="G34" s="57"/>
      <c r="H34" s="12"/>
      <c r="I34" s="57"/>
      <c r="J34" s="57"/>
      <c r="K34" s="57"/>
      <c r="L34" s="57"/>
    </row>
    <row r="35" spans="1:12" x14ac:dyDescent="0.2">
      <c r="B35" s="76"/>
      <c r="C35" s="22" t="s">
        <v>165</v>
      </c>
      <c r="D35" s="14" t="s">
        <v>166</v>
      </c>
      <c r="E35" s="23"/>
      <c r="F35" s="57">
        <f t="shared" si="0"/>
        <v>27</v>
      </c>
      <c r="G35" s="57"/>
      <c r="H35" s="12"/>
      <c r="I35" s="57"/>
      <c r="J35" s="57"/>
      <c r="K35" s="57"/>
      <c r="L35" s="57"/>
    </row>
    <row r="36" spans="1:12" x14ac:dyDescent="0.2">
      <c r="B36" s="76"/>
      <c r="C36" s="22" t="s">
        <v>218</v>
      </c>
      <c r="D36" s="13" t="s">
        <v>219</v>
      </c>
      <c r="E36" s="23"/>
      <c r="F36" s="67">
        <f t="shared" si="0"/>
        <v>28</v>
      </c>
      <c r="G36" s="67"/>
      <c r="H36" s="12"/>
      <c r="I36" s="67"/>
      <c r="J36" s="67"/>
      <c r="K36" s="67"/>
      <c r="L36" s="67"/>
    </row>
    <row r="37" spans="1:12" x14ac:dyDescent="0.2">
      <c r="B37" s="77"/>
      <c r="C37" s="22" t="s">
        <v>221</v>
      </c>
      <c r="D37" s="14" t="s">
        <v>222</v>
      </c>
      <c r="E37" s="23"/>
      <c r="F37" s="67">
        <f t="shared" si="0"/>
        <v>29</v>
      </c>
      <c r="G37" s="67"/>
      <c r="H37" s="12"/>
      <c r="I37" s="67"/>
      <c r="J37" s="67"/>
      <c r="K37" s="67"/>
      <c r="L37" s="67"/>
    </row>
    <row r="38" spans="1:12" x14ac:dyDescent="0.2">
      <c r="B38" s="78" t="s">
        <v>8</v>
      </c>
      <c r="C38" s="2" t="s">
        <v>5</v>
      </c>
      <c r="D38" s="24" t="s">
        <v>54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1:12" x14ac:dyDescent="0.2">
      <c r="B39" s="78"/>
      <c r="C39" s="2" t="s">
        <v>6</v>
      </c>
      <c r="D39" s="3" t="s">
        <v>55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1:12" x14ac:dyDescent="0.2">
      <c r="B40" s="78" t="s">
        <v>51</v>
      </c>
      <c r="C40" s="2" t="s">
        <v>7</v>
      </c>
      <c r="D40" s="3" t="s">
        <v>56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1:12" x14ac:dyDescent="0.2">
      <c r="B41" s="78"/>
      <c r="C41" s="2" t="s">
        <v>6</v>
      </c>
      <c r="D41" s="3" t="s">
        <v>57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1:12" x14ac:dyDescent="0.2">
      <c r="B42" s="78" t="s">
        <v>52</v>
      </c>
      <c r="C42" s="2" t="s">
        <v>7</v>
      </c>
      <c r="D42" s="3" t="s">
        <v>58</v>
      </c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1:12" x14ac:dyDescent="0.2">
      <c r="B43" s="78"/>
      <c r="C43" s="2" t="s">
        <v>6</v>
      </c>
      <c r="D43" s="3" t="s">
        <v>59</v>
      </c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1:12" x14ac:dyDescent="0.2">
      <c r="B44" s="78" t="s">
        <v>9</v>
      </c>
      <c r="C44" s="2" t="s">
        <v>11</v>
      </c>
      <c r="D44" s="3" t="s">
        <v>10</v>
      </c>
      <c r="E44" s="2"/>
      <c r="F44" s="2">
        <f t="shared" si="0"/>
        <v>36</v>
      </c>
      <c r="G44" s="2"/>
      <c r="H44" s="12"/>
      <c r="I44" s="2"/>
      <c r="J44" s="2"/>
      <c r="K44" s="2"/>
      <c r="L44" s="2"/>
    </row>
    <row r="45" spans="1:12" x14ac:dyDescent="0.2">
      <c r="B45" s="78"/>
      <c r="C45" s="2" t="s">
        <v>28</v>
      </c>
      <c r="D45" s="3" t="s">
        <v>12</v>
      </c>
      <c r="E45" s="2"/>
      <c r="F45" s="2">
        <f t="shared" si="0"/>
        <v>37</v>
      </c>
      <c r="G45" s="2"/>
      <c r="H45" s="12"/>
      <c r="I45" s="2"/>
      <c r="J45" s="2"/>
      <c r="K45" s="2"/>
      <c r="L45" s="2"/>
    </row>
    <row r="46" spans="1:12" x14ac:dyDescent="0.2">
      <c r="B46" s="2" t="s">
        <v>13</v>
      </c>
      <c r="C46" s="2" t="s">
        <v>14</v>
      </c>
      <c r="D46" s="3" t="s">
        <v>36</v>
      </c>
      <c r="E46" s="2"/>
      <c r="F46" s="2">
        <f t="shared" si="0"/>
        <v>38</v>
      </c>
      <c r="G46" s="2"/>
      <c r="H46" s="12"/>
      <c r="I46" s="2"/>
      <c r="J46" s="2"/>
      <c r="K46" s="2"/>
      <c r="L46" s="2"/>
    </row>
    <row r="47" spans="1:12" x14ac:dyDescent="0.2">
      <c r="B47" s="78" t="s">
        <v>15</v>
      </c>
      <c r="C47" s="2" t="s">
        <v>16</v>
      </c>
      <c r="D47" s="3" t="s">
        <v>37</v>
      </c>
      <c r="E47" s="2"/>
      <c r="F47" s="2">
        <f t="shared" si="0"/>
        <v>39</v>
      </c>
      <c r="G47" s="2"/>
      <c r="H47" s="12"/>
      <c r="I47" s="2"/>
      <c r="J47" s="2"/>
      <c r="K47" s="2"/>
      <c r="L47" s="2"/>
    </row>
    <row r="48" spans="1:12" x14ac:dyDescent="0.2">
      <c r="B48" s="78"/>
      <c r="C48" s="2" t="s">
        <v>17</v>
      </c>
      <c r="D48" s="3" t="s">
        <v>18</v>
      </c>
      <c r="E48" s="2"/>
      <c r="F48" s="2">
        <f t="shared" si="0"/>
        <v>40</v>
      </c>
      <c r="G48" s="2"/>
      <c r="H48" s="12"/>
      <c r="I48" s="2"/>
      <c r="J48" s="2"/>
      <c r="K48" s="2"/>
      <c r="L48" s="2"/>
    </row>
    <row r="49" spans="2:12" ht="15" customHeight="1" x14ac:dyDescent="0.2">
      <c r="B49" s="78"/>
      <c r="C49" s="2" t="s">
        <v>19</v>
      </c>
      <c r="D49" s="3" t="s">
        <v>18</v>
      </c>
      <c r="E49" s="2"/>
      <c r="F49" s="2">
        <f t="shared" si="0"/>
        <v>41</v>
      </c>
      <c r="G49" s="2"/>
      <c r="H49" s="12"/>
      <c r="I49" s="2"/>
      <c r="J49" s="2"/>
      <c r="K49" s="2"/>
      <c r="L49" s="2"/>
    </row>
    <row r="50" spans="2:12" ht="15" customHeight="1" x14ac:dyDescent="0.2">
      <c r="B50" s="78"/>
      <c r="C50" s="85" t="s">
        <v>53</v>
      </c>
      <c r="D50" s="3"/>
      <c r="E50" s="2"/>
      <c r="F50" s="73">
        <f t="shared" si="0"/>
        <v>42</v>
      </c>
      <c r="G50" s="73"/>
      <c r="H50" s="81"/>
      <c r="I50" s="73"/>
      <c r="J50" s="73"/>
      <c r="K50" s="73"/>
      <c r="L50" s="73"/>
    </row>
    <row r="51" spans="2:12" x14ac:dyDescent="0.2">
      <c r="B51" s="78"/>
      <c r="C51" s="86"/>
      <c r="D51" s="3" t="s">
        <v>21</v>
      </c>
      <c r="E51" s="2"/>
      <c r="F51" s="74"/>
      <c r="G51" s="74"/>
      <c r="H51" s="82"/>
      <c r="I51" s="74"/>
      <c r="J51" s="74"/>
      <c r="K51" s="74"/>
      <c r="L51" s="74"/>
    </row>
    <row r="52" spans="2:12" x14ac:dyDescent="0.2">
      <c r="B52" s="78"/>
      <c r="C52" s="87"/>
      <c r="D52" s="3" t="s">
        <v>20</v>
      </c>
      <c r="E52" s="2"/>
      <c r="F52" s="28">
        <f>ROW()-9</f>
        <v>43</v>
      </c>
      <c r="G52" s="28"/>
      <c r="H52" s="12"/>
      <c r="I52" s="28"/>
      <c r="J52" s="28"/>
      <c r="K52" s="28"/>
      <c r="L52" s="28"/>
    </row>
    <row r="53" spans="2:12" ht="48" x14ac:dyDescent="0.2">
      <c r="B53" s="73" t="s">
        <v>70</v>
      </c>
      <c r="C53" s="4" t="s">
        <v>71</v>
      </c>
      <c r="D53" s="35" t="s">
        <v>74</v>
      </c>
      <c r="E53" s="35"/>
      <c r="F53" s="35">
        <f t="shared" ref="F53:F54" si="1">ROW()-9</f>
        <v>44</v>
      </c>
      <c r="G53" s="35"/>
      <c r="H53" s="12"/>
      <c r="I53" s="35"/>
      <c r="J53" s="35"/>
      <c r="K53" s="35"/>
      <c r="L53" s="35"/>
    </row>
    <row r="54" spans="2:12" ht="64" x14ac:dyDescent="0.2">
      <c r="B54" s="83"/>
      <c r="C54" s="40" t="s">
        <v>72</v>
      </c>
      <c r="D54" s="35" t="s">
        <v>74</v>
      </c>
      <c r="E54" s="35"/>
      <c r="F54" s="35">
        <f t="shared" si="1"/>
        <v>45</v>
      </c>
      <c r="G54" s="35"/>
      <c r="H54" s="12"/>
      <c r="I54" s="35"/>
      <c r="J54" s="35"/>
      <c r="K54" s="35"/>
      <c r="L54" s="35"/>
    </row>
    <row r="55" spans="2:12" ht="80" x14ac:dyDescent="0.2">
      <c r="B55" s="74"/>
      <c r="C55" s="40" t="s">
        <v>73</v>
      </c>
      <c r="D55" s="35" t="s">
        <v>74</v>
      </c>
      <c r="E55" s="35"/>
      <c r="F55" s="35">
        <f>ROW()-9</f>
        <v>46</v>
      </c>
      <c r="G55" s="35"/>
      <c r="H55" s="12"/>
      <c r="I55" s="35"/>
      <c r="J55" s="35"/>
      <c r="K55" s="35"/>
      <c r="L55" s="35"/>
    </row>
    <row r="56" spans="2:12" x14ac:dyDescent="0.2">
      <c r="B56" s="34"/>
      <c r="C56" s="34"/>
      <c r="D56" s="34"/>
    </row>
    <row r="57" spans="2:12" x14ac:dyDescent="0.2">
      <c r="B57" s="34"/>
      <c r="C57" s="34"/>
      <c r="D57" s="34"/>
    </row>
    <row r="58" spans="2:12" x14ac:dyDescent="0.2">
      <c r="B58" s="34"/>
      <c r="C58" s="34"/>
      <c r="D58" s="34"/>
      <c r="F58" s="33" t="s">
        <v>60</v>
      </c>
      <c r="G58" s="33" t="s">
        <v>61</v>
      </c>
      <c r="H58" s="33" t="s">
        <v>62</v>
      </c>
      <c r="I58" s="33" t="s">
        <v>63</v>
      </c>
    </row>
    <row r="59" spans="2:12" x14ac:dyDescent="0.2">
      <c r="B59" s="34"/>
      <c r="C59" s="39"/>
      <c r="D59" s="34"/>
      <c r="F59" s="9">
        <f>COUNT(F9:F55)</f>
        <v>46</v>
      </c>
      <c r="G59" s="9">
        <f>COUNTIF(I9:I55,"OK")</f>
        <v>0</v>
      </c>
      <c r="H59" s="9">
        <f>COUNTIF(I9:I55,"NG")</f>
        <v>0</v>
      </c>
      <c r="I59" s="30">
        <f>IF(H59=0,0,H59/F59*100)</f>
        <v>0</v>
      </c>
    </row>
    <row r="60" spans="2:12" x14ac:dyDescent="0.2">
      <c r="B60" s="6"/>
      <c r="C60" s="6"/>
      <c r="D60" s="6"/>
    </row>
  </sheetData>
  <mergeCells count="23">
    <mergeCell ref="C2:F2"/>
    <mergeCell ref="C3:F5"/>
    <mergeCell ref="I50:I51"/>
    <mergeCell ref="H50:H51"/>
    <mergeCell ref="B53:B55"/>
    <mergeCell ref="H3:H5"/>
    <mergeCell ref="B7:E7"/>
    <mergeCell ref="F7:L7"/>
    <mergeCell ref="J50:J51"/>
    <mergeCell ref="K50:K51"/>
    <mergeCell ref="L50:L51"/>
    <mergeCell ref="B9:B10"/>
    <mergeCell ref="B38:B39"/>
    <mergeCell ref="B40:B41"/>
    <mergeCell ref="B42:B43"/>
    <mergeCell ref="B47:B52"/>
    <mergeCell ref="F50:F51"/>
    <mergeCell ref="G50:G51"/>
    <mergeCell ref="B44:B45"/>
    <mergeCell ref="B3:B5"/>
    <mergeCell ref="G3:G5"/>
    <mergeCell ref="C50:C52"/>
    <mergeCell ref="B12:B37"/>
  </mergeCells>
  <phoneticPr fontId="1"/>
  <conditionalFormatting sqref="I5">
    <cfRule type="expression" dxfId="10" priority="4">
      <formula>ISNA(I5)</formula>
    </cfRule>
  </conditionalFormatting>
  <conditionalFormatting sqref="J5">
    <cfRule type="expression" dxfId="9" priority="3">
      <formula>ISNA(J5)</formula>
    </cfRule>
  </conditionalFormatting>
  <conditionalFormatting sqref="J3">
    <cfRule type="cellIs" dxfId="8" priority="1" operator="equal">
      <formula>0</formula>
    </cfRule>
    <cfRule type="expression" dxfId="7" priority="2">
      <formula>ISNA(J3)</formula>
    </cfRule>
  </conditionalFormatting>
  <dataValidations count="7">
    <dataValidation type="list" allowBlank="1" showInputMessage="1" showErrorMessage="1" sqref="D52">
      <formula1>"無効,有効"</formula1>
    </dataValidation>
    <dataValidation type="list" allowBlank="1" showInputMessage="1" showErrorMessage="1" sqref="D47">
      <formula1>"スタックポリシーなし,スタックポリシーを入力する,ファイルのアップロード"</formula1>
    </dataValidation>
    <dataValidation type="list" allowBlank="1" showInputMessage="1" showErrorMessage="1" sqref="D46">
      <formula1>"すべてのスタックリソースをロールバックする,正常にプロビジョニングされたリソースの保持"</formula1>
    </dataValidation>
    <dataValidation type="list" allowBlank="1" showInputMessage="1" showErrorMessage="1" sqref="D44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H72"/>
  <sheetViews>
    <sheetView workbookViewId="0">
      <selection activeCell="B36" sqref="B36"/>
    </sheetView>
  </sheetViews>
  <sheetFormatPr defaultColWidth="9" defaultRowHeight="13" x14ac:dyDescent="0.2"/>
  <cols>
    <col min="1" max="1" width="1.90625" style="43" customWidth="1"/>
    <col min="2" max="2" width="134.6328125" style="43" customWidth="1"/>
    <col min="3" max="6" width="9" style="43"/>
    <col min="7" max="7" width="9.453125" style="43" customWidth="1"/>
    <col min="8" max="16384" width="9" style="43"/>
  </cols>
  <sheetData>
    <row r="1" spans="2:8" s="54" customFormat="1" ht="7.15" customHeight="1" x14ac:dyDescent="0.2"/>
    <row r="2" spans="2:8" s="54" customFormat="1" ht="16" x14ac:dyDescent="0.2">
      <c r="B2" s="38" t="s">
        <v>29</v>
      </c>
      <c r="C2" s="79" t="s">
        <v>33</v>
      </c>
      <c r="D2" s="79"/>
      <c r="E2" s="79"/>
      <c r="F2" s="79"/>
      <c r="G2" s="38" t="s">
        <v>22</v>
      </c>
      <c r="H2" s="38" t="s">
        <v>23</v>
      </c>
    </row>
    <row r="3" spans="2:8" s="54" customFormat="1" ht="16.5" customHeight="1" x14ac:dyDescent="0.2">
      <c r="B3" s="73" t="str">
        <f ca="1">RIGHT(CELL("filename",C3),LEN(CELL("filename",C3))-FIND("]",CELL("filename",C3)))</f>
        <v>例）マッピングファイル構成</v>
      </c>
      <c r="C3" s="80" t="s">
        <v>167</v>
      </c>
      <c r="D3" s="80"/>
      <c r="E3" s="80"/>
      <c r="F3" s="80"/>
      <c r="G3" s="73" t="s">
        <v>106</v>
      </c>
      <c r="H3" s="73" t="s">
        <v>24</v>
      </c>
    </row>
    <row r="4" spans="2:8" s="54" customFormat="1" ht="20.5" customHeight="1" x14ac:dyDescent="0.2">
      <c r="B4" s="83"/>
      <c r="C4" s="80"/>
      <c r="D4" s="80"/>
      <c r="E4" s="80"/>
      <c r="F4" s="80"/>
      <c r="G4" s="83"/>
      <c r="H4" s="83"/>
    </row>
    <row r="5" spans="2:8" s="54" customFormat="1" ht="20.5" customHeight="1" x14ac:dyDescent="0.2">
      <c r="B5" s="74"/>
      <c r="C5" s="80"/>
      <c r="D5" s="80"/>
      <c r="E5" s="80"/>
      <c r="F5" s="80"/>
      <c r="G5" s="74"/>
      <c r="H5" s="74"/>
    </row>
    <row r="6" spans="2:8" s="54" customFormat="1" ht="16" x14ac:dyDescent="0.2"/>
    <row r="10" spans="2:8" x14ac:dyDescent="0.2">
      <c r="B10" s="53" t="s">
        <v>105</v>
      </c>
      <c r="C10" s="53" t="s">
        <v>104</v>
      </c>
      <c r="D10" s="52"/>
      <c r="E10" s="52"/>
      <c r="F10" s="52"/>
      <c r="G10" s="52"/>
      <c r="H10" s="51"/>
    </row>
    <row r="11" spans="2:8" ht="14.5" x14ac:dyDescent="0.2">
      <c r="B11" s="56" t="s">
        <v>103</v>
      </c>
      <c r="C11" s="88"/>
      <c r="D11" s="89"/>
      <c r="E11" s="89"/>
      <c r="F11" s="89"/>
      <c r="G11" s="89"/>
      <c r="H11" s="90"/>
    </row>
    <row r="12" spans="2:8" ht="14.5" x14ac:dyDescent="0.2">
      <c r="B12" s="47" t="s">
        <v>102</v>
      </c>
      <c r="C12" s="91"/>
      <c r="D12" s="92"/>
      <c r="E12" s="92"/>
      <c r="F12" s="92"/>
      <c r="G12" s="92"/>
      <c r="H12" s="93"/>
    </row>
    <row r="13" spans="2:8" ht="14.5" x14ac:dyDescent="0.2">
      <c r="B13" s="47" t="s">
        <v>99</v>
      </c>
      <c r="C13" s="91" t="s">
        <v>107</v>
      </c>
      <c r="D13" s="92"/>
      <c r="E13" s="92"/>
      <c r="F13" s="92"/>
      <c r="G13" s="92"/>
      <c r="H13" s="93"/>
    </row>
    <row r="14" spans="2:8" ht="14.5" x14ac:dyDescent="0.2">
      <c r="B14" s="47" t="s">
        <v>83</v>
      </c>
      <c r="C14" s="91" t="s">
        <v>98</v>
      </c>
      <c r="D14" s="92"/>
      <c r="E14" s="92"/>
      <c r="F14" s="92"/>
      <c r="G14" s="92"/>
      <c r="H14" s="93"/>
    </row>
    <row r="15" spans="2:8" ht="14.5" x14ac:dyDescent="0.2">
      <c r="B15" s="47" t="s">
        <v>97</v>
      </c>
      <c r="C15" s="91" t="s">
        <v>101</v>
      </c>
      <c r="D15" s="92"/>
      <c r="E15" s="92"/>
      <c r="F15" s="92"/>
      <c r="G15" s="92"/>
      <c r="H15" s="93"/>
    </row>
    <row r="16" spans="2:8" ht="14.5" x14ac:dyDescent="0.2">
      <c r="B16" s="47" t="s">
        <v>81</v>
      </c>
      <c r="C16" s="91" t="s">
        <v>80</v>
      </c>
      <c r="D16" s="92"/>
      <c r="E16" s="92"/>
      <c r="F16" s="92"/>
      <c r="G16" s="92"/>
      <c r="H16" s="93"/>
    </row>
    <row r="17" spans="2:8" ht="14.5" x14ac:dyDescent="0.2">
      <c r="B17" s="47" t="s">
        <v>96</v>
      </c>
      <c r="C17" s="91" t="s">
        <v>100</v>
      </c>
      <c r="D17" s="92"/>
      <c r="E17" s="92"/>
      <c r="F17" s="92"/>
      <c r="G17" s="92"/>
      <c r="H17" s="93"/>
    </row>
    <row r="18" spans="2:8" ht="14.5" x14ac:dyDescent="0.2">
      <c r="B18" s="47" t="s">
        <v>95</v>
      </c>
      <c r="C18" s="91" t="s">
        <v>115</v>
      </c>
      <c r="D18" s="92"/>
      <c r="E18" s="92"/>
      <c r="F18" s="92"/>
      <c r="G18" s="92"/>
      <c r="H18" s="93"/>
    </row>
    <row r="19" spans="2:8" ht="14.5" x14ac:dyDescent="0.2">
      <c r="B19" s="47" t="s">
        <v>168</v>
      </c>
      <c r="C19" s="91" t="s">
        <v>169</v>
      </c>
      <c r="D19" s="92"/>
      <c r="E19" s="92"/>
      <c r="F19" s="92"/>
      <c r="G19" s="92"/>
      <c r="H19" s="93"/>
    </row>
    <row r="20" spans="2:8" ht="14.5" x14ac:dyDescent="0.2">
      <c r="B20" s="47" t="s">
        <v>170</v>
      </c>
      <c r="C20" s="91" t="s">
        <v>171</v>
      </c>
      <c r="D20" s="92"/>
      <c r="E20" s="92"/>
      <c r="F20" s="92"/>
      <c r="G20" s="92"/>
      <c r="H20" s="93"/>
    </row>
    <row r="21" spans="2:8" ht="14.5" x14ac:dyDescent="0.2">
      <c r="B21" s="47" t="s">
        <v>172</v>
      </c>
      <c r="C21" s="91" t="s">
        <v>173</v>
      </c>
      <c r="D21" s="92"/>
      <c r="E21" s="92"/>
      <c r="F21" s="92"/>
      <c r="G21" s="92"/>
      <c r="H21" s="93"/>
    </row>
    <row r="22" spans="2:8" ht="14.5" x14ac:dyDescent="0.2">
      <c r="B22" s="47" t="s">
        <v>87</v>
      </c>
      <c r="C22" s="91" t="s">
        <v>77</v>
      </c>
      <c r="D22" s="92"/>
      <c r="E22" s="92"/>
      <c r="F22" s="92"/>
      <c r="G22" s="92"/>
      <c r="H22" s="93"/>
    </row>
    <row r="23" spans="2:8" ht="14.5" x14ac:dyDescent="0.2">
      <c r="B23" s="47" t="s">
        <v>109</v>
      </c>
      <c r="C23" s="91" t="s">
        <v>111</v>
      </c>
      <c r="D23" s="92"/>
      <c r="E23" s="92"/>
      <c r="F23" s="92"/>
      <c r="G23" s="92"/>
      <c r="H23" s="93"/>
    </row>
    <row r="24" spans="2:8" ht="14.5" x14ac:dyDescent="0.2">
      <c r="B24" s="47" t="s">
        <v>110</v>
      </c>
      <c r="C24" s="91" t="s">
        <v>112</v>
      </c>
      <c r="D24" s="92"/>
      <c r="E24" s="92"/>
      <c r="F24" s="92"/>
      <c r="G24" s="92"/>
      <c r="H24" s="93"/>
    </row>
    <row r="25" spans="2:8" ht="14.5" x14ac:dyDescent="0.2">
      <c r="B25" s="47" t="s">
        <v>94</v>
      </c>
      <c r="C25" s="94" t="s">
        <v>113</v>
      </c>
      <c r="D25" s="95"/>
      <c r="E25" s="95"/>
      <c r="F25" s="95"/>
      <c r="G25" s="95"/>
      <c r="H25" s="96"/>
    </row>
    <row r="26" spans="2:8" ht="14.5" x14ac:dyDescent="0.2">
      <c r="B26" s="47" t="s">
        <v>93</v>
      </c>
      <c r="C26" s="94" t="s">
        <v>114</v>
      </c>
      <c r="D26" s="95"/>
      <c r="E26" s="95"/>
      <c r="F26" s="95"/>
      <c r="G26" s="95"/>
      <c r="H26" s="96"/>
    </row>
    <row r="27" spans="2:8" ht="14.5" x14ac:dyDescent="0.2">
      <c r="B27" s="47" t="s">
        <v>156</v>
      </c>
      <c r="C27" s="50" t="s">
        <v>149</v>
      </c>
      <c r="D27" s="46"/>
      <c r="E27" s="46"/>
      <c r="F27" s="46"/>
      <c r="G27" s="46"/>
      <c r="H27" s="45"/>
    </row>
    <row r="28" spans="2:8" ht="14.5" x14ac:dyDescent="0.2">
      <c r="B28" s="47" t="s">
        <v>174</v>
      </c>
      <c r="C28" s="61" t="s">
        <v>175</v>
      </c>
      <c r="D28" s="62"/>
      <c r="E28" s="62"/>
      <c r="F28" s="62"/>
      <c r="G28" s="62"/>
      <c r="H28" s="63"/>
    </row>
    <row r="29" spans="2:8" ht="14.5" x14ac:dyDescent="0.2">
      <c r="B29" s="47" t="s">
        <v>176</v>
      </c>
      <c r="C29" s="61" t="s">
        <v>178</v>
      </c>
      <c r="D29" s="62"/>
      <c r="E29" s="62"/>
      <c r="F29" s="62"/>
      <c r="G29" s="62"/>
      <c r="H29" s="63"/>
    </row>
    <row r="30" spans="2:8" ht="14.5" x14ac:dyDescent="0.2">
      <c r="B30" s="47" t="s">
        <v>179</v>
      </c>
      <c r="C30" s="61" t="s">
        <v>180</v>
      </c>
      <c r="D30" s="62"/>
      <c r="E30" s="62"/>
      <c r="F30" s="62"/>
      <c r="G30" s="62"/>
      <c r="H30" s="63"/>
    </row>
    <row r="31" spans="2:8" ht="14.5" x14ac:dyDescent="0.2">
      <c r="B31" s="47" t="s">
        <v>181</v>
      </c>
      <c r="C31" s="58" t="s">
        <v>182</v>
      </c>
      <c r="D31" s="59"/>
      <c r="E31" s="59"/>
      <c r="F31" s="59"/>
      <c r="G31" s="59"/>
      <c r="H31" s="60"/>
    </row>
    <row r="32" spans="2:8" ht="14.5" x14ac:dyDescent="0.2">
      <c r="B32" s="47"/>
      <c r="C32" s="50"/>
      <c r="D32" s="49"/>
      <c r="E32" s="49"/>
      <c r="F32" s="49"/>
      <c r="G32" s="49"/>
      <c r="H32" s="48"/>
    </row>
    <row r="33" spans="2:8" ht="14.5" x14ac:dyDescent="0.2">
      <c r="B33" s="47" t="s">
        <v>84</v>
      </c>
      <c r="C33" s="91" t="s">
        <v>91</v>
      </c>
      <c r="D33" s="92"/>
      <c r="E33" s="92"/>
      <c r="F33" s="92"/>
      <c r="G33" s="92"/>
      <c r="H33" s="93"/>
    </row>
    <row r="34" spans="2:8" ht="14.5" x14ac:dyDescent="0.2">
      <c r="B34" s="47" t="s">
        <v>83</v>
      </c>
      <c r="C34" s="91" t="s">
        <v>98</v>
      </c>
      <c r="D34" s="92"/>
      <c r="E34" s="92"/>
      <c r="F34" s="92"/>
      <c r="G34" s="92"/>
      <c r="H34" s="93"/>
    </row>
    <row r="35" spans="2:8" ht="14.5" x14ac:dyDescent="0.2">
      <c r="B35" s="47" t="s">
        <v>82</v>
      </c>
      <c r="C35" s="91" t="s">
        <v>101</v>
      </c>
      <c r="D35" s="92"/>
      <c r="E35" s="92"/>
      <c r="F35" s="92"/>
      <c r="G35" s="92"/>
      <c r="H35" s="93"/>
    </row>
    <row r="36" spans="2:8" ht="14.5" x14ac:dyDescent="0.2">
      <c r="B36" s="47" t="s">
        <v>81</v>
      </c>
      <c r="C36" s="91" t="s">
        <v>80</v>
      </c>
      <c r="D36" s="92"/>
      <c r="E36" s="92"/>
      <c r="F36" s="92"/>
      <c r="G36" s="92"/>
      <c r="H36" s="93"/>
    </row>
    <row r="37" spans="2:8" ht="14.5" x14ac:dyDescent="0.2">
      <c r="B37" s="47" t="s">
        <v>79</v>
      </c>
      <c r="C37" s="91" t="s">
        <v>100</v>
      </c>
      <c r="D37" s="92"/>
      <c r="E37" s="92"/>
      <c r="F37" s="92"/>
      <c r="G37" s="92"/>
      <c r="H37" s="93"/>
    </row>
    <row r="38" spans="2:8" ht="14.5" x14ac:dyDescent="0.2">
      <c r="B38" s="47" t="s">
        <v>78</v>
      </c>
      <c r="C38" s="91" t="s">
        <v>115</v>
      </c>
      <c r="D38" s="92"/>
      <c r="E38" s="92"/>
      <c r="F38" s="92"/>
      <c r="G38" s="92"/>
      <c r="H38" s="93"/>
    </row>
    <row r="39" spans="2:8" ht="14.5" x14ac:dyDescent="0.2">
      <c r="B39" s="47" t="s">
        <v>183</v>
      </c>
      <c r="C39" s="91" t="s">
        <v>169</v>
      </c>
      <c r="D39" s="92"/>
      <c r="E39" s="92"/>
      <c r="F39" s="92"/>
      <c r="G39" s="92"/>
      <c r="H39" s="93"/>
    </row>
    <row r="40" spans="2:8" ht="14.5" x14ac:dyDescent="0.2">
      <c r="B40" s="47" t="s">
        <v>184</v>
      </c>
      <c r="C40" s="91" t="s">
        <v>185</v>
      </c>
      <c r="D40" s="92"/>
      <c r="E40" s="92"/>
      <c r="F40" s="92"/>
      <c r="G40" s="92"/>
      <c r="H40" s="93"/>
    </row>
    <row r="41" spans="2:8" ht="14.5" x14ac:dyDescent="0.2">
      <c r="B41" s="47" t="s">
        <v>186</v>
      </c>
      <c r="C41" s="91" t="s">
        <v>173</v>
      </c>
      <c r="D41" s="92"/>
      <c r="E41" s="92"/>
      <c r="F41" s="92"/>
      <c r="G41" s="92"/>
      <c r="H41" s="93"/>
    </row>
    <row r="42" spans="2:8" ht="14.5" x14ac:dyDescent="0.2">
      <c r="B42" s="47" t="s">
        <v>108</v>
      </c>
      <c r="C42" s="91" t="s">
        <v>77</v>
      </c>
      <c r="D42" s="92"/>
      <c r="E42" s="92"/>
      <c r="F42" s="92"/>
      <c r="G42" s="92"/>
      <c r="H42" s="93"/>
    </row>
    <row r="43" spans="2:8" ht="14.5" x14ac:dyDescent="0.2">
      <c r="B43" s="47" t="s">
        <v>109</v>
      </c>
      <c r="C43" s="91" t="s">
        <v>111</v>
      </c>
      <c r="D43" s="92"/>
      <c r="E43" s="92"/>
      <c r="F43" s="92"/>
      <c r="G43" s="92"/>
      <c r="H43" s="93"/>
    </row>
    <row r="44" spans="2:8" ht="14.5" x14ac:dyDescent="0.2">
      <c r="B44" s="47" t="s">
        <v>110</v>
      </c>
      <c r="C44" s="91" t="s">
        <v>112</v>
      </c>
      <c r="D44" s="92"/>
      <c r="E44" s="92"/>
      <c r="F44" s="92"/>
      <c r="G44" s="92"/>
      <c r="H44" s="93"/>
    </row>
    <row r="45" spans="2:8" ht="14.5" x14ac:dyDescent="0.2">
      <c r="B45" s="47" t="s">
        <v>76</v>
      </c>
      <c r="C45" s="94" t="s">
        <v>113</v>
      </c>
      <c r="D45" s="95"/>
      <c r="E45" s="95"/>
      <c r="F45" s="95"/>
      <c r="G45" s="95"/>
      <c r="H45" s="96"/>
    </row>
    <row r="46" spans="2:8" ht="14.5" x14ac:dyDescent="0.2">
      <c r="B46" s="47" t="s">
        <v>75</v>
      </c>
      <c r="C46" s="94" t="s">
        <v>114</v>
      </c>
      <c r="D46" s="95"/>
      <c r="E46" s="95"/>
      <c r="F46" s="95"/>
      <c r="G46" s="95"/>
      <c r="H46" s="96"/>
    </row>
    <row r="47" spans="2:8" ht="14.5" x14ac:dyDescent="0.2">
      <c r="B47" s="47" t="s">
        <v>156</v>
      </c>
      <c r="C47" s="50" t="s">
        <v>149</v>
      </c>
      <c r="D47" s="46"/>
      <c r="E47" s="46"/>
      <c r="F47" s="46"/>
      <c r="G47" s="46"/>
      <c r="H47" s="45"/>
    </row>
    <row r="48" spans="2:8" ht="14.5" x14ac:dyDescent="0.2">
      <c r="B48" s="47" t="s">
        <v>187</v>
      </c>
      <c r="C48" s="61" t="s">
        <v>188</v>
      </c>
      <c r="D48" s="62"/>
      <c r="E48" s="62"/>
      <c r="F48" s="62"/>
      <c r="G48" s="62"/>
      <c r="H48" s="63"/>
    </row>
    <row r="49" spans="2:8" ht="14.5" x14ac:dyDescent="0.2">
      <c r="B49" s="47" t="s">
        <v>176</v>
      </c>
      <c r="C49" s="61" t="s">
        <v>177</v>
      </c>
      <c r="D49" s="62"/>
      <c r="E49" s="62"/>
      <c r="F49" s="62"/>
      <c r="G49" s="62"/>
      <c r="H49" s="63"/>
    </row>
    <row r="50" spans="2:8" ht="14.5" x14ac:dyDescent="0.2">
      <c r="B50" s="47" t="s">
        <v>189</v>
      </c>
      <c r="C50" s="61" t="s">
        <v>180</v>
      </c>
      <c r="D50" s="62"/>
      <c r="E50" s="62"/>
      <c r="F50" s="62"/>
      <c r="G50" s="62"/>
      <c r="H50" s="63"/>
    </row>
    <row r="51" spans="2:8" ht="14.5" x14ac:dyDescent="0.2">
      <c r="B51" s="47" t="s">
        <v>190</v>
      </c>
      <c r="C51" s="58" t="s">
        <v>182</v>
      </c>
      <c r="D51" s="59"/>
      <c r="E51" s="59"/>
      <c r="F51" s="59"/>
      <c r="G51" s="59"/>
      <c r="H51" s="60"/>
    </row>
    <row r="52" spans="2:8" ht="14.5" x14ac:dyDescent="0.2">
      <c r="B52" s="47"/>
      <c r="C52" s="50"/>
      <c r="D52" s="49"/>
      <c r="E52" s="49"/>
      <c r="F52" s="49"/>
      <c r="G52" s="49"/>
      <c r="H52" s="48"/>
    </row>
    <row r="53" spans="2:8" ht="14.5" x14ac:dyDescent="0.2">
      <c r="B53" s="47" t="s">
        <v>92</v>
      </c>
      <c r="C53" s="91" t="s">
        <v>91</v>
      </c>
      <c r="D53" s="92"/>
      <c r="E53" s="92"/>
      <c r="F53" s="92"/>
      <c r="G53" s="92"/>
      <c r="H53" s="93"/>
    </row>
    <row r="54" spans="2:8" ht="14.5" x14ac:dyDescent="0.2">
      <c r="B54" s="47" t="s">
        <v>83</v>
      </c>
      <c r="C54" s="91" t="s">
        <v>98</v>
      </c>
      <c r="D54" s="92"/>
      <c r="E54" s="92"/>
      <c r="F54" s="92"/>
      <c r="G54" s="92"/>
      <c r="H54" s="93"/>
    </row>
    <row r="55" spans="2:8" ht="14.5" x14ac:dyDescent="0.2">
      <c r="B55" s="47" t="s">
        <v>90</v>
      </c>
      <c r="C55" s="91" t="s">
        <v>101</v>
      </c>
      <c r="D55" s="92"/>
      <c r="E55" s="92"/>
      <c r="F55" s="92"/>
      <c r="G55" s="92"/>
      <c r="H55" s="93"/>
    </row>
    <row r="56" spans="2:8" ht="14.5" x14ac:dyDescent="0.2">
      <c r="B56" s="47" t="s">
        <v>81</v>
      </c>
      <c r="C56" s="91" t="s">
        <v>80</v>
      </c>
      <c r="D56" s="92"/>
      <c r="E56" s="92"/>
      <c r="F56" s="92"/>
      <c r="G56" s="92"/>
      <c r="H56" s="93"/>
    </row>
    <row r="57" spans="2:8" ht="14.5" x14ac:dyDescent="0.2">
      <c r="B57" s="47" t="s">
        <v>89</v>
      </c>
      <c r="C57" s="91" t="s">
        <v>100</v>
      </c>
      <c r="D57" s="92"/>
      <c r="E57" s="92"/>
      <c r="F57" s="92"/>
      <c r="G57" s="92"/>
      <c r="H57" s="93"/>
    </row>
    <row r="58" spans="2:8" ht="14.5" x14ac:dyDescent="0.2">
      <c r="B58" s="47" t="s">
        <v>88</v>
      </c>
      <c r="C58" s="91" t="s">
        <v>115</v>
      </c>
      <c r="D58" s="92"/>
      <c r="E58" s="92"/>
      <c r="F58" s="92"/>
      <c r="G58" s="92"/>
      <c r="H58" s="93"/>
    </row>
    <row r="59" spans="2:8" ht="14.5" x14ac:dyDescent="0.2">
      <c r="B59" s="47" t="s">
        <v>191</v>
      </c>
      <c r="C59" s="91" t="s">
        <v>192</v>
      </c>
      <c r="D59" s="92"/>
      <c r="E59" s="92"/>
      <c r="F59" s="92"/>
      <c r="G59" s="92"/>
      <c r="H59" s="93"/>
    </row>
    <row r="60" spans="2:8" ht="14.5" x14ac:dyDescent="0.2">
      <c r="B60" s="47" t="s">
        <v>193</v>
      </c>
      <c r="C60" s="91" t="s">
        <v>171</v>
      </c>
      <c r="D60" s="92"/>
      <c r="E60" s="92"/>
      <c r="F60" s="92"/>
      <c r="G60" s="92"/>
      <c r="H60" s="93"/>
    </row>
    <row r="61" spans="2:8" ht="14.5" x14ac:dyDescent="0.2">
      <c r="B61" s="47" t="s">
        <v>194</v>
      </c>
      <c r="C61" s="91" t="s">
        <v>195</v>
      </c>
      <c r="D61" s="92"/>
      <c r="E61" s="92"/>
      <c r="F61" s="92"/>
      <c r="G61" s="92"/>
      <c r="H61" s="93"/>
    </row>
    <row r="62" spans="2:8" ht="14.5" x14ac:dyDescent="0.2">
      <c r="B62" s="47" t="s">
        <v>87</v>
      </c>
      <c r="C62" s="91" t="s">
        <v>77</v>
      </c>
      <c r="D62" s="92"/>
      <c r="E62" s="92"/>
      <c r="F62" s="92"/>
      <c r="G62" s="92"/>
      <c r="H62" s="93"/>
    </row>
    <row r="63" spans="2:8" ht="14.5" x14ac:dyDescent="0.2">
      <c r="B63" s="47" t="s">
        <v>109</v>
      </c>
      <c r="C63" s="91" t="s">
        <v>111</v>
      </c>
      <c r="D63" s="92"/>
      <c r="E63" s="92"/>
      <c r="F63" s="92"/>
      <c r="G63" s="92"/>
      <c r="H63" s="93"/>
    </row>
    <row r="64" spans="2:8" ht="14.5" x14ac:dyDescent="0.2">
      <c r="B64" s="47" t="s">
        <v>110</v>
      </c>
      <c r="C64" s="91" t="s">
        <v>112</v>
      </c>
      <c r="D64" s="92"/>
      <c r="E64" s="92"/>
      <c r="F64" s="92"/>
      <c r="G64" s="92"/>
      <c r="H64" s="93"/>
    </row>
    <row r="65" spans="2:8" ht="14.5" x14ac:dyDescent="0.2">
      <c r="B65" s="47" t="s">
        <v>86</v>
      </c>
      <c r="C65" s="94" t="s">
        <v>113</v>
      </c>
      <c r="D65" s="95"/>
      <c r="E65" s="95"/>
      <c r="F65" s="95"/>
      <c r="G65" s="95"/>
      <c r="H65" s="96"/>
    </row>
    <row r="66" spans="2:8" ht="14.5" x14ac:dyDescent="0.2">
      <c r="B66" s="47" t="s">
        <v>85</v>
      </c>
      <c r="C66" s="94" t="s">
        <v>114</v>
      </c>
      <c r="D66" s="95"/>
      <c r="E66" s="95"/>
      <c r="F66" s="95"/>
      <c r="G66" s="95"/>
      <c r="H66" s="96"/>
    </row>
    <row r="67" spans="2:8" ht="14.5" x14ac:dyDescent="0.2">
      <c r="B67" s="47" t="s">
        <v>196</v>
      </c>
      <c r="C67" s="68" t="s">
        <v>197</v>
      </c>
      <c r="D67" s="69"/>
      <c r="E67" s="69"/>
      <c r="F67" s="69"/>
      <c r="G67" s="69"/>
      <c r="H67" s="70"/>
    </row>
    <row r="68" spans="2:8" ht="14.5" x14ac:dyDescent="0.2">
      <c r="B68" s="47" t="s">
        <v>198</v>
      </c>
      <c r="C68" s="61" t="s">
        <v>175</v>
      </c>
      <c r="D68" s="62"/>
      <c r="E68" s="62"/>
      <c r="F68" s="62"/>
      <c r="G68" s="62"/>
      <c r="H68" s="63"/>
    </row>
    <row r="69" spans="2:8" ht="14.5" x14ac:dyDescent="0.2">
      <c r="B69" s="47" t="s">
        <v>176</v>
      </c>
      <c r="C69" s="61" t="s">
        <v>199</v>
      </c>
      <c r="D69" s="62"/>
      <c r="E69" s="62"/>
      <c r="F69" s="62"/>
      <c r="G69" s="62"/>
      <c r="H69" s="63"/>
    </row>
    <row r="70" spans="2:8" ht="14.5" x14ac:dyDescent="0.2">
      <c r="B70" s="47" t="s">
        <v>200</v>
      </c>
      <c r="C70" s="61" t="s">
        <v>180</v>
      </c>
      <c r="D70" s="62"/>
      <c r="E70" s="62"/>
      <c r="F70" s="62"/>
      <c r="G70" s="62"/>
      <c r="H70" s="63"/>
    </row>
    <row r="71" spans="2:8" ht="14.5" x14ac:dyDescent="0.2">
      <c r="B71" s="47" t="s">
        <v>201</v>
      </c>
      <c r="C71" s="58" t="s">
        <v>182</v>
      </c>
      <c r="D71" s="59"/>
      <c r="E71" s="59"/>
      <c r="F71" s="59"/>
      <c r="G71" s="59"/>
      <c r="H71" s="60"/>
    </row>
    <row r="72" spans="2:8" ht="14.5" x14ac:dyDescent="0.2">
      <c r="B72" s="44"/>
      <c r="C72" s="64"/>
      <c r="D72" s="65"/>
      <c r="E72" s="65"/>
      <c r="F72" s="65"/>
      <c r="G72" s="65"/>
      <c r="H72" s="66"/>
    </row>
  </sheetData>
  <mergeCells count="49">
    <mergeCell ref="C58:H58"/>
    <mergeCell ref="C59:H59"/>
    <mergeCell ref="C43:H43"/>
    <mergeCell ref="C44:H44"/>
    <mergeCell ref="C45:H45"/>
    <mergeCell ref="C46:H46"/>
    <mergeCell ref="C53:H53"/>
    <mergeCell ref="C54:H54"/>
    <mergeCell ref="C55:H55"/>
    <mergeCell ref="C56:H56"/>
    <mergeCell ref="C57:H57"/>
    <mergeCell ref="C66:H66"/>
    <mergeCell ref="C60:H60"/>
    <mergeCell ref="C61:H61"/>
    <mergeCell ref="C62:H62"/>
    <mergeCell ref="C63:H63"/>
    <mergeCell ref="C64:H64"/>
    <mergeCell ref="C65:H65"/>
    <mergeCell ref="C40:H40"/>
    <mergeCell ref="C41:H41"/>
    <mergeCell ref="C42:H42"/>
    <mergeCell ref="C25:H25"/>
    <mergeCell ref="C26:H26"/>
    <mergeCell ref="C33:H33"/>
    <mergeCell ref="C34:H34"/>
    <mergeCell ref="C39:H39"/>
    <mergeCell ref="C35:H35"/>
    <mergeCell ref="C36:H36"/>
    <mergeCell ref="C37:H37"/>
    <mergeCell ref="C38:H38"/>
    <mergeCell ref="C18:H18"/>
    <mergeCell ref="C19:H19"/>
    <mergeCell ref="C23:H23"/>
    <mergeCell ref="C24:H24"/>
    <mergeCell ref="C20:H20"/>
    <mergeCell ref="C21:H21"/>
    <mergeCell ref="C22:H22"/>
    <mergeCell ref="C13:H13"/>
    <mergeCell ref="C14:H14"/>
    <mergeCell ref="C15:H15"/>
    <mergeCell ref="C16:H16"/>
    <mergeCell ref="C17:H17"/>
    <mergeCell ref="C11:H11"/>
    <mergeCell ref="C12:H12"/>
    <mergeCell ref="C2:F2"/>
    <mergeCell ref="B3:B5"/>
    <mergeCell ref="C3:F5"/>
    <mergeCell ref="G3:G5"/>
    <mergeCell ref="H3:H5"/>
  </mergeCells>
  <phoneticPr fontId="1"/>
  <dataValidations count="2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5"/>
  <sheetViews>
    <sheetView zoomScaleNormal="100" workbookViewId="0">
      <selection activeCell="C23" sqref="C23:H23"/>
    </sheetView>
  </sheetViews>
  <sheetFormatPr defaultColWidth="9" defaultRowHeight="13" x14ac:dyDescent="0.2"/>
  <cols>
    <col min="1" max="1" width="1.90625" style="43" customWidth="1"/>
    <col min="2" max="2" width="127.90625" style="43" customWidth="1"/>
    <col min="3" max="3" width="9" style="43"/>
    <col min="4" max="5" width="24.6328125" style="43" customWidth="1"/>
    <col min="6" max="9" width="9" style="43"/>
    <col min="10" max="10" width="14.08984375" style="43" customWidth="1"/>
    <col min="11" max="16" width="9" style="43"/>
    <col min="17" max="17" width="9.90625" style="43" bestFit="1" customWidth="1"/>
    <col min="18" max="16384" width="9" style="43"/>
  </cols>
  <sheetData>
    <row r="1" spans="2:15" s="54" customFormat="1" ht="7.15" customHeight="1" x14ac:dyDescent="0.2"/>
    <row r="2" spans="2:15" s="54" customFormat="1" ht="16" x14ac:dyDescent="0.2">
      <c r="B2" s="38" t="s">
        <v>29</v>
      </c>
      <c r="C2" s="79" t="s">
        <v>33</v>
      </c>
      <c r="D2" s="79"/>
      <c r="E2" s="79"/>
      <c r="F2" s="79"/>
      <c r="G2" s="38" t="s">
        <v>22</v>
      </c>
      <c r="H2" s="38" t="s">
        <v>23</v>
      </c>
      <c r="I2" s="38" t="s">
        <v>31</v>
      </c>
      <c r="J2" s="38" t="s">
        <v>34</v>
      </c>
    </row>
    <row r="3" spans="2:15" s="54" customFormat="1" ht="16.5" customHeight="1" x14ac:dyDescent="0.2">
      <c r="B3" s="73" t="str">
        <f ca="1">RIGHT(CELL("filename",C3),LEN(CELL("filename",C3))-FIND("]",CELL("filename",C3)))</f>
        <v>マッピングファイル構成</v>
      </c>
      <c r="C3" s="80" t="s">
        <v>167</v>
      </c>
      <c r="D3" s="80"/>
      <c r="E3" s="80"/>
      <c r="F3" s="80"/>
      <c r="G3" s="73" t="s">
        <v>106</v>
      </c>
      <c r="H3" s="73" t="s">
        <v>24</v>
      </c>
      <c r="I3" s="37" t="str">
        <f>[1]改訂履歴!E6&amp;""</f>
        <v>徳住</v>
      </c>
      <c r="J3" s="12">
        <f>[1]改訂履歴!D6</f>
        <v>44869</v>
      </c>
    </row>
    <row r="4" spans="2:15" s="54" customFormat="1" ht="20.5" customHeight="1" x14ac:dyDescent="0.2">
      <c r="B4" s="83"/>
      <c r="C4" s="80"/>
      <c r="D4" s="80"/>
      <c r="E4" s="80"/>
      <c r="F4" s="80"/>
      <c r="G4" s="83"/>
      <c r="H4" s="83"/>
      <c r="I4" s="38" t="s">
        <v>32</v>
      </c>
      <c r="J4" s="38" t="s">
        <v>30</v>
      </c>
    </row>
    <row r="5" spans="2:15" s="54" customFormat="1" ht="20.5" customHeight="1" x14ac:dyDescent="0.2">
      <c r="B5" s="74"/>
      <c r="C5" s="80"/>
      <c r="D5" s="80"/>
      <c r="E5" s="80"/>
      <c r="F5" s="80"/>
      <c r="G5" s="74"/>
      <c r="H5" s="74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54" customFormat="1" ht="16" x14ac:dyDescent="0.2"/>
    <row r="7" spans="2:15" ht="16" x14ac:dyDescent="0.2">
      <c r="I7" s="54"/>
      <c r="J7" s="54"/>
      <c r="K7" s="54"/>
      <c r="L7" s="54"/>
      <c r="M7" s="54"/>
      <c r="N7" s="54"/>
      <c r="O7" s="54"/>
    </row>
    <row r="8" spans="2:15" ht="16" x14ac:dyDescent="0.2">
      <c r="B8" s="53" t="s">
        <v>105</v>
      </c>
      <c r="C8" s="53" t="s">
        <v>104</v>
      </c>
      <c r="D8" s="52"/>
      <c r="E8" s="52"/>
      <c r="F8" s="52"/>
      <c r="G8" s="52"/>
      <c r="H8" s="51"/>
      <c r="I8" s="97" t="s">
        <v>43</v>
      </c>
      <c r="J8" s="98"/>
      <c r="K8" s="98"/>
      <c r="L8" s="98"/>
      <c r="M8" s="98"/>
      <c r="N8" s="98"/>
      <c r="O8" s="99"/>
    </row>
    <row r="9" spans="2:15" ht="16" x14ac:dyDescent="0.2">
      <c r="B9" s="56" t="s">
        <v>103</v>
      </c>
      <c r="C9" s="88"/>
      <c r="D9" s="89"/>
      <c r="E9" s="89"/>
      <c r="F9" s="89"/>
      <c r="G9" s="89"/>
      <c r="H9" s="90"/>
      <c r="I9" s="42" t="s">
        <v>44</v>
      </c>
      <c r="J9" s="42" t="s">
        <v>45</v>
      </c>
      <c r="K9" s="42" t="s">
        <v>46</v>
      </c>
      <c r="L9" s="42" t="s">
        <v>47</v>
      </c>
      <c r="M9" s="42" t="s">
        <v>48</v>
      </c>
      <c r="N9" s="42" t="s">
        <v>49</v>
      </c>
      <c r="O9" s="42" t="s">
        <v>50</v>
      </c>
    </row>
    <row r="10" spans="2:15" ht="16" x14ac:dyDescent="0.2">
      <c r="B10" s="47" t="s">
        <v>102</v>
      </c>
      <c r="C10" s="91"/>
      <c r="D10" s="92"/>
      <c r="E10" s="92"/>
      <c r="F10" s="92"/>
      <c r="G10" s="92"/>
      <c r="H10" s="93"/>
      <c r="I10" s="41">
        <f>ROW()-10</f>
        <v>0</v>
      </c>
      <c r="J10" s="41"/>
      <c r="K10" s="12"/>
      <c r="L10" s="41"/>
      <c r="M10" s="41"/>
      <c r="N10" s="41"/>
      <c r="O10" s="41"/>
    </row>
    <row r="11" spans="2:15" ht="16" x14ac:dyDescent="0.2">
      <c r="B11" s="47" t="s">
        <v>99</v>
      </c>
      <c r="C11" s="91" t="s">
        <v>91</v>
      </c>
      <c r="D11" s="92"/>
      <c r="E11" s="92"/>
      <c r="F11" s="92"/>
      <c r="G11" s="92"/>
      <c r="H11" s="93"/>
      <c r="I11" s="41">
        <f>ROW()-10</f>
        <v>1</v>
      </c>
      <c r="J11" s="41"/>
      <c r="K11" s="12"/>
      <c r="L11" s="41"/>
      <c r="M11" s="41"/>
      <c r="N11" s="41"/>
      <c r="O11" s="41"/>
    </row>
    <row r="12" spans="2:15" ht="16" x14ac:dyDescent="0.2">
      <c r="B12" s="47" t="s">
        <v>83</v>
      </c>
      <c r="C12" s="91" t="s">
        <v>98</v>
      </c>
      <c r="D12" s="92"/>
      <c r="E12" s="92"/>
      <c r="F12" s="92"/>
      <c r="G12" s="92"/>
      <c r="H12" s="93"/>
      <c r="I12" s="41">
        <f t="shared" ref="I12:I16" si="0">ROW()-10</f>
        <v>2</v>
      </c>
      <c r="J12" s="41"/>
      <c r="K12" s="12"/>
      <c r="L12" s="41"/>
      <c r="M12" s="41"/>
      <c r="N12" s="41"/>
      <c r="O12" s="41"/>
    </row>
    <row r="13" spans="2:15" ht="16" x14ac:dyDescent="0.2">
      <c r="B13" s="47" t="s">
        <v>97</v>
      </c>
      <c r="C13" s="91" t="s">
        <v>101</v>
      </c>
      <c r="D13" s="92"/>
      <c r="E13" s="92"/>
      <c r="F13" s="92"/>
      <c r="G13" s="92"/>
      <c r="H13" s="93"/>
      <c r="I13" s="41">
        <f t="shared" si="0"/>
        <v>3</v>
      </c>
      <c r="J13" s="41"/>
      <c r="K13" s="12"/>
      <c r="L13" s="41"/>
      <c r="M13" s="41"/>
      <c r="N13" s="41"/>
      <c r="O13" s="41"/>
    </row>
    <row r="14" spans="2:15" ht="16" x14ac:dyDescent="0.2">
      <c r="B14" s="47" t="s">
        <v>81</v>
      </c>
      <c r="C14" s="91" t="s">
        <v>80</v>
      </c>
      <c r="D14" s="92"/>
      <c r="E14" s="92"/>
      <c r="F14" s="92"/>
      <c r="G14" s="92"/>
      <c r="H14" s="93"/>
      <c r="I14" s="41">
        <f t="shared" si="0"/>
        <v>4</v>
      </c>
      <c r="J14" s="41"/>
      <c r="K14" s="12"/>
      <c r="L14" s="41"/>
      <c r="M14" s="41"/>
      <c r="N14" s="41"/>
      <c r="O14" s="41"/>
    </row>
    <row r="15" spans="2:15" ht="16" x14ac:dyDescent="0.2">
      <c r="B15" s="47" t="s">
        <v>96</v>
      </c>
      <c r="C15" s="91" t="s">
        <v>100</v>
      </c>
      <c r="D15" s="92"/>
      <c r="E15" s="92"/>
      <c r="F15" s="92"/>
      <c r="G15" s="92"/>
      <c r="H15" s="93"/>
      <c r="I15" s="41">
        <f t="shared" si="0"/>
        <v>5</v>
      </c>
      <c r="J15" s="41"/>
      <c r="K15" s="12"/>
      <c r="L15" s="41"/>
      <c r="M15" s="41"/>
      <c r="N15" s="41"/>
      <c r="O15" s="41"/>
    </row>
    <row r="16" spans="2:15" ht="16" x14ac:dyDescent="0.2">
      <c r="B16" s="47" t="s">
        <v>150</v>
      </c>
      <c r="C16" s="91" t="s">
        <v>115</v>
      </c>
      <c r="D16" s="92"/>
      <c r="E16" s="92"/>
      <c r="F16" s="92"/>
      <c r="G16" s="92"/>
      <c r="H16" s="93"/>
      <c r="I16" s="41">
        <f t="shared" si="0"/>
        <v>6</v>
      </c>
      <c r="J16" s="41"/>
      <c r="K16" s="12"/>
      <c r="L16" s="41"/>
      <c r="M16" s="41"/>
      <c r="N16" s="41"/>
      <c r="O16" s="41"/>
    </row>
    <row r="17" spans="2:15" ht="16" x14ac:dyDescent="0.2">
      <c r="B17" s="47" t="s">
        <v>202</v>
      </c>
      <c r="C17" s="91" t="s">
        <v>203</v>
      </c>
      <c r="D17" s="92"/>
      <c r="E17" s="92"/>
      <c r="F17" s="92"/>
      <c r="G17" s="92"/>
      <c r="H17" s="93"/>
      <c r="I17" s="41">
        <f t="shared" ref="I17:I70" si="1">ROW()-10</f>
        <v>7</v>
      </c>
      <c r="J17" s="41"/>
      <c r="K17" s="12"/>
      <c r="L17" s="41"/>
      <c r="M17" s="41"/>
      <c r="N17" s="41"/>
      <c r="O17" s="41"/>
    </row>
    <row r="18" spans="2:15" ht="16" x14ac:dyDescent="0.2">
      <c r="B18" s="47" t="s">
        <v>205</v>
      </c>
      <c r="C18" s="91" t="s">
        <v>206</v>
      </c>
      <c r="D18" s="92"/>
      <c r="E18" s="92"/>
      <c r="F18" s="92"/>
      <c r="G18" s="92"/>
      <c r="H18" s="93"/>
      <c r="I18" s="41">
        <f t="shared" si="1"/>
        <v>8</v>
      </c>
      <c r="J18" s="41"/>
      <c r="K18" s="12"/>
      <c r="L18" s="41"/>
      <c r="M18" s="41"/>
      <c r="N18" s="41"/>
      <c r="O18" s="41"/>
    </row>
    <row r="19" spans="2:15" ht="16" x14ac:dyDescent="0.2">
      <c r="B19" s="47" t="s">
        <v>207</v>
      </c>
      <c r="C19" s="91" t="s">
        <v>173</v>
      </c>
      <c r="D19" s="92"/>
      <c r="E19" s="92"/>
      <c r="F19" s="92"/>
      <c r="G19" s="92"/>
      <c r="H19" s="93"/>
      <c r="I19" s="41">
        <f t="shared" si="1"/>
        <v>9</v>
      </c>
      <c r="J19" s="41"/>
      <c r="K19" s="12"/>
      <c r="L19" s="41"/>
      <c r="M19" s="41"/>
      <c r="N19" s="41"/>
      <c r="O19" s="41"/>
    </row>
    <row r="20" spans="2:15" ht="16" x14ac:dyDescent="0.2">
      <c r="B20" s="47" t="s">
        <v>87</v>
      </c>
      <c r="C20" s="91" t="s">
        <v>77</v>
      </c>
      <c r="D20" s="92"/>
      <c r="E20" s="92"/>
      <c r="F20" s="92"/>
      <c r="G20" s="92"/>
      <c r="H20" s="93"/>
      <c r="I20" s="41">
        <f t="shared" si="1"/>
        <v>10</v>
      </c>
      <c r="J20" s="41"/>
      <c r="K20" s="12"/>
      <c r="L20" s="41"/>
      <c r="M20" s="41"/>
      <c r="N20" s="41"/>
      <c r="O20" s="41"/>
    </row>
    <row r="21" spans="2:15" ht="16" x14ac:dyDescent="0.2">
      <c r="B21" s="47" t="s">
        <v>151</v>
      </c>
      <c r="C21" s="91" t="s">
        <v>111</v>
      </c>
      <c r="D21" s="92"/>
      <c r="E21" s="92"/>
      <c r="F21" s="92"/>
      <c r="G21" s="92"/>
      <c r="H21" s="93"/>
      <c r="I21" s="41">
        <f t="shared" si="1"/>
        <v>11</v>
      </c>
      <c r="J21" s="41"/>
      <c r="K21" s="12"/>
      <c r="L21" s="41"/>
      <c r="M21" s="41"/>
      <c r="N21" s="41"/>
      <c r="O21" s="41"/>
    </row>
    <row r="22" spans="2:15" ht="16" x14ac:dyDescent="0.2">
      <c r="B22" s="47" t="s">
        <v>152</v>
      </c>
      <c r="C22" s="91" t="s">
        <v>112</v>
      </c>
      <c r="D22" s="92"/>
      <c r="E22" s="92"/>
      <c r="F22" s="92"/>
      <c r="G22" s="92"/>
      <c r="H22" s="93"/>
      <c r="I22" s="41">
        <f t="shared" si="1"/>
        <v>12</v>
      </c>
      <c r="J22" s="41"/>
      <c r="K22" s="12"/>
      <c r="L22" s="41"/>
      <c r="M22" s="41"/>
      <c r="N22" s="41"/>
      <c r="O22" s="41"/>
    </row>
    <row r="23" spans="2:15" ht="16" x14ac:dyDescent="0.2">
      <c r="B23" s="47" t="s">
        <v>153</v>
      </c>
      <c r="C23" s="94" t="s">
        <v>113</v>
      </c>
      <c r="D23" s="95"/>
      <c r="E23" s="95"/>
      <c r="F23" s="95"/>
      <c r="G23" s="95"/>
      <c r="H23" s="96"/>
      <c r="I23" s="41">
        <f t="shared" si="1"/>
        <v>13</v>
      </c>
      <c r="J23" s="41"/>
      <c r="K23" s="12"/>
      <c r="L23" s="41"/>
      <c r="M23" s="41"/>
      <c r="N23" s="41"/>
      <c r="O23" s="41"/>
    </row>
    <row r="24" spans="2:15" ht="16" x14ac:dyDescent="0.2">
      <c r="B24" s="47" t="s">
        <v>154</v>
      </c>
      <c r="C24" s="94" t="s">
        <v>114</v>
      </c>
      <c r="D24" s="95"/>
      <c r="E24" s="95"/>
      <c r="F24" s="95"/>
      <c r="G24" s="95"/>
      <c r="H24" s="96"/>
      <c r="I24" s="41">
        <f t="shared" si="1"/>
        <v>14</v>
      </c>
      <c r="J24" s="41"/>
      <c r="K24" s="12"/>
      <c r="L24" s="41"/>
      <c r="M24" s="41"/>
      <c r="N24" s="41"/>
      <c r="O24" s="41"/>
    </row>
    <row r="25" spans="2:15" ht="16" x14ac:dyDescent="0.2">
      <c r="B25" s="47" t="s">
        <v>155</v>
      </c>
      <c r="C25" s="50" t="s">
        <v>149</v>
      </c>
      <c r="D25" s="49"/>
      <c r="E25" s="49"/>
      <c r="F25" s="49"/>
      <c r="G25" s="49"/>
      <c r="H25" s="48"/>
      <c r="I25" s="41">
        <f t="shared" si="1"/>
        <v>15</v>
      </c>
      <c r="J25" s="41"/>
      <c r="K25" s="12"/>
      <c r="L25" s="41"/>
      <c r="M25" s="41"/>
      <c r="N25" s="41"/>
      <c r="O25" s="41"/>
    </row>
    <row r="26" spans="2:15" ht="16" x14ac:dyDescent="0.2">
      <c r="B26" s="47" t="s">
        <v>213</v>
      </c>
      <c r="C26" s="61" t="s">
        <v>210</v>
      </c>
      <c r="D26" s="62"/>
      <c r="E26" s="62"/>
      <c r="F26" s="62"/>
      <c r="G26" s="62"/>
      <c r="H26" s="63"/>
      <c r="I26" s="57">
        <f t="shared" si="1"/>
        <v>16</v>
      </c>
      <c r="J26" s="57"/>
      <c r="K26" s="12"/>
      <c r="L26" s="57"/>
      <c r="M26" s="57"/>
      <c r="N26" s="57"/>
      <c r="O26" s="57"/>
    </row>
    <row r="27" spans="2:15" ht="16" x14ac:dyDescent="0.2">
      <c r="B27" s="47" t="s">
        <v>176</v>
      </c>
      <c r="C27" s="61" t="s">
        <v>177</v>
      </c>
      <c r="D27" s="62"/>
      <c r="E27" s="62"/>
      <c r="F27" s="62"/>
      <c r="G27" s="62"/>
      <c r="H27" s="63"/>
      <c r="I27" s="57">
        <f t="shared" si="1"/>
        <v>17</v>
      </c>
      <c r="J27" s="57"/>
      <c r="K27" s="12"/>
      <c r="L27" s="57"/>
      <c r="M27" s="57"/>
      <c r="N27" s="57"/>
      <c r="O27" s="57"/>
    </row>
    <row r="28" spans="2:15" ht="16" x14ac:dyDescent="0.2">
      <c r="B28" s="47" t="s">
        <v>179</v>
      </c>
      <c r="C28" s="61" t="s">
        <v>211</v>
      </c>
      <c r="D28" s="62"/>
      <c r="E28" s="62"/>
      <c r="F28" s="62"/>
      <c r="G28" s="62"/>
      <c r="H28" s="63"/>
      <c r="I28" s="57">
        <f t="shared" si="1"/>
        <v>18</v>
      </c>
      <c r="J28" s="57"/>
      <c r="K28" s="12"/>
      <c r="L28" s="57"/>
      <c r="M28" s="57"/>
      <c r="N28" s="57"/>
      <c r="O28" s="57"/>
    </row>
    <row r="29" spans="2:15" ht="16" x14ac:dyDescent="0.2">
      <c r="B29" s="47" t="s">
        <v>181</v>
      </c>
      <c r="C29" s="58" t="s">
        <v>212</v>
      </c>
      <c r="D29" s="59"/>
      <c r="E29" s="59"/>
      <c r="F29" s="59"/>
      <c r="G29" s="59"/>
      <c r="H29" s="60"/>
      <c r="I29" s="57">
        <f t="shared" si="1"/>
        <v>19</v>
      </c>
      <c r="J29" s="57"/>
      <c r="K29" s="12"/>
      <c r="L29" s="57"/>
      <c r="M29" s="57"/>
      <c r="N29" s="57"/>
      <c r="O29" s="57"/>
    </row>
    <row r="30" spans="2:15" ht="16" x14ac:dyDescent="0.2">
      <c r="B30" s="47"/>
      <c r="C30" s="50"/>
      <c r="D30" s="49"/>
      <c r="E30" s="49"/>
      <c r="F30" s="49"/>
      <c r="G30" s="49"/>
      <c r="H30" s="48"/>
      <c r="I30" s="57">
        <f t="shared" si="1"/>
        <v>20</v>
      </c>
      <c r="J30" s="57"/>
      <c r="K30" s="12"/>
      <c r="L30" s="57"/>
      <c r="M30" s="57"/>
      <c r="N30" s="57"/>
      <c r="O30" s="57"/>
    </row>
    <row r="31" spans="2:15" ht="16" x14ac:dyDescent="0.2">
      <c r="B31" s="47" t="s">
        <v>84</v>
      </c>
      <c r="C31" s="91" t="s">
        <v>91</v>
      </c>
      <c r="D31" s="92"/>
      <c r="E31" s="92"/>
      <c r="F31" s="92"/>
      <c r="G31" s="92"/>
      <c r="H31" s="93"/>
      <c r="I31" s="57">
        <f t="shared" si="1"/>
        <v>21</v>
      </c>
      <c r="J31" s="57"/>
      <c r="K31" s="12"/>
      <c r="L31" s="57"/>
      <c r="M31" s="57"/>
      <c r="N31" s="57"/>
      <c r="O31" s="57"/>
    </row>
    <row r="32" spans="2:15" ht="16" x14ac:dyDescent="0.2">
      <c r="B32" s="47" t="s">
        <v>83</v>
      </c>
      <c r="C32" s="91" t="s">
        <v>98</v>
      </c>
      <c r="D32" s="92"/>
      <c r="E32" s="92"/>
      <c r="F32" s="92"/>
      <c r="G32" s="92"/>
      <c r="H32" s="93"/>
      <c r="I32" s="57">
        <f t="shared" si="1"/>
        <v>22</v>
      </c>
      <c r="J32" s="57"/>
      <c r="K32" s="12"/>
      <c r="L32" s="57"/>
      <c r="M32" s="57"/>
      <c r="N32" s="57"/>
      <c r="O32" s="57"/>
    </row>
    <row r="33" spans="2:15" ht="16" x14ac:dyDescent="0.2">
      <c r="B33" s="47" t="s">
        <v>82</v>
      </c>
      <c r="C33" s="91" t="s">
        <v>101</v>
      </c>
      <c r="D33" s="92"/>
      <c r="E33" s="92"/>
      <c r="F33" s="92"/>
      <c r="G33" s="92"/>
      <c r="H33" s="93"/>
      <c r="I33" s="41">
        <f t="shared" si="1"/>
        <v>23</v>
      </c>
      <c r="J33" s="41"/>
      <c r="K33" s="12"/>
      <c r="L33" s="41"/>
      <c r="M33" s="41"/>
      <c r="N33" s="41"/>
      <c r="O33" s="41"/>
    </row>
    <row r="34" spans="2:15" ht="16" x14ac:dyDescent="0.2">
      <c r="B34" s="47" t="s">
        <v>81</v>
      </c>
      <c r="C34" s="91" t="s">
        <v>80</v>
      </c>
      <c r="D34" s="92"/>
      <c r="E34" s="92"/>
      <c r="F34" s="92"/>
      <c r="G34" s="92"/>
      <c r="H34" s="93"/>
      <c r="I34" s="41">
        <f t="shared" si="1"/>
        <v>24</v>
      </c>
      <c r="J34" s="41"/>
      <c r="K34" s="12"/>
      <c r="L34" s="41"/>
      <c r="M34" s="41"/>
      <c r="N34" s="41"/>
      <c r="O34" s="41"/>
    </row>
    <row r="35" spans="2:15" ht="16" x14ac:dyDescent="0.2">
      <c r="B35" s="47" t="s">
        <v>79</v>
      </c>
      <c r="C35" s="91" t="s">
        <v>100</v>
      </c>
      <c r="D35" s="92"/>
      <c r="E35" s="92"/>
      <c r="F35" s="92"/>
      <c r="G35" s="92"/>
      <c r="H35" s="93"/>
      <c r="I35" s="41">
        <f t="shared" si="1"/>
        <v>25</v>
      </c>
      <c r="J35" s="41"/>
      <c r="K35" s="12"/>
      <c r="L35" s="41"/>
      <c r="M35" s="41"/>
      <c r="N35" s="41"/>
      <c r="O35" s="41"/>
    </row>
    <row r="36" spans="2:15" ht="16" x14ac:dyDescent="0.2">
      <c r="B36" s="47" t="s">
        <v>150</v>
      </c>
      <c r="C36" s="91" t="s">
        <v>115</v>
      </c>
      <c r="D36" s="92"/>
      <c r="E36" s="92"/>
      <c r="F36" s="92"/>
      <c r="G36" s="92"/>
      <c r="H36" s="93"/>
      <c r="I36" s="41">
        <f t="shared" si="1"/>
        <v>26</v>
      </c>
      <c r="J36" s="41"/>
      <c r="K36" s="12"/>
      <c r="L36" s="41"/>
      <c r="M36" s="41"/>
      <c r="N36" s="41"/>
      <c r="O36" s="41"/>
    </row>
    <row r="37" spans="2:15" ht="16" x14ac:dyDescent="0.2">
      <c r="B37" s="47" t="s">
        <v>208</v>
      </c>
      <c r="C37" s="91" t="s">
        <v>169</v>
      </c>
      <c r="D37" s="92"/>
      <c r="E37" s="92"/>
      <c r="F37" s="92"/>
      <c r="G37" s="92"/>
      <c r="H37" s="93"/>
      <c r="I37" s="41">
        <f t="shared" si="1"/>
        <v>27</v>
      </c>
      <c r="J37" s="41"/>
      <c r="K37" s="12"/>
      <c r="L37" s="41"/>
      <c r="M37" s="41"/>
      <c r="N37" s="41"/>
      <c r="O37" s="41"/>
    </row>
    <row r="38" spans="2:15" ht="16" x14ac:dyDescent="0.2">
      <c r="B38" s="47" t="s">
        <v>204</v>
      </c>
      <c r="C38" s="91" t="s">
        <v>171</v>
      </c>
      <c r="D38" s="92"/>
      <c r="E38" s="92"/>
      <c r="F38" s="92"/>
      <c r="G38" s="92"/>
      <c r="H38" s="93"/>
      <c r="I38" s="41">
        <f t="shared" si="1"/>
        <v>28</v>
      </c>
      <c r="J38" s="41"/>
      <c r="K38" s="12"/>
      <c r="L38" s="41"/>
      <c r="M38" s="41"/>
      <c r="N38" s="41"/>
      <c r="O38" s="41"/>
    </row>
    <row r="39" spans="2:15" ht="16" x14ac:dyDescent="0.2">
      <c r="B39" s="47" t="s">
        <v>209</v>
      </c>
      <c r="C39" s="91" t="s">
        <v>173</v>
      </c>
      <c r="D39" s="92"/>
      <c r="E39" s="92"/>
      <c r="F39" s="92"/>
      <c r="G39" s="92"/>
      <c r="H39" s="93"/>
      <c r="I39" s="41">
        <f t="shared" si="1"/>
        <v>29</v>
      </c>
      <c r="J39" s="41"/>
      <c r="K39" s="12"/>
      <c r="L39" s="41"/>
      <c r="M39" s="41"/>
      <c r="N39" s="41"/>
      <c r="O39" s="41"/>
    </row>
    <row r="40" spans="2:15" ht="16" x14ac:dyDescent="0.2">
      <c r="B40" s="47" t="s">
        <v>108</v>
      </c>
      <c r="C40" s="91" t="s">
        <v>77</v>
      </c>
      <c r="D40" s="92"/>
      <c r="E40" s="92"/>
      <c r="F40" s="92"/>
      <c r="G40" s="92"/>
      <c r="H40" s="93"/>
      <c r="I40" s="41">
        <f t="shared" si="1"/>
        <v>30</v>
      </c>
      <c r="J40" s="41"/>
      <c r="K40" s="12"/>
      <c r="L40" s="41"/>
      <c r="M40" s="41"/>
      <c r="N40" s="41"/>
      <c r="O40" s="41"/>
    </row>
    <row r="41" spans="2:15" ht="16" x14ac:dyDescent="0.2">
      <c r="B41" s="47" t="s">
        <v>151</v>
      </c>
      <c r="C41" s="91" t="s">
        <v>111</v>
      </c>
      <c r="D41" s="92"/>
      <c r="E41" s="92"/>
      <c r="F41" s="92"/>
      <c r="G41" s="92"/>
      <c r="H41" s="93"/>
      <c r="I41" s="41">
        <f t="shared" si="1"/>
        <v>31</v>
      </c>
      <c r="J41" s="41"/>
      <c r="K41" s="12"/>
      <c r="L41" s="41"/>
      <c r="M41" s="41"/>
      <c r="N41" s="41"/>
      <c r="O41" s="41"/>
    </row>
    <row r="42" spans="2:15" ht="16" x14ac:dyDescent="0.2">
      <c r="B42" s="47" t="s">
        <v>152</v>
      </c>
      <c r="C42" s="91" t="s">
        <v>112</v>
      </c>
      <c r="D42" s="92"/>
      <c r="E42" s="92"/>
      <c r="F42" s="92"/>
      <c r="G42" s="92"/>
      <c r="H42" s="93"/>
      <c r="I42" s="41">
        <f t="shared" si="1"/>
        <v>32</v>
      </c>
      <c r="J42" s="41"/>
      <c r="K42" s="12"/>
      <c r="L42" s="41"/>
      <c r="M42" s="41"/>
      <c r="N42" s="41"/>
      <c r="O42" s="41"/>
    </row>
    <row r="43" spans="2:15" ht="16" x14ac:dyDescent="0.2">
      <c r="B43" s="47" t="s">
        <v>153</v>
      </c>
      <c r="C43" s="94" t="s">
        <v>113</v>
      </c>
      <c r="D43" s="95"/>
      <c r="E43" s="95"/>
      <c r="F43" s="95"/>
      <c r="G43" s="95"/>
      <c r="H43" s="96"/>
      <c r="I43" s="41">
        <f t="shared" si="1"/>
        <v>33</v>
      </c>
      <c r="J43" s="41"/>
      <c r="K43" s="12"/>
      <c r="L43" s="41"/>
      <c r="M43" s="41"/>
      <c r="N43" s="41"/>
      <c r="O43" s="41"/>
    </row>
    <row r="44" spans="2:15" ht="16" x14ac:dyDescent="0.2">
      <c r="B44" s="47" t="s">
        <v>154</v>
      </c>
      <c r="C44" s="94" t="s">
        <v>114</v>
      </c>
      <c r="D44" s="95"/>
      <c r="E44" s="95"/>
      <c r="F44" s="95"/>
      <c r="G44" s="95"/>
      <c r="H44" s="96"/>
      <c r="I44" s="41">
        <f t="shared" si="1"/>
        <v>34</v>
      </c>
      <c r="J44" s="41"/>
      <c r="K44" s="12"/>
      <c r="L44" s="41"/>
      <c r="M44" s="41"/>
      <c r="N44" s="41"/>
      <c r="O44" s="41"/>
    </row>
    <row r="45" spans="2:15" ht="16" x14ac:dyDescent="0.2">
      <c r="B45" s="47" t="s">
        <v>155</v>
      </c>
      <c r="C45" s="50" t="s">
        <v>149</v>
      </c>
      <c r="D45" s="49"/>
      <c r="E45" s="49"/>
      <c r="F45" s="49"/>
      <c r="G45" s="49"/>
      <c r="H45" s="48"/>
      <c r="I45" s="41">
        <f t="shared" si="1"/>
        <v>35</v>
      </c>
      <c r="J45" s="41"/>
      <c r="K45" s="12"/>
      <c r="L45" s="41"/>
      <c r="M45" s="41"/>
      <c r="N45" s="41"/>
      <c r="O45" s="41"/>
    </row>
    <row r="46" spans="2:15" ht="16" x14ac:dyDescent="0.2">
      <c r="B46" s="47" t="s">
        <v>213</v>
      </c>
      <c r="C46" s="61" t="s">
        <v>175</v>
      </c>
      <c r="D46" s="62"/>
      <c r="E46" s="62"/>
      <c r="F46" s="62"/>
      <c r="G46" s="62"/>
      <c r="H46" s="63"/>
      <c r="I46" s="57">
        <f t="shared" si="1"/>
        <v>36</v>
      </c>
      <c r="J46" s="57"/>
      <c r="K46" s="12"/>
      <c r="L46" s="57"/>
      <c r="M46" s="57"/>
      <c r="N46" s="57"/>
      <c r="O46" s="57"/>
    </row>
    <row r="47" spans="2:15" ht="16" x14ac:dyDescent="0.2">
      <c r="B47" s="47" t="s">
        <v>176</v>
      </c>
      <c r="C47" s="61" t="s">
        <v>177</v>
      </c>
      <c r="D47" s="62"/>
      <c r="E47" s="62"/>
      <c r="F47" s="62"/>
      <c r="G47" s="62"/>
      <c r="H47" s="63"/>
      <c r="I47" s="57">
        <f t="shared" si="1"/>
        <v>37</v>
      </c>
      <c r="J47" s="57"/>
      <c r="K47" s="12"/>
      <c r="L47" s="57"/>
      <c r="M47" s="57"/>
      <c r="N47" s="57"/>
      <c r="O47" s="57"/>
    </row>
    <row r="48" spans="2:15" ht="16" x14ac:dyDescent="0.2">
      <c r="B48" s="47" t="s">
        <v>189</v>
      </c>
      <c r="C48" s="61" t="s">
        <v>180</v>
      </c>
      <c r="D48" s="62"/>
      <c r="E48" s="62"/>
      <c r="F48" s="62"/>
      <c r="G48" s="62"/>
      <c r="H48" s="63"/>
      <c r="I48" s="57">
        <f t="shared" si="1"/>
        <v>38</v>
      </c>
      <c r="J48" s="57"/>
      <c r="K48" s="12"/>
      <c r="L48" s="57"/>
      <c r="M48" s="57"/>
      <c r="N48" s="57"/>
      <c r="O48" s="57"/>
    </row>
    <row r="49" spans="2:15" ht="16" x14ac:dyDescent="0.2">
      <c r="B49" s="47" t="s">
        <v>190</v>
      </c>
      <c r="C49" s="58" t="s">
        <v>182</v>
      </c>
      <c r="D49" s="59"/>
      <c r="E49" s="59"/>
      <c r="F49" s="59"/>
      <c r="G49" s="59"/>
      <c r="H49" s="60"/>
      <c r="I49" s="57">
        <f t="shared" si="1"/>
        <v>39</v>
      </c>
      <c r="J49" s="57"/>
      <c r="K49" s="12"/>
      <c r="L49" s="57"/>
      <c r="M49" s="57"/>
      <c r="N49" s="57"/>
      <c r="O49" s="57"/>
    </row>
    <row r="50" spans="2:15" ht="16" x14ac:dyDescent="0.2">
      <c r="B50" s="47"/>
      <c r="C50" s="50"/>
      <c r="D50" s="49"/>
      <c r="E50" s="49"/>
      <c r="F50" s="49"/>
      <c r="G50" s="49"/>
      <c r="H50" s="48"/>
      <c r="I50" s="57">
        <f t="shared" si="1"/>
        <v>40</v>
      </c>
      <c r="J50" s="57"/>
      <c r="K50" s="12"/>
      <c r="L50" s="57"/>
      <c r="M50" s="57"/>
      <c r="N50" s="57"/>
      <c r="O50" s="57"/>
    </row>
    <row r="51" spans="2:15" ht="16" x14ac:dyDescent="0.2">
      <c r="B51" s="47" t="s">
        <v>92</v>
      </c>
      <c r="C51" s="91" t="s">
        <v>91</v>
      </c>
      <c r="D51" s="92"/>
      <c r="E51" s="92"/>
      <c r="F51" s="92"/>
      <c r="G51" s="92"/>
      <c r="H51" s="93"/>
      <c r="I51" s="57">
        <f t="shared" si="1"/>
        <v>41</v>
      </c>
      <c r="J51" s="57"/>
      <c r="K51" s="12"/>
      <c r="L51" s="57"/>
      <c r="M51" s="57"/>
      <c r="N51" s="57"/>
      <c r="O51" s="57"/>
    </row>
    <row r="52" spans="2:15" ht="16" x14ac:dyDescent="0.2">
      <c r="B52" s="47" t="s">
        <v>83</v>
      </c>
      <c r="C52" s="91" t="s">
        <v>98</v>
      </c>
      <c r="D52" s="92"/>
      <c r="E52" s="92"/>
      <c r="F52" s="92"/>
      <c r="G52" s="92"/>
      <c r="H52" s="93"/>
      <c r="I52" s="57">
        <f t="shared" si="1"/>
        <v>42</v>
      </c>
      <c r="J52" s="57"/>
      <c r="K52" s="12"/>
      <c r="L52" s="57"/>
      <c r="M52" s="57"/>
      <c r="N52" s="57"/>
      <c r="O52" s="57"/>
    </row>
    <row r="53" spans="2:15" ht="16" x14ac:dyDescent="0.2">
      <c r="B53" s="47" t="s">
        <v>90</v>
      </c>
      <c r="C53" s="91" t="s">
        <v>101</v>
      </c>
      <c r="D53" s="92"/>
      <c r="E53" s="92"/>
      <c r="F53" s="92"/>
      <c r="G53" s="92"/>
      <c r="H53" s="93"/>
      <c r="I53" s="57">
        <f t="shared" si="1"/>
        <v>43</v>
      </c>
      <c r="J53" s="57"/>
      <c r="K53" s="12"/>
      <c r="L53" s="57"/>
      <c r="M53" s="57"/>
      <c r="N53" s="57"/>
      <c r="O53" s="57"/>
    </row>
    <row r="54" spans="2:15" ht="16" x14ac:dyDescent="0.2">
      <c r="B54" s="47" t="s">
        <v>81</v>
      </c>
      <c r="C54" s="91" t="s">
        <v>80</v>
      </c>
      <c r="D54" s="92"/>
      <c r="E54" s="92"/>
      <c r="F54" s="92"/>
      <c r="G54" s="92"/>
      <c r="H54" s="93"/>
      <c r="I54" s="41">
        <f t="shared" si="1"/>
        <v>44</v>
      </c>
      <c r="J54" s="41"/>
      <c r="K54" s="12"/>
      <c r="L54" s="41"/>
      <c r="M54" s="41"/>
      <c r="N54" s="41"/>
      <c r="O54" s="41"/>
    </row>
    <row r="55" spans="2:15" ht="16" x14ac:dyDescent="0.2">
      <c r="B55" s="47" t="s">
        <v>89</v>
      </c>
      <c r="C55" s="91" t="s">
        <v>100</v>
      </c>
      <c r="D55" s="92"/>
      <c r="E55" s="92"/>
      <c r="F55" s="92"/>
      <c r="G55" s="92"/>
      <c r="H55" s="93"/>
      <c r="I55" s="41">
        <f t="shared" si="1"/>
        <v>45</v>
      </c>
      <c r="J55" s="41"/>
      <c r="K55" s="12"/>
      <c r="L55" s="41"/>
      <c r="M55" s="41"/>
      <c r="N55" s="41"/>
      <c r="O55" s="41"/>
    </row>
    <row r="56" spans="2:15" ht="16" x14ac:dyDescent="0.2">
      <c r="B56" s="47" t="s">
        <v>150</v>
      </c>
      <c r="C56" s="91" t="s">
        <v>115</v>
      </c>
      <c r="D56" s="92"/>
      <c r="E56" s="92"/>
      <c r="F56" s="92"/>
      <c r="G56" s="92"/>
      <c r="H56" s="93"/>
      <c r="I56" s="41">
        <f t="shared" si="1"/>
        <v>46</v>
      </c>
      <c r="J56" s="41"/>
      <c r="K56" s="12"/>
      <c r="L56" s="41"/>
      <c r="M56" s="41"/>
      <c r="N56" s="41"/>
      <c r="O56" s="41"/>
    </row>
    <row r="57" spans="2:15" ht="16" x14ac:dyDescent="0.2">
      <c r="B57" s="47" t="s">
        <v>208</v>
      </c>
      <c r="C57" s="91" t="s">
        <v>169</v>
      </c>
      <c r="D57" s="92"/>
      <c r="E57" s="92"/>
      <c r="F57" s="92"/>
      <c r="G57" s="92"/>
      <c r="H57" s="93"/>
      <c r="I57" s="41">
        <f t="shared" si="1"/>
        <v>47</v>
      </c>
      <c r="J57" s="41"/>
      <c r="K57" s="12"/>
      <c r="L57" s="41"/>
      <c r="M57" s="41"/>
      <c r="N57" s="41"/>
      <c r="O57" s="41"/>
    </row>
    <row r="58" spans="2:15" ht="16" x14ac:dyDescent="0.2">
      <c r="B58" s="47" t="s">
        <v>204</v>
      </c>
      <c r="C58" s="91" t="s">
        <v>171</v>
      </c>
      <c r="D58" s="92"/>
      <c r="E58" s="92"/>
      <c r="F58" s="92"/>
      <c r="G58" s="92"/>
      <c r="H58" s="93"/>
      <c r="I58" s="41">
        <f t="shared" si="1"/>
        <v>48</v>
      </c>
      <c r="J58" s="41"/>
      <c r="K58" s="12"/>
      <c r="L58" s="41"/>
      <c r="M58" s="41"/>
      <c r="N58" s="41"/>
      <c r="O58" s="41"/>
    </row>
    <row r="59" spans="2:15" ht="16" x14ac:dyDescent="0.2">
      <c r="B59" s="47" t="s">
        <v>207</v>
      </c>
      <c r="C59" s="91" t="s">
        <v>173</v>
      </c>
      <c r="D59" s="92"/>
      <c r="E59" s="92"/>
      <c r="F59" s="92"/>
      <c r="G59" s="92"/>
      <c r="H59" s="93"/>
      <c r="I59" s="41">
        <f t="shared" si="1"/>
        <v>49</v>
      </c>
      <c r="J59" s="41"/>
      <c r="K59" s="12"/>
      <c r="L59" s="41"/>
      <c r="M59" s="41"/>
      <c r="N59" s="41"/>
      <c r="O59" s="41"/>
    </row>
    <row r="60" spans="2:15" ht="16" x14ac:dyDescent="0.2">
      <c r="B60" s="47" t="s">
        <v>87</v>
      </c>
      <c r="C60" s="91" t="s">
        <v>77</v>
      </c>
      <c r="D60" s="92"/>
      <c r="E60" s="92"/>
      <c r="F60" s="92"/>
      <c r="G60" s="92"/>
      <c r="H60" s="93"/>
      <c r="I60" s="41">
        <f t="shared" si="1"/>
        <v>50</v>
      </c>
      <c r="J60" s="41"/>
      <c r="K60" s="12"/>
      <c r="L60" s="41"/>
      <c r="M60" s="41"/>
      <c r="N60" s="41"/>
      <c r="O60" s="41"/>
    </row>
    <row r="61" spans="2:15" ht="16" x14ac:dyDescent="0.2">
      <c r="B61" s="47" t="s">
        <v>151</v>
      </c>
      <c r="C61" s="91" t="s">
        <v>111</v>
      </c>
      <c r="D61" s="92"/>
      <c r="E61" s="92"/>
      <c r="F61" s="92"/>
      <c r="G61" s="92"/>
      <c r="H61" s="93"/>
      <c r="I61" s="41">
        <f t="shared" si="1"/>
        <v>51</v>
      </c>
      <c r="J61" s="41"/>
      <c r="K61" s="12"/>
      <c r="L61" s="41"/>
      <c r="M61" s="41"/>
      <c r="N61" s="41"/>
      <c r="O61" s="41"/>
    </row>
    <row r="62" spans="2:15" ht="16" x14ac:dyDescent="0.2">
      <c r="B62" s="47" t="s">
        <v>152</v>
      </c>
      <c r="C62" s="91" t="s">
        <v>112</v>
      </c>
      <c r="D62" s="92"/>
      <c r="E62" s="92"/>
      <c r="F62" s="92"/>
      <c r="G62" s="92"/>
      <c r="H62" s="93"/>
      <c r="I62" s="41">
        <f t="shared" si="1"/>
        <v>52</v>
      </c>
      <c r="J62" s="41"/>
      <c r="K62" s="12"/>
      <c r="L62" s="41"/>
      <c r="M62" s="41"/>
      <c r="N62" s="41"/>
      <c r="O62" s="41"/>
    </row>
    <row r="63" spans="2:15" ht="16" x14ac:dyDescent="0.2">
      <c r="B63" s="47" t="s">
        <v>153</v>
      </c>
      <c r="C63" s="94" t="s">
        <v>113</v>
      </c>
      <c r="D63" s="95"/>
      <c r="E63" s="95"/>
      <c r="F63" s="95"/>
      <c r="G63" s="95"/>
      <c r="H63" s="96"/>
      <c r="I63" s="41">
        <f t="shared" si="1"/>
        <v>53</v>
      </c>
      <c r="J63" s="41"/>
      <c r="K63" s="12"/>
      <c r="L63" s="41"/>
      <c r="M63" s="41"/>
      <c r="N63" s="41"/>
      <c r="O63" s="41"/>
    </row>
    <row r="64" spans="2:15" ht="16" x14ac:dyDescent="0.2">
      <c r="B64" s="47" t="s">
        <v>154</v>
      </c>
      <c r="C64" s="94" t="s">
        <v>114</v>
      </c>
      <c r="D64" s="95"/>
      <c r="E64" s="95"/>
      <c r="F64" s="95"/>
      <c r="G64" s="95"/>
      <c r="H64" s="96"/>
      <c r="I64" s="41">
        <f t="shared" si="1"/>
        <v>54</v>
      </c>
      <c r="J64" s="41"/>
      <c r="K64" s="12"/>
      <c r="L64" s="41"/>
      <c r="M64" s="41"/>
      <c r="N64" s="41"/>
      <c r="O64" s="41"/>
    </row>
    <row r="65" spans="2:19" ht="16" x14ac:dyDescent="0.2">
      <c r="B65" s="47" t="s">
        <v>155</v>
      </c>
      <c r="C65" s="61" t="s">
        <v>214</v>
      </c>
      <c r="D65" s="62"/>
      <c r="E65" s="62"/>
      <c r="F65" s="62"/>
      <c r="G65" s="62"/>
      <c r="H65" s="63"/>
      <c r="I65" s="57">
        <f t="shared" si="1"/>
        <v>55</v>
      </c>
      <c r="J65" s="57"/>
      <c r="K65" s="12"/>
      <c r="L65" s="57"/>
      <c r="M65" s="57"/>
      <c r="N65" s="57"/>
      <c r="O65" s="57"/>
    </row>
    <row r="66" spans="2:19" ht="16" x14ac:dyDescent="0.2">
      <c r="B66" s="47" t="s">
        <v>215</v>
      </c>
      <c r="C66" s="61" t="s">
        <v>216</v>
      </c>
      <c r="D66" s="62"/>
      <c r="E66" s="62"/>
      <c r="F66" s="62"/>
      <c r="G66" s="62"/>
      <c r="H66" s="63"/>
      <c r="I66" s="57">
        <f t="shared" si="1"/>
        <v>56</v>
      </c>
      <c r="J66" s="57"/>
      <c r="K66" s="12"/>
      <c r="L66" s="57"/>
      <c r="M66" s="57"/>
      <c r="N66" s="57"/>
      <c r="O66" s="57"/>
    </row>
    <row r="67" spans="2:19" ht="16" x14ac:dyDescent="0.2">
      <c r="B67" s="47" t="s">
        <v>176</v>
      </c>
      <c r="C67" s="61" t="s">
        <v>178</v>
      </c>
      <c r="D67" s="62"/>
      <c r="E67" s="62"/>
      <c r="F67" s="62"/>
      <c r="G67" s="62"/>
      <c r="H67" s="63"/>
      <c r="I67" s="57">
        <f t="shared" si="1"/>
        <v>57</v>
      </c>
      <c r="J67" s="57"/>
      <c r="K67" s="12"/>
      <c r="L67" s="57"/>
      <c r="M67" s="57"/>
      <c r="N67" s="57"/>
      <c r="O67" s="57"/>
    </row>
    <row r="68" spans="2:19" ht="16" x14ac:dyDescent="0.2">
      <c r="B68" s="47" t="s">
        <v>200</v>
      </c>
      <c r="C68" s="61" t="s">
        <v>211</v>
      </c>
      <c r="D68" s="62"/>
      <c r="E68" s="62"/>
      <c r="F68" s="62"/>
      <c r="G68" s="62"/>
      <c r="H68" s="63"/>
      <c r="I68" s="57">
        <f t="shared" si="1"/>
        <v>58</v>
      </c>
      <c r="J68" s="57"/>
      <c r="K68" s="12"/>
      <c r="L68" s="57"/>
      <c r="M68" s="57"/>
      <c r="N68" s="57"/>
      <c r="O68" s="57"/>
    </row>
    <row r="69" spans="2:19" ht="16" x14ac:dyDescent="0.2">
      <c r="B69" s="47" t="s">
        <v>201</v>
      </c>
      <c r="C69" s="58" t="s">
        <v>217</v>
      </c>
      <c r="D69" s="59"/>
      <c r="E69" s="59"/>
      <c r="F69" s="59"/>
      <c r="G69" s="59"/>
      <c r="H69" s="60"/>
      <c r="I69" s="57">
        <f t="shared" si="1"/>
        <v>59</v>
      </c>
      <c r="J69" s="57"/>
      <c r="K69" s="12"/>
      <c r="L69" s="57"/>
      <c r="M69" s="57"/>
      <c r="N69" s="57"/>
      <c r="O69" s="57"/>
    </row>
    <row r="70" spans="2:19" ht="16" x14ac:dyDescent="0.2">
      <c r="B70" s="44"/>
      <c r="C70" s="50"/>
      <c r="D70" s="49"/>
      <c r="E70" s="49"/>
      <c r="F70" s="49"/>
      <c r="G70" s="49"/>
      <c r="H70" s="48"/>
      <c r="I70" s="57">
        <f t="shared" si="1"/>
        <v>60</v>
      </c>
      <c r="J70" s="57"/>
      <c r="K70" s="12"/>
      <c r="L70" s="57"/>
      <c r="M70" s="57"/>
      <c r="N70" s="57"/>
      <c r="O70" s="57"/>
    </row>
    <row r="71" spans="2:19" ht="16" x14ac:dyDescent="0.2">
      <c r="M71" s="54"/>
      <c r="N71" s="54"/>
      <c r="O71" s="54"/>
    </row>
    <row r="72" spans="2:19" ht="15" x14ac:dyDescent="0.2">
      <c r="P72" s="36" t="s">
        <v>60</v>
      </c>
      <c r="Q72" s="36" t="s">
        <v>61</v>
      </c>
      <c r="R72" s="36" t="s">
        <v>62</v>
      </c>
      <c r="S72" s="36" t="s">
        <v>63</v>
      </c>
    </row>
    <row r="73" spans="2:19" ht="15" x14ac:dyDescent="0.2">
      <c r="P73" s="9">
        <f>COUNT(I11:I70)</f>
        <v>60</v>
      </c>
      <c r="Q73" s="9">
        <f>COUNTIF(L11:L70,"OK")</f>
        <v>0</v>
      </c>
      <c r="R73" s="9">
        <f>COUNTIF(L11:L70,"NG")</f>
        <v>0</v>
      </c>
      <c r="S73" s="30">
        <f>IF(R73=0,0,R73/P73*100)</f>
        <v>0</v>
      </c>
    </row>
    <row r="74" spans="2:19" ht="16" x14ac:dyDescent="0.2">
      <c r="M74" s="54"/>
      <c r="N74" s="54"/>
      <c r="O74" s="54"/>
    </row>
    <row r="75" spans="2:19" ht="16" x14ac:dyDescent="0.2">
      <c r="M75" s="54"/>
      <c r="N75" s="54"/>
      <c r="O75" s="54"/>
    </row>
  </sheetData>
  <mergeCells count="50">
    <mergeCell ref="C20:H20"/>
    <mergeCell ref="C14:H14"/>
    <mergeCell ref="C9:H9"/>
    <mergeCell ref="C15:H15"/>
    <mergeCell ref="C18:H18"/>
    <mergeCell ref="C19:H19"/>
    <mergeCell ref="C16:H16"/>
    <mergeCell ref="C17:H17"/>
    <mergeCell ref="C2:F2"/>
    <mergeCell ref="B3:B5"/>
    <mergeCell ref="C3:F5"/>
    <mergeCell ref="G3:G5"/>
    <mergeCell ref="H3:H5"/>
    <mergeCell ref="C32:H32"/>
    <mergeCell ref="C33:H33"/>
    <mergeCell ref="C39:H39"/>
    <mergeCell ref="C40:H40"/>
    <mergeCell ref="C41:H41"/>
    <mergeCell ref="C36:H36"/>
    <mergeCell ref="C37:H37"/>
    <mergeCell ref="C34:H34"/>
    <mergeCell ref="C21:H21"/>
    <mergeCell ref="C22:H22"/>
    <mergeCell ref="C23:H23"/>
    <mergeCell ref="C24:H24"/>
    <mergeCell ref="C31:H31"/>
    <mergeCell ref="C35:H35"/>
    <mergeCell ref="C38:H38"/>
    <mergeCell ref="C60:H60"/>
    <mergeCell ref="C61:H61"/>
    <mergeCell ref="C62:H62"/>
    <mergeCell ref="C44:H44"/>
    <mergeCell ref="C42:H42"/>
    <mergeCell ref="C43:H43"/>
    <mergeCell ref="C63:H63"/>
    <mergeCell ref="C64:H64"/>
    <mergeCell ref="I8:O8"/>
    <mergeCell ref="C56:H56"/>
    <mergeCell ref="C57:H57"/>
    <mergeCell ref="C58:H58"/>
    <mergeCell ref="C59:H59"/>
    <mergeCell ref="C51:H51"/>
    <mergeCell ref="C52:H52"/>
    <mergeCell ref="C53:H53"/>
    <mergeCell ref="C54:H54"/>
    <mergeCell ref="C55:H55"/>
    <mergeCell ref="C10:H10"/>
    <mergeCell ref="C11:H11"/>
    <mergeCell ref="C12:H12"/>
    <mergeCell ref="C13:H13"/>
  </mergeCells>
  <phoneticPr fontId="1"/>
  <conditionalFormatting sqref="J3">
    <cfRule type="cellIs" dxfId="6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BEABC6B-3F50-48F1-BDC1-C1B33A121914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A852270-356E-445D-ADCF-2318A0D65A11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showGridLines="0" zoomScaleNormal="100" workbookViewId="0">
      <selection activeCell="D13" sqref="D13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32.81640625" style="1" customWidth="1"/>
    <col min="4" max="4" width="72.1796875" style="1" customWidth="1"/>
    <col min="5" max="5" width="28.6328125" style="1" customWidth="1"/>
    <col min="6" max="6" width="11.36328125" style="1" customWidth="1"/>
    <col min="7" max="8" width="11.453125" style="1" customWidth="1"/>
    <col min="9" max="10" width="13" style="1" customWidth="1"/>
    <col min="11" max="11" width="11.36328125" style="1" customWidth="1"/>
    <col min="12" max="12" width="28.6328125" style="1" customWidth="1"/>
    <col min="13" max="16384" width="8.90625" style="1"/>
  </cols>
  <sheetData>
    <row r="1" spans="1:12" ht="7.25" customHeight="1" x14ac:dyDescent="0.2"/>
    <row r="2" spans="1:12" x14ac:dyDescent="0.2">
      <c r="B2" s="7" t="s">
        <v>29</v>
      </c>
      <c r="C2" s="79" t="s">
        <v>33</v>
      </c>
      <c r="D2" s="79"/>
      <c r="E2" s="79"/>
      <c r="F2" s="79"/>
      <c r="G2" s="7" t="s">
        <v>22</v>
      </c>
      <c r="H2" s="7" t="s">
        <v>23</v>
      </c>
      <c r="I2" s="7" t="s">
        <v>31</v>
      </c>
      <c r="J2" s="7" t="s">
        <v>34</v>
      </c>
    </row>
    <row r="3" spans="1:12" ht="16.5" customHeight="1" x14ac:dyDescent="0.2">
      <c r="B3" s="78" t="str">
        <f ca="1">RIGHT(CELL("filename",C3),LEN(CELL("filename",C3))-FIND("]",CELL("filename",C3)))</f>
        <v>ALB-NginxECS×××××</v>
      </c>
      <c r="C3" s="80" t="s">
        <v>167</v>
      </c>
      <c r="D3" s="80"/>
      <c r="E3" s="80"/>
      <c r="F3" s="80"/>
      <c r="G3" s="78" t="s">
        <v>106</v>
      </c>
      <c r="H3" s="78" t="s">
        <v>24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78"/>
      <c r="C4" s="80"/>
      <c r="D4" s="80"/>
      <c r="E4" s="80"/>
      <c r="F4" s="80"/>
      <c r="G4" s="78"/>
      <c r="H4" s="78"/>
      <c r="I4" s="7" t="s">
        <v>32</v>
      </c>
      <c r="J4" s="7" t="s">
        <v>30</v>
      </c>
    </row>
    <row r="5" spans="1:12" ht="20.399999999999999" customHeight="1" x14ac:dyDescent="0.2">
      <c r="B5" s="78"/>
      <c r="C5" s="80"/>
      <c r="D5" s="80"/>
      <c r="E5" s="80"/>
      <c r="F5" s="80"/>
      <c r="G5" s="78"/>
      <c r="H5" s="78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84" t="s">
        <v>25</v>
      </c>
      <c r="C7" s="84"/>
      <c r="D7" s="84"/>
      <c r="E7" s="84"/>
      <c r="F7" s="84" t="s">
        <v>43</v>
      </c>
      <c r="G7" s="84"/>
      <c r="H7" s="84"/>
      <c r="I7" s="84"/>
      <c r="J7" s="84"/>
      <c r="K7" s="84"/>
      <c r="L7" s="84"/>
    </row>
    <row r="8" spans="1:12" x14ac:dyDescent="0.2">
      <c r="A8" s="5"/>
      <c r="B8" s="7" t="s">
        <v>26</v>
      </c>
      <c r="C8" s="7" t="s">
        <v>27</v>
      </c>
      <c r="D8" s="15" t="s">
        <v>6</v>
      </c>
      <c r="E8" s="7" t="s">
        <v>50</v>
      </c>
      <c r="F8" s="7" t="s">
        <v>44</v>
      </c>
      <c r="G8" s="7" t="s">
        <v>45</v>
      </c>
      <c r="H8" s="7" t="s">
        <v>46</v>
      </c>
      <c r="I8" s="7" t="s">
        <v>47</v>
      </c>
      <c r="J8" s="7" t="s">
        <v>48</v>
      </c>
      <c r="K8" s="7" t="s">
        <v>49</v>
      </c>
      <c r="L8" s="7" t="s">
        <v>50</v>
      </c>
    </row>
    <row r="9" spans="1:12" x14ac:dyDescent="0.2">
      <c r="A9" s="5"/>
      <c r="B9" s="78" t="s">
        <v>0</v>
      </c>
      <c r="C9" s="2" t="s">
        <v>1</v>
      </c>
      <c r="D9" s="29" t="s">
        <v>66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78"/>
      <c r="C10" s="2" t="s">
        <v>2</v>
      </c>
      <c r="D10" s="20"/>
      <c r="E10" s="2"/>
      <c r="F10" s="2">
        <f t="shared" ref="F10:F50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57" t="s">
        <v>3</v>
      </c>
      <c r="C11" s="21" t="s">
        <v>3</v>
      </c>
      <c r="D11" s="3" t="s">
        <v>157</v>
      </c>
      <c r="E11" s="23"/>
      <c r="F11" s="57">
        <f t="shared" si="0"/>
        <v>3</v>
      </c>
      <c r="G11" s="57"/>
      <c r="H11" s="12"/>
      <c r="I11" s="57"/>
      <c r="J11" s="57"/>
      <c r="K11" s="57"/>
      <c r="L11" s="57"/>
    </row>
    <row r="12" spans="1:12" x14ac:dyDescent="0.2">
      <c r="A12" s="5"/>
      <c r="B12" s="75" t="s">
        <v>4</v>
      </c>
      <c r="C12" s="22" t="s">
        <v>116</v>
      </c>
      <c r="D12" s="13"/>
      <c r="E12" s="23"/>
      <c r="F12" s="57">
        <f t="shared" si="0"/>
        <v>4</v>
      </c>
      <c r="G12" s="57"/>
      <c r="H12" s="12"/>
      <c r="I12" s="57"/>
      <c r="J12" s="57"/>
      <c r="K12" s="57"/>
      <c r="L12" s="57"/>
    </row>
    <row r="13" spans="1:12" x14ac:dyDescent="0.2">
      <c r="A13" s="5"/>
      <c r="B13" s="76"/>
      <c r="C13" s="22" t="s">
        <v>117</v>
      </c>
      <c r="D13" s="13"/>
      <c r="E13" s="23"/>
      <c r="F13" s="57">
        <f t="shared" si="0"/>
        <v>5</v>
      </c>
      <c r="G13" s="57"/>
      <c r="H13" s="12"/>
      <c r="I13" s="57"/>
      <c r="J13" s="57"/>
      <c r="K13" s="57"/>
      <c r="L13" s="57"/>
    </row>
    <row r="14" spans="1:12" x14ac:dyDescent="0.2">
      <c r="A14" s="5"/>
      <c r="B14" s="76"/>
      <c r="C14" s="22" t="s">
        <v>118</v>
      </c>
      <c r="D14" s="13"/>
      <c r="E14" s="23"/>
      <c r="F14" s="57">
        <f t="shared" si="0"/>
        <v>6</v>
      </c>
      <c r="G14" s="57"/>
      <c r="H14" s="12"/>
      <c r="I14" s="57"/>
      <c r="J14" s="57"/>
      <c r="K14" s="57"/>
      <c r="L14" s="57"/>
    </row>
    <row r="15" spans="1:12" x14ac:dyDescent="0.2">
      <c r="A15" s="5"/>
      <c r="B15" s="76"/>
      <c r="C15" s="22" t="s">
        <v>119</v>
      </c>
      <c r="D15" s="14"/>
      <c r="E15" s="23"/>
      <c r="F15" s="57">
        <f t="shared" si="0"/>
        <v>7</v>
      </c>
      <c r="G15" s="57"/>
      <c r="H15" s="12"/>
      <c r="I15" s="57"/>
      <c r="J15" s="57"/>
      <c r="K15" s="57"/>
      <c r="L15" s="57"/>
    </row>
    <row r="16" spans="1:12" x14ac:dyDescent="0.2">
      <c r="A16" s="5"/>
      <c r="B16" s="76"/>
      <c r="C16" s="22" t="s">
        <v>120</v>
      </c>
      <c r="D16" s="13"/>
      <c r="E16" s="23"/>
      <c r="F16" s="57">
        <f t="shared" si="0"/>
        <v>8</v>
      </c>
      <c r="G16" s="57"/>
      <c r="H16" s="12"/>
      <c r="I16" s="57"/>
      <c r="J16" s="57"/>
      <c r="K16" s="57"/>
      <c r="L16" s="57"/>
    </row>
    <row r="17" spans="1:12" x14ac:dyDescent="0.2">
      <c r="A17" s="5"/>
      <c r="B17" s="76"/>
      <c r="C17" s="22" t="s">
        <v>124</v>
      </c>
      <c r="D17" s="13"/>
      <c r="E17" s="23"/>
      <c r="F17" s="57">
        <f t="shared" si="0"/>
        <v>9</v>
      </c>
      <c r="G17" s="57"/>
      <c r="H17" s="12"/>
      <c r="I17" s="57"/>
      <c r="J17" s="57"/>
      <c r="K17" s="57"/>
      <c r="L17" s="57"/>
    </row>
    <row r="18" spans="1:12" x14ac:dyDescent="0.2">
      <c r="A18" s="5"/>
      <c r="B18" s="76"/>
      <c r="C18" s="22" t="s">
        <v>125</v>
      </c>
      <c r="D18" s="14"/>
      <c r="E18" s="23"/>
      <c r="F18" s="57">
        <f t="shared" si="0"/>
        <v>10</v>
      </c>
      <c r="G18" s="57"/>
      <c r="H18" s="12"/>
      <c r="I18" s="57"/>
      <c r="J18" s="57"/>
      <c r="K18" s="57"/>
      <c r="L18" s="57"/>
    </row>
    <row r="19" spans="1:12" x14ac:dyDescent="0.2">
      <c r="A19" s="5"/>
      <c r="B19" s="76"/>
      <c r="C19" s="22" t="s">
        <v>126</v>
      </c>
      <c r="D19" s="13"/>
      <c r="E19" s="23"/>
      <c r="F19" s="57">
        <f t="shared" si="0"/>
        <v>11</v>
      </c>
      <c r="G19" s="57"/>
      <c r="H19" s="12"/>
      <c r="I19" s="57"/>
      <c r="J19" s="57"/>
      <c r="K19" s="57"/>
      <c r="L19" s="57"/>
    </row>
    <row r="20" spans="1:12" x14ac:dyDescent="0.2">
      <c r="A20" s="5"/>
      <c r="B20" s="76"/>
      <c r="C20" s="22" t="s">
        <v>127</v>
      </c>
      <c r="D20" s="14"/>
      <c r="E20" s="23"/>
      <c r="F20" s="57">
        <f t="shared" si="0"/>
        <v>12</v>
      </c>
      <c r="G20" s="57"/>
      <c r="H20" s="12"/>
      <c r="I20" s="57"/>
      <c r="J20" s="57"/>
      <c r="K20" s="57"/>
      <c r="L20" s="57"/>
    </row>
    <row r="21" spans="1:12" x14ac:dyDescent="0.2">
      <c r="A21" s="5"/>
      <c r="B21" s="76"/>
      <c r="C21" s="22" t="s">
        <v>128</v>
      </c>
      <c r="D21" s="14"/>
      <c r="E21" s="23"/>
      <c r="F21" s="57">
        <f t="shared" si="0"/>
        <v>13</v>
      </c>
      <c r="G21" s="57"/>
      <c r="H21" s="12"/>
      <c r="I21" s="57"/>
      <c r="J21" s="57"/>
      <c r="K21" s="57"/>
      <c r="L21" s="57"/>
    </row>
    <row r="22" spans="1:12" x14ac:dyDescent="0.2">
      <c r="A22" s="5"/>
      <c r="B22" s="76"/>
      <c r="C22" s="22" t="s">
        <v>129</v>
      </c>
      <c r="D22" s="14"/>
      <c r="E22" s="23"/>
      <c r="F22" s="57">
        <f t="shared" si="0"/>
        <v>14</v>
      </c>
      <c r="G22" s="57"/>
      <c r="H22" s="12"/>
      <c r="I22" s="57"/>
      <c r="J22" s="57"/>
      <c r="K22" s="57"/>
      <c r="L22" s="57"/>
    </row>
    <row r="23" spans="1:12" x14ac:dyDescent="0.2">
      <c r="A23" s="5"/>
      <c r="B23" s="76"/>
      <c r="C23" s="22" t="s">
        <v>130</v>
      </c>
      <c r="D23" s="55"/>
      <c r="E23" s="23"/>
      <c r="F23" s="57">
        <f t="shared" si="0"/>
        <v>15</v>
      </c>
      <c r="G23" s="57"/>
      <c r="H23" s="12"/>
      <c r="I23" s="57"/>
      <c r="J23" s="57"/>
      <c r="K23" s="57"/>
      <c r="L23" s="57"/>
    </row>
    <row r="24" spans="1:12" x14ac:dyDescent="0.2">
      <c r="A24" s="5"/>
      <c r="B24" s="76"/>
      <c r="C24" s="22" t="s">
        <v>158</v>
      </c>
      <c r="D24" s="14"/>
      <c r="E24" s="23"/>
      <c r="F24" s="57">
        <f t="shared" si="0"/>
        <v>16</v>
      </c>
      <c r="G24" s="57"/>
      <c r="H24" s="12"/>
      <c r="I24" s="57"/>
      <c r="J24" s="57"/>
      <c r="K24" s="57"/>
      <c r="L24" s="57"/>
    </row>
    <row r="25" spans="1:12" x14ac:dyDescent="0.2">
      <c r="A25" s="5"/>
      <c r="B25" s="76"/>
      <c r="C25" s="22" t="s">
        <v>131</v>
      </c>
      <c r="D25" s="14"/>
      <c r="E25" s="23"/>
      <c r="F25" s="57">
        <f t="shared" si="0"/>
        <v>17</v>
      </c>
      <c r="G25" s="57"/>
      <c r="H25" s="12"/>
      <c r="I25" s="57"/>
      <c r="J25" s="57"/>
      <c r="K25" s="57"/>
      <c r="L25" s="57"/>
    </row>
    <row r="26" spans="1:12" x14ac:dyDescent="0.2">
      <c r="B26" s="76"/>
      <c r="C26" s="22" t="s">
        <v>134</v>
      </c>
      <c r="D26" s="13"/>
      <c r="E26" s="23"/>
      <c r="F26" s="57">
        <f t="shared" si="0"/>
        <v>18</v>
      </c>
      <c r="G26" s="57"/>
      <c r="H26" s="12"/>
      <c r="I26" s="57"/>
      <c r="J26" s="57"/>
      <c r="K26" s="57"/>
      <c r="L26" s="57"/>
    </row>
    <row r="27" spans="1:12" x14ac:dyDescent="0.2">
      <c r="B27" s="76"/>
      <c r="C27" s="22" t="s">
        <v>135</v>
      </c>
      <c r="D27" s="14"/>
      <c r="E27" s="23"/>
      <c r="F27" s="57">
        <f t="shared" si="0"/>
        <v>19</v>
      </c>
      <c r="G27" s="57"/>
      <c r="H27" s="12"/>
      <c r="I27" s="57"/>
      <c r="J27" s="57"/>
      <c r="K27" s="57"/>
      <c r="L27" s="57"/>
    </row>
    <row r="28" spans="1:12" x14ac:dyDescent="0.2">
      <c r="B28" s="76"/>
      <c r="C28" s="22" t="s">
        <v>136</v>
      </c>
      <c r="D28" s="13"/>
      <c r="E28" s="23"/>
      <c r="F28" s="57">
        <f t="shared" si="0"/>
        <v>20</v>
      </c>
      <c r="G28" s="57"/>
      <c r="H28" s="12"/>
      <c r="I28" s="57"/>
      <c r="J28" s="57"/>
      <c r="K28" s="57"/>
      <c r="L28" s="57"/>
    </row>
    <row r="29" spans="1:12" x14ac:dyDescent="0.2">
      <c r="B29" s="76"/>
      <c r="C29" s="22" t="s">
        <v>159</v>
      </c>
      <c r="D29" s="13" t="s">
        <v>160</v>
      </c>
      <c r="E29" s="23"/>
      <c r="F29" s="57">
        <f t="shared" si="0"/>
        <v>21</v>
      </c>
      <c r="G29" s="57"/>
      <c r="H29" s="12"/>
      <c r="I29" s="57"/>
      <c r="J29" s="57"/>
      <c r="K29" s="57"/>
      <c r="L29" s="57"/>
    </row>
    <row r="30" spans="1:12" x14ac:dyDescent="0.2">
      <c r="B30" s="76"/>
      <c r="C30" s="22" t="s">
        <v>137</v>
      </c>
      <c r="D30" s="13"/>
      <c r="E30" s="23"/>
      <c r="F30" s="57">
        <f t="shared" si="0"/>
        <v>22</v>
      </c>
      <c r="G30" s="57"/>
      <c r="H30" s="12"/>
      <c r="I30" s="57"/>
      <c r="J30" s="57"/>
      <c r="K30" s="57"/>
      <c r="L30" s="57"/>
    </row>
    <row r="31" spans="1:12" x14ac:dyDescent="0.2">
      <c r="B31" s="76"/>
      <c r="C31" s="22" t="s">
        <v>138</v>
      </c>
      <c r="D31" s="14"/>
      <c r="E31" s="23"/>
      <c r="F31" s="57">
        <f t="shared" si="0"/>
        <v>23</v>
      </c>
      <c r="G31" s="57"/>
      <c r="H31" s="12"/>
      <c r="I31" s="57"/>
      <c r="J31" s="57"/>
      <c r="K31" s="57"/>
      <c r="L31" s="57"/>
    </row>
    <row r="32" spans="1:12" x14ac:dyDescent="0.2">
      <c r="B32" s="76"/>
      <c r="C32" s="22" t="s">
        <v>161</v>
      </c>
      <c r="D32" s="14"/>
      <c r="E32" s="23"/>
      <c r="F32" s="57">
        <f t="shared" si="0"/>
        <v>24</v>
      </c>
      <c r="G32" s="57"/>
      <c r="H32" s="12"/>
      <c r="I32" s="57"/>
      <c r="J32" s="57"/>
      <c r="K32" s="57"/>
      <c r="L32" s="57"/>
    </row>
    <row r="33" spans="1:12" x14ac:dyDescent="0.2">
      <c r="A33" s="5"/>
      <c r="B33" s="76"/>
      <c r="C33" s="22" t="s">
        <v>162</v>
      </c>
      <c r="D33" s="14"/>
      <c r="E33" s="23"/>
      <c r="F33" s="57">
        <f t="shared" si="0"/>
        <v>25</v>
      </c>
      <c r="G33" s="57"/>
      <c r="H33" s="12"/>
      <c r="I33" s="57"/>
      <c r="J33" s="57"/>
      <c r="K33" s="57"/>
      <c r="L33" s="57"/>
    </row>
    <row r="34" spans="1:12" x14ac:dyDescent="0.2">
      <c r="B34" s="76"/>
      <c r="C34" s="22" t="s">
        <v>163</v>
      </c>
      <c r="D34" s="13"/>
      <c r="E34" s="23"/>
      <c r="F34" s="57">
        <f t="shared" si="0"/>
        <v>26</v>
      </c>
      <c r="G34" s="57"/>
      <c r="H34" s="12"/>
      <c r="I34" s="57"/>
      <c r="J34" s="57"/>
      <c r="K34" s="57"/>
      <c r="L34" s="57"/>
    </row>
    <row r="35" spans="1:12" x14ac:dyDescent="0.2">
      <c r="B35" s="76"/>
      <c r="C35" s="22" t="s">
        <v>165</v>
      </c>
      <c r="D35" s="14"/>
      <c r="E35" s="23"/>
      <c r="F35" s="57">
        <f t="shared" si="0"/>
        <v>27</v>
      </c>
      <c r="G35" s="57"/>
      <c r="H35" s="12"/>
      <c r="I35" s="57"/>
      <c r="J35" s="57"/>
      <c r="K35" s="57"/>
      <c r="L35" s="57"/>
    </row>
    <row r="36" spans="1:12" x14ac:dyDescent="0.2">
      <c r="B36" s="76"/>
      <c r="C36" s="22" t="s">
        <v>218</v>
      </c>
      <c r="D36" s="13"/>
      <c r="E36" s="23"/>
      <c r="F36" s="67">
        <f t="shared" si="0"/>
        <v>28</v>
      </c>
      <c r="G36" s="67"/>
      <c r="H36" s="12"/>
      <c r="I36" s="67"/>
      <c r="J36" s="67"/>
      <c r="K36" s="67"/>
      <c r="L36" s="67"/>
    </row>
    <row r="37" spans="1:12" x14ac:dyDescent="0.2">
      <c r="B37" s="77"/>
      <c r="C37" s="22" t="s">
        <v>220</v>
      </c>
      <c r="D37" s="14"/>
      <c r="E37" s="23"/>
      <c r="F37" s="67">
        <f t="shared" si="0"/>
        <v>29</v>
      </c>
      <c r="G37" s="67"/>
      <c r="H37" s="12"/>
      <c r="I37" s="67"/>
      <c r="J37" s="67"/>
      <c r="K37" s="67"/>
      <c r="L37" s="67"/>
    </row>
    <row r="38" spans="1:12" x14ac:dyDescent="0.2">
      <c r="B38" s="78" t="s">
        <v>8</v>
      </c>
      <c r="C38" s="2" t="s">
        <v>5</v>
      </c>
      <c r="D38" s="29"/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1:12" x14ac:dyDescent="0.2">
      <c r="B39" s="78"/>
      <c r="C39" s="2" t="s">
        <v>6</v>
      </c>
      <c r="D39" s="29"/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1:12" x14ac:dyDescent="0.2">
      <c r="B40" s="78" t="s">
        <v>51</v>
      </c>
      <c r="C40" s="2" t="s">
        <v>7</v>
      </c>
      <c r="D40" s="29"/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1:12" x14ac:dyDescent="0.2">
      <c r="B41" s="78"/>
      <c r="C41" s="2" t="s">
        <v>6</v>
      </c>
      <c r="D41" s="29"/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1:12" x14ac:dyDescent="0.2">
      <c r="B42" s="78" t="s">
        <v>52</v>
      </c>
      <c r="C42" s="2" t="s">
        <v>7</v>
      </c>
      <c r="D42" s="29"/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1:12" x14ac:dyDescent="0.2">
      <c r="B43" s="78"/>
      <c r="C43" s="2" t="s">
        <v>6</v>
      </c>
      <c r="D43" s="29"/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1:12" x14ac:dyDescent="0.2">
      <c r="B44" s="78" t="s">
        <v>9</v>
      </c>
      <c r="C44" s="2" t="s">
        <v>11</v>
      </c>
      <c r="D44" s="29" t="s">
        <v>10</v>
      </c>
      <c r="E44" s="2"/>
      <c r="F44" s="2">
        <f t="shared" si="0"/>
        <v>36</v>
      </c>
      <c r="G44" s="2"/>
      <c r="H44" s="12"/>
      <c r="I44" s="2"/>
      <c r="J44" s="2"/>
      <c r="K44" s="2"/>
      <c r="L44" s="2"/>
    </row>
    <row r="45" spans="1:12" x14ac:dyDescent="0.2">
      <c r="B45" s="78"/>
      <c r="C45" s="2" t="s">
        <v>28</v>
      </c>
      <c r="D45" s="29" t="s">
        <v>12</v>
      </c>
      <c r="E45" s="2"/>
      <c r="F45" s="2">
        <f t="shared" si="0"/>
        <v>37</v>
      </c>
      <c r="G45" s="2"/>
      <c r="H45" s="12"/>
      <c r="I45" s="2"/>
      <c r="J45" s="2"/>
      <c r="K45" s="2"/>
      <c r="L45" s="2"/>
    </row>
    <row r="46" spans="1:12" x14ac:dyDescent="0.2">
      <c r="B46" s="2" t="s">
        <v>13</v>
      </c>
      <c r="C46" s="2" t="s">
        <v>14</v>
      </c>
      <c r="D46" s="29" t="s">
        <v>36</v>
      </c>
      <c r="E46" s="2"/>
      <c r="F46" s="2">
        <f t="shared" si="0"/>
        <v>38</v>
      </c>
      <c r="G46" s="2"/>
      <c r="H46" s="12"/>
      <c r="I46" s="2"/>
      <c r="J46" s="2"/>
      <c r="K46" s="2"/>
      <c r="L46" s="2"/>
    </row>
    <row r="47" spans="1:12" x14ac:dyDescent="0.2">
      <c r="B47" s="78" t="s">
        <v>15</v>
      </c>
      <c r="C47" s="2" t="s">
        <v>16</v>
      </c>
      <c r="D47" s="29" t="s">
        <v>37</v>
      </c>
      <c r="E47" s="2"/>
      <c r="F47" s="2">
        <f t="shared" si="0"/>
        <v>39</v>
      </c>
      <c r="G47" s="2"/>
      <c r="H47" s="12"/>
      <c r="I47" s="2"/>
      <c r="J47" s="2"/>
      <c r="K47" s="2"/>
      <c r="L47" s="2"/>
    </row>
    <row r="48" spans="1:12" x14ac:dyDescent="0.2">
      <c r="B48" s="78"/>
      <c r="C48" s="2" t="s">
        <v>17</v>
      </c>
      <c r="D48" s="29" t="s">
        <v>18</v>
      </c>
      <c r="E48" s="2"/>
      <c r="F48" s="2">
        <f t="shared" si="0"/>
        <v>40</v>
      </c>
      <c r="G48" s="2"/>
      <c r="H48" s="12"/>
      <c r="I48" s="2"/>
      <c r="J48" s="2"/>
      <c r="K48" s="2"/>
      <c r="L48" s="2"/>
    </row>
    <row r="49" spans="2:12" ht="15" customHeight="1" x14ac:dyDescent="0.2">
      <c r="B49" s="78"/>
      <c r="C49" s="2" t="s">
        <v>19</v>
      </c>
      <c r="D49" s="29" t="s">
        <v>18</v>
      </c>
      <c r="E49" s="2"/>
      <c r="F49" s="2">
        <f t="shared" si="0"/>
        <v>41</v>
      </c>
      <c r="G49" s="2"/>
      <c r="H49" s="12"/>
      <c r="I49" s="2"/>
      <c r="J49" s="2"/>
      <c r="K49" s="2"/>
      <c r="L49" s="2"/>
    </row>
    <row r="50" spans="2:12" ht="15" customHeight="1" x14ac:dyDescent="0.2">
      <c r="B50" s="78"/>
      <c r="C50" s="85" t="s">
        <v>53</v>
      </c>
      <c r="D50" s="29"/>
      <c r="E50" s="2"/>
      <c r="F50" s="73">
        <f t="shared" si="0"/>
        <v>42</v>
      </c>
      <c r="G50" s="73"/>
      <c r="H50" s="81"/>
      <c r="I50" s="73"/>
      <c r="J50" s="73"/>
      <c r="K50" s="73"/>
      <c r="L50" s="73"/>
    </row>
    <row r="51" spans="2:12" x14ac:dyDescent="0.2">
      <c r="B51" s="78"/>
      <c r="C51" s="86"/>
      <c r="D51" s="29" t="s">
        <v>21</v>
      </c>
      <c r="E51" s="2"/>
      <c r="F51" s="74"/>
      <c r="G51" s="74"/>
      <c r="H51" s="82"/>
      <c r="I51" s="74"/>
      <c r="J51" s="74"/>
      <c r="K51" s="74"/>
      <c r="L51" s="74"/>
    </row>
    <row r="52" spans="2:12" x14ac:dyDescent="0.2">
      <c r="B52" s="78"/>
      <c r="C52" s="87"/>
      <c r="D52" s="29" t="s">
        <v>20</v>
      </c>
      <c r="E52" s="2"/>
      <c r="F52" s="2">
        <f>ROW()-9</f>
        <v>43</v>
      </c>
      <c r="G52" s="2"/>
      <c r="H52" s="12"/>
      <c r="I52" s="2"/>
      <c r="J52" s="2"/>
      <c r="K52" s="2"/>
      <c r="L52" s="2"/>
    </row>
    <row r="53" spans="2:12" ht="48" x14ac:dyDescent="0.2">
      <c r="B53" s="73" t="s">
        <v>70</v>
      </c>
      <c r="C53" s="4" t="s">
        <v>71</v>
      </c>
      <c r="D53" s="35" t="s">
        <v>74</v>
      </c>
      <c r="E53" s="35"/>
      <c r="F53" s="35">
        <f t="shared" ref="F53:F54" si="1">ROW()-9</f>
        <v>44</v>
      </c>
      <c r="G53" s="35"/>
      <c r="H53" s="12"/>
      <c r="I53" s="35"/>
      <c r="J53" s="35"/>
      <c r="K53" s="35"/>
      <c r="L53" s="35"/>
    </row>
    <row r="54" spans="2:12" ht="48" x14ac:dyDescent="0.2">
      <c r="B54" s="83"/>
      <c r="C54" s="40" t="s">
        <v>72</v>
      </c>
      <c r="D54" s="35" t="s">
        <v>74</v>
      </c>
      <c r="E54" s="35"/>
      <c r="F54" s="35">
        <f t="shared" si="1"/>
        <v>45</v>
      </c>
      <c r="G54" s="35"/>
      <c r="H54" s="12"/>
      <c r="I54" s="35"/>
      <c r="J54" s="35"/>
      <c r="K54" s="35"/>
      <c r="L54" s="35"/>
    </row>
    <row r="55" spans="2:12" ht="64" x14ac:dyDescent="0.2">
      <c r="B55" s="74"/>
      <c r="C55" s="40" t="s">
        <v>73</v>
      </c>
      <c r="D55" s="35" t="s">
        <v>74</v>
      </c>
      <c r="E55" s="35"/>
      <c r="F55" s="35">
        <f>ROW()-9</f>
        <v>46</v>
      </c>
      <c r="G55" s="35"/>
      <c r="H55" s="12"/>
      <c r="I55" s="35"/>
      <c r="J55" s="35"/>
      <c r="K55" s="35"/>
      <c r="L55" s="35"/>
    </row>
    <row r="56" spans="2:12" x14ac:dyDescent="0.2">
      <c r="B56" s="34"/>
      <c r="C56" s="34"/>
      <c r="D56" s="34"/>
    </row>
    <row r="57" spans="2:12" x14ac:dyDescent="0.2">
      <c r="B57" s="34"/>
      <c r="C57" s="34"/>
      <c r="D57" s="34"/>
    </row>
    <row r="58" spans="2:12" x14ac:dyDescent="0.2">
      <c r="B58" s="6"/>
      <c r="C58" s="6"/>
      <c r="D58" s="6"/>
      <c r="F58" s="27" t="s">
        <v>60</v>
      </c>
      <c r="G58" s="27" t="s">
        <v>61</v>
      </c>
      <c r="H58" s="27" t="s">
        <v>62</v>
      </c>
      <c r="I58" s="27" t="s">
        <v>63</v>
      </c>
    </row>
    <row r="59" spans="2:12" x14ac:dyDescent="0.2">
      <c r="B59" s="6"/>
      <c r="C59" s="39"/>
      <c r="D59" s="6"/>
      <c r="F59" s="9">
        <f>COUNT(F9:F55)</f>
        <v>46</v>
      </c>
      <c r="G59" s="9">
        <f>COUNTIF(I9:I55,"OK")</f>
        <v>0</v>
      </c>
      <c r="H59" s="9">
        <f>COUNTIF(I9:I55,"NG")</f>
        <v>0</v>
      </c>
      <c r="I59" s="30">
        <f>IF(H59=0,0,H59/F59*100)</f>
        <v>0</v>
      </c>
    </row>
    <row r="60" spans="2:12" x14ac:dyDescent="0.2">
      <c r="B60" s="6"/>
      <c r="C60" s="6"/>
      <c r="D60" s="6"/>
    </row>
    <row r="61" spans="2:12" x14ac:dyDescent="0.2">
      <c r="B61" s="6"/>
      <c r="C61" s="6"/>
      <c r="D61" s="6"/>
    </row>
    <row r="62" spans="2:12" x14ac:dyDescent="0.2">
      <c r="B62" s="6"/>
      <c r="C62" s="6"/>
      <c r="D62" s="6"/>
    </row>
  </sheetData>
  <mergeCells count="23">
    <mergeCell ref="B53:B55"/>
    <mergeCell ref="B44:B45"/>
    <mergeCell ref="B47:B52"/>
    <mergeCell ref="B40:B41"/>
    <mergeCell ref="B7:E7"/>
    <mergeCell ref="C50:C52"/>
    <mergeCell ref="B12:B37"/>
    <mergeCell ref="B3:B5"/>
    <mergeCell ref="B9:B10"/>
    <mergeCell ref="B38:B39"/>
    <mergeCell ref="B42:B43"/>
    <mergeCell ref="K50:K51"/>
    <mergeCell ref="I50:I51"/>
    <mergeCell ref="J50:J51"/>
    <mergeCell ref="C2:F2"/>
    <mergeCell ref="C3:F5"/>
    <mergeCell ref="F50:F51"/>
    <mergeCell ref="G50:G51"/>
    <mergeCell ref="H50:H51"/>
    <mergeCell ref="G3:G5"/>
    <mergeCell ref="H3:H5"/>
    <mergeCell ref="F7:L7"/>
    <mergeCell ref="L50:L51"/>
  </mergeCells>
  <phoneticPr fontId="1"/>
  <conditionalFormatting sqref="I5">
    <cfRule type="expression" dxfId="3" priority="5">
      <formula>ISNA(I5)</formula>
    </cfRule>
  </conditionalFormatting>
  <conditionalFormatting sqref="J5">
    <cfRule type="expression" dxfId="2" priority="4">
      <formula>ISNA(J5)</formula>
    </cfRule>
  </conditionalFormatting>
  <conditionalFormatting sqref="J3">
    <cfRule type="cellIs" dxfId="1" priority="1" operator="equal">
      <formula>0</formula>
    </cfRule>
    <cfRule type="expression" dxfId="0" priority="3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44">
      <formula1>"IAM ロール名,IAM ロール ARN"</formula1>
    </dataValidation>
    <dataValidation type="list" allowBlank="1" showInputMessage="1" showErrorMessage="1" sqref="D46">
      <formula1>"すべてのスタックリソースをロールバックする,正常にプロビジョニングされたリソースの保持"</formula1>
    </dataValidation>
    <dataValidation type="list" allowBlank="1" showInputMessage="1" showErrorMessage="1" sqref="D47">
      <formula1>"スタックポリシーなし,スタックポリシーを入力する,ファイルのアップロード"</formula1>
    </dataValidation>
    <dataValidation type="list" allowBlank="1" showInputMessage="1" showErrorMessage="1" sqref="D52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ALB-NginxECS99999</vt:lpstr>
      <vt:lpstr>例）マッピングファイル構成</vt:lpstr>
      <vt:lpstr>マッピングファイル構成</vt:lpstr>
      <vt:lpstr>ALB-NginxECS×××××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2022-12-27T00:51:12Z</dcterms:modified>
</cp:coreProperties>
</file>