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10.168.146.230\disk1\0001_運用保守\☆運用保守（富士通関係者）\☆12_運用保守\330_クラウド基盤\50_管理台帳集\03_CloudFormation検討\CICDパイプライン関連CLFテンプレート\パラシ\"/>
    </mc:Choice>
  </mc:AlternateContent>
  <bookViews>
    <workbookView xWindow="0" yWindow="0" windowWidth="21460" windowHeight="12390"/>
  </bookViews>
  <sheets>
    <sheet name="改訂履歴" sheetId="4" r:id="rId1"/>
    <sheet name="テスト結果サマリ" sheetId="6" r:id="rId2"/>
    <sheet name="MSA99999" sheetId="5" r:id="rId3"/>
    <sheet name="例）マッピングファイル構成" sheetId="7" r:id="rId4"/>
    <sheet name="マッピングファイル構成" sheetId="8" r:id="rId5"/>
    <sheet name="MSA×××××" sheetId="2" r:id="rId6"/>
  </sheets>
  <externalReferences>
    <externalReference r:id="rId7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89" i="8" l="1"/>
  <c r="I188" i="8"/>
  <c r="I187" i="8"/>
  <c r="I186" i="8"/>
  <c r="I174" i="8"/>
  <c r="I173" i="8"/>
  <c r="I172" i="8"/>
  <c r="I171" i="8"/>
  <c r="I159" i="8"/>
  <c r="I158" i="8"/>
  <c r="I157" i="8"/>
  <c r="I156" i="8"/>
  <c r="I144" i="8"/>
  <c r="I143" i="8"/>
  <c r="I142" i="8"/>
  <c r="I141" i="8"/>
  <c r="I129" i="8"/>
  <c r="I128" i="8"/>
  <c r="I127" i="8"/>
  <c r="I126" i="8"/>
  <c r="I99" i="8"/>
  <c r="I98" i="8"/>
  <c r="I97" i="8"/>
  <c r="I96" i="8"/>
  <c r="I84" i="8"/>
  <c r="I83" i="8"/>
  <c r="I82" i="8"/>
  <c r="I81" i="8"/>
  <c r="I54" i="8"/>
  <c r="I53" i="8"/>
  <c r="I52" i="8"/>
  <c r="I51" i="8"/>
  <c r="I112" i="8"/>
  <c r="I111" i="8"/>
  <c r="I67" i="8"/>
  <c r="I66" i="8"/>
  <c r="I37" i="8"/>
  <c r="I36" i="8"/>
  <c r="I181" i="8"/>
  <c r="I166" i="8"/>
  <c r="I151" i="8"/>
  <c r="I136" i="8"/>
  <c r="I121" i="8"/>
  <c r="I106" i="8"/>
  <c r="I91" i="8"/>
  <c r="I76" i="8"/>
  <c r="I61" i="8"/>
  <c r="I46" i="8"/>
  <c r="I184" i="8"/>
  <c r="I183" i="8"/>
  <c r="I169" i="8"/>
  <c r="I168" i="8"/>
  <c r="I154" i="8"/>
  <c r="I153" i="8"/>
  <c r="I139" i="8"/>
  <c r="I138" i="8"/>
  <c r="I124" i="8"/>
  <c r="I123" i="8"/>
  <c r="I109" i="8"/>
  <c r="I108" i="8"/>
  <c r="I94" i="8"/>
  <c r="I93" i="8"/>
  <c r="I79" i="8"/>
  <c r="I78" i="8"/>
  <c r="I64" i="8"/>
  <c r="I63" i="8"/>
  <c r="I49" i="8"/>
  <c r="I48" i="8"/>
  <c r="I34" i="8"/>
  <c r="I33" i="8"/>
  <c r="P248" i="8" l="1"/>
  <c r="R248" i="8"/>
  <c r="S248" i="8" s="1"/>
  <c r="Q248" i="8"/>
  <c r="I155" i="8"/>
  <c r="I160" i="8"/>
  <c r="I161" i="8"/>
  <c r="I162" i="8"/>
  <c r="I163" i="8"/>
  <c r="I164" i="8"/>
  <c r="I165" i="8"/>
  <c r="I167" i="8"/>
  <c r="I170" i="8"/>
  <c r="I175" i="8"/>
  <c r="I176" i="8"/>
  <c r="I177" i="8"/>
  <c r="I178" i="8"/>
  <c r="I179" i="8"/>
  <c r="I180" i="8"/>
  <c r="I182" i="8"/>
  <c r="I185" i="8"/>
  <c r="I190" i="8"/>
  <c r="I191" i="8"/>
  <c r="I192" i="8"/>
  <c r="I193" i="8"/>
  <c r="I194" i="8"/>
  <c r="I195" i="8"/>
  <c r="I196" i="8"/>
  <c r="I197" i="8"/>
  <c r="I198" i="8"/>
  <c r="I199" i="8"/>
  <c r="I200" i="8"/>
  <c r="I201" i="8"/>
  <c r="I202" i="8"/>
  <c r="I203" i="8"/>
  <c r="I204" i="8"/>
  <c r="I205" i="8"/>
  <c r="I206" i="8"/>
  <c r="I207" i="8"/>
  <c r="I208" i="8"/>
  <c r="I209" i="8"/>
  <c r="I210" i="8"/>
  <c r="I211" i="8"/>
  <c r="I212" i="8"/>
  <c r="I213" i="8"/>
  <c r="I214" i="8"/>
  <c r="I215" i="8"/>
  <c r="I216" i="8"/>
  <c r="I217" i="8"/>
  <c r="I218" i="8"/>
  <c r="I219" i="8"/>
  <c r="I220" i="8"/>
  <c r="I221" i="8"/>
  <c r="I222" i="8"/>
  <c r="I223" i="8"/>
  <c r="I224" i="8"/>
  <c r="I225" i="8"/>
  <c r="I226" i="8"/>
  <c r="I227" i="8"/>
  <c r="I228" i="8"/>
  <c r="I229" i="8"/>
  <c r="I230" i="8"/>
  <c r="I231" i="8"/>
  <c r="I232" i="8"/>
  <c r="I233" i="8"/>
  <c r="I234" i="8"/>
  <c r="I235" i="8"/>
  <c r="I236" i="8"/>
  <c r="I237" i="8"/>
  <c r="I238" i="8"/>
  <c r="I239" i="8"/>
  <c r="I240" i="8"/>
  <c r="I241" i="8"/>
  <c r="I242" i="8"/>
  <c r="I243" i="8"/>
  <c r="I244" i="8"/>
  <c r="I245" i="8"/>
  <c r="I140" i="8"/>
  <c r="I145" i="8"/>
  <c r="I146" i="8"/>
  <c r="I147" i="8"/>
  <c r="I148" i="8"/>
  <c r="I149" i="8"/>
  <c r="I150" i="8"/>
  <c r="I152" i="8"/>
  <c r="I122" i="8"/>
  <c r="I125" i="8"/>
  <c r="I130" i="8"/>
  <c r="I131" i="8"/>
  <c r="I132" i="8"/>
  <c r="I133" i="8"/>
  <c r="I134" i="8"/>
  <c r="I135" i="8"/>
  <c r="I137" i="8"/>
  <c r="I104" i="8"/>
  <c r="I105" i="8"/>
  <c r="I107" i="8"/>
  <c r="I110" i="8"/>
  <c r="I113" i="8"/>
  <c r="I114" i="8"/>
  <c r="I115" i="8"/>
  <c r="I116" i="8"/>
  <c r="I117" i="8"/>
  <c r="I118" i="8"/>
  <c r="I119" i="8"/>
  <c r="I120" i="8"/>
  <c r="I80" i="8"/>
  <c r="I85" i="8"/>
  <c r="I86" i="8"/>
  <c r="I87" i="8"/>
  <c r="I88" i="8"/>
  <c r="I89" i="8"/>
  <c r="I90" i="8"/>
  <c r="I92" i="8"/>
  <c r="I95" i="8"/>
  <c r="I100" i="8"/>
  <c r="I101" i="8"/>
  <c r="I102" i="8"/>
  <c r="I103" i="8"/>
  <c r="I65" i="8"/>
  <c r="I68" i="8"/>
  <c r="I69" i="8"/>
  <c r="I70" i="8"/>
  <c r="I71" i="8"/>
  <c r="I72" i="8"/>
  <c r="I73" i="8"/>
  <c r="I74" i="8"/>
  <c r="I75" i="8"/>
  <c r="I77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5" i="8"/>
  <c r="I38" i="8"/>
  <c r="I39" i="8"/>
  <c r="I40" i="8"/>
  <c r="I41" i="8"/>
  <c r="I42" i="8"/>
  <c r="I43" i="8"/>
  <c r="I44" i="8"/>
  <c r="I45" i="8"/>
  <c r="I47" i="8"/>
  <c r="I50" i="8"/>
  <c r="I55" i="8"/>
  <c r="I56" i="8"/>
  <c r="I57" i="8"/>
  <c r="I58" i="8"/>
  <c r="I59" i="8"/>
  <c r="I60" i="8"/>
  <c r="I62" i="8"/>
  <c r="B3" i="8"/>
  <c r="I3" i="8"/>
  <c r="J3" i="8"/>
  <c r="I5" i="8"/>
  <c r="J5" i="8"/>
  <c r="I10" i="8"/>
  <c r="B3" i="7"/>
  <c r="H50" i="5" l="1"/>
  <c r="I50" i="5" s="1"/>
  <c r="G50" i="5"/>
  <c r="F50" i="5"/>
  <c r="F46" i="5"/>
  <c r="F45" i="5"/>
  <c r="F44" i="5"/>
  <c r="H50" i="2"/>
  <c r="I50" i="2"/>
  <c r="G50" i="2"/>
  <c r="F50" i="2"/>
  <c r="F46" i="2"/>
  <c r="F44" i="2"/>
  <c r="F45" i="2"/>
  <c r="F13" i="5" l="1"/>
  <c r="F13" i="2"/>
  <c r="F43" i="5" l="1"/>
  <c r="F41" i="5"/>
  <c r="D26" i="2"/>
  <c r="F43" i="2" l="1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2" i="5"/>
  <c r="F11" i="5"/>
  <c r="F10" i="5"/>
  <c r="F9" i="5"/>
  <c r="J5" i="5"/>
  <c r="I5" i="5"/>
  <c r="J3" i="5"/>
  <c r="I3" i="5"/>
  <c r="B3" i="5"/>
  <c r="F10" i="2"/>
  <c r="F11" i="2"/>
  <c r="F12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9" i="2"/>
  <c r="J3" i="2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6" i="4"/>
  <c r="J5" i="2"/>
  <c r="I5" i="2"/>
  <c r="I3" i="2"/>
  <c r="B3" i="2"/>
  <c r="D11" i="2" s="1"/>
  <c r="C5" i="6" l="1"/>
  <c r="D25" i="2"/>
</calcChain>
</file>

<file path=xl/sharedStrings.xml><?xml version="1.0" encoding="utf-8"?>
<sst xmlns="http://schemas.openxmlformats.org/spreadsheetml/2006/main" count="1112" uniqueCount="303">
  <si>
    <t>BuildServiceRoleName</t>
    <phoneticPr fontId="1"/>
  </si>
  <si>
    <t>IAMR-OQS-DEV-WEBCodeBuild01</t>
    <phoneticPr fontId="1"/>
  </si>
  <si>
    <t>ClusterNumber</t>
    <phoneticPr fontId="1"/>
  </si>
  <si>
    <t>01</t>
    <phoneticPr fontId="1"/>
  </si>
  <si>
    <t>CodeBuildSecurityGroupId</t>
    <phoneticPr fontId="1"/>
  </si>
  <si>
    <t>DeployServiceRoleName</t>
    <phoneticPr fontId="1"/>
  </si>
  <si>
    <t>DesiredCount</t>
    <phoneticPr fontId="1"/>
  </si>
  <si>
    <t>ExecutionRoleName</t>
    <phoneticPr fontId="1"/>
  </si>
  <si>
    <t>MaxCapacit</t>
    <phoneticPr fontId="1"/>
  </si>
  <si>
    <t>MinCapacity</t>
    <phoneticPr fontId="1"/>
  </si>
  <si>
    <t>PipelineServiceRoleName</t>
    <phoneticPr fontId="1"/>
  </si>
  <si>
    <t>ProjectNumber</t>
    <phoneticPr fontId="1"/>
  </si>
  <si>
    <t>SystemEnvironmentName</t>
    <phoneticPr fontId="1"/>
  </si>
  <si>
    <t>TargetValue</t>
    <phoneticPr fontId="1"/>
  </si>
  <si>
    <t>TaskRoleName</t>
    <phoneticPr fontId="1"/>
  </si>
  <si>
    <t>Port</t>
    <phoneticPr fontId="1"/>
  </si>
  <si>
    <t>IAMR-OQS-DEV-WEBCodeDeploy02</t>
    <phoneticPr fontId="1"/>
  </si>
  <si>
    <t>IAMR-OQS-DEV-WEBTaskAction01</t>
    <phoneticPr fontId="1"/>
  </si>
  <si>
    <t>IAMR-OQS-DEV-WEBCodePipeline01</t>
    <phoneticPr fontId="1"/>
  </si>
  <si>
    <t>001</t>
    <phoneticPr fontId="1"/>
  </si>
  <si>
    <t>NLBNumber</t>
    <phoneticPr fontId="1"/>
  </si>
  <si>
    <t>sg-036642b8d8240b67a</t>
    <phoneticPr fontId="1"/>
  </si>
  <si>
    <t>IAMR-OQS-DEV-WEBContainerAction01</t>
    <phoneticPr fontId="1"/>
  </si>
  <si>
    <t>15000</t>
    <phoneticPr fontId="1"/>
  </si>
  <si>
    <t>99999</t>
    <phoneticPr fontId="1"/>
  </si>
  <si>
    <t>OQSDEV</t>
    <phoneticPr fontId="1"/>
  </si>
  <si>
    <t>テンプレートの指定</t>
    <rPh sb="7" eb="9">
      <t>シテイ</t>
    </rPh>
    <phoneticPr fontId="1"/>
  </si>
  <si>
    <t>テンプレートソース</t>
    <phoneticPr fontId="1"/>
  </si>
  <si>
    <t>Amazon S3 URL</t>
    <phoneticPr fontId="1"/>
  </si>
  <si>
    <t>スタックの名前</t>
    <rPh sb="5" eb="7">
      <t>ナマエ</t>
    </rPh>
    <phoneticPr fontId="1"/>
  </si>
  <si>
    <t>パラメータ</t>
    <phoneticPr fontId="1"/>
  </si>
  <si>
    <t>キー</t>
    <phoneticPr fontId="1"/>
  </si>
  <si>
    <t>値</t>
    <rPh sb="0" eb="1">
      <t>アタイ</t>
    </rPh>
    <phoneticPr fontId="1"/>
  </si>
  <si>
    <t>キー</t>
    <phoneticPr fontId="1"/>
  </si>
  <si>
    <t>タグ1</t>
    <phoneticPr fontId="1"/>
  </si>
  <si>
    <t>アクセス許可</t>
    <rPh sb="4" eb="6">
      <t>キョカ</t>
    </rPh>
    <phoneticPr fontId="1"/>
  </si>
  <si>
    <t>IAM ロール名</t>
    <rPh sb="7" eb="8">
      <t>メイ</t>
    </rPh>
    <phoneticPr fontId="1"/>
  </si>
  <si>
    <t>IAMロール-オプション</t>
    <phoneticPr fontId="1"/>
  </si>
  <si>
    <t>-</t>
    <phoneticPr fontId="1"/>
  </si>
  <si>
    <t>スタックの失敗オプション</t>
    <rPh sb="5" eb="7">
      <t>シッパイ</t>
    </rPh>
    <phoneticPr fontId="1"/>
  </si>
  <si>
    <t>プロビジョニング失敗時の動作</t>
    <rPh sb="8" eb="10">
      <t>シッパイ</t>
    </rPh>
    <rPh sb="10" eb="11">
      <t>ジ</t>
    </rPh>
    <rPh sb="12" eb="14">
      <t>ドウサ</t>
    </rPh>
    <phoneticPr fontId="1"/>
  </si>
  <si>
    <t>詳細オプション</t>
    <rPh sb="0" eb="2">
      <t>ショウサイ</t>
    </rPh>
    <phoneticPr fontId="1"/>
  </si>
  <si>
    <t>スタックポリシー</t>
    <phoneticPr fontId="1"/>
  </si>
  <si>
    <t>ロールバック設定</t>
    <rPh sb="6" eb="8">
      <t>セッテイ</t>
    </rPh>
    <phoneticPr fontId="1"/>
  </si>
  <si>
    <t>設定なし</t>
    <rPh sb="0" eb="2">
      <t>セッテイ</t>
    </rPh>
    <phoneticPr fontId="1"/>
  </si>
  <si>
    <t>通知オプション</t>
    <rPh sb="0" eb="2">
      <t>ツウチ</t>
    </rPh>
    <phoneticPr fontId="1"/>
  </si>
  <si>
    <t>無効</t>
    <rPh sb="0" eb="2">
      <t>ムコウ</t>
    </rPh>
    <phoneticPr fontId="1"/>
  </si>
  <si>
    <t>-</t>
    <phoneticPr fontId="1"/>
  </si>
  <si>
    <t>システム名</t>
    <rPh sb="4" eb="5">
      <t>メイ</t>
    </rPh>
    <phoneticPr fontId="1"/>
  </si>
  <si>
    <t>環境名</t>
    <rPh sb="0" eb="3">
      <t>カンキョウメイ</t>
    </rPh>
    <phoneticPr fontId="1"/>
  </si>
  <si>
    <t>DEV</t>
  </si>
  <si>
    <t>スタック作成</t>
    <rPh sb="4" eb="6">
      <t>サクセイ</t>
    </rPh>
    <phoneticPr fontId="1"/>
  </si>
  <si>
    <t>大項目</t>
    <rPh sb="0" eb="3">
      <t>ダイコウモク</t>
    </rPh>
    <phoneticPr fontId="1"/>
  </si>
  <si>
    <t>小項目</t>
    <rPh sb="0" eb="3">
      <t>ショウコウモク</t>
    </rPh>
    <phoneticPr fontId="1"/>
  </si>
  <si>
    <t xml:space="preserve"> - ロール名</t>
    <rPh sb="6" eb="7">
      <t>メイ</t>
    </rPh>
    <phoneticPr fontId="1"/>
  </si>
  <si>
    <t>シート名</t>
    <rPh sb="3" eb="4">
      <t>メイ</t>
    </rPh>
    <phoneticPr fontId="1"/>
  </si>
  <si>
    <t>更新日</t>
    <rPh sb="0" eb="3">
      <t>コウシンビ</t>
    </rPh>
    <phoneticPr fontId="1"/>
  </si>
  <si>
    <t>作成者</t>
    <rPh sb="0" eb="2">
      <t>サクセイ</t>
    </rPh>
    <rPh sb="2" eb="3">
      <t>シャ</t>
    </rPh>
    <phoneticPr fontId="1"/>
  </si>
  <si>
    <t>更新者</t>
    <rPh sb="0" eb="3">
      <t>コウシンシャ</t>
    </rPh>
    <phoneticPr fontId="1"/>
  </si>
  <si>
    <t>プロジェクト名</t>
    <rPh sb="6" eb="7">
      <t>メイ</t>
    </rPh>
    <phoneticPr fontId="1"/>
  </si>
  <si>
    <t>作成日</t>
    <rPh sb="0" eb="3">
      <t>サクセイビ</t>
    </rPh>
    <phoneticPr fontId="1"/>
  </si>
  <si>
    <t>TKK</t>
  </si>
  <si>
    <t>Amazon S3 URL</t>
    <phoneticPr fontId="1"/>
  </si>
  <si>
    <t>すべてのスタックリソースをロールバックする</t>
    <phoneticPr fontId="1"/>
  </si>
  <si>
    <t>スタックポリシーなし</t>
  </si>
  <si>
    <t>改訂履歴</t>
    <rPh sb="0" eb="4">
      <t>カイテイリレキ</t>
    </rPh>
    <phoneticPr fontId="1"/>
  </si>
  <si>
    <t>改定日</t>
    <rPh sb="0" eb="3">
      <t>カイテイビ</t>
    </rPh>
    <phoneticPr fontId="1"/>
  </si>
  <si>
    <t>改定内容</t>
    <rPh sb="0" eb="2">
      <t>カイテイ</t>
    </rPh>
    <rPh sb="2" eb="4">
      <t>ナイヨウ</t>
    </rPh>
    <phoneticPr fontId="1"/>
  </si>
  <si>
    <t>No.</t>
    <phoneticPr fontId="1"/>
  </si>
  <si>
    <t>改定者</t>
    <rPh sb="0" eb="2">
      <t>カイテイ</t>
    </rPh>
    <rPh sb="2" eb="3">
      <t>シャ</t>
    </rPh>
    <phoneticPr fontId="1"/>
  </si>
  <si>
    <t>基盤単体テスト</t>
    <rPh sb="0" eb="2">
      <t>キバン</t>
    </rPh>
    <rPh sb="2" eb="4">
      <t>タンタイ</t>
    </rPh>
    <phoneticPr fontId="1"/>
  </si>
  <si>
    <t>No.</t>
    <phoneticPr fontId="1"/>
  </si>
  <si>
    <t>実施者</t>
    <rPh sb="0" eb="2">
      <t>ジッシ</t>
    </rPh>
    <rPh sb="2" eb="3">
      <t>シャ</t>
    </rPh>
    <phoneticPr fontId="1"/>
  </si>
  <si>
    <t>実施日</t>
    <rPh sb="0" eb="3">
      <t>ジッシビ</t>
    </rPh>
    <phoneticPr fontId="1"/>
  </si>
  <si>
    <t>判定</t>
    <rPh sb="0" eb="2">
      <t>ハンテイ</t>
    </rPh>
    <phoneticPr fontId="1"/>
  </si>
  <si>
    <t>確認者</t>
    <rPh sb="0" eb="3">
      <t>カクニンシャ</t>
    </rPh>
    <phoneticPr fontId="1"/>
  </si>
  <si>
    <t>確認日</t>
    <rPh sb="0" eb="3">
      <t>カクニンビ</t>
    </rPh>
    <phoneticPr fontId="1"/>
  </si>
  <si>
    <t>備考</t>
    <rPh sb="0" eb="2">
      <t>ビコウ</t>
    </rPh>
    <phoneticPr fontId="1"/>
  </si>
  <si>
    <t>タグ2</t>
    <phoneticPr fontId="1"/>
  </si>
  <si>
    <t>タグ3</t>
    <phoneticPr fontId="1"/>
  </si>
  <si>
    <t>スタックの作成オプション
 - タイムアウト
 - 削除保護</t>
    <rPh sb="5" eb="7">
      <t>サクセイ</t>
    </rPh>
    <rPh sb="26" eb="28">
      <t>サクジョ</t>
    </rPh>
    <rPh sb="28" eb="30">
      <t>ホゴ</t>
    </rPh>
    <phoneticPr fontId="1"/>
  </si>
  <si>
    <t>create_date</t>
    <phoneticPr fontId="1"/>
  </si>
  <si>
    <t>20221102</t>
    <phoneticPr fontId="1"/>
  </si>
  <si>
    <t>test_resource</t>
    <phoneticPr fontId="1"/>
  </si>
  <si>
    <t>true</t>
    <phoneticPr fontId="1"/>
  </si>
  <si>
    <t>-</t>
    <phoneticPr fontId="1"/>
  </si>
  <si>
    <t>-</t>
    <phoneticPr fontId="1"/>
  </si>
  <si>
    <t>項目数</t>
    <rPh sb="0" eb="3">
      <t>コウモクスウ</t>
    </rPh>
    <phoneticPr fontId="1"/>
  </si>
  <si>
    <t>OK件数</t>
    <rPh sb="2" eb="4">
      <t>ケンスウ</t>
    </rPh>
    <phoneticPr fontId="1"/>
  </si>
  <si>
    <t>NG件数</t>
    <rPh sb="2" eb="4">
      <t>ケンスウ</t>
    </rPh>
    <phoneticPr fontId="1"/>
  </si>
  <si>
    <t>エラー率</t>
    <rPh sb="3" eb="4">
      <t>リツ</t>
    </rPh>
    <phoneticPr fontId="1"/>
  </si>
  <si>
    <t>テスト結果サマリ</t>
    <rPh sb="3" eb="5">
      <t>ケッカ</t>
    </rPh>
    <phoneticPr fontId="1"/>
  </si>
  <si>
    <t>合計</t>
    <rPh sb="0" eb="2">
      <t>ゴウケイ</t>
    </rPh>
    <phoneticPr fontId="1"/>
  </si>
  <si>
    <t>Amazon S3 URL</t>
  </si>
  <si>
    <t>WEB用 CloudFormation</t>
    <rPh sb="3" eb="4">
      <t>ヨウ</t>
    </rPh>
    <phoneticPr fontId="1"/>
  </si>
  <si>
    <t>tkk-build-source-bucket-dev</t>
    <phoneticPr fontId="1"/>
  </si>
  <si>
    <t>OQS</t>
    <phoneticPr fontId="1"/>
  </si>
  <si>
    <t>https://s3-oqs-dev-clf01.s3.ap-northeast-1.amazonaws.com/CLF-MOS-DEV-TEST.yml</t>
    <phoneticPr fontId="1"/>
  </si>
  <si>
    <t>CLF-OQS-DEV-WEB-CICD－TEST</t>
    <phoneticPr fontId="1"/>
  </si>
  <si>
    <t>初版作成</t>
    <rPh sb="0" eb="4">
      <t>ショハンサクセイ</t>
    </rPh>
    <phoneticPr fontId="1"/>
  </si>
  <si>
    <t>徳住</t>
    <rPh sb="0" eb="2">
      <t>トクズミ</t>
    </rPh>
    <phoneticPr fontId="1"/>
  </si>
  <si>
    <t>BucketName01</t>
    <phoneticPr fontId="1"/>
  </si>
  <si>
    <t>BucketName02</t>
    <phoneticPr fontId="1"/>
  </si>
  <si>
    <t>BucketName02</t>
    <phoneticPr fontId="1"/>
  </si>
  <si>
    <t>s3-tkk-dev-cfn01</t>
    <phoneticPr fontId="1"/>
  </si>
  <si>
    <t>機能と変換</t>
    <rPh sb="0" eb="2">
      <t>キノウ</t>
    </rPh>
    <rPh sb="3" eb="5">
      <t>ヘンカン</t>
    </rPh>
    <phoneticPr fontId="1"/>
  </si>
  <si>
    <t>AWS CloudFormation によっ
てIAM リソースが作成される場合があることを承認します。</t>
    <phoneticPr fontId="1"/>
  </si>
  <si>
    <t>AWS CloudFormation によっ
て IAM リソースがカスタム名で作成される場合があることを承認します。</t>
    <phoneticPr fontId="1"/>
  </si>
  <si>
    <t>AWS CloudFormation によっ
て、次の機能が要求される場合があることを承認します: CAPABILITY_AUTO_EXPAND</t>
    <phoneticPr fontId="1"/>
  </si>
  <si>
    <t>チェックあり</t>
    <phoneticPr fontId="1"/>
  </si>
  <si>
    <r>
      <t xml:space="preserve">      </t>
    </r>
    <r>
      <rPr>
        <sz val="11"/>
        <color rgb="FF569CD6"/>
        <rFont val="Consolas"/>
        <family val="3"/>
      </rPr>
      <t>VpcEndpointId02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"vpce-06f16caa4b8d21683"</t>
    </r>
  </si>
  <si>
    <r>
      <t xml:space="preserve">      </t>
    </r>
    <r>
      <rPr>
        <sz val="11"/>
        <color rgb="FF569CD6"/>
        <rFont val="Consolas"/>
        <family val="3"/>
      </rPr>
      <t>VpcEndpointId01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"vpce-04e1c515749ffa274"</t>
    </r>
  </si>
  <si>
    <t>ロググループの保持期間</t>
    <rPh sb="7" eb="11">
      <t>ホジキカン</t>
    </rPh>
    <phoneticPr fontId="1"/>
  </si>
  <si>
    <r>
      <t xml:space="preserve">        - </t>
    </r>
    <r>
      <rPr>
        <sz val="11"/>
        <color rgb="FFCE9178"/>
        <rFont val="Consolas"/>
        <family val="3"/>
      </rPr>
      <t>"subnet-0ab2cd91350d4af9a"</t>
    </r>
  </si>
  <si>
    <r>
      <t xml:space="preserve">        - </t>
    </r>
    <r>
      <rPr>
        <sz val="11"/>
        <color rgb="FFCE9178"/>
        <rFont val="Consolas"/>
        <family val="3"/>
      </rPr>
      <t>"subnet-0ef5548c4bf661711"</t>
    </r>
  </si>
  <si>
    <r>
      <t xml:space="preserve">      </t>
    </r>
    <r>
      <rPr>
        <sz val="11"/>
        <color rgb="FF569CD6"/>
        <rFont val="Consolas"/>
        <family val="3"/>
      </rPr>
      <t>Subnet</t>
    </r>
    <r>
      <rPr>
        <sz val="11"/>
        <color rgb="FFD4D4D4"/>
        <rFont val="Consolas"/>
        <family val="3"/>
      </rPr>
      <t xml:space="preserve">: </t>
    </r>
  </si>
  <si>
    <r>
      <t xml:space="preserve">      </t>
    </r>
    <r>
      <rPr>
        <sz val="11"/>
        <color rgb="FF569CD6"/>
        <rFont val="Consolas"/>
        <family val="3"/>
      </rPr>
      <t>VpcId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vpc-0917d0ac264bd09a0</t>
    </r>
  </si>
  <si>
    <r>
      <t xml:space="preserve">      </t>
    </r>
    <r>
      <rPr>
        <sz val="11"/>
        <color rgb="FF569CD6"/>
        <rFont val="Consolas"/>
        <family val="3"/>
      </rPr>
      <t>EnvironmentNameLower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stg</t>
    </r>
  </si>
  <si>
    <t>システム名称　(小文字)</t>
    <rPh sb="8" eb="9">
      <t>コ</t>
    </rPh>
    <phoneticPr fontId="1"/>
  </si>
  <si>
    <r>
      <t xml:space="preserve">      </t>
    </r>
    <r>
      <rPr>
        <sz val="11"/>
        <color rgb="FF569CD6"/>
        <rFont val="Consolas"/>
        <family val="3"/>
      </rPr>
      <t>SystemNameLower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oqs</t>
    </r>
  </si>
  <si>
    <r>
      <t xml:space="preserve">      </t>
    </r>
    <r>
      <rPr>
        <sz val="11"/>
        <color rgb="FF569CD6"/>
        <rFont val="Consolas"/>
        <family val="3"/>
      </rPr>
      <t>EnvironmentNameUpper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STG</t>
    </r>
  </si>
  <si>
    <r>
      <t xml:space="preserve">      </t>
    </r>
    <r>
      <rPr>
        <sz val="11"/>
        <color rgb="FF569CD6"/>
        <rFont val="Consolas"/>
        <family val="3"/>
      </rPr>
      <t>SystemNameUpper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OQS</t>
    </r>
  </si>
  <si>
    <r>
      <t xml:space="preserve">    </t>
    </r>
    <r>
      <rPr>
        <sz val="11"/>
        <color rgb="FF569CD6"/>
        <rFont val="Consolas"/>
        <family val="3"/>
      </rPr>
      <t>OQSSTG</t>
    </r>
    <r>
      <rPr>
        <sz val="11"/>
        <color rgb="FFD4D4D4"/>
        <rFont val="Consolas"/>
        <family val="3"/>
      </rPr>
      <t>:</t>
    </r>
  </si>
  <si>
    <r>
      <t xml:space="preserve">      </t>
    </r>
    <r>
      <rPr>
        <sz val="11"/>
        <color rgb="FF569CD6"/>
        <rFont val="Consolas"/>
        <family val="3"/>
      </rPr>
      <t>VpcEndpointId02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"vpce-0c0e77ee8956bc475"</t>
    </r>
  </si>
  <si>
    <r>
      <t xml:space="preserve">      </t>
    </r>
    <r>
      <rPr>
        <sz val="11"/>
        <color rgb="FF569CD6"/>
        <rFont val="Consolas"/>
        <family val="3"/>
      </rPr>
      <t>VpcEndpointId01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"vpce-0257e895f4759b48b"</t>
    </r>
  </si>
  <si>
    <r>
      <t xml:space="preserve">      </t>
    </r>
    <r>
      <rPr>
        <sz val="11"/>
        <color rgb="FF569CD6"/>
        <rFont val="Consolas"/>
        <family val="3"/>
      </rPr>
      <t>LogGroupRetentionInDays</t>
    </r>
    <r>
      <rPr>
        <sz val="11"/>
        <color rgb="FFD4D4D4"/>
        <rFont val="Consolas"/>
        <family val="3"/>
      </rPr>
      <t xml:space="preserve">: </t>
    </r>
    <r>
      <rPr>
        <sz val="11"/>
        <color rgb="FFB5CEA8"/>
        <rFont val="Consolas"/>
        <family val="3"/>
      </rPr>
      <t>30</t>
    </r>
  </si>
  <si>
    <r>
      <t xml:space="preserve">        - </t>
    </r>
    <r>
      <rPr>
        <sz val="11"/>
        <color rgb="FFCE9178"/>
        <rFont val="Consolas"/>
        <family val="3"/>
      </rPr>
      <t>"subnet-0138730d2daa557b0"</t>
    </r>
  </si>
  <si>
    <r>
      <t xml:space="preserve">        - </t>
    </r>
    <r>
      <rPr>
        <sz val="11"/>
        <color rgb="FFCE9178"/>
        <rFont val="Consolas"/>
        <family val="3"/>
      </rPr>
      <t>"subnet-0d3b5aa3ceda3351f"</t>
    </r>
  </si>
  <si>
    <r>
      <t xml:space="preserve">      </t>
    </r>
    <r>
      <rPr>
        <sz val="11"/>
        <color rgb="FF569CD6"/>
        <rFont val="Consolas"/>
        <family val="3"/>
      </rPr>
      <t>VpcId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vpc-039efc81bad2fea3d</t>
    </r>
  </si>
  <si>
    <r>
      <t xml:space="preserve">      </t>
    </r>
    <r>
      <rPr>
        <sz val="11"/>
        <color rgb="FF569CD6"/>
        <rFont val="Consolas"/>
        <family val="3"/>
      </rPr>
      <t>EnvironmentNameLower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mnt</t>
    </r>
  </si>
  <si>
    <r>
      <t xml:space="preserve">      </t>
    </r>
    <r>
      <rPr>
        <sz val="11"/>
        <color rgb="FF569CD6"/>
        <rFont val="Consolas"/>
        <family val="3"/>
      </rPr>
      <t>EnvironmentNameUpper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MNT</t>
    </r>
  </si>
  <si>
    <t>システム名称、環境名</t>
    <phoneticPr fontId="1"/>
  </si>
  <si>
    <r>
      <t xml:space="preserve">    </t>
    </r>
    <r>
      <rPr>
        <sz val="11"/>
        <color rgb="FF569CD6"/>
        <rFont val="Consolas"/>
        <family val="3"/>
      </rPr>
      <t>OQSMNT</t>
    </r>
    <r>
      <rPr>
        <sz val="11"/>
        <color rgb="FFD4D4D4"/>
        <rFont val="Consolas"/>
        <family val="3"/>
      </rPr>
      <t>:</t>
    </r>
  </si>
  <si>
    <r>
      <t xml:space="preserve">      </t>
    </r>
    <r>
      <rPr>
        <sz val="11"/>
        <color rgb="FF569CD6"/>
        <rFont val="Consolas"/>
        <family val="3"/>
      </rPr>
      <t>VpcEndpointId02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"vpce-08651c8ac877a14b7"</t>
    </r>
  </si>
  <si>
    <r>
      <t xml:space="preserve">      </t>
    </r>
    <r>
      <rPr>
        <sz val="11"/>
        <color rgb="FF569CD6"/>
        <rFont val="Consolas"/>
        <family val="3"/>
      </rPr>
      <t>VpcEndpointId01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"vpce-0a790c9ee6fd80d64"</t>
    </r>
  </si>
  <si>
    <r>
      <t xml:space="preserve">        - </t>
    </r>
    <r>
      <rPr>
        <sz val="11"/>
        <color rgb="FFCE9178"/>
        <rFont val="Consolas"/>
        <family val="3"/>
      </rPr>
      <t>"subnet-0390edd793008280a"</t>
    </r>
  </si>
  <si>
    <r>
      <t xml:space="preserve">        - </t>
    </r>
    <r>
      <rPr>
        <sz val="11"/>
        <color rgb="FFCE9178"/>
        <rFont val="Consolas"/>
        <family val="3"/>
      </rPr>
      <t>"subnet-0d8c456061841b4ff"</t>
    </r>
  </si>
  <si>
    <r>
      <t xml:space="preserve">      </t>
    </r>
    <r>
      <rPr>
        <sz val="11"/>
        <color rgb="FF569CD6"/>
        <rFont val="Consolas"/>
        <family val="3"/>
      </rPr>
      <t>VpcId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vpc-09515f30187fb29d0</t>
    </r>
  </si>
  <si>
    <r>
      <t xml:space="preserve">      </t>
    </r>
    <r>
      <rPr>
        <sz val="11"/>
        <color rgb="FF569CD6"/>
        <rFont val="Consolas"/>
        <family val="3"/>
      </rPr>
      <t>EnvironmentNameLower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dev</t>
    </r>
  </si>
  <si>
    <r>
      <t xml:space="preserve">      </t>
    </r>
    <r>
      <rPr>
        <sz val="11"/>
        <color rgb="FF569CD6"/>
        <rFont val="Consolas"/>
        <family val="3"/>
      </rPr>
      <t>EnvironmentNameUpper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DEV</t>
    </r>
  </si>
  <si>
    <t>システム名称　(大文字)</t>
    <phoneticPr fontId="1"/>
  </si>
  <si>
    <r>
      <t xml:space="preserve">    </t>
    </r>
    <r>
      <rPr>
        <sz val="11"/>
        <color rgb="FF569CD6"/>
        <rFont val="Consolas"/>
        <family val="3"/>
      </rPr>
      <t>OQSDEV</t>
    </r>
    <r>
      <rPr>
        <sz val="11"/>
        <color rgb="FFD4D4D4"/>
        <rFont val="Consolas"/>
        <family val="3"/>
      </rPr>
      <t>:</t>
    </r>
  </si>
  <si>
    <r>
      <t xml:space="preserve">      </t>
    </r>
    <r>
      <rPr>
        <sz val="11"/>
        <color rgb="FF569CD6"/>
        <rFont val="Consolas"/>
        <family val="3"/>
      </rPr>
      <t>VpcEndpointId01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"vpce-05f7a4e3335617de7"</t>
    </r>
  </si>
  <si>
    <r>
      <t xml:space="preserve">        - </t>
    </r>
    <r>
      <rPr>
        <sz val="11"/>
        <color rgb="FFCE9178"/>
        <rFont val="Consolas"/>
        <family val="3"/>
      </rPr>
      <t>"subnet-047c898e058b6a16c"</t>
    </r>
  </si>
  <si>
    <r>
      <t xml:space="preserve">        - </t>
    </r>
    <r>
      <rPr>
        <sz val="11"/>
        <color rgb="FFCE9178"/>
        <rFont val="Consolas"/>
        <family val="3"/>
      </rPr>
      <t>"subnet-02e2efdac98663495"</t>
    </r>
  </si>
  <si>
    <r>
      <t xml:space="preserve">      </t>
    </r>
    <r>
      <rPr>
        <sz val="11"/>
        <color rgb="FF569CD6"/>
        <rFont val="Consolas"/>
        <family val="3"/>
      </rPr>
      <t>VpcId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vpc-02438362be49444f0</t>
    </r>
  </si>
  <si>
    <r>
      <t xml:space="preserve">      </t>
    </r>
    <r>
      <rPr>
        <sz val="11"/>
        <color rgb="FF569CD6"/>
        <rFont val="Consolas"/>
        <family val="3"/>
      </rPr>
      <t>SystemNameLower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tkk</t>
    </r>
  </si>
  <si>
    <r>
      <t xml:space="preserve">      </t>
    </r>
    <r>
      <rPr>
        <sz val="11"/>
        <color rgb="FF569CD6"/>
        <rFont val="Consolas"/>
        <family val="3"/>
      </rPr>
      <t>SystemNameUpper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TKK</t>
    </r>
  </si>
  <si>
    <r>
      <t xml:space="preserve">    </t>
    </r>
    <r>
      <rPr>
        <sz val="11"/>
        <color rgb="FF569CD6"/>
        <rFont val="Consolas"/>
        <family val="3"/>
      </rPr>
      <t>TKKSTG</t>
    </r>
    <r>
      <rPr>
        <sz val="11"/>
        <color rgb="FFD4D4D4"/>
        <rFont val="Consolas"/>
        <family val="3"/>
      </rPr>
      <t>:</t>
    </r>
  </si>
  <si>
    <r>
      <t xml:space="preserve">      </t>
    </r>
    <r>
      <rPr>
        <sz val="11"/>
        <color rgb="FF569CD6"/>
        <rFont val="Consolas"/>
        <family val="3"/>
      </rPr>
      <t>VpcEndpointId02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"vpce-01e7e67bb22865299"</t>
    </r>
  </si>
  <si>
    <r>
      <t xml:space="preserve">      </t>
    </r>
    <r>
      <rPr>
        <sz val="11"/>
        <color rgb="FF569CD6"/>
        <rFont val="Consolas"/>
        <family val="3"/>
      </rPr>
      <t>VpcEndpointId01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"vpce-095cd5cbb6a31bb01"</t>
    </r>
  </si>
  <si>
    <r>
      <t xml:space="preserve">        - </t>
    </r>
    <r>
      <rPr>
        <sz val="11"/>
        <color rgb="FFCE9178"/>
        <rFont val="Consolas"/>
        <family val="3"/>
      </rPr>
      <t>"subnet-00f6c8dfa96416b5f"</t>
    </r>
  </si>
  <si>
    <r>
      <t xml:space="preserve">        - </t>
    </r>
    <r>
      <rPr>
        <sz val="11"/>
        <color rgb="FFCE9178"/>
        <rFont val="Consolas"/>
        <family val="3"/>
      </rPr>
      <t>"subnet-0733f39d7dc72ca89"</t>
    </r>
  </si>
  <si>
    <r>
      <t xml:space="preserve">      </t>
    </r>
    <r>
      <rPr>
        <sz val="11"/>
        <color rgb="FF569CD6"/>
        <rFont val="Consolas"/>
        <family val="3"/>
      </rPr>
      <t>VpcId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vpc-0bd4e7e14f22dabb6</t>
    </r>
  </si>
  <si>
    <r>
      <t xml:space="preserve">      </t>
    </r>
    <r>
      <rPr>
        <sz val="11"/>
        <color rgb="FF569CD6"/>
        <rFont val="Consolas"/>
        <family val="3"/>
      </rPr>
      <t>VpcEndpointId02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"-"</t>
    </r>
    <r>
      <rPr>
        <sz val="11"/>
        <color rgb="FFD4D4D4"/>
        <rFont val="Consolas"/>
        <family val="3"/>
      </rPr>
      <t xml:space="preserve"> </t>
    </r>
  </si>
  <si>
    <r>
      <t xml:space="preserve">      </t>
    </r>
    <r>
      <rPr>
        <sz val="11"/>
        <color rgb="FF569CD6"/>
        <rFont val="Consolas"/>
        <family val="3"/>
      </rPr>
      <t>VpcEndpointId01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"-"</t>
    </r>
  </si>
  <si>
    <r>
      <t xml:space="preserve">        - </t>
    </r>
    <r>
      <rPr>
        <sz val="11"/>
        <color rgb="FFCE9178"/>
        <rFont val="Consolas"/>
        <family val="3"/>
      </rPr>
      <t>"subnet-0de931d824c2b0f17"</t>
    </r>
  </si>
  <si>
    <r>
      <t xml:space="preserve">        - </t>
    </r>
    <r>
      <rPr>
        <sz val="11"/>
        <color rgb="FFCE9178"/>
        <rFont val="Consolas"/>
        <family val="3"/>
      </rPr>
      <t>"subnet-012fc525849c0a12f"</t>
    </r>
  </si>
  <si>
    <r>
      <t xml:space="preserve">      </t>
    </r>
    <r>
      <rPr>
        <sz val="11"/>
        <color rgb="FF569CD6"/>
        <rFont val="Consolas"/>
        <family val="3"/>
      </rPr>
      <t>VpcId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vpc-04d90ddcfd80744dd</t>
    </r>
  </si>
  <si>
    <t>環境名　(小文字)</t>
    <phoneticPr fontId="1"/>
  </si>
  <si>
    <t>環境名　(大文字)</t>
    <phoneticPr fontId="1"/>
  </si>
  <si>
    <r>
      <t xml:space="preserve">    </t>
    </r>
    <r>
      <rPr>
        <sz val="11"/>
        <color rgb="FF569CD6"/>
        <rFont val="Consolas"/>
        <family val="3"/>
      </rPr>
      <t>TKKDEV</t>
    </r>
    <r>
      <rPr>
        <sz val="11"/>
        <color rgb="FFD4D4D4"/>
        <rFont val="Consolas"/>
        <family val="3"/>
      </rPr>
      <t>:</t>
    </r>
  </si>
  <si>
    <r>
      <t xml:space="preserve">  </t>
    </r>
    <r>
      <rPr>
        <sz val="11"/>
        <color rgb="FF569CD6"/>
        <rFont val="Consolas"/>
        <family val="3"/>
      </rPr>
      <t>SystemEnvironmentMapping</t>
    </r>
    <r>
      <rPr>
        <sz val="11"/>
        <color rgb="FFD4D4D4"/>
        <rFont val="Consolas"/>
        <family val="3"/>
      </rPr>
      <t>:</t>
    </r>
  </si>
  <si>
    <r>
      <t>Mappings</t>
    </r>
    <r>
      <rPr>
        <sz val="11"/>
        <color rgb="FFD4D4D4"/>
        <rFont val="Consolas"/>
        <family val="3"/>
      </rPr>
      <t>:</t>
    </r>
  </si>
  <si>
    <t>簡単な説明</t>
    <rPh sb="0" eb="2">
      <t>カンタン</t>
    </rPh>
    <rPh sb="3" eb="5">
      <t>セツメイ</t>
    </rPh>
    <phoneticPr fontId="1"/>
  </si>
  <si>
    <t>マッピングファイル構成</t>
    <rPh sb="9" eb="11">
      <t>コウセイ</t>
    </rPh>
    <phoneticPr fontId="1"/>
  </si>
  <si>
    <t>OQS</t>
  </si>
  <si>
    <t>システム名称、環境名</t>
    <phoneticPr fontId="1"/>
  </si>
  <si>
    <r>
      <t xml:space="preserve">      </t>
    </r>
    <r>
      <rPr>
        <sz val="11"/>
        <color rgb="FF569CD6"/>
        <rFont val="Consolas"/>
        <family val="3"/>
      </rPr>
      <t>KmsKeyId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'61fc2ee6-5b95-4c95-a08c-f4ef1ffc96ed'</t>
    </r>
  </si>
  <si>
    <r>
      <t xml:space="preserve">      </t>
    </r>
    <r>
      <rPr>
        <sz val="11"/>
        <color rgb="FF569CD6"/>
        <rFont val="Consolas"/>
        <family val="3"/>
      </rPr>
      <t>NamespaceId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ns-ry7ad7yslgpndsyx</t>
    </r>
  </si>
  <si>
    <r>
      <t xml:space="preserve">      </t>
    </r>
    <r>
      <rPr>
        <sz val="11"/>
        <color rgb="FF569CD6"/>
        <rFont val="Consolas"/>
        <family val="3"/>
      </rPr>
      <t>LogGroupRetentionInDays</t>
    </r>
    <r>
      <rPr>
        <sz val="11"/>
        <color rgb="FFD4D4D4"/>
        <rFont val="Consolas"/>
        <family val="3"/>
      </rPr>
      <t xml:space="preserve">: </t>
    </r>
    <r>
      <rPr>
        <sz val="11"/>
        <color rgb="FFB5CEA8"/>
        <rFont val="Consolas"/>
        <family val="3"/>
      </rPr>
      <t>1825</t>
    </r>
  </si>
  <si>
    <r>
      <t xml:space="preserve">      </t>
    </r>
    <r>
      <rPr>
        <sz val="11"/>
        <color rgb="FF569CD6"/>
        <rFont val="Consolas"/>
        <family val="3"/>
      </rPr>
      <t>VpcEndpointId02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"vpce-034912d6126d1183e"</t>
    </r>
    <r>
      <rPr>
        <sz val="11"/>
        <color rgb="FFD4D4D4"/>
        <rFont val="Consolas"/>
        <family val="3"/>
      </rPr>
      <t xml:space="preserve">      </t>
    </r>
  </si>
  <si>
    <r>
      <t xml:space="preserve">    </t>
    </r>
    <r>
      <rPr>
        <sz val="11"/>
        <color rgb="FF569CD6"/>
        <rFont val="Consolas"/>
        <family val="3"/>
      </rPr>
      <t>TKKMNT</t>
    </r>
    <r>
      <rPr>
        <sz val="11"/>
        <color rgb="FFD4D4D4"/>
        <rFont val="Consolas"/>
        <family val="3"/>
      </rPr>
      <t>:</t>
    </r>
  </si>
  <si>
    <r>
      <t xml:space="preserve">      </t>
    </r>
    <r>
      <rPr>
        <sz val="11"/>
        <color rgb="FF569CD6"/>
        <rFont val="Consolas"/>
        <family val="3"/>
      </rPr>
      <t>KmsKeyId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'ca061e31-5d40-4ed7-9699-3fe67059dfec'</t>
    </r>
  </si>
  <si>
    <r>
      <t xml:space="preserve">      </t>
    </r>
    <r>
      <rPr>
        <sz val="11"/>
        <color rgb="FF569CD6"/>
        <rFont val="Consolas"/>
        <family val="3"/>
      </rPr>
      <t>NamespaceId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ns-awmnw55r3rvnuyjz</t>
    </r>
  </si>
  <si>
    <r>
      <t xml:space="preserve">    </t>
    </r>
    <r>
      <rPr>
        <sz val="11"/>
        <color rgb="FF569CD6"/>
        <rFont val="Consolas"/>
        <family val="3"/>
      </rPr>
      <t>YZKDEV</t>
    </r>
    <r>
      <rPr>
        <sz val="11"/>
        <color rgb="FFD4D4D4"/>
        <rFont val="Consolas"/>
        <family val="3"/>
      </rPr>
      <t>:</t>
    </r>
  </si>
  <si>
    <r>
      <t xml:space="preserve">      </t>
    </r>
    <r>
      <rPr>
        <sz val="11"/>
        <color rgb="FF569CD6"/>
        <rFont val="Consolas"/>
        <family val="3"/>
      </rPr>
      <t>SystemNameUpper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YZK</t>
    </r>
  </si>
  <si>
    <r>
      <t xml:space="preserve">      </t>
    </r>
    <r>
      <rPr>
        <sz val="11"/>
        <color rgb="FF569CD6"/>
        <rFont val="Consolas"/>
        <family val="3"/>
      </rPr>
      <t>SystemNameLower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yzk</t>
    </r>
  </si>
  <si>
    <r>
      <t xml:space="preserve">    </t>
    </r>
    <r>
      <rPr>
        <sz val="11"/>
        <color rgb="FF569CD6"/>
        <rFont val="Consolas"/>
        <family val="3"/>
      </rPr>
      <t>YZKSTG</t>
    </r>
    <r>
      <rPr>
        <sz val="11"/>
        <color rgb="FFD4D4D4"/>
        <rFont val="Consolas"/>
        <family val="3"/>
      </rPr>
      <t>:</t>
    </r>
  </si>
  <si>
    <r>
      <t xml:space="preserve">      </t>
    </r>
    <r>
      <rPr>
        <sz val="11"/>
        <color rgb="FF569CD6"/>
        <rFont val="Consolas"/>
        <family val="3"/>
      </rPr>
      <t>VpcId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vpc-01e2d26b07f654cd6</t>
    </r>
  </si>
  <si>
    <r>
      <t xml:space="preserve">        - </t>
    </r>
    <r>
      <rPr>
        <sz val="11"/>
        <color rgb="FFCE9178"/>
        <rFont val="Consolas"/>
        <family val="3"/>
      </rPr>
      <t>"subnet-078222f9bd33ff0c8"</t>
    </r>
  </si>
  <si>
    <r>
      <t xml:space="preserve">        - </t>
    </r>
    <r>
      <rPr>
        <sz val="11"/>
        <color rgb="FFCE9178"/>
        <rFont val="Consolas"/>
        <family val="3"/>
      </rPr>
      <t>"subnet-0814b2d7c7a1da156"</t>
    </r>
  </si>
  <si>
    <r>
      <t xml:space="preserve">      </t>
    </r>
    <r>
      <rPr>
        <sz val="11"/>
        <color rgb="FF569CD6"/>
        <rFont val="Consolas"/>
        <family val="3"/>
      </rPr>
      <t>KmsKeyId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'5665c543-1665-482b-a9b8-d1256dcf68fe'</t>
    </r>
  </si>
  <si>
    <r>
      <t xml:space="preserve">      </t>
    </r>
    <r>
      <rPr>
        <sz val="11"/>
        <color rgb="FF569CD6"/>
        <rFont val="Consolas"/>
        <family val="3"/>
      </rPr>
      <t>NamespaceId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ns-wak2porfvv6uxg45</t>
    </r>
  </si>
  <si>
    <r>
      <t xml:space="preserve">      </t>
    </r>
    <r>
      <rPr>
        <sz val="11"/>
        <color rgb="FF569CD6"/>
        <rFont val="Consolas"/>
        <family val="3"/>
      </rPr>
      <t>VpcEndpointId01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"vpce-0a6e3021691529620"</t>
    </r>
  </si>
  <si>
    <r>
      <t xml:space="preserve">      </t>
    </r>
    <r>
      <rPr>
        <sz val="11"/>
        <color rgb="FF569CD6"/>
        <rFont val="Consolas"/>
        <family val="3"/>
      </rPr>
      <t>VpcEndpointId02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"vpce-037372e8509fae6a6"</t>
    </r>
    <r>
      <rPr>
        <sz val="11"/>
        <color rgb="FFD4D4D4"/>
        <rFont val="Consolas"/>
        <family val="3"/>
      </rPr>
      <t xml:space="preserve"> </t>
    </r>
  </si>
  <si>
    <r>
      <t xml:space="preserve">    </t>
    </r>
    <r>
      <rPr>
        <sz val="11"/>
        <color rgb="FF569CD6"/>
        <rFont val="Consolas"/>
        <family val="3"/>
      </rPr>
      <t>YZKMNT</t>
    </r>
    <r>
      <rPr>
        <sz val="11"/>
        <color rgb="FFD4D4D4"/>
        <rFont val="Consolas"/>
        <family val="3"/>
      </rPr>
      <t>:</t>
    </r>
  </si>
  <si>
    <r>
      <t xml:space="preserve">      </t>
    </r>
    <r>
      <rPr>
        <sz val="11"/>
        <color rgb="FF569CD6"/>
        <rFont val="Consolas"/>
        <family val="3"/>
      </rPr>
      <t>NamespaceId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ns-awmnw55r3rvnuyjz</t>
    </r>
    <r>
      <rPr>
        <sz val="11"/>
        <color rgb="FFD4D4D4"/>
        <rFont val="Consolas"/>
        <family val="3"/>
      </rPr>
      <t xml:space="preserve">    </t>
    </r>
  </si>
  <si>
    <r>
      <t xml:space="preserve">      </t>
    </r>
    <r>
      <rPr>
        <sz val="11"/>
        <color rgb="FF569CD6"/>
        <rFont val="Consolas"/>
        <family val="3"/>
      </rPr>
      <t>VpcEndpointId02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"vpce-01e7e67bb22865299"</t>
    </r>
    <r>
      <rPr>
        <sz val="11"/>
        <color rgb="FFD4D4D4"/>
        <rFont val="Consolas"/>
        <family val="3"/>
      </rPr>
      <t xml:space="preserve">      </t>
    </r>
  </si>
  <si>
    <r>
      <t xml:space="preserve">    </t>
    </r>
    <r>
      <rPr>
        <sz val="11"/>
        <color rgb="FF569CD6"/>
        <rFont val="Consolas"/>
        <family val="3"/>
      </rPr>
      <t>IRKDEV</t>
    </r>
    <r>
      <rPr>
        <sz val="11"/>
        <color rgb="FFD4D4D4"/>
        <rFont val="Consolas"/>
        <family val="3"/>
      </rPr>
      <t>:</t>
    </r>
  </si>
  <si>
    <r>
      <t xml:space="preserve">      </t>
    </r>
    <r>
      <rPr>
        <sz val="11"/>
        <color rgb="FF569CD6"/>
        <rFont val="Consolas"/>
        <family val="3"/>
      </rPr>
      <t>SystemNameUpper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IRK</t>
    </r>
  </si>
  <si>
    <r>
      <t xml:space="preserve">      </t>
    </r>
    <r>
      <rPr>
        <sz val="11"/>
        <color rgb="FF569CD6"/>
        <rFont val="Consolas"/>
        <family val="3"/>
      </rPr>
      <t>SystemNameLower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irk</t>
    </r>
  </si>
  <si>
    <r>
      <t xml:space="preserve">      </t>
    </r>
    <r>
      <rPr>
        <sz val="11"/>
        <color rgb="FF569CD6"/>
        <rFont val="Consolas"/>
        <family val="3"/>
      </rPr>
      <t>VpcEndpointId02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"-"</t>
    </r>
    <r>
      <rPr>
        <sz val="11"/>
        <color rgb="FFD4D4D4"/>
        <rFont val="Consolas"/>
        <family val="3"/>
      </rPr>
      <t xml:space="preserve">     </t>
    </r>
  </si>
  <si>
    <r>
      <t xml:space="preserve">    </t>
    </r>
    <r>
      <rPr>
        <sz val="11"/>
        <color rgb="FF569CD6"/>
        <rFont val="Consolas"/>
        <family val="3"/>
      </rPr>
      <t>IRKSTG</t>
    </r>
    <r>
      <rPr>
        <sz val="11"/>
        <color rgb="FFD4D4D4"/>
        <rFont val="Consolas"/>
        <family val="3"/>
      </rPr>
      <t>:</t>
    </r>
  </si>
  <si>
    <r>
      <t xml:space="preserve">      </t>
    </r>
    <r>
      <rPr>
        <sz val="11"/>
        <color rgb="FF569CD6"/>
        <rFont val="Consolas"/>
        <family val="3"/>
      </rPr>
      <t>VpcId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vpc-0af6cedd1d668b053</t>
    </r>
  </si>
  <si>
    <r>
      <t xml:space="preserve">        - </t>
    </r>
    <r>
      <rPr>
        <sz val="11"/>
        <color rgb="FFCE9178"/>
        <rFont val="Consolas"/>
        <family val="3"/>
      </rPr>
      <t>"subnet-0f7384437964e5634"</t>
    </r>
  </si>
  <si>
    <r>
      <t xml:space="preserve">        - </t>
    </r>
    <r>
      <rPr>
        <sz val="11"/>
        <color rgb="FFCE9178"/>
        <rFont val="Consolas"/>
        <family val="3"/>
      </rPr>
      <t>"subnet-08bc3f510266bcbe8"</t>
    </r>
  </si>
  <si>
    <r>
      <t xml:space="preserve">      </t>
    </r>
    <r>
      <rPr>
        <sz val="11"/>
        <color rgb="FF569CD6"/>
        <rFont val="Consolas"/>
        <family val="3"/>
      </rPr>
      <t>VpcEndpointId01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"vpce-05aa856e0980051c3"</t>
    </r>
  </si>
  <si>
    <r>
      <t xml:space="preserve">      </t>
    </r>
    <r>
      <rPr>
        <sz val="11"/>
        <color rgb="FF569CD6"/>
        <rFont val="Consolas"/>
        <family val="3"/>
      </rPr>
      <t>VpcEndpointId02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"vpce-024ed93126676e45d"</t>
    </r>
    <r>
      <rPr>
        <sz val="11"/>
        <color rgb="FFD4D4D4"/>
        <rFont val="Consolas"/>
        <family val="3"/>
      </rPr>
      <t xml:space="preserve"> </t>
    </r>
  </si>
  <si>
    <r>
      <t xml:space="preserve">    </t>
    </r>
    <r>
      <rPr>
        <sz val="11"/>
        <color rgb="FF569CD6"/>
        <rFont val="Consolas"/>
        <family val="3"/>
      </rPr>
      <t>IRKMNT</t>
    </r>
    <r>
      <rPr>
        <sz val="11"/>
        <color rgb="FFD4D4D4"/>
        <rFont val="Consolas"/>
        <family val="3"/>
      </rPr>
      <t>:</t>
    </r>
  </si>
  <si>
    <r>
      <t xml:space="preserve">      </t>
    </r>
    <r>
      <rPr>
        <sz val="11"/>
        <color rgb="FF569CD6"/>
        <rFont val="Consolas"/>
        <family val="3"/>
      </rPr>
      <t>VpcEndpointId02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"vpce-01e7e67bb22865299"</t>
    </r>
    <r>
      <rPr>
        <sz val="11"/>
        <color rgb="FFD4D4D4"/>
        <rFont val="Consolas"/>
        <family val="3"/>
      </rPr>
      <t xml:space="preserve">  </t>
    </r>
  </si>
  <si>
    <r>
      <t xml:space="preserve">      </t>
    </r>
    <r>
      <rPr>
        <sz val="11"/>
        <color rgb="FF569CD6"/>
        <rFont val="Consolas"/>
        <family val="3"/>
      </rPr>
      <t>KmsKeyId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'b12a4d04-333b-4f3f-a549-8f92af81b975'</t>
    </r>
  </si>
  <si>
    <r>
      <t xml:space="preserve">      </t>
    </r>
    <r>
      <rPr>
        <sz val="11"/>
        <color rgb="FF569CD6"/>
        <rFont val="Consolas"/>
        <family val="3"/>
      </rPr>
      <t>NamespaceId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ns-elbhrh2s6herwtly</t>
    </r>
  </si>
  <si>
    <t>ロググループキー</t>
  </si>
  <si>
    <t>ディスカバリーサービス</t>
  </si>
  <si>
    <t>ECRVpcエンドポイント1</t>
  </si>
  <si>
    <t>ECRVpcエンドポイント2</t>
  </si>
  <si>
    <r>
      <t xml:space="preserve">  </t>
    </r>
    <r>
      <rPr>
        <sz val="11"/>
        <color rgb="FF569CD6"/>
        <rFont val="Consolas"/>
        <family val="3"/>
      </rPr>
      <t>NLBArnMapping</t>
    </r>
    <r>
      <rPr>
        <sz val="11"/>
        <color rgb="FFD4D4D4"/>
        <rFont val="Consolas"/>
        <family val="3"/>
      </rPr>
      <t>:</t>
    </r>
  </si>
  <si>
    <r>
      <t xml:space="preserve">      </t>
    </r>
    <r>
      <rPr>
        <sz val="11"/>
        <color rgb="FFCE9178"/>
        <rFont val="Consolas"/>
        <family val="3"/>
      </rPr>
      <t>'001'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'arn:aws:elasticloadbalancing:ap-northeast-1:012752345683:loadbalancer/net/NLB-TKK-DEV-001/9ff64fbfba985710'</t>
    </r>
  </si>
  <si>
    <r>
      <t xml:space="preserve">      </t>
    </r>
    <r>
      <rPr>
        <sz val="11"/>
        <color rgb="FFCE9178"/>
        <rFont val="Consolas"/>
        <family val="3"/>
      </rPr>
      <t>'001'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'arn:aws:elasticloadbalancing:ap-northeast-1:012752345683:loadbalancer/net/NLB-TKK-STG-001/14e6348b6da42852'</t>
    </r>
  </si>
  <si>
    <r>
      <t xml:space="preserve">      </t>
    </r>
    <r>
      <rPr>
        <sz val="11"/>
        <color rgb="FFCE9178"/>
        <rFont val="Consolas"/>
        <family val="3"/>
      </rPr>
      <t>'001'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'arn:aws:elasticloadbalancing:ap-northeast-1:715264876534:loadbalancer/net/NLB-IRK-MNT-001/056ddb3fbd8c292d'</t>
    </r>
    <r>
      <rPr>
        <sz val="11"/>
        <color rgb="FFD4D4D4"/>
        <rFont val="Consolas"/>
        <family val="3"/>
      </rPr>
      <t xml:space="preserve">    </t>
    </r>
  </si>
  <si>
    <r>
      <t xml:space="preserve">    </t>
    </r>
    <r>
      <rPr>
        <sz val="11"/>
        <color rgb="FF569CD6"/>
        <rFont val="Consolas"/>
        <family val="3"/>
      </rPr>
      <t>TKKPRO</t>
    </r>
    <r>
      <rPr>
        <sz val="11"/>
        <color rgb="FFD4D4D4"/>
        <rFont val="Consolas"/>
        <family val="3"/>
      </rPr>
      <t>:</t>
    </r>
  </si>
  <si>
    <r>
      <t xml:space="preserve">      </t>
    </r>
    <r>
      <rPr>
        <sz val="11"/>
        <color rgb="FFCE9178"/>
        <rFont val="Consolas"/>
        <family val="3"/>
      </rPr>
      <t>'001'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'arn:aws:elasticloadbalancing:ap-northeast-1:012752345683:loadbalancer/net/NLB-TKK-PRO-001/805fdaef7b0af2bb'</t>
    </r>
  </si>
  <si>
    <r>
      <t xml:space="preserve">      </t>
    </r>
    <r>
      <rPr>
        <sz val="11"/>
        <color rgb="FFCE9178"/>
        <rFont val="Consolas"/>
        <family val="3"/>
      </rPr>
      <t>'001'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'arn:aws:elasticloadbalancing:ap-northeast-1:686681713577:loadbalancer/net/NLB-YZK-STG-001/67be3109dea337ae'</t>
    </r>
  </si>
  <si>
    <r>
      <t xml:space="preserve">      </t>
    </r>
    <r>
      <rPr>
        <sz val="11"/>
        <color rgb="FFCE9178"/>
        <rFont val="Consolas"/>
        <family val="3"/>
      </rPr>
      <t>'001'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'arn:aws:elasticloadbalancing:ap-northeast-1:715264876534:loadbalancer/net/NLB-IRK-MNT-001/056ddb3fbd8c292d'</t>
    </r>
  </si>
  <si>
    <r>
      <t xml:space="preserve">    </t>
    </r>
    <r>
      <rPr>
        <sz val="11"/>
        <color rgb="FF569CD6"/>
        <rFont val="Consolas"/>
        <family val="3"/>
      </rPr>
      <t>YZKPRO</t>
    </r>
    <r>
      <rPr>
        <sz val="11"/>
        <color rgb="FFD4D4D4"/>
        <rFont val="Consolas"/>
        <family val="3"/>
      </rPr>
      <t>:</t>
    </r>
  </si>
  <si>
    <r>
      <t xml:space="preserve">      </t>
    </r>
    <r>
      <rPr>
        <sz val="11"/>
        <color rgb="FFCE9178"/>
        <rFont val="Consolas"/>
        <family val="3"/>
      </rPr>
      <t>'001'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'arn:aws:elasticloadbalancing:ap-northeast-1:686681713577:loadbalancer/net/NLB-YZK-PRO-001/b8ed473cb57d2341'</t>
    </r>
  </si>
  <si>
    <r>
      <t xml:space="preserve">      </t>
    </r>
    <r>
      <rPr>
        <sz val="11"/>
        <color rgb="FFCE9178"/>
        <rFont val="Consolas"/>
        <family val="3"/>
      </rPr>
      <t>'001'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'arn:aws:elasticloadbalancing:ap-northeast-1:715264876534:loadbalancer/net/NLB-IRK-STG-001/fe388cb0ddd5bb44'</t>
    </r>
  </si>
  <si>
    <r>
      <t xml:space="preserve">    </t>
    </r>
    <r>
      <rPr>
        <sz val="11"/>
        <color rgb="FF569CD6"/>
        <rFont val="Consolas"/>
        <family val="3"/>
      </rPr>
      <t>IRKPRO</t>
    </r>
    <r>
      <rPr>
        <sz val="11"/>
        <color rgb="FFD4D4D4"/>
        <rFont val="Consolas"/>
        <family val="3"/>
      </rPr>
      <t>:</t>
    </r>
  </si>
  <si>
    <r>
      <t xml:space="preserve">      </t>
    </r>
    <r>
      <rPr>
        <sz val="11"/>
        <color rgb="FFCE9178"/>
        <rFont val="Consolas"/>
        <family val="3"/>
      </rPr>
      <t>'001'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'arn:aws:elasticloadbalancing:ap-northeast-1:715264876534:loadbalancer/net/NLB-IRK-PRO-001/944b1406c19f22fe'</t>
    </r>
  </si>
  <si>
    <r>
      <t xml:space="preserve">      </t>
    </r>
    <r>
      <rPr>
        <sz val="11"/>
        <color rgb="FFCE9178"/>
        <rFont val="Consolas"/>
        <family val="3"/>
      </rPr>
      <t>'001'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'arn:aws:elasticloadbalancing:ap-northeast-1:936323190821:loadbalancer/net/NLB-OQS-DEV-001/7ebcb48a74022687'</t>
    </r>
  </si>
  <si>
    <r>
      <t xml:space="preserve">      </t>
    </r>
    <r>
      <rPr>
        <sz val="11"/>
        <color rgb="FFCE9178"/>
        <rFont val="Consolas"/>
        <family val="3"/>
      </rPr>
      <t>'002'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'arn:aws:elasticloadbalancing:ap-northeast-1:936323190821:loadbalancer/net/NLB-OQS-DEV-002/32482e38d4589100'</t>
    </r>
  </si>
  <si>
    <r>
      <t xml:space="preserve">      </t>
    </r>
    <r>
      <rPr>
        <sz val="11"/>
        <color rgb="FFCE9178"/>
        <rFont val="Consolas"/>
        <family val="3"/>
      </rPr>
      <t>'003'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'arn:aws:elasticloadbalancing:ap-northeast-1:936323190821:loadbalancer/net/NLB-OQS-DEV-003/1d80086401453ece'</t>
    </r>
  </si>
  <si>
    <r>
      <t xml:space="preserve">      </t>
    </r>
    <r>
      <rPr>
        <sz val="11"/>
        <color rgb="FFCE9178"/>
        <rFont val="Consolas"/>
        <family val="3"/>
      </rPr>
      <t>'004'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'arn:aws:elasticloadbalancing:ap-northeast-1:936323190821:loadbalancer/net/NLB-OQS-DEV-004/714b2654ff8502a0'</t>
    </r>
  </si>
  <si>
    <r>
      <t xml:space="preserve">      </t>
    </r>
    <r>
      <rPr>
        <sz val="11"/>
        <color rgb="FFCE9178"/>
        <rFont val="Consolas"/>
        <family val="3"/>
      </rPr>
      <t>'005'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'arn:aws:elasticloadbalancing:ap-northeast-1:936323190821:loadbalancer/net/NLB-OQS-DEV-005/7f1d46adc33b02e2'</t>
    </r>
  </si>
  <si>
    <r>
      <t xml:space="preserve">      </t>
    </r>
    <r>
      <rPr>
        <sz val="11"/>
        <color rgb="FFCE9178"/>
        <rFont val="Consolas"/>
        <family val="3"/>
      </rPr>
      <t>'006'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'arn:aws:elasticloadbalancing:ap-northeast-1:936323190821:loadbalancer/net/NLB-OQS-DEV-006/62d9263bc1abacd2'</t>
    </r>
  </si>
  <si>
    <r>
      <t xml:space="preserve">      </t>
    </r>
    <r>
      <rPr>
        <sz val="11"/>
        <color rgb="FFCE9178"/>
        <rFont val="Consolas"/>
        <family val="3"/>
      </rPr>
      <t>'007'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'arn:aws:elasticloadbalancing:ap-northeast-1:936323190821:loadbalancer/net/NLB-OQS-DEV-007/41d07eb261f7c5c1'</t>
    </r>
  </si>
  <si>
    <r>
      <t xml:space="preserve">      </t>
    </r>
    <r>
      <rPr>
        <sz val="11"/>
        <color rgb="FFCE9178"/>
        <rFont val="Consolas"/>
        <family val="3"/>
      </rPr>
      <t>'008'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'arn:aws:elasticloadbalancing:ap-northeast-1:936323190821:loadbalancer/net/NLB-OQS-DEV-008/cc9157ca4cd427b3'</t>
    </r>
  </si>
  <si>
    <r>
      <t xml:space="preserve">      </t>
    </r>
    <r>
      <rPr>
        <sz val="11"/>
        <color rgb="FFCE9178"/>
        <rFont val="Consolas"/>
        <family val="3"/>
      </rPr>
      <t>'009'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'arn:aws:elasticloadbalancing:ap-northeast-1:936323190821:loadbalancer/net/NLB-OQS-DEV-009/e15c6a3fed07514e'</t>
    </r>
  </si>
  <si>
    <r>
      <t xml:space="preserve">      </t>
    </r>
    <r>
      <rPr>
        <sz val="11"/>
        <color rgb="FFCE9178"/>
        <rFont val="Consolas"/>
        <family val="3"/>
      </rPr>
      <t>'001'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'arn:aws:elasticloadbalancing:ap-northeast-1:936323190821:loadbalancer/net/NLB-OQS-STG-001/0c34343e286dbf5b'</t>
    </r>
  </si>
  <si>
    <r>
      <t xml:space="preserve">      </t>
    </r>
    <r>
      <rPr>
        <sz val="11"/>
        <color rgb="FFCE9178"/>
        <rFont val="Consolas"/>
        <family val="3"/>
      </rPr>
      <t>'002'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'arn:aws:elasticloadbalancing:ap-northeast-1:936323190821:loadbalancer/net/NLB-OQS-STG-002/76b2371304fc94ea'</t>
    </r>
  </si>
  <si>
    <r>
      <t xml:space="preserve">      </t>
    </r>
    <r>
      <rPr>
        <sz val="11"/>
        <color rgb="FFCE9178"/>
        <rFont val="Consolas"/>
        <family val="3"/>
      </rPr>
      <t>'003'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'arn:aws:elasticloadbalancing:ap-northeast-1:936323190821:loadbalancer/net/NLB-OQS-STG-003/f7a7781fe73f2b65'</t>
    </r>
  </si>
  <si>
    <r>
      <t xml:space="preserve">      </t>
    </r>
    <r>
      <rPr>
        <sz val="11"/>
        <color rgb="FFCE9178"/>
        <rFont val="Consolas"/>
        <family val="3"/>
      </rPr>
      <t>'004'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'arn:aws:elasticloadbalancing:ap-northeast-1:936323190821:loadbalancer/net/NLB-OQS-STG-004/9d7db63affddc411'</t>
    </r>
  </si>
  <si>
    <r>
      <t xml:space="preserve">      </t>
    </r>
    <r>
      <rPr>
        <sz val="11"/>
        <color rgb="FFCE9178"/>
        <rFont val="Consolas"/>
        <family val="3"/>
      </rPr>
      <t>'005'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'arn:aws:elasticloadbalancing:ap-northeast-1:936323190821:loadbalancer/net/NLB-OQS-STG-005/07707b48a7be3739'</t>
    </r>
  </si>
  <si>
    <r>
      <t xml:space="preserve">      </t>
    </r>
    <r>
      <rPr>
        <sz val="11"/>
        <color rgb="FFCE9178"/>
        <rFont val="Consolas"/>
        <family val="3"/>
      </rPr>
      <t>'006'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'arn:aws:elasticloadbalancing:ap-northeast-1:936323190821:loadbalancer/net/NLB-OQS-STG-005/07707b48a7be3739'</t>
    </r>
  </si>
  <si>
    <r>
      <t xml:space="preserve">      </t>
    </r>
    <r>
      <rPr>
        <sz val="11"/>
        <color rgb="FFCE9178"/>
        <rFont val="Consolas"/>
        <family val="3"/>
      </rPr>
      <t>'007'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'arn:aws:elasticloadbalancing:ap-northeast-1:936323190821:loadbalancer/net/NLB-OQS-STG-007/670f8035f4e382c2'</t>
    </r>
  </si>
  <si>
    <r>
      <t xml:space="preserve">      </t>
    </r>
    <r>
      <rPr>
        <sz val="11"/>
        <color rgb="FFCE9178"/>
        <rFont val="Consolas"/>
        <family val="3"/>
      </rPr>
      <t>'008'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'arn:aws:elasticloadbalancing:ap-northeast-1:936323190821:loadbalancer/net/NLB-OQS-STG-008/35de1e7477ab9fe2'</t>
    </r>
  </si>
  <si>
    <r>
      <t xml:space="preserve">      </t>
    </r>
    <r>
      <rPr>
        <sz val="11"/>
        <color rgb="FFCE9178"/>
        <rFont val="Consolas"/>
        <family val="3"/>
      </rPr>
      <t>'009'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'arn:aws:elasticloadbalancing:ap-northeast-1:936323190821:loadbalancer/net/NLB-OQS-STG-009/12ff01b2dfb28288'</t>
    </r>
  </si>
  <si>
    <r>
      <t xml:space="preserve">      </t>
    </r>
    <r>
      <rPr>
        <sz val="11"/>
        <color rgb="FFCE9178"/>
        <rFont val="Consolas"/>
        <family val="3"/>
      </rPr>
      <t>'001'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'arn:aws:elasticloadbalancing:ap-northeast-1:936323190821:loadbalancer/net/NLB-OQS-MNT-001/e12fbd179ab59573'</t>
    </r>
  </si>
  <si>
    <r>
      <t xml:space="preserve">      </t>
    </r>
    <r>
      <rPr>
        <sz val="11"/>
        <color rgb="FFCE9178"/>
        <rFont val="Consolas"/>
        <family val="3"/>
      </rPr>
      <t>'002'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'arn:aws:elasticloadbalancing:ap-northeast-1:936323190821:loadbalancer/net/NLB-OQS-MNT-002/85a77e505f7ca74a'</t>
    </r>
  </si>
  <si>
    <r>
      <t xml:space="preserve">      </t>
    </r>
    <r>
      <rPr>
        <sz val="11"/>
        <color rgb="FFCE9178"/>
        <rFont val="Consolas"/>
        <family val="3"/>
      </rPr>
      <t>'003'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'arn:aws:elasticloadbalancing:ap-northeast-1:936323190821:loadbalancer/net/NLB-OQS-MNT-003/22d944f978c96404'</t>
    </r>
  </si>
  <si>
    <r>
      <t xml:space="preserve">      </t>
    </r>
    <r>
      <rPr>
        <sz val="11"/>
        <color rgb="FFCE9178"/>
        <rFont val="Consolas"/>
        <family val="3"/>
      </rPr>
      <t>'004'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'arn:aws:elasticloadbalancing:ap-northeast-1:936323190821:loadbalancer/net/NLB-OQS-MNT-004/036e94d241c009a3'</t>
    </r>
  </si>
  <si>
    <r>
      <t xml:space="preserve">      </t>
    </r>
    <r>
      <rPr>
        <sz val="11"/>
        <color rgb="FFCE9178"/>
        <rFont val="Consolas"/>
        <family val="3"/>
      </rPr>
      <t>'005'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'arn:aws:elasticloadbalancing:ap-northeast-1:936323190821:loadbalancer/net/NLB-OQS-MNT-005/8badf0924eb041b9'</t>
    </r>
  </si>
  <si>
    <r>
      <t xml:space="preserve">      </t>
    </r>
    <r>
      <rPr>
        <sz val="11"/>
        <color rgb="FFCE9178"/>
        <rFont val="Consolas"/>
        <family val="3"/>
      </rPr>
      <t>'006'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'arn:aws:elasticloadbalancing:ap-northeast-1:936323190821:loadbalancer/net/NLB-OQS-MNT-006/009fdee14e67381c'</t>
    </r>
  </si>
  <si>
    <r>
      <t xml:space="preserve">      </t>
    </r>
    <r>
      <rPr>
        <sz val="11"/>
        <color rgb="FFCE9178"/>
        <rFont val="Consolas"/>
        <family val="3"/>
      </rPr>
      <t>'007'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'arn:aws:elasticloadbalancing:ap-northeast-1:936323190821:loadbalancer/net/NLB-OQS-MNT-007/15317ed953e4ba01'</t>
    </r>
  </si>
  <si>
    <r>
      <t xml:space="preserve">      </t>
    </r>
    <r>
      <rPr>
        <sz val="11"/>
        <color rgb="FFCE9178"/>
        <rFont val="Consolas"/>
        <family val="3"/>
      </rPr>
      <t>'008'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'arn:aws:elasticloadbalancing:ap-northeast-1:936323190821:loadbalancer/net/NLB-OQS-MNT-008/95b85a85d54c3cd9'</t>
    </r>
  </si>
  <si>
    <r>
      <t xml:space="preserve">      </t>
    </r>
    <r>
      <rPr>
        <sz val="11"/>
        <color rgb="FFCE9178"/>
        <rFont val="Consolas"/>
        <family val="3"/>
      </rPr>
      <t>'009'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'arn:aws:elasticloadbalancing:ap-northeast-1:936323190821:loadbalancer/net/NLB-OQS-MNT-009/77444c1378ce1b44'</t>
    </r>
  </si>
  <si>
    <t>システム名称、環境名</t>
  </si>
  <si>
    <t>WEBコンテナ用NLB</t>
    <rPh sb="7" eb="8">
      <t>ヨウ</t>
    </rPh>
    <phoneticPr fontId="1"/>
  </si>
  <si>
    <r>
      <t xml:space="preserve">      </t>
    </r>
    <r>
      <rPr>
        <sz val="11"/>
        <color rgb="FF569CD6"/>
        <rFont val="Consolas"/>
        <family val="3"/>
      </rPr>
      <t>VpcId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vpc-xxxxxxxxx</t>
    </r>
    <phoneticPr fontId="1"/>
  </si>
  <si>
    <r>
      <t xml:space="preserve">        - </t>
    </r>
    <r>
      <rPr>
        <sz val="11"/>
        <color rgb="FFCE9178"/>
        <rFont val="Consolas"/>
        <family val="3"/>
      </rPr>
      <t>"subnet-xxxxxxxxx"</t>
    </r>
    <phoneticPr fontId="1"/>
  </si>
  <si>
    <r>
      <t xml:space="preserve">        - </t>
    </r>
    <r>
      <rPr>
        <sz val="11"/>
        <color rgb="FFCE9178"/>
        <rFont val="Consolas"/>
        <family val="3"/>
      </rPr>
      <t>"subnet-xxxxxxxxx"</t>
    </r>
    <phoneticPr fontId="1"/>
  </si>
  <si>
    <r>
      <t xml:space="preserve">      </t>
    </r>
    <r>
      <rPr>
        <sz val="11"/>
        <color rgb="FF569CD6"/>
        <rFont val="Consolas"/>
        <family val="3"/>
      </rPr>
      <t>KmsKeyId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'xxxxxxxxx'</t>
    </r>
    <phoneticPr fontId="1"/>
  </si>
  <si>
    <r>
      <t xml:space="preserve">      </t>
    </r>
    <r>
      <rPr>
        <sz val="11"/>
        <color rgb="FF569CD6"/>
        <rFont val="Consolas"/>
        <family val="3"/>
      </rPr>
      <t>NamespaceId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ns-xxxxxxxxx</t>
    </r>
    <phoneticPr fontId="1"/>
  </si>
  <si>
    <r>
      <t xml:space="preserve">      </t>
    </r>
    <r>
      <rPr>
        <sz val="11"/>
        <color rgb="FF569CD6"/>
        <rFont val="Consolas"/>
        <family val="3"/>
      </rPr>
      <t>VpcId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vpc-xxxxxxxxx</t>
    </r>
    <phoneticPr fontId="1"/>
  </si>
  <si>
    <r>
      <t xml:space="preserve">      </t>
    </r>
    <r>
      <rPr>
        <sz val="11"/>
        <color rgb="FF569CD6"/>
        <rFont val="Consolas"/>
        <family val="3"/>
      </rPr>
      <t>KmsKeyId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'xxxxxxxxx'</t>
    </r>
    <phoneticPr fontId="1"/>
  </si>
  <si>
    <r>
      <t xml:space="preserve">      </t>
    </r>
    <r>
      <rPr>
        <sz val="11"/>
        <color rgb="FF569CD6"/>
        <rFont val="Consolas"/>
        <family val="3"/>
      </rPr>
      <t>VpcEndpointId01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"vpce-xxxxxxxxx"</t>
    </r>
    <phoneticPr fontId="1"/>
  </si>
  <si>
    <r>
      <t xml:space="preserve">      </t>
    </r>
    <r>
      <rPr>
        <sz val="11"/>
        <color rgb="FF569CD6"/>
        <rFont val="Consolas"/>
        <family val="3"/>
      </rPr>
      <t>VpcEndpointId02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"vpce-xxxxxxxxx"</t>
    </r>
    <r>
      <rPr>
        <sz val="11"/>
        <color rgb="FFD4D4D4"/>
        <rFont val="Consolas"/>
        <family val="3"/>
      </rPr>
      <t xml:space="preserve">      </t>
    </r>
    <phoneticPr fontId="1"/>
  </si>
  <si>
    <r>
      <t xml:space="preserve">      </t>
    </r>
    <r>
      <rPr>
        <sz val="11"/>
        <color rgb="FFCE9178"/>
        <rFont val="Consolas"/>
        <family val="3"/>
      </rPr>
      <t>'001'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'arn:aws:elasticloadbalancing:ap-northeast-1:012752345683:loadbalancer/net/NLB-TKK-DEV-001/xxxxxxxxx'</t>
    </r>
    <phoneticPr fontId="1"/>
  </si>
  <si>
    <r>
      <t xml:space="preserve">      </t>
    </r>
    <r>
      <rPr>
        <sz val="11"/>
        <color rgb="FFCE9178"/>
        <rFont val="Consolas"/>
        <family val="3"/>
      </rPr>
      <t>'001'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'arn:aws:elasticloadbalancing:ap-northeast-1:012752345683:loadbalancer/net/NLB-TKK-STG-001/xxxxxxxxx'</t>
    </r>
    <phoneticPr fontId="1"/>
  </si>
  <si>
    <r>
      <t xml:space="preserve">      </t>
    </r>
    <r>
      <rPr>
        <sz val="11"/>
        <color rgb="FFCE9178"/>
        <rFont val="Consolas"/>
        <family val="3"/>
      </rPr>
      <t>'001'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'arn:aws:elasticloadbalancing:ap-northeast-1:715264876534:loadbalancer/net/NLB-IRK-MNT-001/xxxxxxxxx'</t>
    </r>
    <r>
      <rPr>
        <sz val="11"/>
        <color rgb="FFD4D4D4"/>
        <rFont val="Consolas"/>
        <family val="3"/>
      </rPr>
      <t xml:space="preserve">    </t>
    </r>
    <phoneticPr fontId="1"/>
  </si>
  <si>
    <r>
      <t xml:space="preserve">      </t>
    </r>
    <r>
      <rPr>
        <sz val="11"/>
        <color rgb="FFCE9178"/>
        <rFont val="Consolas"/>
        <family val="3"/>
      </rPr>
      <t>'001'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'arn:aws:elasticloadbalancing:ap-northeast-1:012752345683:loadbalancer/net/NLB-TKK-PRO-001/xxxxxxxxx'</t>
    </r>
    <phoneticPr fontId="1"/>
  </si>
  <si>
    <r>
      <t xml:space="preserve">      </t>
    </r>
    <r>
      <rPr>
        <sz val="11"/>
        <color rgb="FFCE9178"/>
        <rFont val="Consolas"/>
        <family val="3"/>
      </rPr>
      <t>'001'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'arn:aws:elasticloadbalancing:ap-northeast-1:686681713577:loadbalancer/net/NLB-YZK-STG-001/xxxxxxxxx'</t>
    </r>
    <phoneticPr fontId="1"/>
  </si>
  <si>
    <r>
      <t xml:space="preserve">      </t>
    </r>
    <r>
      <rPr>
        <sz val="11"/>
        <color rgb="FFCE9178"/>
        <rFont val="Consolas"/>
        <family val="3"/>
      </rPr>
      <t>'001'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'arn:aws:elasticloadbalancing:ap-northeast-1:715264876534:loadbalancer/net/NLB-IRK-MNT-001/xxxxxxxxx'</t>
    </r>
    <phoneticPr fontId="1"/>
  </si>
  <si>
    <r>
      <t xml:space="preserve">      </t>
    </r>
    <r>
      <rPr>
        <sz val="11"/>
        <color rgb="FFCE9178"/>
        <rFont val="Consolas"/>
        <family val="3"/>
      </rPr>
      <t>'001'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'arn:aws:elasticloadbalancing:ap-northeast-1:686681713577:loadbalancer/net/NLB-YZK-PRO-001/xxxxxxxxx'</t>
    </r>
    <phoneticPr fontId="1"/>
  </si>
  <si>
    <r>
      <t xml:space="preserve">      </t>
    </r>
    <r>
      <rPr>
        <sz val="11"/>
        <color rgb="FFCE9178"/>
        <rFont val="Consolas"/>
        <family val="3"/>
      </rPr>
      <t>'001'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'arn:aws:elasticloadbalancing:ap-northeast-1:012752345683:loadbalancer/net/NLB-TKK-DEV-001/xxxxxxxxx'</t>
    </r>
    <phoneticPr fontId="1"/>
  </si>
  <si>
    <r>
      <t xml:space="preserve">      </t>
    </r>
    <r>
      <rPr>
        <sz val="11"/>
        <color rgb="FFCE9178"/>
        <rFont val="Consolas"/>
        <family val="3"/>
      </rPr>
      <t>'001'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'arn:aws:elasticloadbalancing:ap-northeast-1:715264876534:loadbalancer/net/NLB-IRK-STG-001/xxxxxxxxx'</t>
    </r>
    <phoneticPr fontId="1"/>
  </si>
  <si>
    <r>
      <t xml:space="preserve">      </t>
    </r>
    <r>
      <rPr>
        <sz val="11"/>
        <color rgb="FFCE9178"/>
        <rFont val="Consolas"/>
        <family val="3"/>
      </rPr>
      <t>'001'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'arn:aws:elasticloadbalancing:ap-northeast-1:715264876534:loadbalancer/net/NLB-IRK-PRO-001/xxxxxxxxx'</t>
    </r>
    <phoneticPr fontId="1"/>
  </si>
  <si>
    <r>
      <t xml:space="preserve">      </t>
    </r>
    <r>
      <rPr>
        <sz val="11"/>
        <color rgb="FFCE9178"/>
        <rFont val="Consolas"/>
        <family val="3"/>
      </rPr>
      <t>'001'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'arn:aws:elasticloadbalancing:ap-northeast-1:936323190821:loadbalancer/net/NLB-OQS-DEV-001/xxxxxxxxx'</t>
    </r>
    <phoneticPr fontId="1"/>
  </si>
  <si>
    <r>
      <t xml:space="preserve">      </t>
    </r>
    <r>
      <rPr>
        <sz val="11"/>
        <color rgb="FFCE9178"/>
        <rFont val="Consolas"/>
        <family val="3"/>
      </rPr>
      <t>'002'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'arn:aws:elasticloadbalancing:ap-northeast-1:936323190821:loadbalancer/net/NLB-OQS-DEV-002/xxxxxxxxx'</t>
    </r>
    <phoneticPr fontId="1"/>
  </si>
  <si>
    <r>
      <t xml:space="preserve">      </t>
    </r>
    <r>
      <rPr>
        <sz val="11"/>
        <color rgb="FFCE9178"/>
        <rFont val="Consolas"/>
        <family val="3"/>
      </rPr>
      <t>'003'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'arn:aws:elasticloadbalancing:ap-northeast-1:936323190821:loadbalancer/net/NLB-OQS-DEV-003/xxxxxxxxx'</t>
    </r>
    <phoneticPr fontId="1"/>
  </si>
  <si>
    <r>
      <t xml:space="preserve">      </t>
    </r>
    <r>
      <rPr>
        <sz val="11"/>
        <color rgb="FFCE9178"/>
        <rFont val="Consolas"/>
        <family val="3"/>
      </rPr>
      <t>'004'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'arn:aws:elasticloadbalancing:ap-northeast-1:936323190821:loadbalancer/net/NLB-OQS-DEV-004/xxxxxxxxx'</t>
    </r>
    <phoneticPr fontId="1"/>
  </si>
  <si>
    <r>
      <t xml:space="preserve">      </t>
    </r>
    <r>
      <rPr>
        <sz val="11"/>
        <color rgb="FFCE9178"/>
        <rFont val="Consolas"/>
        <family val="3"/>
      </rPr>
      <t>'005'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'arn:aws:elasticloadbalancing:ap-northeast-1:936323190821:loadbalancer/net/NLB-OQS-DEV-005/xxxxxxxxx'</t>
    </r>
    <phoneticPr fontId="1"/>
  </si>
  <si>
    <r>
      <t xml:space="preserve">      </t>
    </r>
    <r>
      <rPr>
        <sz val="11"/>
        <color rgb="FFCE9178"/>
        <rFont val="Consolas"/>
        <family val="3"/>
      </rPr>
      <t>'006'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'arn:aws:elasticloadbalancing:ap-northeast-1:936323190821:loadbalancer/net/NLB-OQS-DEV-006/xxxxxxxxx'</t>
    </r>
    <phoneticPr fontId="1"/>
  </si>
  <si>
    <r>
      <t xml:space="preserve">      </t>
    </r>
    <r>
      <rPr>
        <sz val="11"/>
        <color rgb="FFCE9178"/>
        <rFont val="Consolas"/>
        <family val="3"/>
      </rPr>
      <t>'007'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'arn:aws:elasticloadbalancing:ap-northeast-1:936323190821:loadbalancer/net/NLB-OQS-DEV-007/xxxxxxxxx'</t>
    </r>
    <phoneticPr fontId="1"/>
  </si>
  <si>
    <r>
      <t xml:space="preserve">      </t>
    </r>
    <r>
      <rPr>
        <sz val="11"/>
        <color rgb="FFCE9178"/>
        <rFont val="Consolas"/>
        <family val="3"/>
      </rPr>
      <t>'008'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'arn:aws:elasticloadbalancing:ap-northeast-1:936323190821:loadbalancer/net/NLB-OQS-DEV-008/xxxxxxxxx'</t>
    </r>
    <phoneticPr fontId="1"/>
  </si>
  <si>
    <r>
      <t xml:space="preserve">      </t>
    </r>
    <r>
      <rPr>
        <sz val="11"/>
        <color rgb="FFCE9178"/>
        <rFont val="Consolas"/>
        <family val="3"/>
      </rPr>
      <t>'009'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'arn:aws:elasticloadbalancing:ap-northeast-1:936323190821:loadbalancer/net/NLB-OQS-DEV-009/xxxxxxxxx'</t>
    </r>
    <phoneticPr fontId="1"/>
  </si>
  <si>
    <r>
      <t xml:space="preserve">      </t>
    </r>
    <r>
      <rPr>
        <sz val="11"/>
        <color rgb="FFCE9178"/>
        <rFont val="Consolas"/>
        <family val="3"/>
      </rPr>
      <t>'001'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'arn:aws:elasticloadbalancing:ap-northeast-1:936323190821:loadbalancer/net/NLB-OQS-STG-001/xxxxxxxxx'</t>
    </r>
    <phoneticPr fontId="1"/>
  </si>
  <si>
    <r>
      <t xml:space="preserve">      </t>
    </r>
    <r>
      <rPr>
        <sz val="11"/>
        <color rgb="FFCE9178"/>
        <rFont val="Consolas"/>
        <family val="3"/>
      </rPr>
      <t>'002'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'arn:aws:elasticloadbalancing:ap-northeast-1:936323190821:loadbalancer/net/NLB-OQS-STG-002/xxxxxxxxx'</t>
    </r>
    <phoneticPr fontId="1"/>
  </si>
  <si>
    <r>
      <t xml:space="preserve">      </t>
    </r>
    <r>
      <rPr>
        <sz val="11"/>
        <color rgb="FFCE9178"/>
        <rFont val="Consolas"/>
        <family val="3"/>
      </rPr>
      <t>'003'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'arn:aws:elasticloadbalancing:ap-northeast-1:936323190821:loadbalancer/net/NLB-OQS-STG-003/xxxxxxxxx'</t>
    </r>
    <phoneticPr fontId="1"/>
  </si>
  <si>
    <r>
      <t xml:space="preserve">      </t>
    </r>
    <r>
      <rPr>
        <sz val="11"/>
        <color rgb="FFCE9178"/>
        <rFont val="Consolas"/>
        <family val="3"/>
      </rPr>
      <t>'004'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'arn:aws:elasticloadbalancing:ap-northeast-1:936323190821:loadbalancer/net/NLB-OQS-STG-004/xxxxxxxxx'</t>
    </r>
    <phoneticPr fontId="1"/>
  </si>
  <si>
    <r>
      <t xml:space="preserve">      </t>
    </r>
    <r>
      <rPr>
        <sz val="11"/>
        <color rgb="FFCE9178"/>
        <rFont val="Consolas"/>
        <family val="3"/>
      </rPr>
      <t>'005'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'arn:aws:elasticloadbalancing:ap-northeast-1:936323190821:loadbalancer/net/NLB-OQS-STG-005/xxxxxxxxx'</t>
    </r>
    <phoneticPr fontId="1"/>
  </si>
  <si>
    <r>
      <t xml:space="preserve">      </t>
    </r>
    <r>
      <rPr>
        <sz val="11"/>
        <color rgb="FFCE9178"/>
        <rFont val="Consolas"/>
        <family val="3"/>
      </rPr>
      <t>'006'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'arn:aws:elasticloadbalancing:ap-northeast-1:936323190821:loadbalancer/net/NLB-OQS-STG-005/xxxxxxxxx'</t>
    </r>
    <phoneticPr fontId="1"/>
  </si>
  <si>
    <r>
      <t xml:space="preserve">      </t>
    </r>
    <r>
      <rPr>
        <sz val="11"/>
        <color rgb="FFCE9178"/>
        <rFont val="Consolas"/>
        <family val="3"/>
      </rPr>
      <t>'007'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'arn:aws:elasticloadbalancing:ap-northeast-1:936323190821:loadbalancer/net/NLB-OQS-STG-007/xxxxxxxxx'</t>
    </r>
    <phoneticPr fontId="1"/>
  </si>
  <si>
    <r>
      <t xml:space="preserve">      </t>
    </r>
    <r>
      <rPr>
        <sz val="11"/>
        <color rgb="FFCE9178"/>
        <rFont val="Consolas"/>
        <family val="3"/>
      </rPr>
      <t>'008'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'arn:aws:elasticloadbalancing:ap-northeast-1:936323190821:loadbalancer/net/NLB-OQS-STG-008/xxxxxxxxx'</t>
    </r>
    <phoneticPr fontId="1"/>
  </si>
  <si>
    <r>
      <t xml:space="preserve">      </t>
    </r>
    <r>
      <rPr>
        <sz val="11"/>
        <color rgb="FFCE9178"/>
        <rFont val="Consolas"/>
        <family val="3"/>
      </rPr>
      <t>'009'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'arn:aws:elasticloadbalancing:ap-northeast-1:936323190821:loadbalancer/net/NLB-OQS-STG-009/xxxxxxxxx'</t>
    </r>
    <phoneticPr fontId="1"/>
  </si>
  <si>
    <r>
      <t xml:space="preserve">      </t>
    </r>
    <r>
      <rPr>
        <sz val="11"/>
        <color rgb="FFCE9178"/>
        <rFont val="Consolas"/>
        <family val="3"/>
      </rPr>
      <t>'001'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'arn:aws:elasticloadbalancing:ap-northeast-1:936323190821:loadbalancer/net/NLB-OQS-MNT-001/xxxxxxxxx'</t>
    </r>
    <phoneticPr fontId="1"/>
  </si>
  <si>
    <r>
      <t xml:space="preserve">      </t>
    </r>
    <r>
      <rPr>
        <sz val="11"/>
        <color rgb="FFCE9178"/>
        <rFont val="Consolas"/>
        <family val="3"/>
      </rPr>
      <t>'002'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'arn:aws:elasticloadbalancing:ap-northeast-1:936323190821:loadbalancer/net/NLB-OQS-MNT-002/xxxxxxxxx'</t>
    </r>
    <phoneticPr fontId="1"/>
  </si>
  <si>
    <r>
      <t xml:space="preserve">      </t>
    </r>
    <r>
      <rPr>
        <sz val="11"/>
        <color rgb="FFCE9178"/>
        <rFont val="Consolas"/>
        <family val="3"/>
      </rPr>
      <t>'003'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'arn:aws:elasticloadbalancing:ap-northeast-1:936323190821:loadbalancer/net/NLB-OQS-MNT-003/xxxxxxxxx'</t>
    </r>
    <phoneticPr fontId="1"/>
  </si>
  <si>
    <r>
      <t xml:space="preserve">      </t>
    </r>
    <r>
      <rPr>
        <sz val="11"/>
        <color rgb="FFCE9178"/>
        <rFont val="Consolas"/>
        <family val="3"/>
      </rPr>
      <t>'004'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'arn:aws:elasticloadbalancing:ap-northeast-1:936323190821:loadbalancer/net/NLB-OQS-MNT-004/xxxxxxxxx'</t>
    </r>
    <phoneticPr fontId="1"/>
  </si>
  <si>
    <r>
      <t xml:space="preserve">      </t>
    </r>
    <r>
      <rPr>
        <sz val="11"/>
        <color rgb="FFCE9178"/>
        <rFont val="Consolas"/>
        <family val="3"/>
      </rPr>
      <t>'005'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'arn:aws:elasticloadbalancing:ap-northeast-1:936323190821:loadbalancer/net/NLB-OQS-MNT-005/xxxxxxxxx'</t>
    </r>
    <phoneticPr fontId="1"/>
  </si>
  <si>
    <r>
      <t xml:space="preserve">      </t>
    </r>
    <r>
      <rPr>
        <sz val="11"/>
        <color rgb="FFCE9178"/>
        <rFont val="Consolas"/>
        <family val="3"/>
      </rPr>
      <t>'006'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'arn:aws:elasticloadbalancing:ap-northeast-1:936323190821:loadbalancer/net/NLB-OQS-MNT-006/xxxxxxxxx'</t>
    </r>
    <phoneticPr fontId="1"/>
  </si>
  <si>
    <r>
      <t xml:space="preserve">      </t>
    </r>
    <r>
      <rPr>
        <sz val="11"/>
        <color rgb="FFCE9178"/>
        <rFont val="Consolas"/>
        <family val="3"/>
      </rPr>
      <t>'007'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'arn:aws:elasticloadbalancing:ap-northeast-1:936323190821:loadbalancer/net/NLB-OQS-MNT-007/xxxxxxxxx'</t>
    </r>
    <phoneticPr fontId="1"/>
  </si>
  <si>
    <r>
      <t xml:space="preserve">      </t>
    </r>
    <r>
      <rPr>
        <sz val="11"/>
        <color rgb="FFCE9178"/>
        <rFont val="Consolas"/>
        <family val="3"/>
      </rPr>
      <t>'008'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'arn:aws:elasticloadbalancing:ap-northeast-1:936323190821:loadbalancer/net/NLB-OQS-MNT-008/xxxxxxxxx'</t>
    </r>
    <phoneticPr fontId="1"/>
  </si>
  <si>
    <r>
      <t xml:space="preserve">      </t>
    </r>
    <r>
      <rPr>
        <sz val="11"/>
        <color rgb="FFCE9178"/>
        <rFont val="Consolas"/>
        <family val="3"/>
      </rPr>
      <t>'009'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'arn:aws:elasticloadbalancing:ap-northeast-1:936323190821:loadbalancer/net/NLB-OQS-MNT-009/xxxxxxxxx'</t>
    </r>
    <phoneticPr fontId="1"/>
  </si>
  <si>
    <t>VpcId</t>
  </si>
  <si>
    <t>VpcId</t>
    <phoneticPr fontId="1"/>
  </si>
  <si>
    <t>VpcId</t>
    <phoneticPr fontId="1"/>
  </si>
  <si>
    <t>OPTサブネット1</t>
    <phoneticPr fontId="1"/>
  </si>
  <si>
    <t>OPTサブネット2</t>
    <phoneticPr fontId="1"/>
  </si>
  <si>
    <t>OPTサブネット1</t>
    <phoneticPr fontId="1"/>
  </si>
  <si>
    <t>OPTサブネット1</t>
  </si>
  <si>
    <t>OPTサブネット2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</si>
</sst>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2"/>
      <color theme="1"/>
      <name val="Meiryo UI"/>
      <family val="3"/>
      <charset val="128"/>
    </font>
    <font>
      <u/>
      <sz val="11"/>
      <color theme="10"/>
      <name val="ＭＳ Ｐゴシック"/>
      <family val="2"/>
      <charset val="128"/>
      <scheme val="minor"/>
    </font>
    <font>
      <sz val="11"/>
      <color theme="1"/>
      <name val="Meiryo UI"/>
      <family val="3"/>
      <charset val="128"/>
    </font>
    <font>
      <sz val="20"/>
      <color theme="1"/>
      <name val="Meiryo UI"/>
      <family val="3"/>
      <charset val="128"/>
    </font>
    <font>
      <sz val="10"/>
      <color theme="1"/>
      <name val="Meiryo UI"/>
      <family val="3"/>
      <charset val="128"/>
    </font>
    <font>
      <sz val="9"/>
      <color rgb="FF000000"/>
      <name val="Meiryo UI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rgb="FFD4D4D4"/>
      <name val="Consolas"/>
      <family val="3"/>
    </font>
    <font>
      <sz val="11"/>
      <color rgb="FF569CD6"/>
      <name val="Consolas"/>
      <family val="3"/>
    </font>
    <font>
      <sz val="11"/>
      <color rgb="FFCE9178"/>
      <name val="Consolas"/>
      <family val="3"/>
    </font>
    <font>
      <sz val="11"/>
      <color rgb="FFB5CEA8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</cellStyleXfs>
  <cellXfs count="83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49" fontId="2" fillId="0" borderId="1" xfId="0" applyNumberFormat="1" applyFont="1" applyBorder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0" xfId="0" applyFont="1" applyBorder="1">
      <alignment vertical="center"/>
    </xf>
    <xf numFmtId="0" fontId="2" fillId="0" borderId="0" xfId="0" applyFont="1" applyFill="1" applyBorder="1">
      <alignment vertical="center"/>
    </xf>
    <xf numFmtId="0" fontId="2" fillId="2" borderId="1" xfId="0" applyFont="1" applyFill="1" applyBorder="1">
      <alignment vertical="center"/>
    </xf>
    <xf numFmtId="0" fontId="4" fillId="0" borderId="0" xfId="0" applyFont="1">
      <alignment vertical="center"/>
    </xf>
    <xf numFmtId="0" fontId="4" fillId="0" borderId="1" xfId="0" applyFont="1" applyBorder="1">
      <alignment vertical="center"/>
    </xf>
    <xf numFmtId="0" fontId="5" fillId="0" borderId="0" xfId="0" applyFont="1" applyAlignment="1">
      <alignment horizontal="center" vertical="center"/>
    </xf>
    <xf numFmtId="14" fontId="4" fillId="0" borderId="1" xfId="0" applyNumberFormat="1" applyFont="1" applyBorder="1">
      <alignment vertical="center"/>
    </xf>
    <xf numFmtId="14" fontId="2" fillId="0" borderId="1" xfId="0" applyNumberFormat="1" applyFont="1" applyBorder="1">
      <alignment vertical="center"/>
    </xf>
    <xf numFmtId="0" fontId="2" fillId="0" borderId="1" xfId="0" applyFont="1" applyFill="1" applyBorder="1">
      <alignment vertical="center"/>
    </xf>
    <xf numFmtId="49" fontId="2" fillId="0" borderId="1" xfId="0" applyNumberFormat="1" applyFont="1" applyFill="1" applyBorder="1">
      <alignment vertical="center"/>
    </xf>
    <xf numFmtId="49" fontId="2" fillId="2" borderId="1" xfId="0" applyNumberFormat="1" applyFont="1" applyFill="1" applyBorder="1">
      <alignment vertical="center"/>
    </xf>
    <xf numFmtId="14" fontId="2" fillId="0" borderId="1" xfId="0" applyNumberFormat="1" applyFont="1" applyBorder="1" applyAlignment="1">
      <alignment vertical="center" wrapText="1"/>
    </xf>
    <xf numFmtId="0" fontId="4" fillId="2" borderId="1" xfId="0" applyFont="1" applyFill="1" applyBorder="1">
      <alignment vertical="center"/>
    </xf>
    <xf numFmtId="0" fontId="4" fillId="0" borderId="0" xfId="0" applyFont="1" applyBorder="1">
      <alignment vertical="center"/>
    </xf>
    <xf numFmtId="14" fontId="4" fillId="0" borderId="0" xfId="0" applyNumberFormat="1" applyFont="1" applyBorder="1">
      <alignment vertical="center"/>
    </xf>
    <xf numFmtId="49" fontId="6" fillId="0" borderId="1" xfId="0" applyNumberFormat="1" applyFont="1" applyBorder="1">
      <alignment vertical="center"/>
    </xf>
    <xf numFmtId="0" fontId="2" fillId="0" borderId="5" xfId="0" applyFont="1" applyBorder="1">
      <alignment vertical="center"/>
    </xf>
    <xf numFmtId="0" fontId="2" fillId="0" borderId="5" xfId="0" applyFont="1" applyFill="1" applyBorder="1">
      <alignment vertical="center"/>
    </xf>
    <xf numFmtId="0" fontId="2" fillId="0" borderId="6" xfId="0" applyFont="1" applyBorder="1">
      <alignment vertical="center"/>
    </xf>
    <xf numFmtId="49" fontId="2" fillId="0" borderId="4" xfId="0" applyNumberFormat="1" applyFont="1" applyBorder="1">
      <alignment vertical="center"/>
    </xf>
    <xf numFmtId="0" fontId="7" fillId="0" borderId="0" xfId="0" applyFont="1">
      <alignment vertical="center"/>
    </xf>
    <xf numFmtId="0" fontId="7" fillId="0" borderId="1" xfId="0" applyFont="1" applyBorder="1">
      <alignment vertical="center"/>
    </xf>
    <xf numFmtId="0" fontId="4" fillId="2" borderId="1" xfId="0" applyFont="1" applyFill="1" applyBorder="1">
      <alignment vertical="center"/>
    </xf>
    <xf numFmtId="0" fontId="2" fillId="0" borderId="1" xfId="0" applyFont="1" applyBorder="1">
      <alignment vertical="center"/>
    </xf>
    <xf numFmtId="0" fontId="2" fillId="0" borderId="1" xfId="0" applyNumberFormat="1" applyFont="1" applyFill="1" applyBorder="1" applyAlignment="1">
      <alignment horizontal="left" vertical="center"/>
    </xf>
    <xf numFmtId="0" fontId="2" fillId="0" borderId="1" xfId="0" applyNumberFormat="1" applyFont="1" applyBorder="1" applyAlignment="1">
      <alignment horizontal="left" vertical="center"/>
    </xf>
    <xf numFmtId="9" fontId="4" fillId="0" borderId="1" xfId="2" applyFont="1" applyBorder="1" applyAlignment="1">
      <alignment horizontal="right" vertical="center"/>
    </xf>
    <xf numFmtId="49" fontId="3" fillId="0" borderId="1" xfId="1" applyNumberFormat="1" applyBorder="1">
      <alignment vertical="center"/>
    </xf>
    <xf numFmtId="0" fontId="2" fillId="0" borderId="1" xfId="0" applyFont="1" applyBorder="1">
      <alignment vertical="center"/>
    </xf>
    <xf numFmtId="0" fontId="4" fillId="2" borderId="1" xfId="0" applyFont="1" applyFill="1" applyBorder="1">
      <alignment vertical="center"/>
    </xf>
    <xf numFmtId="0" fontId="2" fillId="0" borderId="0" xfId="0" applyFont="1" applyFill="1" applyBorder="1">
      <alignment vertical="center"/>
    </xf>
    <xf numFmtId="0" fontId="2" fillId="0" borderId="1" xfId="0" applyFont="1" applyBorder="1">
      <alignment vertical="center"/>
    </xf>
    <xf numFmtId="0" fontId="4" fillId="2" borderId="1" xfId="0" applyFont="1" applyFill="1" applyBorder="1">
      <alignment vertical="center"/>
    </xf>
    <xf numFmtId="0" fontId="2" fillId="0" borderId="1" xfId="0" applyFont="1" applyBorder="1">
      <alignment vertical="center"/>
    </xf>
    <xf numFmtId="0" fontId="2" fillId="2" borderId="1" xfId="0" applyFont="1" applyFill="1" applyBorder="1">
      <alignment vertical="center"/>
    </xf>
    <xf numFmtId="0" fontId="2" fillId="0" borderId="0" xfId="0" applyFont="1" applyAlignment="1">
      <alignment vertical="center" wrapText="1"/>
    </xf>
    <xf numFmtId="0" fontId="2" fillId="0" borderId="1" xfId="0" applyFont="1" applyFill="1" applyBorder="1" applyAlignment="1">
      <alignment vertical="center" wrapText="1"/>
    </xf>
    <xf numFmtId="0" fontId="0" fillId="3" borderId="0" xfId="0" applyFill="1">
      <alignment vertical="center"/>
    </xf>
    <xf numFmtId="0" fontId="0" fillId="3" borderId="7" xfId="0" applyFill="1" applyBorder="1">
      <alignment vertical="center"/>
    </xf>
    <xf numFmtId="0" fontId="0" fillId="3" borderId="8" xfId="0" applyFill="1" applyBorder="1">
      <alignment vertical="center"/>
    </xf>
    <xf numFmtId="0" fontId="0" fillId="3" borderId="9" xfId="0" applyFill="1" applyBorder="1">
      <alignment vertical="center"/>
    </xf>
    <xf numFmtId="0" fontId="9" fillId="0" borderId="4" xfId="0" applyFont="1" applyBorder="1">
      <alignment vertical="center"/>
    </xf>
    <xf numFmtId="0" fontId="0" fillId="3" borderId="10" xfId="0" applyFill="1" applyBorder="1">
      <alignment vertical="center"/>
    </xf>
    <xf numFmtId="0" fontId="0" fillId="3" borderId="11" xfId="0" applyFill="1" applyBorder="1">
      <alignment vertical="center"/>
    </xf>
    <xf numFmtId="0" fontId="0" fillId="3" borderId="12" xfId="0" applyFill="1" applyBorder="1">
      <alignment vertical="center"/>
    </xf>
    <xf numFmtId="0" fontId="9" fillId="0" borderId="3" xfId="0" applyFont="1" applyBorder="1">
      <alignment vertical="center"/>
    </xf>
    <xf numFmtId="0" fontId="0" fillId="2" borderId="6" xfId="0" applyFill="1" applyBorder="1">
      <alignment vertical="center"/>
    </xf>
    <xf numFmtId="0" fontId="0" fillId="2" borderId="16" xfId="0" applyFill="1" applyBorder="1">
      <alignment vertical="center"/>
    </xf>
    <xf numFmtId="0" fontId="0" fillId="2" borderId="5" xfId="0" applyFill="1" applyBorder="1">
      <alignment vertical="center"/>
    </xf>
    <xf numFmtId="0" fontId="2" fillId="3" borderId="0" xfId="0" applyFont="1" applyFill="1">
      <alignment vertical="center"/>
    </xf>
    <xf numFmtId="0" fontId="10" fillId="0" borderId="17" xfId="0" applyFont="1" applyBorder="1">
      <alignment vertical="center"/>
    </xf>
    <xf numFmtId="0" fontId="9" fillId="0" borderId="18" xfId="0" applyFont="1" applyBorder="1">
      <alignment vertical="center"/>
    </xf>
    <xf numFmtId="0" fontId="5" fillId="0" borderId="0" xfId="0" applyFont="1" applyAlignment="1">
      <alignment horizontal="center" vertical="center"/>
    </xf>
    <xf numFmtId="0" fontId="4" fillId="2" borderId="1" xfId="0" applyFont="1" applyFill="1" applyBorder="1">
      <alignment vertical="center"/>
    </xf>
    <xf numFmtId="0" fontId="2" fillId="0" borderId="2" xfId="0" applyFont="1" applyBorder="1">
      <alignment vertical="center"/>
    </xf>
    <xf numFmtId="0" fontId="2" fillId="0" borderId="3" xfId="0" applyFont="1" applyBorder="1">
      <alignment vertical="center"/>
    </xf>
    <xf numFmtId="0" fontId="2" fillId="0" borderId="4" xfId="0" applyFont="1" applyBorder="1">
      <alignment vertical="center"/>
    </xf>
    <xf numFmtId="0" fontId="2" fillId="0" borderId="1" xfId="0" applyFont="1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2" fillId="2" borderId="1" xfId="0" applyFont="1" applyFill="1" applyBorder="1">
      <alignment vertical="center"/>
    </xf>
    <xf numFmtId="0" fontId="2" fillId="0" borderId="1" xfId="0" applyFont="1" applyBorder="1" applyAlignment="1">
      <alignment horizontal="left" vertical="center" wrapText="1"/>
    </xf>
    <xf numFmtId="14" fontId="2" fillId="0" borderId="2" xfId="0" applyNumberFormat="1" applyFont="1" applyBorder="1">
      <alignment vertical="center"/>
    </xf>
    <xf numFmtId="14" fontId="2" fillId="0" borderId="4" xfId="0" applyNumberFormat="1" applyFont="1" applyBorder="1">
      <alignment vertical="center"/>
    </xf>
    <xf numFmtId="0" fontId="0" fillId="3" borderId="12" xfId="0" applyFill="1" applyBorder="1">
      <alignment vertical="center"/>
    </xf>
    <xf numFmtId="0" fontId="0" fillId="3" borderId="11" xfId="0" applyFill="1" applyBorder="1">
      <alignment vertical="center"/>
    </xf>
    <xf numFmtId="0" fontId="0" fillId="3" borderId="10" xfId="0" applyFill="1" applyBorder="1">
      <alignment vertical="center"/>
    </xf>
    <xf numFmtId="0" fontId="0" fillId="3" borderId="12" xfId="0" applyFill="1" applyBorder="1" applyAlignment="1">
      <alignment horizontal="left" vertical="center"/>
    </xf>
    <xf numFmtId="0" fontId="0" fillId="3" borderId="11" xfId="0" applyFill="1" applyBorder="1" applyAlignment="1">
      <alignment horizontal="left" vertical="center"/>
    </xf>
    <xf numFmtId="0" fontId="0" fillId="3" borderId="10" xfId="0" applyFill="1" applyBorder="1" applyAlignment="1">
      <alignment horizontal="left" vertical="center"/>
    </xf>
    <xf numFmtId="0" fontId="0" fillId="3" borderId="15" xfId="0" applyFill="1" applyBorder="1">
      <alignment vertical="center"/>
    </xf>
    <xf numFmtId="0" fontId="0" fillId="3" borderId="14" xfId="0" applyFill="1" applyBorder="1">
      <alignment vertical="center"/>
    </xf>
    <xf numFmtId="0" fontId="0" fillId="3" borderId="13" xfId="0" applyFill="1" applyBorder="1">
      <alignment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</cellXfs>
  <cellStyles count="3">
    <cellStyle name="パーセント" xfId="2" builtinId="5"/>
    <cellStyle name="ハイパーリンク" xfId="1" builtinId="8"/>
    <cellStyle name="標準" xfId="0" builtinId="0"/>
  </cellStyles>
  <dxfs count="11">
    <dxf>
      <font>
        <color theme="0"/>
      </font>
    </dxf>
    <dxf>
      <font>
        <color theme="0"/>
      </font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esktop\&#12304;&#12471;&#12473;&#12486;&#12512;&#21517;&#12305;&#29872;&#22659;&#21517;_AWS%20Batch&#29992;_CloudFormation_&#12497;&#12521;&#12513;&#12540;&#12479;&#12471;&#12540;&#12488;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改訂履歴"/>
      <sheetName val="テスト結果サマリ"/>
      <sheetName val="AWS Batch99999"/>
      <sheetName val="AWS Batch×××××"/>
    </sheetNames>
    <sheetDataSet>
      <sheetData sheetId="0">
        <row r="6">
          <cell r="D6">
            <v>44869</v>
          </cell>
          <cell r="E6" t="str">
            <v>徳住</v>
          </cell>
        </row>
      </sheetData>
      <sheetData sheetId="1" refreshError="1"/>
      <sheetData sheetId="2" refreshError="1"/>
      <sheetData sheetId="3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s3-oqs-dev-clf01.s3.ap-northeast-1.amazonaws.com/CLF-MOS-DEV-TEST.yml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45"/>
  <sheetViews>
    <sheetView showGridLines="0" tabSelected="1" workbookViewId="0">
      <selection activeCell="J16" sqref="J16"/>
    </sheetView>
  </sheetViews>
  <sheetFormatPr defaultColWidth="8.90625" defaultRowHeight="15" x14ac:dyDescent="0.2"/>
  <cols>
    <col min="1" max="1" width="2.1796875" style="8" customWidth="1"/>
    <col min="2" max="2" width="5" style="8" customWidth="1"/>
    <col min="3" max="3" width="53.453125" style="8" customWidth="1"/>
    <col min="4" max="5" width="11.453125" style="8" customWidth="1"/>
    <col min="6" max="16384" width="8.90625" style="8"/>
  </cols>
  <sheetData>
    <row r="1" spans="2:5" ht="8.4" customHeight="1" x14ac:dyDescent="0.2"/>
    <row r="2" spans="2:5" ht="15" customHeight="1" x14ac:dyDescent="0.2">
      <c r="B2" s="57" t="s">
        <v>65</v>
      </c>
      <c r="C2" s="57"/>
      <c r="D2" s="10"/>
    </row>
    <row r="3" spans="2:5" ht="15" customHeight="1" x14ac:dyDescent="0.2">
      <c r="B3" s="57"/>
      <c r="C3" s="57"/>
      <c r="D3" s="10"/>
    </row>
    <row r="5" spans="2:5" x14ac:dyDescent="0.2">
      <c r="B5" s="17" t="s">
        <v>68</v>
      </c>
      <c r="C5" s="17" t="s">
        <v>67</v>
      </c>
      <c r="D5" s="17" t="s">
        <v>66</v>
      </c>
      <c r="E5" s="17" t="s">
        <v>69</v>
      </c>
    </row>
    <row r="6" spans="2:5" x14ac:dyDescent="0.2">
      <c r="B6" s="9">
        <f>ROW()-5</f>
        <v>1</v>
      </c>
      <c r="C6" s="9" t="s">
        <v>99</v>
      </c>
      <c r="D6" s="11">
        <v>44869</v>
      </c>
      <c r="E6" s="9" t="s">
        <v>100</v>
      </c>
    </row>
    <row r="7" spans="2:5" x14ac:dyDescent="0.2">
      <c r="B7" s="9">
        <f t="shared" ref="B7:B35" si="0">ROW()-5</f>
        <v>2</v>
      </c>
      <c r="C7" s="9"/>
      <c r="D7" s="11"/>
      <c r="E7" s="9"/>
    </row>
    <row r="8" spans="2:5" x14ac:dyDescent="0.2">
      <c r="B8" s="9">
        <f t="shared" si="0"/>
        <v>3</v>
      </c>
      <c r="C8" s="9"/>
      <c r="D8" s="11"/>
      <c r="E8" s="9"/>
    </row>
    <row r="9" spans="2:5" x14ac:dyDescent="0.2">
      <c r="B9" s="9">
        <f t="shared" si="0"/>
        <v>4</v>
      </c>
      <c r="C9" s="9"/>
      <c r="D9" s="11"/>
      <c r="E9" s="9"/>
    </row>
    <row r="10" spans="2:5" x14ac:dyDescent="0.2">
      <c r="B10" s="9">
        <f t="shared" si="0"/>
        <v>5</v>
      </c>
      <c r="C10" s="9"/>
      <c r="D10" s="11"/>
      <c r="E10" s="9"/>
    </row>
    <row r="11" spans="2:5" x14ac:dyDescent="0.2">
      <c r="B11" s="9">
        <f t="shared" si="0"/>
        <v>6</v>
      </c>
      <c r="C11" s="9"/>
      <c r="D11" s="11"/>
      <c r="E11" s="9"/>
    </row>
    <row r="12" spans="2:5" x14ac:dyDescent="0.2">
      <c r="B12" s="9">
        <f t="shared" si="0"/>
        <v>7</v>
      </c>
      <c r="C12" s="9"/>
      <c r="D12" s="11"/>
      <c r="E12" s="9"/>
    </row>
    <row r="13" spans="2:5" x14ac:dyDescent="0.2">
      <c r="B13" s="9">
        <f t="shared" si="0"/>
        <v>8</v>
      </c>
      <c r="C13" s="9"/>
      <c r="D13" s="11"/>
      <c r="E13" s="9"/>
    </row>
    <row r="14" spans="2:5" x14ac:dyDescent="0.2">
      <c r="B14" s="9">
        <f t="shared" si="0"/>
        <v>9</v>
      </c>
      <c r="C14" s="9"/>
      <c r="D14" s="11"/>
      <c r="E14" s="9"/>
    </row>
    <row r="15" spans="2:5" x14ac:dyDescent="0.2">
      <c r="B15" s="9">
        <f t="shared" si="0"/>
        <v>10</v>
      </c>
      <c r="C15" s="9"/>
      <c r="D15" s="11"/>
      <c r="E15" s="9"/>
    </row>
    <row r="16" spans="2:5" x14ac:dyDescent="0.2">
      <c r="B16" s="9">
        <f t="shared" si="0"/>
        <v>11</v>
      </c>
      <c r="C16" s="9"/>
      <c r="D16" s="11"/>
      <c r="E16" s="9"/>
    </row>
    <row r="17" spans="2:5" x14ac:dyDescent="0.2">
      <c r="B17" s="9">
        <f t="shared" si="0"/>
        <v>12</v>
      </c>
      <c r="C17" s="9"/>
      <c r="D17" s="11"/>
      <c r="E17" s="9"/>
    </row>
    <row r="18" spans="2:5" x14ac:dyDescent="0.2">
      <c r="B18" s="9">
        <f t="shared" si="0"/>
        <v>13</v>
      </c>
      <c r="C18" s="9"/>
      <c r="D18" s="11"/>
      <c r="E18" s="9"/>
    </row>
    <row r="19" spans="2:5" x14ac:dyDescent="0.2">
      <c r="B19" s="9">
        <f t="shared" si="0"/>
        <v>14</v>
      </c>
      <c r="C19" s="9"/>
      <c r="D19" s="11"/>
      <c r="E19" s="9"/>
    </row>
    <row r="20" spans="2:5" x14ac:dyDescent="0.2">
      <c r="B20" s="9">
        <f t="shared" si="0"/>
        <v>15</v>
      </c>
      <c r="C20" s="9"/>
      <c r="D20" s="11"/>
      <c r="E20" s="9"/>
    </row>
    <row r="21" spans="2:5" x14ac:dyDescent="0.2">
      <c r="B21" s="9">
        <f t="shared" si="0"/>
        <v>16</v>
      </c>
      <c r="C21" s="9"/>
      <c r="D21" s="11"/>
      <c r="E21" s="9"/>
    </row>
    <row r="22" spans="2:5" x14ac:dyDescent="0.2">
      <c r="B22" s="9">
        <f t="shared" si="0"/>
        <v>17</v>
      </c>
      <c r="C22" s="9"/>
      <c r="D22" s="11"/>
      <c r="E22" s="9"/>
    </row>
    <row r="23" spans="2:5" x14ac:dyDescent="0.2">
      <c r="B23" s="9">
        <f t="shared" si="0"/>
        <v>18</v>
      </c>
      <c r="C23" s="9"/>
      <c r="D23" s="11"/>
      <c r="E23" s="9"/>
    </row>
    <row r="24" spans="2:5" x14ac:dyDescent="0.2">
      <c r="B24" s="9">
        <f t="shared" si="0"/>
        <v>19</v>
      </c>
      <c r="C24" s="9"/>
      <c r="D24" s="11"/>
      <c r="E24" s="9"/>
    </row>
    <row r="25" spans="2:5" x14ac:dyDescent="0.2">
      <c r="B25" s="9">
        <f t="shared" si="0"/>
        <v>20</v>
      </c>
      <c r="C25" s="9"/>
      <c r="D25" s="11"/>
      <c r="E25" s="9"/>
    </row>
    <row r="26" spans="2:5" x14ac:dyDescent="0.2">
      <c r="B26" s="9">
        <f t="shared" si="0"/>
        <v>21</v>
      </c>
      <c r="C26" s="9"/>
      <c r="D26" s="11"/>
      <c r="E26" s="9"/>
    </row>
    <row r="27" spans="2:5" x14ac:dyDescent="0.2">
      <c r="B27" s="9">
        <f t="shared" si="0"/>
        <v>22</v>
      </c>
      <c r="C27" s="9"/>
      <c r="D27" s="11"/>
      <c r="E27" s="9"/>
    </row>
    <row r="28" spans="2:5" x14ac:dyDescent="0.2">
      <c r="B28" s="9">
        <f t="shared" si="0"/>
        <v>23</v>
      </c>
      <c r="C28" s="9"/>
      <c r="D28" s="11"/>
      <c r="E28" s="9"/>
    </row>
    <row r="29" spans="2:5" x14ac:dyDescent="0.2">
      <c r="B29" s="9">
        <f t="shared" si="0"/>
        <v>24</v>
      </c>
      <c r="C29" s="9"/>
      <c r="D29" s="11"/>
      <c r="E29" s="9"/>
    </row>
    <row r="30" spans="2:5" x14ac:dyDescent="0.2">
      <c r="B30" s="9">
        <f t="shared" si="0"/>
        <v>25</v>
      </c>
      <c r="C30" s="9"/>
      <c r="D30" s="11"/>
      <c r="E30" s="9"/>
    </row>
    <row r="31" spans="2:5" x14ac:dyDescent="0.2">
      <c r="B31" s="9">
        <f t="shared" si="0"/>
        <v>26</v>
      </c>
      <c r="C31" s="9"/>
      <c r="D31" s="11"/>
      <c r="E31" s="9"/>
    </row>
    <row r="32" spans="2:5" x14ac:dyDescent="0.2">
      <c r="B32" s="9">
        <f t="shared" si="0"/>
        <v>27</v>
      </c>
      <c r="C32" s="9"/>
      <c r="D32" s="11"/>
      <c r="E32" s="9"/>
    </row>
    <row r="33" spans="2:5" x14ac:dyDescent="0.2">
      <c r="B33" s="9">
        <f t="shared" si="0"/>
        <v>28</v>
      </c>
      <c r="C33" s="9"/>
      <c r="D33" s="11"/>
      <c r="E33" s="9"/>
    </row>
    <row r="34" spans="2:5" x14ac:dyDescent="0.2">
      <c r="B34" s="9">
        <f t="shared" si="0"/>
        <v>29</v>
      </c>
      <c r="C34" s="9"/>
      <c r="D34" s="11"/>
      <c r="E34" s="9"/>
    </row>
    <row r="35" spans="2:5" x14ac:dyDescent="0.2">
      <c r="B35" s="9">
        <f t="shared" si="0"/>
        <v>30</v>
      </c>
      <c r="C35" s="9"/>
      <c r="D35" s="11"/>
      <c r="E35" s="9"/>
    </row>
    <row r="36" spans="2:5" s="18" customFormat="1" x14ac:dyDescent="0.2">
      <c r="C36" s="19"/>
    </row>
    <row r="37" spans="2:5" s="18" customFormat="1" x14ac:dyDescent="0.2">
      <c r="C37" s="19"/>
    </row>
    <row r="38" spans="2:5" s="18" customFormat="1" x14ac:dyDescent="0.2">
      <c r="C38" s="19"/>
    </row>
    <row r="39" spans="2:5" s="18" customFormat="1" x14ac:dyDescent="0.2">
      <c r="C39" s="19"/>
    </row>
    <row r="40" spans="2:5" s="18" customFormat="1" x14ac:dyDescent="0.2">
      <c r="C40" s="19"/>
    </row>
    <row r="41" spans="2:5" s="18" customFormat="1" x14ac:dyDescent="0.2">
      <c r="C41" s="19"/>
    </row>
    <row r="42" spans="2:5" s="18" customFormat="1" x14ac:dyDescent="0.2">
      <c r="C42" s="19"/>
    </row>
    <row r="43" spans="2:5" s="18" customFormat="1" x14ac:dyDescent="0.2">
      <c r="C43" s="19"/>
    </row>
    <row r="44" spans="2:5" s="18" customFormat="1" x14ac:dyDescent="0.2">
      <c r="C44" s="19"/>
    </row>
    <row r="45" spans="2:5" s="18" customFormat="1" x14ac:dyDescent="0.2">
      <c r="C45" s="19"/>
    </row>
  </sheetData>
  <mergeCells count="1">
    <mergeCell ref="B2:C3"/>
  </mergeCells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3"/>
  <sheetViews>
    <sheetView showGridLines="0" workbookViewId="0"/>
  </sheetViews>
  <sheetFormatPr defaultColWidth="8.90625" defaultRowHeight="15" x14ac:dyDescent="0.2"/>
  <cols>
    <col min="1" max="1" width="2.36328125" style="8" customWidth="1"/>
    <col min="2" max="2" width="8.90625" style="8"/>
    <col min="3" max="3" width="11.90625" style="8" bestFit="1" customWidth="1"/>
    <col min="4" max="16384" width="8.90625" style="8"/>
  </cols>
  <sheetData>
    <row r="1" spans="2:7" ht="8" customHeight="1" x14ac:dyDescent="0.2"/>
    <row r="2" spans="2:7" x14ac:dyDescent="0.2">
      <c r="B2" s="8" t="s">
        <v>91</v>
      </c>
    </row>
    <row r="4" spans="2:7" x14ac:dyDescent="0.2">
      <c r="B4" s="17" t="s">
        <v>71</v>
      </c>
      <c r="C4" s="17" t="s">
        <v>55</v>
      </c>
      <c r="D4" s="17" t="s">
        <v>87</v>
      </c>
      <c r="E4" s="17" t="s">
        <v>88</v>
      </c>
      <c r="F4" s="17" t="s">
        <v>89</v>
      </c>
      <c r="G4" s="17" t="s">
        <v>90</v>
      </c>
    </row>
    <row r="5" spans="2:7" x14ac:dyDescent="0.2">
      <c r="B5" s="9"/>
      <c r="C5" s="26" t="str">
        <f ca="1">MSA×××××!B3</f>
        <v>MSA×××××</v>
      </c>
      <c r="D5" s="9"/>
      <c r="E5" s="9"/>
      <c r="F5" s="9"/>
      <c r="G5" s="9"/>
    </row>
    <row r="6" spans="2:7" x14ac:dyDescent="0.2">
      <c r="C6" s="25"/>
    </row>
    <row r="7" spans="2:7" x14ac:dyDescent="0.2">
      <c r="C7" s="25"/>
    </row>
    <row r="8" spans="2:7" x14ac:dyDescent="0.2">
      <c r="B8" s="58" t="s">
        <v>92</v>
      </c>
      <c r="C8" s="58"/>
      <c r="D8" s="9"/>
      <c r="E8" s="9"/>
      <c r="F8" s="9"/>
      <c r="G8" s="9"/>
    </row>
    <row r="11" spans="2:7" x14ac:dyDescent="0.2">
      <c r="C11" s="25"/>
    </row>
    <row r="12" spans="2:7" x14ac:dyDescent="0.2">
      <c r="C12" s="25"/>
    </row>
    <row r="13" spans="2:7" x14ac:dyDescent="0.2">
      <c r="C13" s="25"/>
    </row>
  </sheetData>
  <mergeCells count="1">
    <mergeCell ref="B8:C8"/>
  </mergeCells>
  <phoneticPr fontId="1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</sheetPr>
  <dimension ref="A1:L51"/>
  <sheetViews>
    <sheetView showGridLines="0" zoomScaleNormal="100" workbookViewId="0">
      <selection activeCell="D33" sqref="D33"/>
    </sheetView>
  </sheetViews>
  <sheetFormatPr defaultColWidth="8.90625" defaultRowHeight="16" x14ac:dyDescent="0.2"/>
  <cols>
    <col min="1" max="1" width="1.453125" style="1" customWidth="1"/>
    <col min="2" max="2" width="20.90625" style="1" bestFit="1" customWidth="1"/>
    <col min="3" max="3" width="29.453125" style="1" bestFit="1" customWidth="1"/>
    <col min="4" max="4" width="72.1796875" style="1" customWidth="1"/>
    <col min="5" max="5" width="28.6328125" style="1" customWidth="1"/>
    <col min="6" max="6" width="11.36328125" style="1" customWidth="1"/>
    <col min="7" max="8" width="10.90625" style="1" customWidth="1"/>
    <col min="9" max="9" width="11.36328125" style="1" customWidth="1"/>
    <col min="10" max="10" width="13.08984375" style="1" bestFit="1" customWidth="1"/>
    <col min="11" max="11" width="11.36328125" style="1" customWidth="1"/>
    <col min="12" max="12" width="28.6328125" style="1" customWidth="1"/>
    <col min="13" max="14" width="8.90625" style="1"/>
    <col min="15" max="15" width="9" style="1" customWidth="1"/>
    <col min="16" max="16384" width="8.90625" style="1"/>
  </cols>
  <sheetData>
    <row r="1" spans="1:12" ht="7.25" customHeight="1" x14ac:dyDescent="0.2"/>
    <row r="2" spans="1:12" x14ac:dyDescent="0.2">
      <c r="B2" s="7" t="s">
        <v>55</v>
      </c>
      <c r="C2" s="67" t="s">
        <v>59</v>
      </c>
      <c r="D2" s="67"/>
      <c r="E2" s="67"/>
      <c r="F2" s="67"/>
      <c r="G2" s="7" t="s">
        <v>48</v>
      </c>
      <c r="H2" s="7" t="s">
        <v>49</v>
      </c>
      <c r="I2" s="7" t="s">
        <v>57</v>
      </c>
      <c r="J2" s="7" t="s">
        <v>60</v>
      </c>
    </row>
    <row r="3" spans="1:12" x14ac:dyDescent="0.2">
      <c r="B3" s="62" t="str">
        <f ca="1">RIGHT(CELL("filename",C3),LEN(CELL("filename",C3))-FIND("]",CELL("filename",C3)))</f>
        <v>MSA99999</v>
      </c>
      <c r="C3" s="68" t="s">
        <v>94</v>
      </c>
      <c r="D3" s="68"/>
      <c r="E3" s="68"/>
      <c r="F3" s="68"/>
      <c r="G3" s="62" t="s">
        <v>96</v>
      </c>
      <c r="H3" s="62" t="s">
        <v>50</v>
      </c>
      <c r="I3" s="2" t="str">
        <f>改訂履歴!E6&amp;""</f>
        <v>徳住</v>
      </c>
      <c r="J3" s="12">
        <f>改訂履歴!D6</f>
        <v>44869</v>
      </c>
    </row>
    <row r="4" spans="1:12" ht="20.399999999999999" customHeight="1" x14ac:dyDescent="0.2">
      <c r="B4" s="62"/>
      <c r="C4" s="68"/>
      <c r="D4" s="68"/>
      <c r="E4" s="68"/>
      <c r="F4" s="68"/>
      <c r="G4" s="62"/>
      <c r="H4" s="62"/>
      <c r="I4" s="7" t="s">
        <v>58</v>
      </c>
      <c r="J4" s="7" t="s">
        <v>56</v>
      </c>
    </row>
    <row r="5" spans="1:12" ht="20.399999999999999" customHeight="1" x14ac:dyDescent="0.2">
      <c r="B5" s="62"/>
      <c r="C5" s="68"/>
      <c r="D5" s="68"/>
      <c r="E5" s="68"/>
      <c r="F5" s="68"/>
      <c r="G5" s="62"/>
      <c r="H5" s="62"/>
      <c r="I5" s="4" t="e">
        <f>INDEX(改訂履歴!D7:D45:'改訂履歴'!D7:D45,MATCH("",改訂履歴!D7:D45:'改訂履歴'!D7:D45,-1),1)</f>
        <v>#N/A</v>
      </c>
      <c r="J5" s="16" t="e">
        <f>LOOKUP(10^15,改訂履歴!C36:C45:'改訂履歴'!C36:C45)</f>
        <v>#N/A</v>
      </c>
    </row>
    <row r="7" spans="1:12" x14ac:dyDescent="0.2">
      <c r="B7" s="63" t="s">
        <v>51</v>
      </c>
      <c r="C7" s="63"/>
      <c r="D7" s="63"/>
      <c r="E7" s="63"/>
      <c r="F7" s="63" t="s">
        <v>70</v>
      </c>
      <c r="G7" s="63"/>
      <c r="H7" s="63"/>
      <c r="I7" s="63"/>
      <c r="J7" s="63"/>
      <c r="K7" s="63"/>
      <c r="L7" s="63"/>
    </row>
    <row r="8" spans="1:12" x14ac:dyDescent="0.2">
      <c r="A8" s="5"/>
      <c r="B8" s="7" t="s">
        <v>52</v>
      </c>
      <c r="C8" s="7" t="s">
        <v>53</v>
      </c>
      <c r="D8" s="15" t="s">
        <v>32</v>
      </c>
      <c r="E8" s="7" t="s">
        <v>77</v>
      </c>
      <c r="F8" s="7" t="s">
        <v>71</v>
      </c>
      <c r="G8" s="7" t="s">
        <v>72</v>
      </c>
      <c r="H8" s="7" t="s">
        <v>73</v>
      </c>
      <c r="I8" s="7" t="s">
        <v>74</v>
      </c>
      <c r="J8" s="7" t="s">
        <v>75</v>
      </c>
      <c r="K8" s="7" t="s">
        <v>76</v>
      </c>
      <c r="L8" s="7" t="s">
        <v>77</v>
      </c>
    </row>
    <row r="9" spans="1:12" x14ac:dyDescent="0.2">
      <c r="A9" s="5"/>
      <c r="B9" s="62" t="s">
        <v>26</v>
      </c>
      <c r="C9" s="2" t="s">
        <v>27</v>
      </c>
      <c r="D9" s="3" t="s">
        <v>62</v>
      </c>
      <c r="E9" s="2"/>
      <c r="F9" s="2">
        <f>ROW()-8</f>
        <v>1</v>
      </c>
      <c r="G9" s="2"/>
      <c r="H9" s="12"/>
      <c r="I9" s="2"/>
      <c r="J9" s="2"/>
      <c r="K9" s="2"/>
      <c r="L9" s="2"/>
    </row>
    <row r="10" spans="1:12" x14ac:dyDescent="0.2">
      <c r="A10" s="5"/>
      <c r="B10" s="62"/>
      <c r="C10" s="2" t="s">
        <v>28</v>
      </c>
      <c r="D10" s="32" t="s">
        <v>97</v>
      </c>
      <c r="E10" s="2"/>
      <c r="F10" s="2">
        <f t="shared" ref="F10:F41" si="0">ROW()-8</f>
        <v>2</v>
      </c>
      <c r="G10" s="2"/>
      <c r="H10" s="12"/>
      <c r="I10" s="2"/>
      <c r="J10" s="2"/>
      <c r="K10" s="2"/>
      <c r="L10" s="2"/>
    </row>
    <row r="11" spans="1:12" x14ac:dyDescent="0.2">
      <c r="A11" s="5"/>
      <c r="B11" s="2" t="s">
        <v>29</v>
      </c>
      <c r="C11" s="21" t="s">
        <v>29</v>
      </c>
      <c r="D11" s="3" t="s">
        <v>98</v>
      </c>
      <c r="E11" s="23"/>
      <c r="F11" s="2">
        <f t="shared" si="0"/>
        <v>3</v>
      </c>
      <c r="G11" s="2"/>
      <c r="H11" s="12"/>
      <c r="I11" s="2"/>
      <c r="J11" s="2"/>
      <c r="K11" s="2"/>
      <c r="L11" s="2"/>
    </row>
    <row r="12" spans="1:12" x14ac:dyDescent="0.2">
      <c r="A12" s="5"/>
      <c r="B12" s="62" t="s">
        <v>30</v>
      </c>
      <c r="C12" s="22" t="s">
        <v>101</v>
      </c>
      <c r="D12" s="13" t="s">
        <v>95</v>
      </c>
      <c r="E12" s="23"/>
      <c r="F12" s="2">
        <f t="shared" si="0"/>
        <v>4</v>
      </c>
      <c r="G12" s="2"/>
      <c r="H12" s="12"/>
      <c r="I12" s="2"/>
      <c r="J12" s="2"/>
      <c r="K12" s="2"/>
      <c r="L12" s="2"/>
    </row>
    <row r="13" spans="1:12" x14ac:dyDescent="0.2">
      <c r="A13" s="5"/>
      <c r="B13" s="62"/>
      <c r="C13" s="22" t="s">
        <v>103</v>
      </c>
      <c r="D13" s="13" t="s">
        <v>104</v>
      </c>
      <c r="E13" s="23"/>
      <c r="F13" s="33">
        <f t="shared" si="0"/>
        <v>5</v>
      </c>
      <c r="G13" s="33"/>
      <c r="H13" s="12"/>
      <c r="I13" s="33"/>
      <c r="J13" s="33"/>
      <c r="K13" s="33"/>
      <c r="L13" s="33"/>
    </row>
    <row r="14" spans="1:12" x14ac:dyDescent="0.2">
      <c r="A14" s="5"/>
      <c r="B14" s="62"/>
      <c r="C14" s="22" t="s">
        <v>0</v>
      </c>
      <c r="D14" s="13" t="s">
        <v>1</v>
      </c>
      <c r="E14" s="23"/>
      <c r="F14" s="2">
        <f t="shared" si="0"/>
        <v>6</v>
      </c>
      <c r="G14" s="2"/>
      <c r="H14" s="12"/>
      <c r="I14" s="2"/>
      <c r="J14" s="2"/>
      <c r="K14" s="2"/>
      <c r="L14" s="2"/>
    </row>
    <row r="15" spans="1:12" x14ac:dyDescent="0.2">
      <c r="A15" s="5"/>
      <c r="B15" s="62"/>
      <c r="C15" s="22" t="s">
        <v>2</v>
      </c>
      <c r="D15" s="14" t="s">
        <v>3</v>
      </c>
      <c r="E15" s="23"/>
      <c r="F15" s="2">
        <f t="shared" si="0"/>
        <v>7</v>
      </c>
      <c r="G15" s="2"/>
      <c r="H15" s="12"/>
      <c r="I15" s="2"/>
      <c r="J15" s="2"/>
      <c r="K15" s="2"/>
      <c r="L15" s="2"/>
    </row>
    <row r="16" spans="1:12" x14ac:dyDescent="0.2">
      <c r="A16" s="5"/>
      <c r="B16" s="62"/>
      <c r="C16" s="22" t="s">
        <v>4</v>
      </c>
      <c r="D16" s="13" t="s">
        <v>21</v>
      </c>
      <c r="E16" s="23"/>
      <c r="F16" s="2">
        <f t="shared" si="0"/>
        <v>8</v>
      </c>
      <c r="G16" s="2"/>
      <c r="H16" s="12"/>
      <c r="I16" s="2"/>
      <c r="J16" s="2"/>
      <c r="K16" s="2"/>
      <c r="L16" s="2"/>
    </row>
    <row r="17" spans="1:12" x14ac:dyDescent="0.2">
      <c r="A17" s="5"/>
      <c r="B17" s="62"/>
      <c r="C17" s="22" t="s">
        <v>5</v>
      </c>
      <c r="D17" s="13" t="s">
        <v>16</v>
      </c>
      <c r="E17" s="23"/>
      <c r="F17" s="2">
        <f t="shared" si="0"/>
        <v>9</v>
      </c>
      <c r="G17" s="2"/>
      <c r="H17" s="12"/>
      <c r="I17" s="2"/>
      <c r="J17" s="2"/>
      <c r="K17" s="2"/>
      <c r="L17" s="2"/>
    </row>
    <row r="18" spans="1:12" x14ac:dyDescent="0.2">
      <c r="A18" s="5"/>
      <c r="B18" s="62"/>
      <c r="C18" s="22" t="s">
        <v>6</v>
      </c>
      <c r="D18" s="14">
        <v>0</v>
      </c>
      <c r="E18" s="23"/>
      <c r="F18" s="2">
        <f t="shared" si="0"/>
        <v>10</v>
      </c>
      <c r="G18" s="2"/>
      <c r="H18" s="12"/>
      <c r="I18" s="2"/>
      <c r="J18" s="2"/>
      <c r="K18" s="2"/>
      <c r="L18" s="2"/>
    </row>
    <row r="19" spans="1:12" x14ac:dyDescent="0.2">
      <c r="A19" s="5"/>
      <c r="B19" s="62"/>
      <c r="C19" s="22" t="s">
        <v>7</v>
      </c>
      <c r="D19" s="13" t="s">
        <v>17</v>
      </c>
      <c r="E19" s="23"/>
      <c r="F19" s="2">
        <f t="shared" si="0"/>
        <v>11</v>
      </c>
      <c r="G19" s="2"/>
      <c r="H19" s="12"/>
      <c r="I19" s="2"/>
      <c r="J19" s="2"/>
      <c r="K19" s="2"/>
      <c r="L19" s="2"/>
    </row>
    <row r="20" spans="1:12" x14ac:dyDescent="0.2">
      <c r="A20" s="5"/>
      <c r="B20" s="62"/>
      <c r="C20" s="22" t="s">
        <v>8</v>
      </c>
      <c r="D20" s="14">
        <v>0</v>
      </c>
      <c r="E20" s="23"/>
      <c r="F20" s="2">
        <f t="shared" si="0"/>
        <v>12</v>
      </c>
      <c r="G20" s="2"/>
      <c r="H20" s="12"/>
      <c r="I20" s="2"/>
      <c r="J20" s="2"/>
      <c r="K20" s="2"/>
      <c r="L20" s="2"/>
    </row>
    <row r="21" spans="1:12" x14ac:dyDescent="0.2">
      <c r="A21" s="5"/>
      <c r="B21" s="62"/>
      <c r="C21" s="22" t="s">
        <v>9</v>
      </c>
      <c r="D21" s="14">
        <v>0</v>
      </c>
      <c r="E21" s="23"/>
      <c r="F21" s="2">
        <f t="shared" si="0"/>
        <v>13</v>
      </c>
      <c r="G21" s="2"/>
      <c r="H21" s="12"/>
      <c r="I21" s="2"/>
      <c r="J21" s="2"/>
      <c r="K21" s="2"/>
      <c r="L21" s="2"/>
    </row>
    <row r="22" spans="1:12" x14ac:dyDescent="0.2">
      <c r="A22" s="5"/>
      <c r="B22" s="62"/>
      <c r="C22" s="22" t="s">
        <v>20</v>
      </c>
      <c r="D22" s="14" t="s">
        <v>19</v>
      </c>
      <c r="E22" s="23"/>
      <c r="F22" s="2">
        <f t="shared" si="0"/>
        <v>14</v>
      </c>
      <c r="G22" s="2"/>
      <c r="H22" s="12"/>
      <c r="I22" s="2"/>
      <c r="J22" s="2"/>
      <c r="K22" s="2"/>
      <c r="L22" s="2"/>
    </row>
    <row r="23" spans="1:12" x14ac:dyDescent="0.2">
      <c r="A23" s="5"/>
      <c r="B23" s="62"/>
      <c r="C23" s="22" t="s">
        <v>10</v>
      </c>
      <c r="D23" s="13" t="s">
        <v>18</v>
      </c>
      <c r="E23" s="23"/>
      <c r="F23" s="2">
        <f t="shared" si="0"/>
        <v>15</v>
      </c>
      <c r="G23" s="2"/>
      <c r="H23" s="12"/>
      <c r="I23" s="2"/>
      <c r="J23" s="2"/>
      <c r="K23" s="2"/>
      <c r="L23" s="2"/>
    </row>
    <row r="24" spans="1:12" x14ac:dyDescent="0.2">
      <c r="A24" s="5"/>
      <c r="B24" s="62"/>
      <c r="C24" s="22" t="s">
        <v>15</v>
      </c>
      <c r="D24" s="14" t="s">
        <v>23</v>
      </c>
      <c r="E24" s="23"/>
      <c r="F24" s="2">
        <f t="shared" si="0"/>
        <v>16</v>
      </c>
      <c r="G24" s="2"/>
      <c r="H24" s="12"/>
      <c r="I24" s="2"/>
      <c r="J24" s="2"/>
      <c r="K24" s="2"/>
      <c r="L24" s="2"/>
    </row>
    <row r="25" spans="1:12" x14ac:dyDescent="0.2">
      <c r="A25" s="5"/>
      <c r="B25" s="62"/>
      <c r="C25" s="22" t="s">
        <v>11</v>
      </c>
      <c r="D25" s="14" t="s">
        <v>24</v>
      </c>
      <c r="E25" s="23"/>
      <c r="F25" s="2">
        <f t="shared" si="0"/>
        <v>17</v>
      </c>
      <c r="G25" s="2"/>
      <c r="H25" s="12"/>
      <c r="I25" s="2"/>
      <c r="J25" s="2"/>
      <c r="K25" s="2"/>
      <c r="L25" s="2"/>
    </row>
    <row r="26" spans="1:12" x14ac:dyDescent="0.2">
      <c r="B26" s="62"/>
      <c r="C26" s="22" t="s">
        <v>12</v>
      </c>
      <c r="D26" s="13" t="s">
        <v>25</v>
      </c>
      <c r="E26" s="23"/>
      <c r="F26" s="2">
        <f t="shared" si="0"/>
        <v>18</v>
      </c>
      <c r="G26" s="2"/>
      <c r="H26" s="12"/>
      <c r="I26" s="2"/>
      <c r="J26" s="2"/>
      <c r="K26" s="2"/>
      <c r="L26" s="2"/>
    </row>
    <row r="27" spans="1:12" x14ac:dyDescent="0.2">
      <c r="B27" s="62"/>
      <c r="C27" s="22" t="s">
        <v>13</v>
      </c>
      <c r="D27" s="14">
        <v>70</v>
      </c>
      <c r="E27" s="23"/>
      <c r="F27" s="2">
        <f t="shared" si="0"/>
        <v>19</v>
      </c>
      <c r="G27" s="2"/>
      <c r="H27" s="12"/>
      <c r="I27" s="2"/>
      <c r="J27" s="2"/>
      <c r="K27" s="2"/>
      <c r="L27" s="2"/>
    </row>
    <row r="28" spans="1:12" x14ac:dyDescent="0.2">
      <c r="B28" s="62"/>
      <c r="C28" s="22" t="s">
        <v>14</v>
      </c>
      <c r="D28" s="13" t="s">
        <v>22</v>
      </c>
      <c r="E28" s="23"/>
      <c r="F28" s="2">
        <f t="shared" si="0"/>
        <v>20</v>
      </c>
      <c r="G28" s="2"/>
      <c r="H28" s="12"/>
      <c r="I28" s="2"/>
      <c r="J28" s="2"/>
      <c r="K28" s="2"/>
      <c r="L28" s="2"/>
    </row>
    <row r="29" spans="1:12" x14ac:dyDescent="0.2">
      <c r="B29" s="62" t="s">
        <v>34</v>
      </c>
      <c r="C29" s="2" t="s">
        <v>31</v>
      </c>
      <c r="D29" s="24" t="s">
        <v>81</v>
      </c>
      <c r="E29" s="2"/>
      <c r="F29" s="2">
        <f t="shared" si="0"/>
        <v>21</v>
      </c>
      <c r="G29" s="2"/>
      <c r="H29" s="12"/>
      <c r="I29" s="2"/>
      <c r="J29" s="2"/>
      <c r="K29" s="2"/>
      <c r="L29" s="2"/>
    </row>
    <row r="30" spans="1:12" x14ac:dyDescent="0.2">
      <c r="B30" s="62"/>
      <c r="C30" s="2" t="s">
        <v>32</v>
      </c>
      <c r="D30" s="3" t="s">
        <v>82</v>
      </c>
      <c r="E30" s="2"/>
      <c r="F30" s="2">
        <f t="shared" si="0"/>
        <v>22</v>
      </c>
      <c r="G30" s="2"/>
      <c r="H30" s="12"/>
      <c r="I30" s="2"/>
      <c r="J30" s="2"/>
      <c r="K30" s="2"/>
      <c r="L30" s="2"/>
    </row>
    <row r="31" spans="1:12" x14ac:dyDescent="0.2">
      <c r="B31" s="62" t="s">
        <v>78</v>
      </c>
      <c r="C31" s="2" t="s">
        <v>33</v>
      </c>
      <c r="D31" s="3" t="s">
        <v>83</v>
      </c>
      <c r="E31" s="2"/>
      <c r="F31" s="2">
        <f t="shared" si="0"/>
        <v>23</v>
      </c>
      <c r="G31" s="2"/>
      <c r="H31" s="12"/>
      <c r="I31" s="2"/>
      <c r="J31" s="2"/>
      <c r="K31" s="2"/>
      <c r="L31" s="2"/>
    </row>
    <row r="32" spans="1:12" x14ac:dyDescent="0.2">
      <c r="B32" s="62"/>
      <c r="C32" s="2" t="s">
        <v>32</v>
      </c>
      <c r="D32" s="3" t="s">
        <v>84</v>
      </c>
      <c r="E32" s="2"/>
      <c r="F32" s="2">
        <f t="shared" si="0"/>
        <v>24</v>
      </c>
      <c r="G32" s="2"/>
      <c r="H32" s="12"/>
      <c r="I32" s="2"/>
      <c r="J32" s="2"/>
      <c r="K32" s="2"/>
      <c r="L32" s="2"/>
    </row>
    <row r="33" spans="2:12" x14ac:dyDescent="0.2">
      <c r="B33" s="62" t="s">
        <v>79</v>
      </c>
      <c r="C33" s="2" t="s">
        <v>33</v>
      </c>
      <c r="D33" s="3" t="s">
        <v>85</v>
      </c>
      <c r="E33" s="2"/>
      <c r="F33" s="2">
        <f t="shared" si="0"/>
        <v>25</v>
      </c>
      <c r="G33" s="2"/>
      <c r="H33" s="12"/>
      <c r="I33" s="2"/>
      <c r="J33" s="2"/>
      <c r="K33" s="2"/>
      <c r="L33" s="2"/>
    </row>
    <row r="34" spans="2:12" x14ac:dyDescent="0.2">
      <c r="B34" s="62"/>
      <c r="C34" s="2" t="s">
        <v>32</v>
      </c>
      <c r="D34" s="3" t="s">
        <v>86</v>
      </c>
      <c r="E34" s="2"/>
      <c r="F34" s="2">
        <f t="shared" si="0"/>
        <v>26</v>
      </c>
      <c r="G34" s="2"/>
      <c r="H34" s="12"/>
      <c r="I34" s="2"/>
      <c r="J34" s="2"/>
      <c r="K34" s="2"/>
      <c r="L34" s="2"/>
    </row>
    <row r="35" spans="2:12" x14ac:dyDescent="0.2">
      <c r="B35" s="62" t="s">
        <v>35</v>
      </c>
      <c r="C35" s="2" t="s">
        <v>37</v>
      </c>
      <c r="D35" s="3" t="s">
        <v>36</v>
      </c>
      <c r="E35" s="2"/>
      <c r="F35" s="2">
        <f t="shared" si="0"/>
        <v>27</v>
      </c>
      <c r="G35" s="2"/>
      <c r="H35" s="12"/>
      <c r="I35" s="2"/>
      <c r="J35" s="2"/>
      <c r="K35" s="2"/>
      <c r="L35" s="2"/>
    </row>
    <row r="36" spans="2:12" x14ac:dyDescent="0.2">
      <c r="B36" s="62"/>
      <c r="C36" s="2" t="s">
        <v>54</v>
      </c>
      <c r="D36" s="3" t="s">
        <v>38</v>
      </c>
      <c r="E36" s="2"/>
      <c r="F36" s="2">
        <f t="shared" si="0"/>
        <v>28</v>
      </c>
      <c r="G36" s="2"/>
      <c r="H36" s="12"/>
      <c r="I36" s="2"/>
      <c r="J36" s="2"/>
      <c r="K36" s="2"/>
      <c r="L36" s="2"/>
    </row>
    <row r="37" spans="2:12" x14ac:dyDescent="0.2">
      <c r="B37" s="2" t="s">
        <v>39</v>
      </c>
      <c r="C37" s="2" t="s">
        <v>40</v>
      </c>
      <c r="D37" s="3" t="s">
        <v>63</v>
      </c>
      <c r="E37" s="2"/>
      <c r="F37" s="2">
        <f t="shared" si="0"/>
        <v>29</v>
      </c>
      <c r="G37" s="2"/>
      <c r="H37" s="12"/>
      <c r="I37" s="2"/>
      <c r="J37" s="2"/>
      <c r="K37" s="2"/>
      <c r="L37" s="2"/>
    </row>
    <row r="38" spans="2:12" x14ac:dyDescent="0.2">
      <c r="B38" s="62" t="s">
        <v>41</v>
      </c>
      <c r="C38" s="2" t="s">
        <v>42</v>
      </c>
      <c r="D38" s="3" t="s">
        <v>64</v>
      </c>
      <c r="E38" s="2"/>
      <c r="F38" s="2">
        <f t="shared" si="0"/>
        <v>30</v>
      </c>
      <c r="G38" s="2"/>
      <c r="H38" s="12"/>
      <c r="I38" s="2"/>
      <c r="J38" s="2"/>
      <c r="K38" s="2"/>
      <c r="L38" s="2"/>
    </row>
    <row r="39" spans="2:12" x14ac:dyDescent="0.2">
      <c r="B39" s="62"/>
      <c r="C39" s="2" t="s">
        <v>43</v>
      </c>
      <c r="D39" s="3" t="s">
        <v>44</v>
      </c>
      <c r="E39" s="2"/>
      <c r="F39" s="2">
        <f t="shared" si="0"/>
        <v>31</v>
      </c>
      <c r="G39" s="2"/>
      <c r="H39" s="12"/>
      <c r="I39" s="2"/>
      <c r="J39" s="2"/>
      <c r="K39" s="2"/>
      <c r="L39" s="2"/>
    </row>
    <row r="40" spans="2:12" ht="15" customHeight="1" x14ac:dyDescent="0.2">
      <c r="B40" s="62"/>
      <c r="C40" s="2" t="s">
        <v>45</v>
      </c>
      <c r="D40" s="3" t="s">
        <v>44</v>
      </c>
      <c r="E40" s="2"/>
      <c r="F40" s="2">
        <f t="shared" si="0"/>
        <v>32</v>
      </c>
      <c r="G40" s="2"/>
      <c r="H40" s="12"/>
      <c r="I40" s="2"/>
      <c r="J40" s="2"/>
      <c r="K40" s="2"/>
      <c r="L40" s="2"/>
    </row>
    <row r="41" spans="2:12" ht="15" customHeight="1" x14ac:dyDescent="0.2">
      <c r="B41" s="62"/>
      <c r="C41" s="64" t="s">
        <v>80</v>
      </c>
      <c r="D41" s="3"/>
      <c r="E41" s="2"/>
      <c r="F41" s="59">
        <f t="shared" si="0"/>
        <v>33</v>
      </c>
      <c r="G41" s="59"/>
      <c r="H41" s="69"/>
      <c r="I41" s="59"/>
      <c r="J41" s="59"/>
      <c r="K41" s="59"/>
      <c r="L41" s="59"/>
    </row>
    <row r="42" spans="2:12" x14ac:dyDescent="0.2">
      <c r="B42" s="62"/>
      <c r="C42" s="65"/>
      <c r="D42" s="3" t="s">
        <v>47</v>
      </c>
      <c r="E42" s="2"/>
      <c r="F42" s="61"/>
      <c r="G42" s="61"/>
      <c r="H42" s="70"/>
      <c r="I42" s="61"/>
      <c r="J42" s="61"/>
      <c r="K42" s="61"/>
      <c r="L42" s="61"/>
    </row>
    <row r="43" spans="2:12" x14ac:dyDescent="0.2">
      <c r="B43" s="62"/>
      <c r="C43" s="66"/>
      <c r="D43" s="3" t="s">
        <v>46</v>
      </c>
      <c r="E43" s="2"/>
      <c r="F43" s="28">
        <f>ROW()-9</f>
        <v>34</v>
      </c>
      <c r="G43" s="28"/>
      <c r="H43" s="12"/>
      <c r="I43" s="28"/>
      <c r="J43" s="28"/>
      <c r="K43" s="28"/>
      <c r="L43" s="28"/>
    </row>
    <row r="44" spans="2:12" ht="48" x14ac:dyDescent="0.2">
      <c r="B44" s="59" t="s">
        <v>105</v>
      </c>
      <c r="C44" s="4" t="s">
        <v>106</v>
      </c>
      <c r="D44" s="36" t="s">
        <v>109</v>
      </c>
      <c r="E44" s="36"/>
      <c r="F44" s="36">
        <f t="shared" ref="F44:F45" si="1">ROW()-9</f>
        <v>35</v>
      </c>
      <c r="G44" s="36"/>
      <c r="H44" s="12"/>
      <c r="I44" s="36"/>
      <c r="J44" s="36"/>
      <c r="K44" s="36"/>
      <c r="L44" s="36"/>
    </row>
    <row r="45" spans="2:12" ht="64" x14ac:dyDescent="0.2">
      <c r="B45" s="60"/>
      <c r="C45" s="41" t="s">
        <v>107</v>
      </c>
      <c r="D45" s="36" t="s">
        <v>109</v>
      </c>
      <c r="E45" s="36"/>
      <c r="F45" s="36">
        <f t="shared" si="1"/>
        <v>36</v>
      </c>
      <c r="G45" s="36"/>
      <c r="H45" s="12"/>
      <c r="I45" s="36"/>
      <c r="J45" s="36"/>
      <c r="K45" s="36"/>
      <c r="L45" s="36"/>
    </row>
    <row r="46" spans="2:12" ht="80" x14ac:dyDescent="0.2">
      <c r="B46" s="61"/>
      <c r="C46" s="41" t="s">
        <v>108</v>
      </c>
      <c r="D46" s="36" t="s">
        <v>109</v>
      </c>
      <c r="E46" s="36"/>
      <c r="F46" s="36">
        <f>ROW()-9</f>
        <v>37</v>
      </c>
      <c r="G46" s="36"/>
      <c r="H46" s="12"/>
      <c r="I46" s="36"/>
      <c r="J46" s="36"/>
      <c r="K46" s="36"/>
      <c r="L46" s="36"/>
    </row>
    <row r="47" spans="2:12" x14ac:dyDescent="0.2">
      <c r="B47" s="35"/>
      <c r="C47" s="35"/>
      <c r="D47" s="35"/>
    </row>
    <row r="48" spans="2:12" x14ac:dyDescent="0.2">
      <c r="B48" s="35"/>
      <c r="C48" s="35"/>
      <c r="D48" s="35"/>
    </row>
    <row r="49" spans="2:9" x14ac:dyDescent="0.2">
      <c r="B49" s="35"/>
      <c r="C49" s="35"/>
      <c r="D49" s="35"/>
      <c r="F49" s="34" t="s">
        <v>87</v>
      </c>
      <c r="G49" s="34" t="s">
        <v>88</v>
      </c>
      <c r="H49" s="34" t="s">
        <v>89</v>
      </c>
      <c r="I49" s="34" t="s">
        <v>90</v>
      </c>
    </row>
    <row r="50" spans="2:9" x14ac:dyDescent="0.2">
      <c r="B50" s="35"/>
      <c r="C50" s="40"/>
      <c r="D50" s="35"/>
      <c r="F50" s="9">
        <f>COUNT(F9:F46)</f>
        <v>37</v>
      </c>
      <c r="G50" s="9">
        <f>COUNTIF(I9:I46,"OK")</f>
        <v>0</v>
      </c>
      <c r="H50" s="9">
        <f>COUNTIF(I9:I46,"NG")</f>
        <v>0</v>
      </c>
      <c r="I50" s="31">
        <f>IF(H50=0,0,H50/F50*100)</f>
        <v>0</v>
      </c>
    </row>
    <row r="51" spans="2:9" x14ac:dyDescent="0.2">
      <c r="B51" s="6"/>
      <c r="C51" s="6"/>
      <c r="D51" s="6"/>
    </row>
  </sheetData>
  <mergeCells count="23">
    <mergeCell ref="B3:B5"/>
    <mergeCell ref="G3:G5"/>
    <mergeCell ref="C2:F2"/>
    <mergeCell ref="C3:F5"/>
    <mergeCell ref="F41:F42"/>
    <mergeCell ref="G41:G42"/>
    <mergeCell ref="H41:H42"/>
    <mergeCell ref="B44:B46"/>
    <mergeCell ref="H3:H5"/>
    <mergeCell ref="B7:E7"/>
    <mergeCell ref="F7:L7"/>
    <mergeCell ref="J41:J42"/>
    <mergeCell ref="K41:K42"/>
    <mergeCell ref="L41:L42"/>
    <mergeCell ref="B9:B10"/>
    <mergeCell ref="B12:B28"/>
    <mergeCell ref="B29:B30"/>
    <mergeCell ref="B31:B32"/>
    <mergeCell ref="B33:B34"/>
    <mergeCell ref="B38:B43"/>
    <mergeCell ref="C41:C43"/>
    <mergeCell ref="B35:B36"/>
    <mergeCell ref="I41:I42"/>
  </mergeCells>
  <phoneticPr fontId="1"/>
  <conditionalFormatting sqref="I5">
    <cfRule type="expression" dxfId="10" priority="4">
      <formula>ISNA(I5)</formula>
    </cfRule>
  </conditionalFormatting>
  <conditionalFormatting sqref="J5">
    <cfRule type="expression" dxfId="9" priority="3">
      <formula>ISNA(J5)</formula>
    </cfRule>
  </conditionalFormatting>
  <conditionalFormatting sqref="J3">
    <cfRule type="cellIs" dxfId="8" priority="1" operator="equal">
      <formula>0</formula>
    </cfRule>
    <cfRule type="expression" dxfId="7" priority="2">
      <formula>ISNA(J3)</formula>
    </cfRule>
  </conditionalFormatting>
  <dataValidations count="7">
    <dataValidation type="list" allowBlank="1" showInputMessage="1" showErrorMessage="1" sqref="D43">
      <formula1>"無効,有効"</formula1>
    </dataValidation>
    <dataValidation type="list" allowBlank="1" showInputMessage="1" showErrorMessage="1" sqref="D38">
      <formula1>"スタックポリシーなし,スタックポリシーを入力する,ファイルのアップロード"</formula1>
    </dataValidation>
    <dataValidation type="list" allowBlank="1" showInputMessage="1" showErrorMessage="1" sqref="D37">
      <formula1>"すべてのスタックリソースをロールバックする,正常にプロビジョニングされたリソースの保持"</formula1>
    </dataValidation>
    <dataValidation type="list" allowBlank="1" showInputMessage="1" showErrorMessage="1" sqref="D35">
      <formula1>"IAM ロール名,IAM ロール ARN"</formula1>
    </dataValidation>
    <dataValidation type="list" allowBlank="1" showInputMessage="1" showErrorMessage="1" sqref="D9">
      <formula1>"Amazon S3 URL,テンプレートファイルのアップロード"</formula1>
    </dataValidation>
    <dataValidation type="list" allowBlank="1" showInputMessage="1" showErrorMessage="1" sqref="H3">
      <formula1>"DEV,STG,MNT,PRO"</formula1>
    </dataValidation>
    <dataValidation type="list" allowBlank="1" showInputMessage="1" showErrorMessage="1" sqref="G3">
      <formula1>"TKK,YZK,IRK,OQS"</formula1>
    </dataValidation>
  </dataValidations>
  <hyperlinks>
    <hyperlink ref="D10" r:id="rId1"/>
  </hyperlinks>
  <pageMargins left="0.7" right="0.7" top="0.75" bottom="0.75" header="0.3" footer="0.3"/>
  <pageSetup paperSize="9" orientation="portrait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</sheetPr>
  <dimension ref="B1:H247"/>
  <sheetViews>
    <sheetView workbookViewId="0">
      <selection activeCell="C19" sqref="C19:H19"/>
    </sheetView>
  </sheetViews>
  <sheetFormatPr defaultColWidth="9" defaultRowHeight="13" x14ac:dyDescent="0.2"/>
  <cols>
    <col min="1" max="1" width="1.90625" style="42" customWidth="1"/>
    <col min="2" max="2" width="134.6328125" style="42" customWidth="1"/>
    <col min="3" max="6" width="9" style="42"/>
    <col min="7" max="7" width="9.453125" style="42" customWidth="1"/>
    <col min="8" max="16384" width="9" style="42"/>
  </cols>
  <sheetData>
    <row r="1" spans="2:8" s="54" customFormat="1" ht="7.15" customHeight="1" x14ac:dyDescent="0.2"/>
    <row r="2" spans="2:8" s="54" customFormat="1" ht="16" x14ac:dyDescent="0.2">
      <c r="B2" s="39" t="s">
        <v>55</v>
      </c>
      <c r="C2" s="67" t="s">
        <v>59</v>
      </c>
      <c r="D2" s="67"/>
      <c r="E2" s="67"/>
      <c r="F2" s="67"/>
      <c r="G2" s="39" t="s">
        <v>48</v>
      </c>
      <c r="H2" s="39" t="s">
        <v>49</v>
      </c>
    </row>
    <row r="3" spans="2:8" s="54" customFormat="1" ht="16.5" customHeight="1" x14ac:dyDescent="0.2">
      <c r="B3" s="59" t="str">
        <f ca="1">RIGHT(CELL("filename",C3),LEN(CELL("filename",C3))-FIND("]",CELL("filename",C3)))</f>
        <v>例）マッピングファイル構成</v>
      </c>
      <c r="C3" s="68" t="s">
        <v>94</v>
      </c>
      <c r="D3" s="68"/>
      <c r="E3" s="68"/>
      <c r="F3" s="68"/>
      <c r="G3" s="59" t="s">
        <v>166</v>
      </c>
      <c r="H3" s="59" t="s">
        <v>50</v>
      </c>
    </row>
    <row r="4" spans="2:8" s="54" customFormat="1" ht="20.5" customHeight="1" x14ac:dyDescent="0.2">
      <c r="B4" s="60"/>
      <c r="C4" s="68"/>
      <c r="D4" s="68"/>
      <c r="E4" s="68"/>
      <c r="F4" s="68"/>
      <c r="G4" s="60"/>
      <c r="H4" s="60"/>
    </row>
    <row r="5" spans="2:8" s="54" customFormat="1" ht="20.5" customHeight="1" x14ac:dyDescent="0.2">
      <c r="B5" s="61"/>
      <c r="C5" s="68"/>
      <c r="D5" s="68"/>
      <c r="E5" s="68"/>
      <c r="F5" s="68"/>
      <c r="G5" s="61"/>
      <c r="H5" s="61"/>
    </row>
    <row r="6" spans="2:8" s="54" customFormat="1" ht="16" x14ac:dyDescent="0.2"/>
    <row r="10" spans="2:8" x14ac:dyDescent="0.2">
      <c r="B10" s="53" t="s">
        <v>165</v>
      </c>
      <c r="C10" s="53" t="s">
        <v>164</v>
      </c>
      <c r="D10" s="52"/>
      <c r="E10" s="52"/>
      <c r="F10" s="52"/>
      <c r="G10" s="52"/>
      <c r="H10" s="51"/>
    </row>
    <row r="11" spans="2:8" ht="14.5" x14ac:dyDescent="0.2">
      <c r="B11" s="55" t="s">
        <v>163</v>
      </c>
      <c r="C11" s="77"/>
      <c r="D11" s="78"/>
      <c r="E11" s="78"/>
      <c r="F11" s="78"/>
      <c r="G11" s="78"/>
      <c r="H11" s="79"/>
    </row>
    <row r="12" spans="2:8" ht="14.5" x14ac:dyDescent="0.2">
      <c r="B12" s="56" t="s">
        <v>162</v>
      </c>
      <c r="C12" s="71"/>
      <c r="D12" s="72"/>
      <c r="E12" s="72"/>
      <c r="F12" s="72"/>
      <c r="G12" s="72"/>
      <c r="H12" s="73"/>
    </row>
    <row r="13" spans="2:8" ht="14.5" x14ac:dyDescent="0.2">
      <c r="B13" s="56" t="s">
        <v>161</v>
      </c>
      <c r="C13" s="71" t="s">
        <v>167</v>
      </c>
      <c r="D13" s="72"/>
      <c r="E13" s="72"/>
      <c r="F13" s="72"/>
      <c r="G13" s="72"/>
      <c r="H13" s="73"/>
    </row>
    <row r="14" spans="2:8" ht="14.5" x14ac:dyDescent="0.2">
      <c r="B14" s="56" t="s">
        <v>147</v>
      </c>
      <c r="C14" s="71" t="s">
        <v>140</v>
      </c>
      <c r="D14" s="72"/>
      <c r="E14" s="72"/>
      <c r="F14" s="72"/>
      <c r="G14" s="72"/>
      <c r="H14" s="73"/>
    </row>
    <row r="15" spans="2:8" ht="14.5" x14ac:dyDescent="0.2">
      <c r="B15" s="56" t="s">
        <v>139</v>
      </c>
      <c r="C15" s="71" t="s">
        <v>160</v>
      </c>
      <c r="D15" s="72"/>
      <c r="E15" s="72"/>
      <c r="F15" s="72"/>
      <c r="G15" s="72"/>
      <c r="H15" s="73"/>
    </row>
    <row r="16" spans="2:8" ht="14.5" x14ac:dyDescent="0.2">
      <c r="B16" s="56" t="s">
        <v>146</v>
      </c>
      <c r="C16" s="71" t="s">
        <v>118</v>
      </c>
      <c r="D16" s="72"/>
      <c r="E16" s="72"/>
      <c r="F16" s="72"/>
      <c r="G16" s="72"/>
      <c r="H16" s="73"/>
    </row>
    <row r="17" spans="2:8" ht="14.5" x14ac:dyDescent="0.2">
      <c r="B17" s="56" t="s">
        <v>138</v>
      </c>
      <c r="C17" s="71" t="s">
        <v>159</v>
      </c>
      <c r="D17" s="72"/>
      <c r="E17" s="72"/>
      <c r="F17" s="72"/>
      <c r="G17" s="72"/>
      <c r="H17" s="73"/>
    </row>
    <row r="18" spans="2:8" ht="14.5" x14ac:dyDescent="0.2">
      <c r="B18" s="56" t="s">
        <v>158</v>
      </c>
      <c r="C18" s="71" t="s">
        <v>295</v>
      </c>
      <c r="D18" s="72"/>
      <c r="E18" s="72"/>
      <c r="F18" s="72"/>
      <c r="G18" s="72"/>
      <c r="H18" s="73"/>
    </row>
    <row r="19" spans="2:8" ht="14.5" x14ac:dyDescent="0.2">
      <c r="B19" s="56" t="s">
        <v>115</v>
      </c>
      <c r="C19" s="71"/>
      <c r="D19" s="72"/>
      <c r="E19" s="72"/>
      <c r="F19" s="72"/>
      <c r="G19" s="72"/>
      <c r="H19" s="73"/>
    </row>
    <row r="20" spans="2:8" ht="14.5" x14ac:dyDescent="0.2">
      <c r="B20" s="56" t="s">
        <v>157</v>
      </c>
      <c r="C20" s="71" t="s">
        <v>298</v>
      </c>
      <c r="D20" s="72"/>
      <c r="E20" s="72"/>
      <c r="F20" s="72"/>
      <c r="G20" s="72"/>
      <c r="H20" s="73"/>
    </row>
    <row r="21" spans="2:8" ht="14.5" x14ac:dyDescent="0.2">
      <c r="B21" s="56" t="s">
        <v>156</v>
      </c>
      <c r="C21" s="71" t="s">
        <v>299</v>
      </c>
      <c r="D21" s="72"/>
      <c r="E21" s="72"/>
      <c r="F21" s="72"/>
      <c r="G21" s="72"/>
      <c r="H21" s="73"/>
    </row>
    <row r="22" spans="2:8" ht="14.5" x14ac:dyDescent="0.2">
      <c r="B22" s="56" t="s">
        <v>125</v>
      </c>
      <c r="C22" s="71" t="s">
        <v>112</v>
      </c>
      <c r="D22" s="72"/>
      <c r="E22" s="72"/>
      <c r="F22" s="72"/>
      <c r="G22" s="72"/>
      <c r="H22" s="73"/>
    </row>
    <row r="23" spans="2:8" ht="14.5" x14ac:dyDescent="0.2">
      <c r="B23" s="56" t="s">
        <v>168</v>
      </c>
      <c r="C23" s="71" t="s">
        <v>203</v>
      </c>
      <c r="D23" s="72"/>
      <c r="E23" s="72"/>
      <c r="F23" s="72"/>
      <c r="G23" s="72"/>
      <c r="H23" s="73"/>
    </row>
    <row r="24" spans="2:8" ht="14.5" x14ac:dyDescent="0.2">
      <c r="B24" s="56" t="s">
        <v>169</v>
      </c>
      <c r="C24" s="71" t="s">
        <v>204</v>
      </c>
      <c r="D24" s="72"/>
      <c r="E24" s="72"/>
      <c r="F24" s="72"/>
      <c r="G24" s="72"/>
      <c r="H24" s="73"/>
    </row>
    <row r="25" spans="2:8" ht="14.5" x14ac:dyDescent="0.2">
      <c r="B25" s="56" t="s">
        <v>155</v>
      </c>
      <c r="C25" s="74" t="s">
        <v>205</v>
      </c>
      <c r="D25" s="75"/>
      <c r="E25" s="75"/>
      <c r="F25" s="75"/>
      <c r="G25" s="75"/>
      <c r="H25" s="76"/>
    </row>
    <row r="26" spans="2:8" ht="14.5" x14ac:dyDescent="0.2">
      <c r="B26" s="56" t="s">
        <v>154</v>
      </c>
      <c r="C26" s="74" t="s">
        <v>206</v>
      </c>
      <c r="D26" s="75"/>
      <c r="E26" s="75"/>
      <c r="F26" s="75"/>
      <c r="G26" s="75"/>
      <c r="H26" s="76"/>
    </row>
    <row r="27" spans="2:8" ht="14.5" x14ac:dyDescent="0.2">
      <c r="B27" s="50"/>
      <c r="C27" s="49"/>
      <c r="D27" s="48"/>
      <c r="E27" s="48"/>
      <c r="F27" s="48"/>
      <c r="G27" s="48"/>
      <c r="H27" s="47"/>
    </row>
    <row r="28" spans="2:8" ht="14.5" x14ac:dyDescent="0.2">
      <c r="B28" s="56" t="s">
        <v>148</v>
      </c>
      <c r="C28" s="71" t="s">
        <v>131</v>
      </c>
      <c r="D28" s="72"/>
      <c r="E28" s="72"/>
      <c r="F28" s="72"/>
      <c r="G28" s="72"/>
      <c r="H28" s="73"/>
    </row>
    <row r="29" spans="2:8" ht="14.5" x14ac:dyDescent="0.2">
      <c r="B29" s="56" t="s">
        <v>147</v>
      </c>
      <c r="C29" s="71" t="s">
        <v>140</v>
      </c>
      <c r="D29" s="72"/>
      <c r="E29" s="72"/>
      <c r="F29" s="72"/>
      <c r="G29" s="72"/>
      <c r="H29" s="73"/>
    </row>
    <row r="30" spans="2:8" ht="14.5" x14ac:dyDescent="0.2">
      <c r="B30" s="56" t="s">
        <v>120</v>
      </c>
      <c r="C30" s="71" t="s">
        <v>160</v>
      </c>
      <c r="D30" s="72"/>
      <c r="E30" s="72"/>
      <c r="F30" s="72"/>
      <c r="G30" s="72"/>
      <c r="H30" s="73"/>
    </row>
    <row r="31" spans="2:8" ht="14.5" x14ac:dyDescent="0.2">
      <c r="B31" s="56" t="s">
        <v>146</v>
      </c>
      <c r="C31" s="71" t="s">
        <v>118</v>
      </c>
      <c r="D31" s="72"/>
      <c r="E31" s="72"/>
      <c r="F31" s="72"/>
      <c r="G31" s="72"/>
      <c r="H31" s="73"/>
    </row>
    <row r="32" spans="2:8" ht="14.5" x14ac:dyDescent="0.2">
      <c r="B32" s="56" t="s">
        <v>117</v>
      </c>
      <c r="C32" s="71" t="s">
        <v>159</v>
      </c>
      <c r="D32" s="72"/>
      <c r="E32" s="72"/>
      <c r="F32" s="72"/>
      <c r="G32" s="72"/>
      <c r="H32" s="73"/>
    </row>
    <row r="33" spans="2:8" ht="14.5" x14ac:dyDescent="0.2">
      <c r="B33" s="56" t="s">
        <v>145</v>
      </c>
      <c r="C33" s="71" t="s">
        <v>295</v>
      </c>
      <c r="D33" s="72"/>
      <c r="E33" s="72"/>
      <c r="F33" s="72"/>
      <c r="G33" s="72"/>
      <c r="H33" s="73"/>
    </row>
    <row r="34" spans="2:8" ht="14.5" x14ac:dyDescent="0.2">
      <c r="B34" s="56" t="s">
        <v>115</v>
      </c>
      <c r="C34" s="71"/>
      <c r="D34" s="72"/>
      <c r="E34" s="72"/>
      <c r="F34" s="72"/>
      <c r="G34" s="72"/>
      <c r="H34" s="73"/>
    </row>
    <row r="35" spans="2:8" ht="14.5" x14ac:dyDescent="0.2">
      <c r="B35" s="56" t="s">
        <v>143</v>
      </c>
      <c r="C35" s="71" t="s">
        <v>300</v>
      </c>
      <c r="D35" s="72"/>
      <c r="E35" s="72"/>
      <c r="F35" s="72"/>
      <c r="G35" s="72"/>
      <c r="H35" s="73"/>
    </row>
    <row r="36" spans="2:8" ht="14.5" x14ac:dyDescent="0.2">
      <c r="B36" s="56" t="s">
        <v>144</v>
      </c>
      <c r="C36" s="71" t="s">
        <v>299</v>
      </c>
      <c r="D36" s="72"/>
      <c r="E36" s="72"/>
      <c r="F36" s="72"/>
      <c r="G36" s="72"/>
      <c r="H36" s="73"/>
    </row>
    <row r="37" spans="2:8" ht="14.5" x14ac:dyDescent="0.2">
      <c r="B37" s="56" t="s">
        <v>170</v>
      </c>
      <c r="C37" s="71" t="s">
        <v>112</v>
      </c>
      <c r="D37" s="72"/>
      <c r="E37" s="72"/>
      <c r="F37" s="72"/>
      <c r="G37" s="72"/>
      <c r="H37" s="73"/>
    </row>
    <row r="38" spans="2:8" ht="14.5" x14ac:dyDescent="0.2">
      <c r="B38" s="56" t="s">
        <v>168</v>
      </c>
      <c r="C38" s="71" t="s">
        <v>203</v>
      </c>
      <c r="D38" s="72"/>
      <c r="E38" s="72"/>
      <c r="F38" s="72"/>
      <c r="G38" s="72"/>
      <c r="H38" s="73"/>
    </row>
    <row r="39" spans="2:8" ht="14.5" x14ac:dyDescent="0.2">
      <c r="B39" s="56" t="s">
        <v>169</v>
      </c>
      <c r="C39" s="71" t="s">
        <v>204</v>
      </c>
      <c r="D39" s="72"/>
      <c r="E39" s="72"/>
      <c r="F39" s="72"/>
      <c r="G39" s="72"/>
      <c r="H39" s="73"/>
    </row>
    <row r="40" spans="2:8" ht="14.5" x14ac:dyDescent="0.2">
      <c r="B40" s="56" t="s">
        <v>142</v>
      </c>
      <c r="C40" s="74" t="s">
        <v>205</v>
      </c>
      <c r="D40" s="75"/>
      <c r="E40" s="75"/>
      <c r="F40" s="75"/>
      <c r="G40" s="75"/>
      <c r="H40" s="76"/>
    </row>
    <row r="41" spans="2:8" ht="14.5" x14ac:dyDescent="0.2">
      <c r="B41" s="56" t="s">
        <v>171</v>
      </c>
      <c r="C41" s="74" t="s">
        <v>206</v>
      </c>
      <c r="D41" s="75"/>
      <c r="E41" s="75"/>
      <c r="F41" s="75"/>
      <c r="G41" s="75"/>
      <c r="H41" s="76"/>
    </row>
    <row r="42" spans="2:8" ht="14.5" x14ac:dyDescent="0.2">
      <c r="B42" s="50"/>
      <c r="C42" s="49"/>
      <c r="D42" s="48"/>
      <c r="E42" s="48"/>
      <c r="F42" s="48"/>
      <c r="G42" s="48"/>
      <c r="H42" s="47"/>
    </row>
    <row r="43" spans="2:8" ht="14.5" x14ac:dyDescent="0.2">
      <c r="B43" s="56" t="s">
        <v>172</v>
      </c>
      <c r="C43" s="71" t="s">
        <v>131</v>
      </c>
      <c r="D43" s="72"/>
      <c r="E43" s="72"/>
      <c r="F43" s="72"/>
      <c r="G43" s="72"/>
      <c r="H43" s="73"/>
    </row>
    <row r="44" spans="2:8" ht="14.5" x14ac:dyDescent="0.2">
      <c r="B44" s="56" t="s">
        <v>147</v>
      </c>
      <c r="C44" s="71" t="s">
        <v>140</v>
      </c>
      <c r="D44" s="72"/>
      <c r="E44" s="72"/>
      <c r="F44" s="72"/>
      <c r="G44" s="72"/>
      <c r="H44" s="73"/>
    </row>
    <row r="45" spans="2:8" ht="14.5" x14ac:dyDescent="0.2">
      <c r="B45" s="56" t="s">
        <v>130</v>
      </c>
      <c r="C45" s="71" t="s">
        <v>160</v>
      </c>
      <c r="D45" s="72"/>
      <c r="E45" s="72"/>
      <c r="F45" s="72"/>
      <c r="G45" s="72"/>
      <c r="H45" s="73"/>
    </row>
    <row r="46" spans="2:8" ht="14.5" x14ac:dyDescent="0.2">
      <c r="B46" s="56" t="s">
        <v>146</v>
      </c>
      <c r="C46" s="71" t="s">
        <v>118</v>
      </c>
      <c r="D46" s="72"/>
      <c r="E46" s="72"/>
      <c r="F46" s="72"/>
      <c r="G46" s="72"/>
      <c r="H46" s="73"/>
    </row>
    <row r="47" spans="2:8" ht="14.5" x14ac:dyDescent="0.2">
      <c r="B47" s="56" t="s">
        <v>129</v>
      </c>
      <c r="C47" s="71" t="s">
        <v>159</v>
      </c>
      <c r="D47" s="72"/>
      <c r="E47" s="72"/>
      <c r="F47" s="72"/>
      <c r="G47" s="72"/>
      <c r="H47" s="73"/>
    </row>
    <row r="48" spans="2:8" ht="14.5" x14ac:dyDescent="0.2">
      <c r="B48" s="56" t="s">
        <v>153</v>
      </c>
      <c r="C48" s="71" t="s">
        <v>295</v>
      </c>
      <c r="D48" s="72"/>
      <c r="E48" s="72"/>
      <c r="F48" s="72"/>
      <c r="G48" s="72"/>
      <c r="H48" s="73"/>
    </row>
    <row r="49" spans="2:8" ht="14.5" x14ac:dyDescent="0.2">
      <c r="B49" s="56" t="s">
        <v>115</v>
      </c>
      <c r="C49" s="71"/>
      <c r="D49" s="72"/>
      <c r="E49" s="72"/>
      <c r="F49" s="72"/>
      <c r="G49" s="72"/>
      <c r="H49" s="73"/>
    </row>
    <row r="50" spans="2:8" ht="14.5" x14ac:dyDescent="0.2">
      <c r="B50" s="56" t="s">
        <v>151</v>
      </c>
      <c r="C50" s="71" t="s">
        <v>301</v>
      </c>
      <c r="D50" s="72"/>
      <c r="E50" s="72"/>
      <c r="F50" s="72"/>
      <c r="G50" s="72"/>
      <c r="H50" s="73"/>
    </row>
    <row r="51" spans="2:8" ht="14.5" x14ac:dyDescent="0.2">
      <c r="B51" s="56" t="s">
        <v>152</v>
      </c>
      <c r="C51" s="71" t="s">
        <v>302</v>
      </c>
      <c r="D51" s="72"/>
      <c r="E51" s="72"/>
      <c r="F51" s="72"/>
      <c r="G51" s="72"/>
      <c r="H51" s="73"/>
    </row>
    <row r="52" spans="2:8" ht="14.5" x14ac:dyDescent="0.2">
      <c r="B52" s="56" t="s">
        <v>125</v>
      </c>
      <c r="C52" s="71" t="s">
        <v>112</v>
      </c>
      <c r="D52" s="72"/>
      <c r="E52" s="72"/>
      <c r="F52" s="72"/>
      <c r="G52" s="72"/>
      <c r="H52" s="73"/>
    </row>
    <row r="53" spans="2:8" ht="14.5" x14ac:dyDescent="0.2">
      <c r="B53" s="56" t="s">
        <v>173</v>
      </c>
      <c r="C53" s="71" t="s">
        <v>203</v>
      </c>
      <c r="D53" s="72"/>
      <c r="E53" s="72"/>
      <c r="F53" s="72"/>
      <c r="G53" s="72"/>
      <c r="H53" s="73"/>
    </row>
    <row r="54" spans="2:8" ht="14.5" x14ac:dyDescent="0.2">
      <c r="B54" s="56" t="s">
        <v>174</v>
      </c>
      <c r="C54" s="71" t="s">
        <v>204</v>
      </c>
      <c r="D54" s="72"/>
      <c r="E54" s="72"/>
      <c r="F54" s="72"/>
      <c r="G54" s="72"/>
      <c r="H54" s="73"/>
    </row>
    <row r="55" spans="2:8" ht="14.5" x14ac:dyDescent="0.2">
      <c r="B55" s="56" t="s">
        <v>150</v>
      </c>
      <c r="C55" s="74" t="s">
        <v>205</v>
      </c>
      <c r="D55" s="75"/>
      <c r="E55" s="75"/>
      <c r="F55" s="75"/>
      <c r="G55" s="75"/>
      <c r="H55" s="76"/>
    </row>
    <row r="56" spans="2:8" ht="14.5" x14ac:dyDescent="0.2">
      <c r="B56" s="56" t="s">
        <v>149</v>
      </c>
      <c r="C56" s="74" t="s">
        <v>206</v>
      </c>
      <c r="D56" s="75"/>
      <c r="E56" s="75"/>
      <c r="F56" s="75"/>
      <c r="G56" s="75"/>
      <c r="H56" s="76"/>
    </row>
    <row r="57" spans="2:8" ht="14.5" x14ac:dyDescent="0.2">
      <c r="B57" s="50"/>
      <c r="C57" s="49"/>
      <c r="D57" s="48"/>
      <c r="E57" s="48"/>
      <c r="F57" s="48"/>
      <c r="G57" s="48"/>
      <c r="H57" s="47"/>
    </row>
    <row r="58" spans="2:8" ht="14.5" x14ac:dyDescent="0.2">
      <c r="B58" s="56" t="s">
        <v>175</v>
      </c>
      <c r="C58" s="71" t="s">
        <v>131</v>
      </c>
      <c r="D58" s="72"/>
      <c r="E58" s="72"/>
      <c r="F58" s="72"/>
      <c r="G58" s="72"/>
      <c r="H58" s="73"/>
    </row>
    <row r="59" spans="2:8" ht="14.5" x14ac:dyDescent="0.2">
      <c r="B59" s="56" t="s">
        <v>176</v>
      </c>
      <c r="C59" s="71" t="s">
        <v>140</v>
      </c>
      <c r="D59" s="72"/>
      <c r="E59" s="72"/>
      <c r="F59" s="72"/>
      <c r="G59" s="72"/>
      <c r="H59" s="73"/>
    </row>
    <row r="60" spans="2:8" ht="14.5" x14ac:dyDescent="0.2">
      <c r="B60" s="56" t="s">
        <v>139</v>
      </c>
      <c r="C60" s="71" t="s">
        <v>160</v>
      </c>
      <c r="D60" s="72"/>
      <c r="E60" s="72"/>
      <c r="F60" s="72"/>
      <c r="G60" s="72"/>
      <c r="H60" s="73"/>
    </row>
    <row r="61" spans="2:8" ht="14.5" x14ac:dyDescent="0.2">
      <c r="B61" s="56" t="s">
        <v>177</v>
      </c>
      <c r="C61" s="71" t="s">
        <v>118</v>
      </c>
      <c r="D61" s="72"/>
      <c r="E61" s="72"/>
      <c r="F61" s="72"/>
      <c r="G61" s="72"/>
      <c r="H61" s="73"/>
    </row>
    <row r="62" spans="2:8" ht="14.5" x14ac:dyDescent="0.2">
      <c r="B62" s="56" t="s">
        <v>138</v>
      </c>
      <c r="C62" s="71" t="s">
        <v>159</v>
      </c>
      <c r="D62" s="72"/>
      <c r="E62" s="72"/>
      <c r="F62" s="72"/>
      <c r="G62" s="72"/>
      <c r="H62" s="73"/>
    </row>
    <row r="63" spans="2:8" ht="14.5" x14ac:dyDescent="0.2">
      <c r="B63" s="56" t="s">
        <v>158</v>
      </c>
      <c r="C63" s="71" t="s">
        <v>295</v>
      </c>
      <c r="D63" s="72"/>
      <c r="E63" s="72"/>
      <c r="F63" s="72"/>
      <c r="G63" s="72"/>
      <c r="H63" s="73"/>
    </row>
    <row r="64" spans="2:8" ht="14.5" x14ac:dyDescent="0.2">
      <c r="B64" s="56" t="s">
        <v>115</v>
      </c>
      <c r="C64" s="71"/>
      <c r="D64" s="72"/>
      <c r="E64" s="72"/>
      <c r="F64" s="72"/>
      <c r="G64" s="72"/>
      <c r="H64" s="73"/>
    </row>
    <row r="65" spans="2:8" ht="14.5" x14ac:dyDescent="0.2">
      <c r="B65" s="56" t="s">
        <v>157</v>
      </c>
      <c r="C65" s="71" t="s">
        <v>301</v>
      </c>
      <c r="D65" s="72"/>
      <c r="E65" s="72"/>
      <c r="F65" s="72"/>
      <c r="G65" s="72"/>
      <c r="H65" s="73"/>
    </row>
    <row r="66" spans="2:8" ht="14.5" x14ac:dyDescent="0.2">
      <c r="B66" s="56" t="s">
        <v>156</v>
      </c>
      <c r="C66" s="71" t="s">
        <v>302</v>
      </c>
      <c r="D66" s="72"/>
      <c r="E66" s="72"/>
      <c r="F66" s="72"/>
      <c r="G66" s="72"/>
      <c r="H66" s="73"/>
    </row>
    <row r="67" spans="2:8" ht="14.5" x14ac:dyDescent="0.2">
      <c r="B67" s="56" t="s">
        <v>125</v>
      </c>
      <c r="C67" s="71" t="s">
        <v>112</v>
      </c>
      <c r="D67" s="72"/>
      <c r="E67" s="72"/>
      <c r="F67" s="72"/>
      <c r="G67" s="72"/>
      <c r="H67" s="73"/>
    </row>
    <row r="68" spans="2:8" ht="14.5" x14ac:dyDescent="0.2">
      <c r="B68" s="56" t="s">
        <v>168</v>
      </c>
      <c r="C68" s="71" t="s">
        <v>203</v>
      </c>
      <c r="D68" s="72"/>
      <c r="E68" s="72"/>
      <c r="F68" s="72"/>
      <c r="G68" s="72"/>
      <c r="H68" s="73"/>
    </row>
    <row r="69" spans="2:8" ht="14.5" x14ac:dyDescent="0.2">
      <c r="B69" s="56" t="s">
        <v>169</v>
      </c>
      <c r="C69" s="71" t="s">
        <v>204</v>
      </c>
      <c r="D69" s="72"/>
      <c r="E69" s="72"/>
      <c r="F69" s="72"/>
      <c r="G69" s="72"/>
      <c r="H69" s="73"/>
    </row>
    <row r="70" spans="2:8" ht="14.5" x14ac:dyDescent="0.2">
      <c r="B70" s="56" t="s">
        <v>155</v>
      </c>
      <c r="C70" s="74" t="s">
        <v>205</v>
      </c>
      <c r="D70" s="75"/>
      <c r="E70" s="75"/>
      <c r="F70" s="75"/>
      <c r="G70" s="75"/>
      <c r="H70" s="76"/>
    </row>
    <row r="71" spans="2:8" ht="14.5" x14ac:dyDescent="0.2">
      <c r="B71" s="56" t="s">
        <v>154</v>
      </c>
      <c r="C71" s="74" t="s">
        <v>206</v>
      </c>
      <c r="D71" s="75"/>
      <c r="E71" s="75"/>
      <c r="F71" s="75"/>
      <c r="G71" s="75"/>
      <c r="H71" s="76"/>
    </row>
    <row r="72" spans="2:8" ht="14.5" x14ac:dyDescent="0.2">
      <c r="B72" s="50"/>
      <c r="C72" s="49"/>
      <c r="D72" s="48"/>
      <c r="E72" s="48"/>
      <c r="F72" s="48"/>
      <c r="G72" s="48"/>
      <c r="H72" s="47"/>
    </row>
    <row r="73" spans="2:8" ht="14.5" x14ac:dyDescent="0.2">
      <c r="B73" s="56" t="s">
        <v>178</v>
      </c>
      <c r="C73" s="71" t="s">
        <v>131</v>
      </c>
      <c r="D73" s="72"/>
      <c r="E73" s="72"/>
      <c r="F73" s="72"/>
      <c r="G73" s="72"/>
      <c r="H73" s="73"/>
    </row>
    <row r="74" spans="2:8" ht="14.5" x14ac:dyDescent="0.2">
      <c r="B74" s="56" t="s">
        <v>176</v>
      </c>
      <c r="C74" s="71" t="s">
        <v>140</v>
      </c>
      <c r="D74" s="72"/>
      <c r="E74" s="72"/>
      <c r="F74" s="72"/>
      <c r="G74" s="72"/>
      <c r="H74" s="73"/>
    </row>
    <row r="75" spans="2:8" ht="14.5" x14ac:dyDescent="0.2">
      <c r="B75" s="56" t="s">
        <v>120</v>
      </c>
      <c r="C75" s="71" t="s">
        <v>160</v>
      </c>
      <c r="D75" s="72"/>
      <c r="E75" s="72"/>
      <c r="F75" s="72"/>
      <c r="G75" s="72"/>
      <c r="H75" s="73"/>
    </row>
    <row r="76" spans="2:8" ht="14.5" x14ac:dyDescent="0.2">
      <c r="B76" s="56" t="s">
        <v>177</v>
      </c>
      <c r="C76" s="71" t="s">
        <v>118</v>
      </c>
      <c r="D76" s="72"/>
      <c r="E76" s="72"/>
      <c r="F76" s="72"/>
      <c r="G76" s="72"/>
      <c r="H76" s="73"/>
    </row>
    <row r="77" spans="2:8" ht="14.5" x14ac:dyDescent="0.2">
      <c r="B77" s="56" t="s">
        <v>117</v>
      </c>
      <c r="C77" s="71" t="s">
        <v>159</v>
      </c>
      <c r="D77" s="72"/>
      <c r="E77" s="72"/>
      <c r="F77" s="72"/>
      <c r="G77" s="72"/>
      <c r="H77" s="73"/>
    </row>
    <row r="78" spans="2:8" ht="14.5" x14ac:dyDescent="0.2">
      <c r="B78" s="56" t="s">
        <v>179</v>
      </c>
      <c r="C78" s="71" t="s">
        <v>295</v>
      </c>
      <c r="D78" s="72"/>
      <c r="E78" s="72"/>
      <c r="F78" s="72"/>
      <c r="G78" s="72"/>
      <c r="H78" s="73"/>
    </row>
    <row r="79" spans="2:8" ht="14.5" x14ac:dyDescent="0.2">
      <c r="B79" s="56" t="s">
        <v>115</v>
      </c>
      <c r="C79" s="71"/>
      <c r="D79" s="72"/>
      <c r="E79" s="72"/>
      <c r="F79" s="72"/>
      <c r="G79" s="72"/>
      <c r="H79" s="73"/>
    </row>
    <row r="80" spans="2:8" ht="14.5" x14ac:dyDescent="0.2">
      <c r="B80" s="56" t="s">
        <v>180</v>
      </c>
      <c r="C80" s="71" t="s">
        <v>301</v>
      </c>
      <c r="D80" s="72"/>
      <c r="E80" s="72"/>
      <c r="F80" s="72"/>
      <c r="G80" s="72"/>
      <c r="H80" s="73"/>
    </row>
    <row r="81" spans="2:8" ht="14.5" x14ac:dyDescent="0.2">
      <c r="B81" s="56" t="s">
        <v>181</v>
      </c>
      <c r="C81" s="71" t="s">
        <v>302</v>
      </c>
      <c r="D81" s="72"/>
      <c r="E81" s="72"/>
      <c r="F81" s="72"/>
      <c r="G81" s="72"/>
      <c r="H81" s="73"/>
    </row>
    <row r="82" spans="2:8" ht="14.5" x14ac:dyDescent="0.2">
      <c r="B82" s="56" t="s">
        <v>170</v>
      </c>
      <c r="C82" s="71" t="s">
        <v>112</v>
      </c>
      <c r="D82" s="72"/>
      <c r="E82" s="72"/>
      <c r="F82" s="72"/>
      <c r="G82" s="72"/>
      <c r="H82" s="73"/>
    </row>
    <row r="83" spans="2:8" ht="14.5" x14ac:dyDescent="0.2">
      <c r="B83" s="56" t="s">
        <v>182</v>
      </c>
      <c r="C83" s="71" t="s">
        <v>203</v>
      </c>
      <c r="D83" s="72"/>
      <c r="E83" s="72"/>
      <c r="F83" s="72"/>
      <c r="G83" s="72"/>
      <c r="H83" s="73"/>
    </row>
    <row r="84" spans="2:8" ht="14.5" x14ac:dyDescent="0.2">
      <c r="B84" s="56" t="s">
        <v>183</v>
      </c>
      <c r="C84" s="71" t="s">
        <v>204</v>
      </c>
      <c r="D84" s="72"/>
      <c r="E84" s="72"/>
      <c r="F84" s="72"/>
      <c r="G84" s="72"/>
      <c r="H84" s="73"/>
    </row>
    <row r="85" spans="2:8" ht="14.5" x14ac:dyDescent="0.2">
      <c r="B85" s="56" t="s">
        <v>184</v>
      </c>
      <c r="C85" s="74" t="s">
        <v>205</v>
      </c>
      <c r="D85" s="75"/>
      <c r="E85" s="75"/>
      <c r="F85" s="75"/>
      <c r="G85" s="75"/>
      <c r="H85" s="76"/>
    </row>
    <row r="86" spans="2:8" ht="14.5" x14ac:dyDescent="0.2">
      <c r="B86" s="56" t="s">
        <v>185</v>
      </c>
      <c r="C86" s="74" t="s">
        <v>206</v>
      </c>
      <c r="D86" s="75"/>
      <c r="E86" s="75"/>
      <c r="F86" s="75"/>
      <c r="G86" s="75"/>
      <c r="H86" s="76"/>
    </row>
    <row r="87" spans="2:8" ht="14.5" x14ac:dyDescent="0.2">
      <c r="B87" s="50"/>
      <c r="C87" s="49"/>
      <c r="D87" s="48"/>
      <c r="E87" s="48"/>
      <c r="F87" s="48"/>
      <c r="G87" s="48"/>
      <c r="H87" s="47"/>
    </row>
    <row r="88" spans="2:8" ht="14.5" x14ac:dyDescent="0.2">
      <c r="B88" s="56" t="s">
        <v>186</v>
      </c>
      <c r="C88" s="71" t="s">
        <v>131</v>
      </c>
      <c r="D88" s="72"/>
      <c r="E88" s="72"/>
      <c r="F88" s="72"/>
      <c r="G88" s="72"/>
      <c r="H88" s="73"/>
    </row>
    <row r="89" spans="2:8" ht="14.5" x14ac:dyDescent="0.2">
      <c r="B89" s="56" t="s">
        <v>176</v>
      </c>
      <c r="C89" s="71" t="s">
        <v>140</v>
      </c>
      <c r="D89" s="72"/>
      <c r="E89" s="72"/>
      <c r="F89" s="72"/>
      <c r="G89" s="72"/>
      <c r="H89" s="73"/>
    </row>
    <row r="90" spans="2:8" ht="14.5" x14ac:dyDescent="0.2">
      <c r="B90" s="56" t="s">
        <v>130</v>
      </c>
      <c r="C90" s="71" t="s">
        <v>160</v>
      </c>
      <c r="D90" s="72"/>
      <c r="E90" s="72"/>
      <c r="F90" s="72"/>
      <c r="G90" s="72"/>
      <c r="H90" s="73"/>
    </row>
    <row r="91" spans="2:8" ht="14.5" x14ac:dyDescent="0.2">
      <c r="B91" s="56" t="s">
        <v>177</v>
      </c>
      <c r="C91" s="71" t="s">
        <v>118</v>
      </c>
      <c r="D91" s="72"/>
      <c r="E91" s="72"/>
      <c r="F91" s="72"/>
      <c r="G91" s="72"/>
      <c r="H91" s="73"/>
    </row>
    <row r="92" spans="2:8" ht="14.5" x14ac:dyDescent="0.2">
      <c r="B92" s="56" t="s">
        <v>129</v>
      </c>
      <c r="C92" s="71" t="s">
        <v>159</v>
      </c>
      <c r="D92" s="72"/>
      <c r="E92" s="72"/>
      <c r="F92" s="72"/>
      <c r="G92" s="72"/>
      <c r="H92" s="73"/>
    </row>
    <row r="93" spans="2:8" ht="14.5" x14ac:dyDescent="0.2">
      <c r="B93" s="56" t="s">
        <v>153</v>
      </c>
      <c r="C93" s="71" t="s">
        <v>295</v>
      </c>
      <c r="D93" s="72"/>
      <c r="E93" s="72"/>
      <c r="F93" s="72"/>
      <c r="G93" s="72"/>
      <c r="H93" s="73"/>
    </row>
    <row r="94" spans="2:8" ht="14.5" x14ac:dyDescent="0.2">
      <c r="B94" s="56" t="s">
        <v>115</v>
      </c>
      <c r="C94" s="71"/>
      <c r="D94" s="72"/>
      <c r="E94" s="72"/>
      <c r="F94" s="72"/>
      <c r="G94" s="72"/>
      <c r="H94" s="73"/>
    </row>
    <row r="95" spans="2:8" ht="14.5" x14ac:dyDescent="0.2">
      <c r="B95" s="56" t="s">
        <v>151</v>
      </c>
      <c r="C95" s="71" t="s">
        <v>301</v>
      </c>
      <c r="D95" s="72"/>
      <c r="E95" s="72"/>
      <c r="F95" s="72"/>
      <c r="G95" s="72"/>
      <c r="H95" s="73"/>
    </row>
    <row r="96" spans="2:8" ht="14.5" x14ac:dyDescent="0.2">
      <c r="B96" s="56" t="s">
        <v>152</v>
      </c>
      <c r="C96" s="71" t="s">
        <v>302</v>
      </c>
      <c r="D96" s="72"/>
      <c r="E96" s="72"/>
      <c r="F96" s="72"/>
      <c r="G96" s="72"/>
      <c r="H96" s="73"/>
    </row>
    <row r="97" spans="2:8" ht="14.5" x14ac:dyDescent="0.2">
      <c r="B97" s="56" t="s">
        <v>125</v>
      </c>
      <c r="C97" s="71" t="s">
        <v>112</v>
      </c>
      <c r="D97" s="72"/>
      <c r="E97" s="72"/>
      <c r="F97" s="72"/>
      <c r="G97" s="72"/>
      <c r="H97" s="73"/>
    </row>
    <row r="98" spans="2:8" ht="14.5" x14ac:dyDescent="0.2">
      <c r="B98" s="56" t="s">
        <v>173</v>
      </c>
      <c r="C98" s="71" t="s">
        <v>203</v>
      </c>
      <c r="D98" s="72"/>
      <c r="E98" s="72"/>
      <c r="F98" s="72"/>
      <c r="G98" s="72"/>
      <c r="H98" s="73"/>
    </row>
    <row r="99" spans="2:8" ht="14.5" x14ac:dyDescent="0.2">
      <c r="B99" s="56" t="s">
        <v>187</v>
      </c>
      <c r="C99" s="71" t="s">
        <v>204</v>
      </c>
      <c r="D99" s="72"/>
      <c r="E99" s="72"/>
      <c r="F99" s="72"/>
      <c r="G99" s="72"/>
      <c r="H99" s="73"/>
    </row>
    <row r="100" spans="2:8" ht="14.5" x14ac:dyDescent="0.2">
      <c r="B100" s="56" t="s">
        <v>150</v>
      </c>
      <c r="C100" s="74" t="s">
        <v>205</v>
      </c>
      <c r="D100" s="75"/>
      <c r="E100" s="75"/>
      <c r="F100" s="75"/>
      <c r="G100" s="75"/>
      <c r="H100" s="76"/>
    </row>
    <row r="101" spans="2:8" ht="14.5" x14ac:dyDescent="0.2">
      <c r="B101" s="56" t="s">
        <v>188</v>
      </c>
      <c r="C101" s="74" t="s">
        <v>206</v>
      </c>
      <c r="D101" s="75"/>
      <c r="E101" s="75"/>
      <c r="F101" s="75"/>
      <c r="G101" s="75"/>
      <c r="H101" s="76"/>
    </row>
    <row r="102" spans="2:8" ht="14.5" x14ac:dyDescent="0.2">
      <c r="B102" s="50"/>
      <c r="C102" s="49"/>
      <c r="D102" s="48"/>
      <c r="E102" s="48"/>
      <c r="F102" s="48"/>
      <c r="G102" s="48"/>
      <c r="H102" s="47"/>
    </row>
    <row r="103" spans="2:8" ht="14.5" x14ac:dyDescent="0.2">
      <c r="B103" s="56" t="s">
        <v>189</v>
      </c>
      <c r="C103" s="71" t="s">
        <v>131</v>
      </c>
      <c r="D103" s="72"/>
      <c r="E103" s="72"/>
      <c r="F103" s="72"/>
      <c r="G103" s="72"/>
      <c r="H103" s="73"/>
    </row>
    <row r="104" spans="2:8" ht="14.5" x14ac:dyDescent="0.2">
      <c r="B104" s="56" t="s">
        <v>190</v>
      </c>
      <c r="C104" s="71" t="s">
        <v>140</v>
      </c>
      <c r="D104" s="72"/>
      <c r="E104" s="72"/>
      <c r="F104" s="72"/>
      <c r="G104" s="72"/>
      <c r="H104" s="73"/>
    </row>
    <row r="105" spans="2:8" ht="14.5" x14ac:dyDescent="0.2">
      <c r="B105" s="56" t="s">
        <v>139</v>
      </c>
      <c r="C105" s="71" t="s">
        <v>160</v>
      </c>
      <c r="D105" s="72"/>
      <c r="E105" s="72"/>
      <c r="F105" s="72"/>
      <c r="G105" s="72"/>
      <c r="H105" s="73"/>
    </row>
    <row r="106" spans="2:8" ht="14.5" x14ac:dyDescent="0.2">
      <c r="B106" s="56" t="s">
        <v>191</v>
      </c>
      <c r="C106" s="71" t="s">
        <v>118</v>
      </c>
      <c r="D106" s="72"/>
      <c r="E106" s="72"/>
      <c r="F106" s="72"/>
      <c r="G106" s="72"/>
      <c r="H106" s="73"/>
    </row>
    <row r="107" spans="2:8" ht="14.5" x14ac:dyDescent="0.2">
      <c r="B107" s="56" t="s">
        <v>138</v>
      </c>
      <c r="C107" s="71" t="s">
        <v>159</v>
      </c>
      <c r="D107" s="72"/>
      <c r="E107" s="72"/>
      <c r="F107" s="72"/>
      <c r="G107" s="72"/>
      <c r="H107" s="73"/>
    </row>
    <row r="108" spans="2:8" ht="14.5" x14ac:dyDescent="0.2">
      <c r="B108" s="56" t="s">
        <v>158</v>
      </c>
      <c r="C108" s="71" t="s">
        <v>295</v>
      </c>
      <c r="D108" s="72"/>
      <c r="E108" s="72"/>
      <c r="F108" s="72"/>
      <c r="G108" s="72"/>
      <c r="H108" s="73"/>
    </row>
    <row r="109" spans="2:8" ht="14.5" x14ac:dyDescent="0.2">
      <c r="B109" s="56" t="s">
        <v>115</v>
      </c>
      <c r="C109" s="71"/>
      <c r="D109" s="72"/>
      <c r="E109" s="72"/>
      <c r="F109" s="72"/>
      <c r="G109" s="72"/>
      <c r="H109" s="73"/>
    </row>
    <row r="110" spans="2:8" ht="14.5" x14ac:dyDescent="0.2">
      <c r="B110" s="56" t="s">
        <v>157</v>
      </c>
      <c r="C110" s="71" t="s">
        <v>301</v>
      </c>
      <c r="D110" s="72"/>
      <c r="E110" s="72"/>
      <c r="F110" s="72"/>
      <c r="G110" s="72"/>
      <c r="H110" s="73"/>
    </row>
    <row r="111" spans="2:8" ht="14.5" x14ac:dyDescent="0.2">
      <c r="B111" s="56" t="s">
        <v>156</v>
      </c>
      <c r="C111" s="71" t="s">
        <v>302</v>
      </c>
      <c r="D111" s="72"/>
      <c r="E111" s="72"/>
      <c r="F111" s="72"/>
      <c r="G111" s="72"/>
      <c r="H111" s="73"/>
    </row>
    <row r="112" spans="2:8" ht="14.5" x14ac:dyDescent="0.2">
      <c r="B112" s="56" t="s">
        <v>125</v>
      </c>
      <c r="C112" s="71" t="s">
        <v>112</v>
      </c>
      <c r="D112" s="72"/>
      <c r="E112" s="72"/>
      <c r="F112" s="72"/>
      <c r="G112" s="72"/>
      <c r="H112" s="73"/>
    </row>
    <row r="113" spans="2:8" ht="14.5" x14ac:dyDescent="0.2">
      <c r="B113" s="56" t="s">
        <v>168</v>
      </c>
      <c r="C113" s="71" t="s">
        <v>203</v>
      </c>
      <c r="D113" s="72"/>
      <c r="E113" s="72"/>
      <c r="F113" s="72"/>
      <c r="G113" s="72"/>
      <c r="H113" s="73"/>
    </row>
    <row r="114" spans="2:8" ht="14.5" x14ac:dyDescent="0.2">
      <c r="B114" s="56" t="s">
        <v>169</v>
      </c>
      <c r="C114" s="71" t="s">
        <v>204</v>
      </c>
      <c r="D114" s="72"/>
      <c r="E114" s="72"/>
      <c r="F114" s="72"/>
      <c r="G114" s="72"/>
      <c r="H114" s="73"/>
    </row>
    <row r="115" spans="2:8" ht="14.5" x14ac:dyDescent="0.2">
      <c r="B115" s="56" t="s">
        <v>155</v>
      </c>
      <c r="C115" s="74" t="s">
        <v>205</v>
      </c>
      <c r="D115" s="75"/>
      <c r="E115" s="75"/>
      <c r="F115" s="75"/>
      <c r="G115" s="75"/>
      <c r="H115" s="76"/>
    </row>
    <row r="116" spans="2:8" ht="14.5" x14ac:dyDescent="0.2">
      <c r="B116" s="56" t="s">
        <v>192</v>
      </c>
      <c r="C116" s="74" t="s">
        <v>206</v>
      </c>
      <c r="D116" s="75"/>
      <c r="E116" s="75"/>
      <c r="F116" s="75"/>
      <c r="G116" s="75"/>
      <c r="H116" s="76"/>
    </row>
    <row r="117" spans="2:8" ht="14.5" x14ac:dyDescent="0.2">
      <c r="B117" s="50"/>
      <c r="C117" s="49"/>
      <c r="D117" s="48"/>
      <c r="E117" s="48"/>
      <c r="F117" s="48"/>
      <c r="G117" s="48"/>
      <c r="H117" s="47"/>
    </row>
    <row r="118" spans="2:8" ht="14.5" x14ac:dyDescent="0.2">
      <c r="B118" s="56" t="s">
        <v>193</v>
      </c>
      <c r="C118" s="71" t="s">
        <v>131</v>
      </c>
      <c r="D118" s="72"/>
      <c r="E118" s="72"/>
      <c r="F118" s="72"/>
      <c r="G118" s="72"/>
      <c r="H118" s="73"/>
    </row>
    <row r="119" spans="2:8" ht="14.5" x14ac:dyDescent="0.2">
      <c r="B119" s="56" t="s">
        <v>190</v>
      </c>
      <c r="C119" s="71" t="s">
        <v>140</v>
      </c>
      <c r="D119" s="72"/>
      <c r="E119" s="72"/>
      <c r="F119" s="72"/>
      <c r="G119" s="72"/>
      <c r="H119" s="73"/>
    </row>
    <row r="120" spans="2:8" ht="14.5" x14ac:dyDescent="0.2">
      <c r="B120" s="56" t="s">
        <v>120</v>
      </c>
      <c r="C120" s="71" t="s">
        <v>160</v>
      </c>
      <c r="D120" s="72"/>
      <c r="E120" s="72"/>
      <c r="F120" s="72"/>
      <c r="G120" s="72"/>
      <c r="H120" s="73"/>
    </row>
    <row r="121" spans="2:8" ht="14.5" x14ac:dyDescent="0.2">
      <c r="B121" s="56" t="s">
        <v>191</v>
      </c>
      <c r="C121" s="71" t="s">
        <v>118</v>
      </c>
      <c r="D121" s="72"/>
      <c r="E121" s="72"/>
      <c r="F121" s="72"/>
      <c r="G121" s="72"/>
      <c r="H121" s="73"/>
    </row>
    <row r="122" spans="2:8" ht="14.5" x14ac:dyDescent="0.2">
      <c r="B122" s="56" t="s">
        <v>117</v>
      </c>
      <c r="C122" s="71" t="s">
        <v>159</v>
      </c>
      <c r="D122" s="72"/>
      <c r="E122" s="72"/>
      <c r="F122" s="72"/>
      <c r="G122" s="72"/>
      <c r="H122" s="73"/>
    </row>
    <row r="123" spans="2:8" ht="14.5" x14ac:dyDescent="0.2">
      <c r="B123" s="56" t="s">
        <v>194</v>
      </c>
      <c r="C123" s="71" t="s">
        <v>295</v>
      </c>
      <c r="D123" s="72"/>
      <c r="E123" s="72"/>
      <c r="F123" s="72"/>
      <c r="G123" s="72"/>
      <c r="H123" s="73"/>
    </row>
    <row r="124" spans="2:8" ht="14.5" x14ac:dyDescent="0.2">
      <c r="B124" s="56" t="s">
        <v>115</v>
      </c>
      <c r="C124" s="71"/>
      <c r="D124" s="72"/>
      <c r="E124" s="72"/>
      <c r="F124" s="72"/>
      <c r="G124" s="72"/>
      <c r="H124" s="73"/>
    </row>
    <row r="125" spans="2:8" ht="14.5" x14ac:dyDescent="0.2">
      <c r="B125" s="56" t="s">
        <v>195</v>
      </c>
      <c r="C125" s="71" t="s">
        <v>301</v>
      </c>
      <c r="D125" s="72"/>
      <c r="E125" s="72"/>
      <c r="F125" s="72"/>
      <c r="G125" s="72"/>
      <c r="H125" s="73"/>
    </row>
    <row r="126" spans="2:8" ht="14.5" x14ac:dyDescent="0.2">
      <c r="B126" s="56" t="s">
        <v>196</v>
      </c>
      <c r="C126" s="71" t="s">
        <v>302</v>
      </c>
      <c r="D126" s="72"/>
      <c r="E126" s="72"/>
      <c r="F126" s="72"/>
      <c r="G126" s="72"/>
      <c r="H126" s="73"/>
    </row>
    <row r="127" spans="2:8" ht="14.5" x14ac:dyDescent="0.2">
      <c r="B127" s="56" t="s">
        <v>170</v>
      </c>
      <c r="C127" s="71" t="s">
        <v>112</v>
      </c>
      <c r="D127" s="72"/>
      <c r="E127" s="72"/>
      <c r="F127" s="72"/>
      <c r="G127" s="72"/>
      <c r="H127" s="73"/>
    </row>
    <row r="128" spans="2:8" ht="14.5" x14ac:dyDescent="0.2">
      <c r="B128" s="56" t="s">
        <v>173</v>
      </c>
      <c r="C128" s="71" t="s">
        <v>203</v>
      </c>
      <c r="D128" s="72"/>
      <c r="E128" s="72"/>
      <c r="F128" s="72"/>
      <c r="G128" s="72"/>
      <c r="H128" s="73"/>
    </row>
    <row r="129" spans="2:8" ht="14.5" x14ac:dyDescent="0.2">
      <c r="B129" s="56" t="s">
        <v>174</v>
      </c>
      <c r="C129" s="71" t="s">
        <v>204</v>
      </c>
      <c r="D129" s="72"/>
      <c r="E129" s="72"/>
      <c r="F129" s="72"/>
      <c r="G129" s="72"/>
      <c r="H129" s="73"/>
    </row>
    <row r="130" spans="2:8" ht="14.5" x14ac:dyDescent="0.2">
      <c r="B130" s="56" t="s">
        <v>197</v>
      </c>
      <c r="C130" s="74" t="s">
        <v>205</v>
      </c>
      <c r="D130" s="75"/>
      <c r="E130" s="75"/>
      <c r="F130" s="75"/>
      <c r="G130" s="75"/>
      <c r="H130" s="76"/>
    </row>
    <row r="131" spans="2:8" ht="14.5" x14ac:dyDescent="0.2">
      <c r="B131" s="56" t="s">
        <v>198</v>
      </c>
      <c r="C131" s="74" t="s">
        <v>206</v>
      </c>
      <c r="D131" s="75"/>
      <c r="E131" s="75"/>
      <c r="F131" s="75"/>
      <c r="G131" s="75"/>
      <c r="H131" s="76"/>
    </row>
    <row r="132" spans="2:8" ht="14.5" x14ac:dyDescent="0.2">
      <c r="B132" s="50"/>
      <c r="C132" s="49"/>
      <c r="D132" s="48"/>
      <c r="E132" s="48"/>
      <c r="F132" s="48"/>
      <c r="G132" s="48"/>
      <c r="H132" s="47"/>
    </row>
    <row r="133" spans="2:8" ht="14.5" x14ac:dyDescent="0.2">
      <c r="B133" s="56" t="s">
        <v>199</v>
      </c>
      <c r="C133" s="71" t="s">
        <v>131</v>
      </c>
      <c r="D133" s="72"/>
      <c r="E133" s="72"/>
      <c r="F133" s="72"/>
      <c r="G133" s="72"/>
      <c r="H133" s="73"/>
    </row>
    <row r="134" spans="2:8" ht="14.5" x14ac:dyDescent="0.2">
      <c r="B134" s="56" t="s">
        <v>190</v>
      </c>
      <c r="C134" s="71" t="s">
        <v>140</v>
      </c>
      <c r="D134" s="72"/>
      <c r="E134" s="72"/>
      <c r="F134" s="72"/>
      <c r="G134" s="72"/>
      <c r="H134" s="73"/>
    </row>
    <row r="135" spans="2:8" ht="14.5" x14ac:dyDescent="0.2">
      <c r="B135" s="56" t="s">
        <v>130</v>
      </c>
      <c r="C135" s="71" t="s">
        <v>160</v>
      </c>
      <c r="D135" s="72"/>
      <c r="E135" s="72"/>
      <c r="F135" s="72"/>
      <c r="G135" s="72"/>
      <c r="H135" s="73"/>
    </row>
    <row r="136" spans="2:8" ht="14.5" x14ac:dyDescent="0.2">
      <c r="B136" s="56" t="s">
        <v>191</v>
      </c>
      <c r="C136" s="71" t="s">
        <v>118</v>
      </c>
      <c r="D136" s="72"/>
      <c r="E136" s="72"/>
      <c r="F136" s="72"/>
      <c r="G136" s="72"/>
      <c r="H136" s="73"/>
    </row>
    <row r="137" spans="2:8" ht="14.5" x14ac:dyDescent="0.2">
      <c r="B137" s="56" t="s">
        <v>129</v>
      </c>
      <c r="C137" s="71" t="s">
        <v>159</v>
      </c>
      <c r="D137" s="72"/>
      <c r="E137" s="72"/>
      <c r="F137" s="72"/>
      <c r="G137" s="72"/>
      <c r="H137" s="73"/>
    </row>
    <row r="138" spans="2:8" ht="14.5" x14ac:dyDescent="0.2">
      <c r="B138" s="56" t="s">
        <v>153</v>
      </c>
      <c r="C138" s="71" t="s">
        <v>295</v>
      </c>
      <c r="D138" s="72"/>
      <c r="E138" s="72"/>
      <c r="F138" s="72"/>
      <c r="G138" s="72"/>
      <c r="H138" s="73"/>
    </row>
    <row r="139" spans="2:8" ht="14.5" x14ac:dyDescent="0.2">
      <c r="B139" s="56" t="s">
        <v>115</v>
      </c>
      <c r="C139" s="71"/>
      <c r="D139" s="72"/>
      <c r="E139" s="72"/>
      <c r="F139" s="72"/>
      <c r="G139" s="72"/>
      <c r="H139" s="73"/>
    </row>
    <row r="140" spans="2:8" ht="14.5" x14ac:dyDescent="0.2">
      <c r="B140" s="56" t="s">
        <v>151</v>
      </c>
      <c r="C140" s="71" t="s">
        <v>301</v>
      </c>
      <c r="D140" s="72"/>
      <c r="E140" s="72"/>
      <c r="F140" s="72"/>
      <c r="G140" s="72"/>
      <c r="H140" s="73"/>
    </row>
    <row r="141" spans="2:8" ht="14.5" x14ac:dyDescent="0.2">
      <c r="B141" s="56" t="s">
        <v>152</v>
      </c>
      <c r="C141" s="71" t="s">
        <v>302</v>
      </c>
      <c r="D141" s="72"/>
      <c r="E141" s="72"/>
      <c r="F141" s="72"/>
      <c r="G141" s="72"/>
      <c r="H141" s="73"/>
    </row>
    <row r="142" spans="2:8" ht="14.5" x14ac:dyDescent="0.2">
      <c r="B142" s="56" t="s">
        <v>125</v>
      </c>
      <c r="C142" s="71" t="s">
        <v>112</v>
      </c>
      <c r="D142" s="72"/>
      <c r="E142" s="72"/>
      <c r="F142" s="72"/>
      <c r="G142" s="72"/>
      <c r="H142" s="73"/>
    </row>
    <row r="143" spans="2:8" ht="14.5" x14ac:dyDescent="0.2">
      <c r="B143" s="56" t="s">
        <v>173</v>
      </c>
      <c r="C143" s="71" t="s">
        <v>203</v>
      </c>
      <c r="D143" s="72"/>
      <c r="E143" s="72"/>
      <c r="F143" s="72"/>
      <c r="G143" s="72"/>
      <c r="H143" s="73"/>
    </row>
    <row r="144" spans="2:8" ht="14.5" x14ac:dyDescent="0.2">
      <c r="B144" s="56" t="s">
        <v>174</v>
      </c>
      <c r="C144" s="71" t="s">
        <v>204</v>
      </c>
      <c r="D144" s="72"/>
      <c r="E144" s="72"/>
      <c r="F144" s="72"/>
      <c r="G144" s="72"/>
      <c r="H144" s="73"/>
    </row>
    <row r="145" spans="2:8" ht="14.5" x14ac:dyDescent="0.2">
      <c r="B145" s="56" t="s">
        <v>150</v>
      </c>
      <c r="C145" s="74" t="s">
        <v>205</v>
      </c>
      <c r="D145" s="75"/>
      <c r="E145" s="75"/>
      <c r="F145" s="75"/>
      <c r="G145" s="75"/>
      <c r="H145" s="76"/>
    </row>
    <row r="146" spans="2:8" ht="14.5" x14ac:dyDescent="0.2">
      <c r="B146" s="56" t="s">
        <v>200</v>
      </c>
      <c r="C146" s="74" t="s">
        <v>206</v>
      </c>
      <c r="D146" s="75"/>
      <c r="E146" s="75"/>
      <c r="F146" s="75"/>
      <c r="G146" s="75"/>
      <c r="H146" s="76"/>
    </row>
    <row r="147" spans="2:8" ht="14.5" x14ac:dyDescent="0.2">
      <c r="B147" s="50"/>
      <c r="C147" s="49"/>
      <c r="D147" s="48"/>
      <c r="E147" s="48"/>
      <c r="F147" s="48"/>
      <c r="G147" s="48"/>
      <c r="H147" s="47"/>
    </row>
    <row r="148" spans="2:8" ht="14.5" x14ac:dyDescent="0.2">
      <c r="B148" s="56" t="s">
        <v>141</v>
      </c>
      <c r="C148" s="71" t="s">
        <v>131</v>
      </c>
      <c r="D148" s="72"/>
      <c r="E148" s="72"/>
      <c r="F148" s="72"/>
      <c r="G148" s="72"/>
      <c r="H148" s="73"/>
    </row>
    <row r="149" spans="2:8" ht="14.5" x14ac:dyDescent="0.2">
      <c r="B149" s="56" t="s">
        <v>121</v>
      </c>
      <c r="C149" s="71" t="s">
        <v>140</v>
      </c>
      <c r="D149" s="72"/>
      <c r="E149" s="72"/>
      <c r="F149" s="72"/>
      <c r="G149" s="72"/>
      <c r="H149" s="73"/>
    </row>
    <row r="150" spans="2:8" ht="14.5" x14ac:dyDescent="0.2">
      <c r="B150" s="56" t="s">
        <v>139</v>
      </c>
      <c r="C150" s="71" t="s">
        <v>160</v>
      </c>
      <c r="D150" s="72"/>
      <c r="E150" s="72"/>
      <c r="F150" s="72"/>
      <c r="G150" s="72"/>
      <c r="H150" s="73"/>
    </row>
    <row r="151" spans="2:8" ht="14.5" x14ac:dyDescent="0.2">
      <c r="B151" s="56" t="s">
        <v>119</v>
      </c>
      <c r="C151" s="71" t="s">
        <v>118</v>
      </c>
      <c r="D151" s="72"/>
      <c r="E151" s="72"/>
      <c r="F151" s="72"/>
      <c r="G151" s="72"/>
      <c r="H151" s="73"/>
    </row>
    <row r="152" spans="2:8" ht="14.5" x14ac:dyDescent="0.2">
      <c r="B152" s="56" t="s">
        <v>138</v>
      </c>
      <c r="C152" s="71" t="s">
        <v>159</v>
      </c>
      <c r="D152" s="72"/>
      <c r="E152" s="72"/>
      <c r="F152" s="72"/>
      <c r="G152" s="72"/>
      <c r="H152" s="73"/>
    </row>
    <row r="153" spans="2:8" ht="14.5" x14ac:dyDescent="0.2">
      <c r="B153" s="56" t="s">
        <v>137</v>
      </c>
      <c r="C153" s="71" t="s">
        <v>295</v>
      </c>
      <c r="D153" s="72"/>
      <c r="E153" s="72"/>
      <c r="F153" s="72"/>
      <c r="G153" s="72"/>
      <c r="H153" s="73"/>
    </row>
    <row r="154" spans="2:8" ht="14.5" x14ac:dyDescent="0.2">
      <c r="B154" s="56" t="s">
        <v>115</v>
      </c>
      <c r="C154" s="71"/>
      <c r="D154" s="72"/>
      <c r="E154" s="72"/>
      <c r="F154" s="72"/>
      <c r="G154" s="72"/>
      <c r="H154" s="73"/>
    </row>
    <row r="155" spans="2:8" ht="14.5" x14ac:dyDescent="0.2">
      <c r="B155" s="56" t="s">
        <v>136</v>
      </c>
      <c r="C155" s="71" t="s">
        <v>301</v>
      </c>
      <c r="D155" s="72"/>
      <c r="E155" s="72"/>
      <c r="F155" s="72"/>
      <c r="G155" s="72"/>
      <c r="H155" s="73"/>
    </row>
    <row r="156" spans="2:8" ht="14.5" x14ac:dyDescent="0.2">
      <c r="B156" s="56" t="s">
        <v>135</v>
      </c>
      <c r="C156" s="71" t="s">
        <v>302</v>
      </c>
      <c r="D156" s="72"/>
      <c r="E156" s="72"/>
      <c r="F156" s="72"/>
      <c r="G156" s="72"/>
      <c r="H156" s="73"/>
    </row>
    <row r="157" spans="2:8" ht="14.5" x14ac:dyDescent="0.2">
      <c r="B157" s="56" t="s">
        <v>125</v>
      </c>
      <c r="C157" s="71" t="s">
        <v>112</v>
      </c>
      <c r="D157" s="72"/>
      <c r="E157" s="72"/>
      <c r="F157" s="72"/>
      <c r="G157" s="72"/>
      <c r="H157" s="73"/>
    </row>
    <row r="158" spans="2:8" ht="14.5" x14ac:dyDescent="0.2">
      <c r="B158" s="56" t="s">
        <v>201</v>
      </c>
      <c r="C158" s="71" t="s">
        <v>203</v>
      </c>
      <c r="D158" s="72"/>
      <c r="E158" s="72"/>
      <c r="F158" s="72"/>
      <c r="G158" s="72"/>
      <c r="H158" s="73"/>
    </row>
    <row r="159" spans="2:8" ht="14.5" x14ac:dyDescent="0.2">
      <c r="B159" s="56" t="s">
        <v>202</v>
      </c>
      <c r="C159" s="71" t="s">
        <v>204</v>
      </c>
      <c r="D159" s="72"/>
      <c r="E159" s="72"/>
      <c r="F159" s="72"/>
      <c r="G159" s="72"/>
      <c r="H159" s="73"/>
    </row>
    <row r="160" spans="2:8" ht="14.5" x14ac:dyDescent="0.2">
      <c r="B160" s="56" t="s">
        <v>134</v>
      </c>
      <c r="C160" s="74" t="s">
        <v>205</v>
      </c>
      <c r="D160" s="75"/>
      <c r="E160" s="75"/>
      <c r="F160" s="75"/>
      <c r="G160" s="75"/>
      <c r="H160" s="76"/>
    </row>
    <row r="161" spans="2:8" ht="14.5" x14ac:dyDescent="0.2">
      <c r="B161" s="56" t="s">
        <v>133</v>
      </c>
      <c r="C161" s="74" t="s">
        <v>206</v>
      </c>
      <c r="D161" s="75"/>
      <c r="E161" s="75"/>
      <c r="F161" s="75"/>
      <c r="G161" s="75"/>
      <c r="H161" s="76"/>
    </row>
    <row r="162" spans="2:8" ht="14.5" x14ac:dyDescent="0.2">
      <c r="B162" s="50"/>
      <c r="C162" s="49"/>
      <c r="D162" s="48"/>
      <c r="E162" s="48"/>
      <c r="F162" s="48"/>
      <c r="G162" s="48"/>
      <c r="H162" s="47"/>
    </row>
    <row r="163" spans="2:8" ht="14.5" x14ac:dyDescent="0.2">
      <c r="B163" s="56" t="s">
        <v>122</v>
      </c>
      <c r="C163" s="71" t="s">
        <v>131</v>
      </c>
      <c r="D163" s="72"/>
      <c r="E163" s="72"/>
      <c r="F163" s="72"/>
      <c r="G163" s="72"/>
      <c r="H163" s="73"/>
    </row>
    <row r="164" spans="2:8" ht="14.5" x14ac:dyDescent="0.2">
      <c r="B164" s="56" t="s">
        <v>121</v>
      </c>
      <c r="C164" s="71" t="s">
        <v>140</v>
      </c>
      <c r="D164" s="72"/>
      <c r="E164" s="72"/>
      <c r="F164" s="72"/>
      <c r="G164" s="72"/>
      <c r="H164" s="73"/>
    </row>
    <row r="165" spans="2:8" ht="14.5" x14ac:dyDescent="0.2">
      <c r="B165" s="56" t="s">
        <v>120</v>
      </c>
      <c r="C165" s="71" t="s">
        <v>160</v>
      </c>
      <c r="D165" s="72"/>
      <c r="E165" s="72"/>
      <c r="F165" s="72"/>
      <c r="G165" s="72"/>
      <c r="H165" s="73"/>
    </row>
    <row r="166" spans="2:8" ht="14.5" x14ac:dyDescent="0.2">
      <c r="B166" s="56" t="s">
        <v>119</v>
      </c>
      <c r="C166" s="71" t="s">
        <v>118</v>
      </c>
      <c r="D166" s="72"/>
      <c r="E166" s="72"/>
      <c r="F166" s="72"/>
      <c r="G166" s="72"/>
      <c r="H166" s="73"/>
    </row>
    <row r="167" spans="2:8" ht="14.5" x14ac:dyDescent="0.2">
      <c r="B167" s="56" t="s">
        <v>117</v>
      </c>
      <c r="C167" s="71" t="s">
        <v>159</v>
      </c>
      <c r="D167" s="72"/>
      <c r="E167" s="72"/>
      <c r="F167" s="72"/>
      <c r="G167" s="72"/>
      <c r="H167" s="73"/>
    </row>
    <row r="168" spans="2:8" ht="14.5" x14ac:dyDescent="0.2">
      <c r="B168" s="56" t="s">
        <v>116</v>
      </c>
      <c r="C168" s="71" t="s">
        <v>295</v>
      </c>
      <c r="D168" s="72"/>
      <c r="E168" s="72"/>
      <c r="F168" s="72"/>
      <c r="G168" s="72"/>
      <c r="H168" s="73"/>
    </row>
    <row r="169" spans="2:8" ht="14.5" x14ac:dyDescent="0.2">
      <c r="B169" s="56" t="s">
        <v>115</v>
      </c>
      <c r="C169" s="71"/>
      <c r="D169" s="72"/>
      <c r="E169" s="72"/>
      <c r="F169" s="72"/>
      <c r="G169" s="72"/>
      <c r="H169" s="73"/>
    </row>
    <row r="170" spans="2:8" ht="14.5" x14ac:dyDescent="0.2">
      <c r="B170" s="56" t="s">
        <v>114</v>
      </c>
      <c r="C170" s="71" t="s">
        <v>301</v>
      </c>
      <c r="D170" s="72"/>
      <c r="E170" s="72"/>
      <c r="F170" s="72"/>
      <c r="G170" s="72"/>
      <c r="H170" s="73"/>
    </row>
    <row r="171" spans="2:8" ht="14.5" x14ac:dyDescent="0.2">
      <c r="B171" s="56" t="s">
        <v>113</v>
      </c>
      <c r="C171" s="71" t="s">
        <v>302</v>
      </c>
      <c r="D171" s="72"/>
      <c r="E171" s="72"/>
      <c r="F171" s="72"/>
      <c r="G171" s="72"/>
      <c r="H171" s="73"/>
    </row>
    <row r="172" spans="2:8" ht="14.5" x14ac:dyDescent="0.2">
      <c r="B172" s="56" t="s">
        <v>170</v>
      </c>
      <c r="C172" s="71" t="s">
        <v>112</v>
      </c>
      <c r="D172" s="72"/>
      <c r="E172" s="72"/>
      <c r="F172" s="72"/>
      <c r="G172" s="72"/>
      <c r="H172" s="73"/>
    </row>
    <row r="173" spans="2:8" ht="14.5" x14ac:dyDescent="0.2">
      <c r="B173" s="56" t="s">
        <v>201</v>
      </c>
      <c r="C173" s="71" t="s">
        <v>203</v>
      </c>
      <c r="D173" s="72"/>
      <c r="E173" s="72"/>
      <c r="F173" s="72"/>
      <c r="G173" s="72"/>
      <c r="H173" s="73"/>
    </row>
    <row r="174" spans="2:8" ht="14.5" x14ac:dyDescent="0.2">
      <c r="B174" s="56" t="s">
        <v>202</v>
      </c>
      <c r="C174" s="71" t="s">
        <v>204</v>
      </c>
      <c r="D174" s="72"/>
      <c r="E174" s="72"/>
      <c r="F174" s="72"/>
      <c r="G174" s="72"/>
      <c r="H174" s="73"/>
    </row>
    <row r="175" spans="2:8" ht="14.5" x14ac:dyDescent="0.2">
      <c r="B175" s="56" t="s">
        <v>111</v>
      </c>
      <c r="C175" s="74" t="s">
        <v>205</v>
      </c>
      <c r="D175" s="75"/>
      <c r="E175" s="75"/>
      <c r="F175" s="75"/>
      <c r="G175" s="75"/>
      <c r="H175" s="76"/>
    </row>
    <row r="176" spans="2:8" ht="14.5" x14ac:dyDescent="0.2">
      <c r="B176" s="56" t="s">
        <v>110</v>
      </c>
      <c r="C176" s="74" t="s">
        <v>206</v>
      </c>
      <c r="D176" s="75"/>
      <c r="E176" s="75"/>
      <c r="F176" s="75"/>
      <c r="G176" s="75"/>
      <c r="H176" s="76"/>
    </row>
    <row r="177" spans="2:8" ht="14.5" x14ac:dyDescent="0.2">
      <c r="B177" s="50"/>
      <c r="C177" s="49"/>
      <c r="D177" s="48"/>
      <c r="E177" s="48"/>
      <c r="F177" s="48"/>
      <c r="G177" s="48"/>
      <c r="H177" s="47"/>
    </row>
    <row r="178" spans="2:8" ht="14.5" x14ac:dyDescent="0.2">
      <c r="B178" s="56" t="s">
        <v>132</v>
      </c>
      <c r="C178" s="71" t="s">
        <v>131</v>
      </c>
      <c r="D178" s="72"/>
      <c r="E178" s="72"/>
      <c r="F178" s="72"/>
      <c r="G178" s="72"/>
      <c r="H178" s="73"/>
    </row>
    <row r="179" spans="2:8" ht="14.5" x14ac:dyDescent="0.2">
      <c r="B179" s="56" t="s">
        <v>121</v>
      </c>
      <c r="C179" s="71" t="s">
        <v>140</v>
      </c>
      <c r="D179" s="72"/>
      <c r="E179" s="72"/>
      <c r="F179" s="72"/>
      <c r="G179" s="72"/>
      <c r="H179" s="73"/>
    </row>
    <row r="180" spans="2:8" ht="14.5" x14ac:dyDescent="0.2">
      <c r="B180" s="56" t="s">
        <v>130</v>
      </c>
      <c r="C180" s="71" t="s">
        <v>160</v>
      </c>
      <c r="D180" s="72"/>
      <c r="E180" s="72"/>
      <c r="F180" s="72"/>
      <c r="G180" s="72"/>
      <c r="H180" s="73"/>
    </row>
    <row r="181" spans="2:8" ht="14.5" x14ac:dyDescent="0.2">
      <c r="B181" s="56" t="s">
        <v>119</v>
      </c>
      <c r="C181" s="71" t="s">
        <v>118</v>
      </c>
      <c r="D181" s="72"/>
      <c r="E181" s="72"/>
      <c r="F181" s="72"/>
      <c r="G181" s="72"/>
      <c r="H181" s="73"/>
    </row>
    <row r="182" spans="2:8" ht="14.5" x14ac:dyDescent="0.2">
      <c r="B182" s="56" t="s">
        <v>129</v>
      </c>
      <c r="C182" s="71" t="s">
        <v>159</v>
      </c>
      <c r="D182" s="72"/>
      <c r="E182" s="72"/>
      <c r="F182" s="72"/>
      <c r="G182" s="72"/>
      <c r="H182" s="73"/>
    </row>
    <row r="183" spans="2:8" ht="14.5" x14ac:dyDescent="0.2">
      <c r="B183" s="56" t="s">
        <v>128</v>
      </c>
      <c r="C183" s="71" t="s">
        <v>295</v>
      </c>
      <c r="D183" s="72"/>
      <c r="E183" s="72"/>
      <c r="F183" s="72"/>
      <c r="G183" s="72"/>
      <c r="H183" s="73"/>
    </row>
    <row r="184" spans="2:8" ht="14.5" x14ac:dyDescent="0.2">
      <c r="B184" s="56" t="s">
        <v>115</v>
      </c>
      <c r="C184" s="71"/>
      <c r="D184" s="72"/>
      <c r="E184" s="72"/>
      <c r="F184" s="72"/>
      <c r="G184" s="72"/>
      <c r="H184" s="73"/>
    </row>
    <row r="185" spans="2:8" ht="14.5" x14ac:dyDescent="0.2">
      <c r="B185" s="56" t="s">
        <v>127</v>
      </c>
      <c r="C185" s="71" t="s">
        <v>301</v>
      </c>
      <c r="D185" s="72"/>
      <c r="E185" s="72"/>
      <c r="F185" s="72"/>
      <c r="G185" s="72"/>
      <c r="H185" s="73"/>
    </row>
    <row r="186" spans="2:8" ht="14.5" x14ac:dyDescent="0.2">
      <c r="B186" s="56" t="s">
        <v>126</v>
      </c>
      <c r="C186" s="71" t="s">
        <v>302</v>
      </c>
      <c r="D186" s="72"/>
      <c r="E186" s="72"/>
      <c r="F186" s="72"/>
      <c r="G186" s="72"/>
      <c r="H186" s="73"/>
    </row>
    <row r="187" spans="2:8" ht="14.5" x14ac:dyDescent="0.2">
      <c r="B187" s="56" t="s">
        <v>125</v>
      </c>
      <c r="C187" s="71" t="s">
        <v>112</v>
      </c>
      <c r="D187" s="72"/>
      <c r="E187" s="72"/>
      <c r="F187" s="72"/>
      <c r="G187" s="72"/>
      <c r="H187" s="73"/>
    </row>
    <row r="188" spans="2:8" ht="14.5" x14ac:dyDescent="0.2">
      <c r="B188" s="56" t="s">
        <v>201</v>
      </c>
      <c r="C188" s="71" t="s">
        <v>203</v>
      </c>
      <c r="D188" s="72"/>
      <c r="E188" s="72"/>
      <c r="F188" s="72"/>
      <c r="G188" s="72"/>
      <c r="H188" s="73"/>
    </row>
    <row r="189" spans="2:8" ht="14.5" x14ac:dyDescent="0.2">
      <c r="B189" s="56" t="s">
        <v>202</v>
      </c>
      <c r="C189" s="71" t="s">
        <v>204</v>
      </c>
      <c r="D189" s="72"/>
      <c r="E189" s="72"/>
      <c r="F189" s="72"/>
      <c r="G189" s="72"/>
      <c r="H189" s="73"/>
    </row>
    <row r="190" spans="2:8" ht="14.5" x14ac:dyDescent="0.2">
      <c r="B190" s="56" t="s">
        <v>124</v>
      </c>
      <c r="C190" s="74" t="s">
        <v>205</v>
      </c>
      <c r="D190" s="75"/>
      <c r="E190" s="75"/>
      <c r="F190" s="75"/>
      <c r="G190" s="75"/>
      <c r="H190" s="76"/>
    </row>
    <row r="191" spans="2:8" ht="14.5" x14ac:dyDescent="0.2">
      <c r="B191" s="56" t="s">
        <v>123</v>
      </c>
      <c r="C191" s="74" t="s">
        <v>206</v>
      </c>
      <c r="D191" s="75"/>
      <c r="E191" s="75"/>
      <c r="F191" s="75"/>
      <c r="G191" s="75"/>
      <c r="H191" s="76"/>
    </row>
    <row r="192" spans="2:8" ht="14.5" x14ac:dyDescent="0.2">
      <c r="B192" s="50"/>
      <c r="C192" s="49"/>
      <c r="D192" s="48"/>
      <c r="E192" s="48"/>
      <c r="F192" s="48"/>
      <c r="G192" s="48"/>
      <c r="H192" s="47"/>
    </row>
    <row r="193" spans="2:8" ht="14.5" x14ac:dyDescent="0.2">
      <c r="B193" s="50" t="s">
        <v>207</v>
      </c>
      <c r="C193" s="49"/>
      <c r="D193" s="48"/>
      <c r="E193" s="48"/>
      <c r="F193" s="48"/>
      <c r="G193" s="48"/>
      <c r="H193" s="47"/>
    </row>
    <row r="194" spans="2:8" ht="14.5" x14ac:dyDescent="0.2">
      <c r="B194" s="50" t="s">
        <v>161</v>
      </c>
      <c r="C194" s="49" t="s">
        <v>247</v>
      </c>
      <c r="D194" s="48"/>
      <c r="E194" s="48"/>
      <c r="F194" s="48"/>
      <c r="G194" s="48"/>
      <c r="H194" s="47"/>
    </row>
    <row r="195" spans="2:8" ht="14.5" x14ac:dyDescent="0.2">
      <c r="B195" s="50" t="s">
        <v>208</v>
      </c>
      <c r="C195" s="49" t="s">
        <v>248</v>
      </c>
      <c r="D195" s="48"/>
      <c r="E195" s="48"/>
      <c r="F195" s="48"/>
      <c r="G195" s="48"/>
      <c r="H195" s="47"/>
    </row>
    <row r="196" spans="2:8" ht="14.5" x14ac:dyDescent="0.2">
      <c r="B196" s="50" t="s">
        <v>148</v>
      </c>
      <c r="C196" s="49" t="s">
        <v>247</v>
      </c>
      <c r="D196" s="48"/>
      <c r="E196" s="48"/>
      <c r="F196" s="48"/>
      <c r="G196" s="48"/>
      <c r="H196" s="47"/>
    </row>
    <row r="197" spans="2:8" ht="14.5" x14ac:dyDescent="0.2">
      <c r="B197" s="50" t="s">
        <v>209</v>
      </c>
      <c r="C197" s="49" t="s">
        <v>248</v>
      </c>
      <c r="D197" s="48"/>
      <c r="E197" s="48"/>
      <c r="F197" s="48"/>
      <c r="G197" s="48"/>
      <c r="H197" s="47"/>
    </row>
    <row r="198" spans="2:8" ht="14.5" x14ac:dyDescent="0.2">
      <c r="B198" s="50" t="s">
        <v>172</v>
      </c>
      <c r="C198" s="49" t="s">
        <v>247</v>
      </c>
      <c r="D198" s="48"/>
      <c r="E198" s="48"/>
      <c r="F198" s="48"/>
      <c r="G198" s="48"/>
      <c r="H198" s="47"/>
    </row>
    <row r="199" spans="2:8" ht="14.5" x14ac:dyDescent="0.2">
      <c r="B199" s="50" t="s">
        <v>210</v>
      </c>
      <c r="C199" s="49" t="s">
        <v>248</v>
      </c>
      <c r="D199" s="48"/>
      <c r="E199" s="48"/>
      <c r="F199" s="48"/>
      <c r="G199" s="48"/>
      <c r="H199" s="47"/>
    </row>
    <row r="200" spans="2:8" ht="14.5" x14ac:dyDescent="0.2">
      <c r="B200" s="50" t="s">
        <v>211</v>
      </c>
      <c r="C200" s="49" t="s">
        <v>247</v>
      </c>
      <c r="D200" s="48"/>
      <c r="E200" s="48"/>
      <c r="F200" s="48"/>
      <c r="G200" s="48"/>
      <c r="H200" s="47"/>
    </row>
    <row r="201" spans="2:8" ht="14.5" x14ac:dyDescent="0.2">
      <c r="B201" s="50" t="s">
        <v>212</v>
      </c>
      <c r="C201" s="49" t="s">
        <v>248</v>
      </c>
      <c r="D201" s="48"/>
      <c r="E201" s="48"/>
      <c r="F201" s="48"/>
      <c r="G201" s="48"/>
      <c r="H201" s="47"/>
    </row>
    <row r="202" spans="2:8" ht="14.5" x14ac:dyDescent="0.2">
      <c r="B202" s="50" t="s">
        <v>175</v>
      </c>
      <c r="C202" s="49" t="s">
        <v>247</v>
      </c>
      <c r="D202" s="48"/>
      <c r="E202" s="48"/>
      <c r="F202" s="48"/>
      <c r="G202" s="48"/>
      <c r="H202" s="47"/>
    </row>
    <row r="203" spans="2:8" ht="14.5" x14ac:dyDescent="0.2">
      <c r="B203" s="50" t="s">
        <v>208</v>
      </c>
      <c r="C203" s="49" t="s">
        <v>248</v>
      </c>
      <c r="D203" s="48"/>
      <c r="E203" s="48"/>
      <c r="F203" s="48"/>
      <c r="G203" s="48"/>
      <c r="H203" s="47"/>
    </row>
    <row r="204" spans="2:8" ht="14.5" x14ac:dyDescent="0.2">
      <c r="B204" s="50" t="s">
        <v>178</v>
      </c>
      <c r="C204" s="49" t="s">
        <v>247</v>
      </c>
      <c r="D204" s="48"/>
      <c r="E204" s="48"/>
      <c r="F204" s="48"/>
      <c r="G204" s="48"/>
      <c r="H204" s="47"/>
    </row>
    <row r="205" spans="2:8" ht="14.5" x14ac:dyDescent="0.2">
      <c r="B205" s="50" t="s">
        <v>213</v>
      </c>
      <c r="C205" s="49" t="s">
        <v>248</v>
      </c>
      <c r="D205" s="48"/>
      <c r="E205" s="48"/>
      <c r="F205" s="48"/>
      <c r="G205" s="48"/>
      <c r="H205" s="47"/>
    </row>
    <row r="206" spans="2:8" ht="14.5" x14ac:dyDescent="0.2">
      <c r="B206" s="50" t="s">
        <v>186</v>
      </c>
      <c r="C206" s="49" t="s">
        <v>247</v>
      </c>
      <c r="D206" s="48"/>
      <c r="E206" s="48"/>
      <c r="F206" s="48"/>
      <c r="G206" s="48"/>
      <c r="H206" s="47"/>
    </row>
    <row r="207" spans="2:8" ht="14.5" x14ac:dyDescent="0.2">
      <c r="B207" s="50" t="s">
        <v>214</v>
      </c>
      <c r="C207" s="49" t="s">
        <v>248</v>
      </c>
      <c r="D207" s="48"/>
      <c r="E207" s="48"/>
      <c r="F207" s="48"/>
      <c r="G207" s="48"/>
      <c r="H207" s="47"/>
    </row>
    <row r="208" spans="2:8" ht="14.5" x14ac:dyDescent="0.2">
      <c r="B208" s="50" t="s">
        <v>215</v>
      </c>
      <c r="C208" s="49" t="s">
        <v>247</v>
      </c>
      <c r="D208" s="48"/>
      <c r="E208" s="48"/>
      <c r="F208" s="48"/>
      <c r="G208" s="48"/>
      <c r="H208" s="47"/>
    </row>
    <row r="209" spans="2:8" ht="14.5" x14ac:dyDescent="0.2">
      <c r="B209" s="50" t="s">
        <v>216</v>
      </c>
      <c r="C209" s="49" t="s">
        <v>248</v>
      </c>
      <c r="D209" s="48"/>
      <c r="E209" s="48"/>
      <c r="F209" s="48"/>
      <c r="G209" s="48"/>
      <c r="H209" s="47"/>
    </row>
    <row r="210" spans="2:8" ht="14.5" x14ac:dyDescent="0.2">
      <c r="B210" s="50" t="s">
        <v>189</v>
      </c>
      <c r="C210" s="49" t="s">
        <v>247</v>
      </c>
      <c r="D210" s="48"/>
      <c r="E210" s="48"/>
      <c r="F210" s="48"/>
      <c r="G210" s="48"/>
      <c r="H210" s="47"/>
    </row>
    <row r="211" spans="2:8" ht="14.5" x14ac:dyDescent="0.2">
      <c r="B211" s="50" t="s">
        <v>208</v>
      </c>
      <c r="C211" s="49" t="s">
        <v>248</v>
      </c>
      <c r="D211" s="48"/>
      <c r="E211" s="48"/>
      <c r="F211" s="48"/>
      <c r="G211" s="48"/>
      <c r="H211" s="47"/>
    </row>
    <row r="212" spans="2:8" ht="14.5" x14ac:dyDescent="0.2">
      <c r="B212" s="50" t="s">
        <v>193</v>
      </c>
      <c r="C212" s="49" t="s">
        <v>247</v>
      </c>
      <c r="D212" s="48"/>
      <c r="E212" s="48"/>
      <c r="F212" s="48"/>
      <c r="G212" s="48"/>
      <c r="H212" s="47"/>
    </row>
    <row r="213" spans="2:8" ht="14.5" x14ac:dyDescent="0.2">
      <c r="B213" s="50" t="s">
        <v>217</v>
      </c>
      <c r="C213" s="49" t="s">
        <v>248</v>
      </c>
      <c r="D213" s="48"/>
      <c r="E213" s="48"/>
      <c r="F213" s="48"/>
      <c r="G213" s="48"/>
      <c r="H213" s="47"/>
    </row>
    <row r="214" spans="2:8" ht="14.5" x14ac:dyDescent="0.2">
      <c r="B214" s="50" t="s">
        <v>199</v>
      </c>
      <c r="C214" s="49" t="s">
        <v>247</v>
      </c>
      <c r="D214" s="48"/>
      <c r="E214" s="48"/>
      <c r="F214" s="48"/>
      <c r="G214" s="48"/>
      <c r="H214" s="47"/>
    </row>
    <row r="215" spans="2:8" ht="14.5" x14ac:dyDescent="0.2">
      <c r="B215" s="50" t="s">
        <v>214</v>
      </c>
      <c r="C215" s="49" t="s">
        <v>248</v>
      </c>
      <c r="D215" s="48"/>
      <c r="E215" s="48"/>
      <c r="F215" s="48"/>
      <c r="G215" s="48"/>
      <c r="H215" s="47"/>
    </row>
    <row r="216" spans="2:8" ht="14.5" x14ac:dyDescent="0.2">
      <c r="B216" s="50" t="s">
        <v>218</v>
      </c>
      <c r="C216" s="49" t="s">
        <v>247</v>
      </c>
      <c r="D216" s="48"/>
      <c r="E216" s="48"/>
      <c r="F216" s="48"/>
      <c r="G216" s="48"/>
      <c r="H216" s="47"/>
    </row>
    <row r="217" spans="2:8" ht="14.5" x14ac:dyDescent="0.2">
      <c r="B217" s="50" t="s">
        <v>219</v>
      </c>
      <c r="C217" s="49" t="s">
        <v>248</v>
      </c>
      <c r="D217" s="48"/>
      <c r="E217" s="48"/>
      <c r="F217" s="48"/>
      <c r="G217" s="48"/>
      <c r="H217" s="47"/>
    </row>
    <row r="218" spans="2:8" ht="14.5" x14ac:dyDescent="0.2">
      <c r="B218" s="50" t="s">
        <v>141</v>
      </c>
      <c r="C218" s="49" t="s">
        <v>247</v>
      </c>
      <c r="D218" s="48"/>
      <c r="E218" s="48"/>
      <c r="F218" s="48"/>
      <c r="G218" s="48"/>
      <c r="H218" s="47"/>
    </row>
    <row r="219" spans="2:8" ht="14.5" x14ac:dyDescent="0.2">
      <c r="B219" s="50" t="s">
        <v>220</v>
      </c>
      <c r="C219" s="49" t="s">
        <v>248</v>
      </c>
      <c r="D219" s="48"/>
      <c r="E219" s="48"/>
      <c r="F219" s="48"/>
      <c r="G219" s="48"/>
      <c r="H219" s="47"/>
    </row>
    <row r="220" spans="2:8" ht="14.5" x14ac:dyDescent="0.2">
      <c r="B220" s="50" t="s">
        <v>221</v>
      </c>
      <c r="C220" s="49" t="s">
        <v>248</v>
      </c>
      <c r="D220" s="48"/>
      <c r="E220" s="48"/>
      <c r="F220" s="48"/>
      <c r="G220" s="48"/>
      <c r="H220" s="47"/>
    </row>
    <row r="221" spans="2:8" ht="14.5" x14ac:dyDescent="0.2">
      <c r="B221" s="50" t="s">
        <v>222</v>
      </c>
      <c r="C221" s="49" t="s">
        <v>248</v>
      </c>
      <c r="D221" s="48"/>
      <c r="E221" s="48"/>
      <c r="F221" s="48"/>
      <c r="G221" s="48"/>
      <c r="H221" s="47"/>
    </row>
    <row r="222" spans="2:8" ht="14.5" x14ac:dyDescent="0.2">
      <c r="B222" s="50" t="s">
        <v>223</v>
      </c>
      <c r="C222" s="49" t="s">
        <v>248</v>
      </c>
      <c r="D222" s="48"/>
      <c r="E222" s="48"/>
      <c r="F222" s="48"/>
      <c r="G222" s="48"/>
      <c r="H222" s="47"/>
    </row>
    <row r="223" spans="2:8" ht="14.5" x14ac:dyDescent="0.2">
      <c r="B223" s="50" t="s">
        <v>224</v>
      </c>
      <c r="C223" s="49" t="s">
        <v>248</v>
      </c>
      <c r="D223" s="48"/>
      <c r="E223" s="48"/>
      <c r="F223" s="48"/>
      <c r="G223" s="48"/>
      <c r="H223" s="47"/>
    </row>
    <row r="224" spans="2:8" ht="14.5" x14ac:dyDescent="0.2">
      <c r="B224" s="50" t="s">
        <v>225</v>
      </c>
      <c r="C224" s="49" t="s">
        <v>248</v>
      </c>
      <c r="D224" s="48"/>
      <c r="E224" s="48"/>
      <c r="F224" s="48"/>
      <c r="G224" s="48"/>
      <c r="H224" s="47"/>
    </row>
    <row r="225" spans="2:8" ht="14.5" x14ac:dyDescent="0.2">
      <c r="B225" s="50" t="s">
        <v>226</v>
      </c>
      <c r="C225" s="49" t="s">
        <v>248</v>
      </c>
      <c r="D225" s="48"/>
      <c r="E225" s="48"/>
      <c r="F225" s="48"/>
      <c r="G225" s="48"/>
      <c r="H225" s="47"/>
    </row>
    <row r="226" spans="2:8" ht="14.5" x14ac:dyDescent="0.2">
      <c r="B226" s="50" t="s">
        <v>227</v>
      </c>
      <c r="C226" s="49" t="s">
        <v>248</v>
      </c>
      <c r="D226" s="48"/>
      <c r="E226" s="48"/>
      <c r="F226" s="48"/>
      <c r="G226" s="48"/>
      <c r="H226" s="47"/>
    </row>
    <row r="227" spans="2:8" ht="14.5" x14ac:dyDescent="0.2">
      <c r="B227" s="50" t="s">
        <v>228</v>
      </c>
      <c r="C227" s="49" t="s">
        <v>248</v>
      </c>
      <c r="D227" s="48"/>
      <c r="E227" s="48"/>
      <c r="F227" s="48"/>
      <c r="G227" s="48"/>
      <c r="H227" s="47"/>
    </row>
    <row r="228" spans="2:8" ht="14.5" x14ac:dyDescent="0.2">
      <c r="B228" s="50" t="s">
        <v>122</v>
      </c>
      <c r="C228" s="49" t="s">
        <v>247</v>
      </c>
      <c r="D228" s="48"/>
      <c r="E228" s="48"/>
      <c r="F228" s="48"/>
      <c r="G228" s="48"/>
      <c r="H228" s="47"/>
    </row>
    <row r="229" spans="2:8" ht="14.5" x14ac:dyDescent="0.2">
      <c r="B229" s="50" t="s">
        <v>229</v>
      </c>
      <c r="C229" s="49" t="s">
        <v>248</v>
      </c>
      <c r="D229" s="48"/>
      <c r="E229" s="48"/>
      <c r="F229" s="48"/>
      <c r="G229" s="48"/>
      <c r="H229" s="47"/>
    </row>
    <row r="230" spans="2:8" ht="14.5" x14ac:dyDescent="0.2">
      <c r="B230" s="50" t="s">
        <v>230</v>
      </c>
      <c r="C230" s="49" t="s">
        <v>248</v>
      </c>
      <c r="D230" s="48"/>
      <c r="E230" s="48"/>
      <c r="F230" s="48"/>
      <c r="G230" s="48"/>
      <c r="H230" s="47"/>
    </row>
    <row r="231" spans="2:8" ht="14.5" x14ac:dyDescent="0.2">
      <c r="B231" s="50" t="s">
        <v>231</v>
      </c>
      <c r="C231" s="49" t="s">
        <v>248</v>
      </c>
      <c r="D231" s="48"/>
      <c r="E231" s="48"/>
      <c r="F231" s="48"/>
      <c r="G231" s="48"/>
      <c r="H231" s="47"/>
    </row>
    <row r="232" spans="2:8" ht="14.5" x14ac:dyDescent="0.2">
      <c r="B232" s="50" t="s">
        <v>232</v>
      </c>
      <c r="C232" s="49" t="s">
        <v>248</v>
      </c>
      <c r="D232" s="48"/>
      <c r="E232" s="48"/>
      <c r="F232" s="48"/>
      <c r="G232" s="48"/>
      <c r="H232" s="47"/>
    </row>
    <row r="233" spans="2:8" ht="14.5" x14ac:dyDescent="0.2">
      <c r="B233" s="50" t="s">
        <v>233</v>
      </c>
      <c r="C233" s="49" t="s">
        <v>248</v>
      </c>
      <c r="D233" s="48"/>
      <c r="E233" s="48"/>
      <c r="F233" s="48"/>
      <c r="G233" s="48"/>
      <c r="H233" s="47"/>
    </row>
    <row r="234" spans="2:8" ht="14.5" x14ac:dyDescent="0.2">
      <c r="B234" s="50" t="s">
        <v>234</v>
      </c>
      <c r="C234" s="49" t="s">
        <v>248</v>
      </c>
      <c r="D234" s="48"/>
      <c r="E234" s="48"/>
      <c r="F234" s="48"/>
      <c r="G234" s="48"/>
      <c r="H234" s="47"/>
    </row>
    <row r="235" spans="2:8" ht="14.5" x14ac:dyDescent="0.2">
      <c r="B235" s="50" t="s">
        <v>235</v>
      </c>
      <c r="C235" s="49" t="s">
        <v>248</v>
      </c>
      <c r="D235" s="48"/>
      <c r="E235" s="48"/>
      <c r="F235" s="48"/>
      <c r="G235" s="48"/>
      <c r="H235" s="47"/>
    </row>
    <row r="236" spans="2:8" ht="14.5" x14ac:dyDescent="0.2">
      <c r="B236" s="50" t="s">
        <v>236</v>
      </c>
      <c r="C236" s="49" t="s">
        <v>248</v>
      </c>
      <c r="D236" s="48"/>
      <c r="E236" s="48"/>
      <c r="F236" s="48"/>
      <c r="G236" s="48"/>
      <c r="H236" s="47"/>
    </row>
    <row r="237" spans="2:8" ht="14.5" x14ac:dyDescent="0.2">
      <c r="B237" s="50" t="s">
        <v>237</v>
      </c>
      <c r="C237" s="49" t="s">
        <v>248</v>
      </c>
      <c r="D237" s="48"/>
      <c r="E237" s="48"/>
      <c r="F237" s="48"/>
      <c r="G237" s="48"/>
      <c r="H237" s="47"/>
    </row>
    <row r="238" spans="2:8" ht="14.5" x14ac:dyDescent="0.2">
      <c r="B238" s="50" t="s">
        <v>132</v>
      </c>
      <c r="C238" s="49" t="s">
        <v>247</v>
      </c>
      <c r="D238" s="48"/>
      <c r="E238" s="48"/>
      <c r="F238" s="48"/>
      <c r="G238" s="48"/>
      <c r="H238" s="47"/>
    </row>
    <row r="239" spans="2:8" ht="14.5" x14ac:dyDescent="0.2">
      <c r="B239" s="50" t="s">
        <v>238</v>
      </c>
      <c r="C239" s="49" t="s">
        <v>248</v>
      </c>
      <c r="D239" s="48"/>
      <c r="E239" s="48"/>
      <c r="F239" s="48"/>
      <c r="G239" s="48"/>
      <c r="H239" s="47"/>
    </row>
    <row r="240" spans="2:8" ht="14.5" x14ac:dyDescent="0.2">
      <c r="B240" s="50" t="s">
        <v>239</v>
      </c>
      <c r="C240" s="49" t="s">
        <v>248</v>
      </c>
      <c r="D240" s="48"/>
      <c r="E240" s="48"/>
      <c r="F240" s="48"/>
      <c r="G240" s="48"/>
      <c r="H240" s="47"/>
    </row>
    <row r="241" spans="2:8" ht="14.5" x14ac:dyDescent="0.2">
      <c r="B241" s="50" t="s">
        <v>240</v>
      </c>
      <c r="C241" s="49" t="s">
        <v>248</v>
      </c>
      <c r="D241" s="48"/>
      <c r="E241" s="48"/>
      <c r="F241" s="48"/>
      <c r="G241" s="48"/>
      <c r="H241" s="47"/>
    </row>
    <row r="242" spans="2:8" ht="14.5" x14ac:dyDescent="0.2">
      <c r="B242" s="50" t="s">
        <v>241</v>
      </c>
      <c r="C242" s="49" t="s">
        <v>248</v>
      </c>
      <c r="D242" s="48"/>
      <c r="E242" s="48"/>
      <c r="F242" s="48"/>
      <c r="G242" s="48"/>
      <c r="H242" s="47"/>
    </row>
    <row r="243" spans="2:8" ht="14.5" x14ac:dyDescent="0.2">
      <c r="B243" s="50" t="s">
        <v>242</v>
      </c>
      <c r="C243" s="49" t="s">
        <v>248</v>
      </c>
      <c r="D243" s="48"/>
      <c r="E243" s="48"/>
      <c r="F243" s="48"/>
      <c r="G243" s="48"/>
      <c r="H243" s="47"/>
    </row>
    <row r="244" spans="2:8" ht="14.5" x14ac:dyDescent="0.2">
      <c r="B244" s="50" t="s">
        <v>243</v>
      </c>
      <c r="C244" s="49" t="s">
        <v>248</v>
      </c>
      <c r="D244" s="48"/>
      <c r="E244" s="48"/>
      <c r="F244" s="48"/>
      <c r="G244" s="48"/>
      <c r="H244" s="47"/>
    </row>
    <row r="245" spans="2:8" ht="14.5" x14ac:dyDescent="0.2">
      <c r="B245" s="50" t="s">
        <v>244</v>
      </c>
      <c r="C245" s="49" t="s">
        <v>248</v>
      </c>
      <c r="D245" s="48"/>
      <c r="E245" s="48"/>
      <c r="F245" s="48"/>
      <c r="G245" s="48"/>
      <c r="H245" s="47"/>
    </row>
    <row r="246" spans="2:8" ht="14.5" x14ac:dyDescent="0.2">
      <c r="B246" s="50" t="s">
        <v>245</v>
      </c>
      <c r="C246" s="49" t="s">
        <v>248</v>
      </c>
      <c r="D246" s="48"/>
      <c r="E246" s="48"/>
      <c r="F246" s="48"/>
      <c r="G246" s="48"/>
      <c r="H246" s="47"/>
    </row>
    <row r="247" spans="2:8" ht="14.5" x14ac:dyDescent="0.2">
      <c r="B247" s="46" t="s">
        <v>246</v>
      </c>
      <c r="C247" s="45" t="s">
        <v>248</v>
      </c>
      <c r="D247" s="44"/>
      <c r="E247" s="44"/>
      <c r="F247" s="44"/>
      <c r="G247" s="44"/>
      <c r="H247" s="43"/>
    </row>
  </sheetData>
  <mergeCells count="175">
    <mergeCell ref="C11:H11"/>
    <mergeCell ref="C12:H12"/>
    <mergeCell ref="C2:F2"/>
    <mergeCell ref="B3:B5"/>
    <mergeCell ref="C3:F5"/>
    <mergeCell ref="G3:G5"/>
    <mergeCell ref="H3:H5"/>
    <mergeCell ref="C13:H13"/>
    <mergeCell ref="C14:H14"/>
    <mergeCell ref="C15:H15"/>
    <mergeCell ref="C16:H16"/>
    <mergeCell ref="C17:H17"/>
    <mergeCell ref="C18:H18"/>
    <mergeCell ref="C19:H19"/>
    <mergeCell ref="C23:H23"/>
    <mergeCell ref="C24:H24"/>
    <mergeCell ref="C20:H20"/>
    <mergeCell ref="C21:H21"/>
    <mergeCell ref="C22:H22"/>
    <mergeCell ref="C35:H35"/>
    <mergeCell ref="C36:H36"/>
    <mergeCell ref="C37:H37"/>
    <mergeCell ref="C25:H25"/>
    <mergeCell ref="C26:H26"/>
    <mergeCell ref="C28:H28"/>
    <mergeCell ref="C29:H29"/>
    <mergeCell ref="C34:H34"/>
    <mergeCell ref="C56:H56"/>
    <mergeCell ref="C68:H68"/>
    <mergeCell ref="C69:H69"/>
    <mergeCell ref="C80:H80"/>
    <mergeCell ref="C81:H81"/>
    <mergeCell ref="C82:H82"/>
    <mergeCell ref="C79:H79"/>
    <mergeCell ref="C70:H70"/>
    <mergeCell ref="C71:H71"/>
    <mergeCell ref="C73:H73"/>
    <mergeCell ref="C62:H62"/>
    <mergeCell ref="C63:H63"/>
    <mergeCell ref="C64:H64"/>
    <mergeCell ref="C65:H65"/>
    <mergeCell ref="C66:H66"/>
    <mergeCell ref="C58:H58"/>
    <mergeCell ref="C59:H59"/>
    <mergeCell ref="C60:H60"/>
    <mergeCell ref="C61:H61"/>
    <mergeCell ref="C67:H67"/>
    <mergeCell ref="C130:H130"/>
    <mergeCell ref="C131:H131"/>
    <mergeCell ref="C103:H103"/>
    <mergeCell ref="C134:H134"/>
    <mergeCell ref="C135:H135"/>
    <mergeCell ref="C136:H136"/>
    <mergeCell ref="C137:H137"/>
    <mergeCell ref="C111:H111"/>
    <mergeCell ref="C113:H113"/>
    <mergeCell ref="C114:H114"/>
    <mergeCell ref="C125:H125"/>
    <mergeCell ref="C124:H124"/>
    <mergeCell ref="C121:H121"/>
    <mergeCell ref="C109:H109"/>
    <mergeCell ref="C110:H110"/>
    <mergeCell ref="C50:H50"/>
    <mergeCell ref="C51:H51"/>
    <mergeCell ref="C52:H52"/>
    <mergeCell ref="C53:H53"/>
    <mergeCell ref="C54:H54"/>
    <mergeCell ref="C55:H55"/>
    <mergeCell ref="C30:H30"/>
    <mergeCell ref="C31:H31"/>
    <mergeCell ref="C32:H32"/>
    <mergeCell ref="C33:H33"/>
    <mergeCell ref="C48:H48"/>
    <mergeCell ref="C49:H49"/>
    <mergeCell ref="C38:H38"/>
    <mergeCell ref="C39:H39"/>
    <mergeCell ref="C40:H40"/>
    <mergeCell ref="C41:H41"/>
    <mergeCell ref="C43:H43"/>
    <mergeCell ref="C44:H44"/>
    <mergeCell ref="C45:H45"/>
    <mergeCell ref="C46:H46"/>
    <mergeCell ref="C47:H47"/>
    <mergeCell ref="C94:H94"/>
    <mergeCell ref="C95:H95"/>
    <mergeCell ref="C96:H96"/>
    <mergeCell ref="C97:H97"/>
    <mergeCell ref="C98:H98"/>
    <mergeCell ref="C99:H99"/>
    <mergeCell ref="C74:H74"/>
    <mergeCell ref="C75:H75"/>
    <mergeCell ref="C76:H76"/>
    <mergeCell ref="C77:H77"/>
    <mergeCell ref="C78:H78"/>
    <mergeCell ref="C93:H93"/>
    <mergeCell ref="C92:H92"/>
    <mergeCell ref="C83:H83"/>
    <mergeCell ref="C84:H84"/>
    <mergeCell ref="C85:H85"/>
    <mergeCell ref="C86:H86"/>
    <mergeCell ref="C88:H88"/>
    <mergeCell ref="C89:H89"/>
    <mergeCell ref="C90:H90"/>
    <mergeCell ref="C91:H91"/>
    <mergeCell ref="C122:H122"/>
    <mergeCell ref="C123:H123"/>
    <mergeCell ref="C138:H138"/>
    <mergeCell ref="C139:H139"/>
    <mergeCell ref="C140:H140"/>
    <mergeCell ref="C141:H141"/>
    <mergeCell ref="C100:H100"/>
    <mergeCell ref="C115:H115"/>
    <mergeCell ref="C116:H116"/>
    <mergeCell ref="C118:H118"/>
    <mergeCell ref="C119:H119"/>
    <mergeCell ref="C120:H120"/>
    <mergeCell ref="C104:H104"/>
    <mergeCell ref="C101:H101"/>
    <mergeCell ref="C105:H105"/>
    <mergeCell ref="C106:H106"/>
    <mergeCell ref="C107:H107"/>
    <mergeCell ref="C108:H108"/>
    <mergeCell ref="C112:H112"/>
    <mergeCell ref="C133:H133"/>
    <mergeCell ref="C126:H126"/>
    <mergeCell ref="C127:H127"/>
    <mergeCell ref="C128:H128"/>
    <mergeCell ref="C129:H129"/>
    <mergeCell ref="C149:H149"/>
    <mergeCell ref="C150:H150"/>
    <mergeCell ref="C151:H151"/>
    <mergeCell ref="C152:H152"/>
    <mergeCell ref="C153:H153"/>
    <mergeCell ref="C154:H154"/>
    <mergeCell ref="C142:H142"/>
    <mergeCell ref="C143:H143"/>
    <mergeCell ref="C144:H144"/>
    <mergeCell ref="C145:H145"/>
    <mergeCell ref="C146:H146"/>
    <mergeCell ref="C148:H148"/>
    <mergeCell ref="C161:H161"/>
    <mergeCell ref="C163:H163"/>
    <mergeCell ref="C164:H164"/>
    <mergeCell ref="C165:H165"/>
    <mergeCell ref="C166:H166"/>
    <mergeCell ref="C167:H167"/>
    <mergeCell ref="C155:H155"/>
    <mergeCell ref="C156:H156"/>
    <mergeCell ref="C157:H157"/>
    <mergeCell ref="C158:H158"/>
    <mergeCell ref="C159:H159"/>
    <mergeCell ref="C160:H160"/>
    <mergeCell ref="C174:H174"/>
    <mergeCell ref="C175:H175"/>
    <mergeCell ref="C176:H176"/>
    <mergeCell ref="C178:H178"/>
    <mergeCell ref="C179:H179"/>
    <mergeCell ref="C180:H180"/>
    <mergeCell ref="C168:H168"/>
    <mergeCell ref="C169:H169"/>
    <mergeCell ref="C170:H170"/>
    <mergeCell ref="C171:H171"/>
    <mergeCell ref="C172:H172"/>
    <mergeCell ref="C173:H173"/>
    <mergeCell ref="C187:H187"/>
    <mergeCell ref="C188:H188"/>
    <mergeCell ref="C189:H189"/>
    <mergeCell ref="C190:H190"/>
    <mergeCell ref="C191:H191"/>
    <mergeCell ref="C181:H181"/>
    <mergeCell ref="C182:H182"/>
    <mergeCell ref="C183:H183"/>
    <mergeCell ref="C184:H184"/>
    <mergeCell ref="C185:H185"/>
    <mergeCell ref="C186:H186"/>
  </mergeCells>
  <phoneticPr fontId="1"/>
  <dataValidations count="2">
    <dataValidation type="list" allowBlank="1" showInputMessage="1" showErrorMessage="1" sqref="G3">
      <formula1>"TKK,YZK,IRK,OQS"</formula1>
    </dataValidation>
    <dataValidation type="list" allowBlank="1" showInputMessage="1" showErrorMessage="1" sqref="H3">
      <formula1>"DEV,STG,MNT,PRO"</formula1>
    </dataValidation>
  </dataValidation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50"/>
  <sheetViews>
    <sheetView zoomScale="80" zoomScaleNormal="80" workbookViewId="0">
      <selection activeCell="C182" sqref="C182:H182"/>
    </sheetView>
  </sheetViews>
  <sheetFormatPr defaultColWidth="9" defaultRowHeight="13" x14ac:dyDescent="0.2"/>
  <cols>
    <col min="1" max="1" width="1.90625" style="42" customWidth="1"/>
    <col min="2" max="2" width="127.90625" style="42" customWidth="1"/>
    <col min="3" max="3" width="9" style="42"/>
    <col min="4" max="5" width="24.6328125" style="42" customWidth="1"/>
    <col min="6" max="9" width="9" style="42"/>
    <col min="10" max="10" width="14.08984375" style="42" customWidth="1"/>
    <col min="11" max="16" width="9" style="42"/>
    <col min="17" max="17" width="9.90625" style="42" bestFit="1" customWidth="1"/>
    <col min="18" max="16384" width="9" style="42"/>
  </cols>
  <sheetData>
    <row r="1" spans="2:15" s="54" customFormat="1" ht="7.15" customHeight="1" x14ac:dyDescent="0.2"/>
    <row r="2" spans="2:15" s="54" customFormat="1" ht="16" x14ac:dyDescent="0.2">
      <c r="B2" s="39" t="s">
        <v>55</v>
      </c>
      <c r="C2" s="67" t="s">
        <v>59</v>
      </c>
      <c r="D2" s="67"/>
      <c r="E2" s="67"/>
      <c r="F2" s="67"/>
      <c r="G2" s="39" t="s">
        <v>48</v>
      </c>
      <c r="H2" s="39" t="s">
        <v>49</v>
      </c>
      <c r="I2" s="39" t="s">
        <v>57</v>
      </c>
      <c r="J2" s="39" t="s">
        <v>60</v>
      </c>
    </row>
    <row r="3" spans="2:15" s="54" customFormat="1" ht="16.5" customHeight="1" x14ac:dyDescent="0.2">
      <c r="B3" s="59" t="str">
        <f ca="1">RIGHT(CELL("filename",C3),LEN(CELL("filename",C3))-FIND("]",CELL("filename",C3)))</f>
        <v>マッピングファイル構成</v>
      </c>
      <c r="C3" s="68" t="s">
        <v>94</v>
      </c>
      <c r="D3" s="68"/>
      <c r="E3" s="68"/>
      <c r="F3" s="68"/>
      <c r="G3" s="59" t="s">
        <v>166</v>
      </c>
      <c r="H3" s="59" t="s">
        <v>50</v>
      </c>
      <c r="I3" s="38" t="str">
        <f>[1]改訂履歴!E6&amp;""</f>
        <v>徳住</v>
      </c>
      <c r="J3" s="12">
        <f>[1]改訂履歴!D6</f>
        <v>44869</v>
      </c>
    </row>
    <row r="4" spans="2:15" s="54" customFormat="1" ht="20.5" customHeight="1" x14ac:dyDescent="0.2">
      <c r="B4" s="60"/>
      <c r="C4" s="68"/>
      <c r="D4" s="68"/>
      <c r="E4" s="68"/>
      <c r="F4" s="68"/>
      <c r="G4" s="60"/>
      <c r="H4" s="60"/>
      <c r="I4" s="39" t="s">
        <v>58</v>
      </c>
      <c r="J4" s="39" t="s">
        <v>56</v>
      </c>
    </row>
    <row r="5" spans="2:15" s="54" customFormat="1" ht="20.5" customHeight="1" x14ac:dyDescent="0.2">
      <c r="B5" s="61"/>
      <c r="C5" s="68"/>
      <c r="D5" s="68"/>
      <c r="E5" s="68"/>
      <c r="F5" s="68"/>
      <c r="G5" s="61"/>
      <c r="H5" s="61"/>
      <c r="I5" s="4" t="e">
        <f>INDEX([1]改訂履歴!D36:D45:'[1]改訂履歴'!D36:D45,MATCH("",[1]改訂履歴!D36:D45:'[1]改訂履歴'!D36:D45,-1),1)</f>
        <v>#REF!</v>
      </c>
      <c r="J5" s="16" t="e">
        <f>LOOKUP(10^15,[1]改訂履歴!C36:C45:'[1]改訂履歴'!C36:C45)</f>
        <v>#REF!</v>
      </c>
    </row>
    <row r="6" spans="2:15" s="54" customFormat="1" ht="16" x14ac:dyDescent="0.2"/>
    <row r="7" spans="2:15" ht="16" x14ac:dyDescent="0.2">
      <c r="I7" s="54"/>
      <c r="J7" s="54"/>
      <c r="K7" s="54"/>
      <c r="L7" s="54"/>
      <c r="M7" s="54"/>
      <c r="N7" s="54"/>
      <c r="O7" s="54"/>
    </row>
    <row r="8" spans="2:15" ht="16" x14ac:dyDescent="0.2">
      <c r="B8" s="53" t="s">
        <v>165</v>
      </c>
      <c r="C8" s="53" t="s">
        <v>164</v>
      </c>
      <c r="D8" s="52"/>
      <c r="E8" s="52"/>
      <c r="F8" s="52"/>
      <c r="G8" s="52"/>
      <c r="H8" s="51"/>
      <c r="I8" s="80" t="s">
        <v>70</v>
      </c>
      <c r="J8" s="81"/>
      <c r="K8" s="81"/>
      <c r="L8" s="81"/>
      <c r="M8" s="81"/>
      <c r="N8" s="81"/>
      <c r="O8" s="82"/>
    </row>
    <row r="9" spans="2:15" ht="16" x14ac:dyDescent="0.2">
      <c r="B9" s="55" t="s">
        <v>163</v>
      </c>
      <c r="C9" s="77"/>
      <c r="D9" s="78"/>
      <c r="E9" s="78"/>
      <c r="F9" s="78"/>
      <c r="G9" s="78"/>
      <c r="H9" s="79"/>
      <c r="I9" s="39" t="s">
        <v>71</v>
      </c>
      <c r="J9" s="39" t="s">
        <v>72</v>
      </c>
      <c r="K9" s="39" t="s">
        <v>73</v>
      </c>
      <c r="L9" s="39" t="s">
        <v>74</v>
      </c>
      <c r="M9" s="39" t="s">
        <v>75</v>
      </c>
      <c r="N9" s="39" t="s">
        <v>76</v>
      </c>
      <c r="O9" s="39" t="s">
        <v>77</v>
      </c>
    </row>
    <row r="10" spans="2:15" ht="16" x14ac:dyDescent="0.2">
      <c r="B10" s="56" t="s">
        <v>162</v>
      </c>
      <c r="C10" s="71"/>
      <c r="D10" s="72"/>
      <c r="E10" s="72"/>
      <c r="F10" s="72"/>
      <c r="G10" s="72"/>
      <c r="H10" s="73"/>
      <c r="I10" s="38">
        <f>ROW()-10</f>
        <v>0</v>
      </c>
      <c r="J10" s="38"/>
      <c r="K10" s="12"/>
      <c r="L10" s="38"/>
      <c r="M10" s="38"/>
      <c r="N10" s="38"/>
      <c r="O10" s="38"/>
    </row>
    <row r="11" spans="2:15" ht="16" x14ac:dyDescent="0.2">
      <c r="B11" s="56" t="s">
        <v>161</v>
      </c>
      <c r="C11" s="71" t="s">
        <v>167</v>
      </c>
      <c r="D11" s="72"/>
      <c r="E11" s="72"/>
      <c r="F11" s="72"/>
      <c r="G11" s="72"/>
      <c r="H11" s="73"/>
      <c r="I11" s="38">
        <f t="shared" ref="I11:I76" si="0">ROW()-10</f>
        <v>1</v>
      </c>
      <c r="J11" s="38"/>
      <c r="K11" s="12"/>
      <c r="L11" s="38"/>
      <c r="M11" s="38"/>
      <c r="N11" s="38"/>
      <c r="O11" s="38"/>
    </row>
    <row r="12" spans="2:15" ht="16" x14ac:dyDescent="0.2">
      <c r="B12" s="56" t="s">
        <v>147</v>
      </c>
      <c r="C12" s="71" t="s">
        <v>140</v>
      </c>
      <c r="D12" s="72"/>
      <c r="E12" s="72"/>
      <c r="F12" s="72"/>
      <c r="G12" s="72"/>
      <c r="H12" s="73"/>
      <c r="I12" s="38">
        <f t="shared" si="0"/>
        <v>2</v>
      </c>
      <c r="J12" s="38"/>
      <c r="K12" s="12"/>
      <c r="L12" s="38"/>
      <c r="M12" s="38"/>
      <c r="N12" s="38"/>
      <c r="O12" s="38"/>
    </row>
    <row r="13" spans="2:15" ht="16" x14ac:dyDescent="0.2">
      <c r="B13" s="56" t="s">
        <v>139</v>
      </c>
      <c r="C13" s="71" t="s">
        <v>160</v>
      </c>
      <c r="D13" s="72"/>
      <c r="E13" s="72"/>
      <c r="F13" s="72"/>
      <c r="G13" s="72"/>
      <c r="H13" s="73"/>
      <c r="I13" s="38">
        <f t="shared" si="0"/>
        <v>3</v>
      </c>
      <c r="J13" s="38"/>
      <c r="K13" s="12"/>
      <c r="L13" s="38"/>
      <c r="M13" s="38"/>
      <c r="N13" s="38"/>
      <c r="O13" s="38"/>
    </row>
    <row r="14" spans="2:15" ht="16" x14ac:dyDescent="0.2">
      <c r="B14" s="56" t="s">
        <v>146</v>
      </c>
      <c r="C14" s="71" t="s">
        <v>118</v>
      </c>
      <c r="D14" s="72"/>
      <c r="E14" s="72"/>
      <c r="F14" s="72"/>
      <c r="G14" s="72"/>
      <c r="H14" s="73"/>
      <c r="I14" s="38">
        <f t="shared" si="0"/>
        <v>4</v>
      </c>
      <c r="J14" s="38"/>
      <c r="K14" s="12"/>
      <c r="L14" s="38"/>
      <c r="M14" s="38"/>
      <c r="N14" s="38"/>
      <c r="O14" s="38"/>
    </row>
    <row r="15" spans="2:15" ht="16" x14ac:dyDescent="0.2">
      <c r="B15" s="56" t="s">
        <v>138</v>
      </c>
      <c r="C15" s="71" t="s">
        <v>159</v>
      </c>
      <c r="D15" s="72"/>
      <c r="E15" s="72"/>
      <c r="F15" s="72"/>
      <c r="G15" s="72"/>
      <c r="H15" s="73"/>
      <c r="I15" s="38">
        <f t="shared" si="0"/>
        <v>5</v>
      </c>
      <c r="J15" s="38"/>
      <c r="K15" s="12"/>
      <c r="L15" s="38"/>
      <c r="M15" s="38"/>
      <c r="N15" s="38"/>
      <c r="O15" s="38"/>
    </row>
    <row r="16" spans="2:15" ht="16" x14ac:dyDescent="0.2">
      <c r="B16" s="56" t="s">
        <v>249</v>
      </c>
      <c r="C16" s="71" t="s">
        <v>296</v>
      </c>
      <c r="D16" s="72"/>
      <c r="E16" s="72"/>
      <c r="F16" s="72"/>
      <c r="G16" s="72"/>
      <c r="H16" s="73"/>
      <c r="I16" s="38">
        <f t="shared" si="0"/>
        <v>6</v>
      </c>
      <c r="J16" s="38"/>
      <c r="K16" s="12"/>
      <c r="L16" s="38"/>
      <c r="M16" s="38"/>
      <c r="N16" s="38"/>
      <c r="O16" s="38"/>
    </row>
    <row r="17" spans="2:15" ht="16" x14ac:dyDescent="0.2">
      <c r="B17" s="56" t="s">
        <v>115</v>
      </c>
      <c r="C17" s="71"/>
      <c r="D17" s="72"/>
      <c r="E17" s="72"/>
      <c r="F17" s="72"/>
      <c r="G17" s="72"/>
      <c r="H17" s="73"/>
      <c r="I17" s="38">
        <f t="shared" si="0"/>
        <v>7</v>
      </c>
      <c r="J17" s="38"/>
      <c r="K17" s="12"/>
      <c r="L17" s="38"/>
      <c r="M17" s="38"/>
      <c r="N17" s="38"/>
      <c r="O17" s="38"/>
    </row>
    <row r="18" spans="2:15" ht="16" x14ac:dyDescent="0.2">
      <c r="B18" s="56" t="s">
        <v>250</v>
      </c>
      <c r="C18" s="71" t="s">
        <v>301</v>
      </c>
      <c r="D18" s="72"/>
      <c r="E18" s="72"/>
      <c r="F18" s="72"/>
      <c r="G18" s="72"/>
      <c r="H18" s="73"/>
      <c r="I18" s="38">
        <f t="shared" si="0"/>
        <v>8</v>
      </c>
      <c r="J18" s="38"/>
      <c r="K18" s="12"/>
      <c r="L18" s="38"/>
      <c r="M18" s="38"/>
      <c r="N18" s="38"/>
      <c r="O18" s="38"/>
    </row>
    <row r="19" spans="2:15" ht="16" x14ac:dyDescent="0.2">
      <c r="B19" s="56" t="s">
        <v>251</v>
      </c>
      <c r="C19" s="71" t="s">
        <v>302</v>
      </c>
      <c r="D19" s="72"/>
      <c r="E19" s="72"/>
      <c r="F19" s="72"/>
      <c r="G19" s="72"/>
      <c r="H19" s="73"/>
      <c r="I19" s="38">
        <f t="shared" si="0"/>
        <v>9</v>
      </c>
      <c r="J19" s="38"/>
      <c r="K19" s="12"/>
      <c r="L19" s="38"/>
      <c r="M19" s="38"/>
      <c r="N19" s="38"/>
      <c r="O19" s="38"/>
    </row>
    <row r="20" spans="2:15" ht="16" x14ac:dyDescent="0.2">
      <c r="B20" s="56" t="s">
        <v>125</v>
      </c>
      <c r="C20" s="71" t="s">
        <v>112</v>
      </c>
      <c r="D20" s="72"/>
      <c r="E20" s="72"/>
      <c r="F20" s="72"/>
      <c r="G20" s="72"/>
      <c r="H20" s="73"/>
      <c r="I20" s="38">
        <f t="shared" si="0"/>
        <v>10</v>
      </c>
      <c r="J20" s="38"/>
      <c r="K20" s="12"/>
      <c r="L20" s="38"/>
      <c r="M20" s="38"/>
      <c r="N20" s="38"/>
      <c r="O20" s="38"/>
    </row>
    <row r="21" spans="2:15" ht="16" x14ac:dyDescent="0.2">
      <c r="B21" s="56" t="s">
        <v>252</v>
      </c>
      <c r="C21" s="71" t="s">
        <v>203</v>
      </c>
      <c r="D21" s="72"/>
      <c r="E21" s="72"/>
      <c r="F21" s="72"/>
      <c r="G21" s="72"/>
      <c r="H21" s="73"/>
      <c r="I21" s="38">
        <f t="shared" si="0"/>
        <v>11</v>
      </c>
      <c r="J21" s="38"/>
      <c r="K21" s="12"/>
      <c r="L21" s="38"/>
      <c r="M21" s="38"/>
      <c r="N21" s="38"/>
      <c r="O21" s="38"/>
    </row>
    <row r="22" spans="2:15" ht="16" x14ac:dyDescent="0.2">
      <c r="B22" s="56" t="s">
        <v>253</v>
      </c>
      <c r="C22" s="71" t="s">
        <v>204</v>
      </c>
      <c r="D22" s="72"/>
      <c r="E22" s="72"/>
      <c r="F22" s="72"/>
      <c r="G22" s="72"/>
      <c r="H22" s="73"/>
      <c r="I22" s="38">
        <f t="shared" si="0"/>
        <v>12</v>
      </c>
      <c r="J22" s="38"/>
      <c r="K22" s="12"/>
      <c r="L22" s="38"/>
      <c r="M22" s="38"/>
      <c r="N22" s="38"/>
      <c r="O22" s="38"/>
    </row>
    <row r="23" spans="2:15" ht="16" x14ac:dyDescent="0.2">
      <c r="B23" s="56" t="s">
        <v>155</v>
      </c>
      <c r="C23" s="74" t="s">
        <v>205</v>
      </c>
      <c r="D23" s="75"/>
      <c r="E23" s="75"/>
      <c r="F23" s="75"/>
      <c r="G23" s="75"/>
      <c r="H23" s="76"/>
      <c r="I23" s="38">
        <f t="shared" si="0"/>
        <v>13</v>
      </c>
      <c r="J23" s="38"/>
      <c r="K23" s="12"/>
      <c r="L23" s="38"/>
      <c r="M23" s="38"/>
      <c r="N23" s="38"/>
      <c r="O23" s="38"/>
    </row>
    <row r="24" spans="2:15" ht="16" x14ac:dyDescent="0.2">
      <c r="B24" s="56" t="s">
        <v>154</v>
      </c>
      <c r="C24" s="74" t="s">
        <v>206</v>
      </c>
      <c r="D24" s="75"/>
      <c r="E24" s="75"/>
      <c r="F24" s="75"/>
      <c r="G24" s="75"/>
      <c r="H24" s="76"/>
      <c r="I24" s="38">
        <f t="shared" si="0"/>
        <v>14</v>
      </c>
      <c r="J24" s="38"/>
      <c r="K24" s="12"/>
      <c r="L24" s="38"/>
      <c r="M24" s="38"/>
      <c r="N24" s="38"/>
      <c r="O24" s="38"/>
    </row>
    <row r="25" spans="2:15" ht="16" x14ac:dyDescent="0.2">
      <c r="B25" s="50"/>
      <c r="C25" s="49"/>
      <c r="D25" s="48"/>
      <c r="E25" s="48"/>
      <c r="F25" s="48"/>
      <c r="G25" s="48"/>
      <c r="H25" s="47"/>
      <c r="I25" s="38">
        <f t="shared" si="0"/>
        <v>15</v>
      </c>
      <c r="J25" s="38"/>
      <c r="K25" s="12"/>
      <c r="L25" s="38"/>
      <c r="M25" s="38"/>
      <c r="N25" s="38"/>
      <c r="O25" s="38"/>
    </row>
    <row r="26" spans="2:15" ht="16" x14ac:dyDescent="0.2">
      <c r="B26" s="56" t="s">
        <v>148</v>
      </c>
      <c r="C26" s="71" t="s">
        <v>131</v>
      </c>
      <c r="D26" s="72"/>
      <c r="E26" s="72"/>
      <c r="F26" s="72"/>
      <c r="G26" s="72"/>
      <c r="H26" s="73"/>
      <c r="I26" s="38">
        <f t="shared" si="0"/>
        <v>16</v>
      </c>
      <c r="J26" s="38"/>
      <c r="K26" s="12"/>
      <c r="L26" s="38"/>
      <c r="M26" s="38"/>
      <c r="N26" s="38"/>
      <c r="O26" s="38"/>
    </row>
    <row r="27" spans="2:15" ht="16" x14ac:dyDescent="0.2">
      <c r="B27" s="56" t="s">
        <v>147</v>
      </c>
      <c r="C27" s="71" t="s">
        <v>140</v>
      </c>
      <c r="D27" s="72"/>
      <c r="E27" s="72"/>
      <c r="F27" s="72"/>
      <c r="G27" s="72"/>
      <c r="H27" s="73"/>
      <c r="I27" s="38">
        <f t="shared" si="0"/>
        <v>17</v>
      </c>
      <c r="J27" s="38"/>
      <c r="K27" s="12"/>
      <c r="L27" s="38"/>
      <c r="M27" s="38"/>
      <c r="N27" s="38"/>
      <c r="O27" s="38"/>
    </row>
    <row r="28" spans="2:15" ht="16" x14ac:dyDescent="0.2">
      <c r="B28" s="56" t="s">
        <v>120</v>
      </c>
      <c r="C28" s="71" t="s">
        <v>160</v>
      </c>
      <c r="D28" s="72"/>
      <c r="E28" s="72"/>
      <c r="F28" s="72"/>
      <c r="G28" s="72"/>
      <c r="H28" s="73"/>
      <c r="I28" s="38">
        <f t="shared" si="0"/>
        <v>18</v>
      </c>
      <c r="J28" s="38"/>
      <c r="K28" s="12"/>
      <c r="L28" s="38"/>
      <c r="M28" s="38"/>
      <c r="N28" s="38"/>
      <c r="O28" s="38"/>
    </row>
    <row r="29" spans="2:15" ht="16" x14ac:dyDescent="0.2">
      <c r="B29" s="56" t="s">
        <v>146</v>
      </c>
      <c r="C29" s="71" t="s">
        <v>118</v>
      </c>
      <c r="D29" s="72"/>
      <c r="E29" s="72"/>
      <c r="F29" s="72"/>
      <c r="G29" s="72"/>
      <c r="H29" s="73"/>
      <c r="I29" s="38">
        <f t="shared" si="0"/>
        <v>19</v>
      </c>
      <c r="J29" s="38"/>
      <c r="K29" s="12"/>
      <c r="L29" s="38"/>
      <c r="M29" s="38"/>
      <c r="N29" s="38"/>
      <c r="O29" s="38"/>
    </row>
    <row r="30" spans="2:15" ht="16" x14ac:dyDescent="0.2">
      <c r="B30" s="56" t="s">
        <v>117</v>
      </c>
      <c r="C30" s="71" t="s">
        <v>159</v>
      </c>
      <c r="D30" s="72"/>
      <c r="E30" s="72"/>
      <c r="F30" s="72"/>
      <c r="G30" s="72"/>
      <c r="H30" s="73"/>
      <c r="I30" s="38">
        <f t="shared" si="0"/>
        <v>20</v>
      </c>
      <c r="J30" s="38"/>
      <c r="K30" s="12"/>
      <c r="L30" s="38"/>
      <c r="M30" s="38"/>
      <c r="N30" s="38"/>
      <c r="O30" s="38"/>
    </row>
    <row r="31" spans="2:15" ht="16" x14ac:dyDescent="0.2">
      <c r="B31" s="56" t="s">
        <v>254</v>
      </c>
      <c r="C31" s="71" t="s">
        <v>296</v>
      </c>
      <c r="D31" s="72"/>
      <c r="E31" s="72"/>
      <c r="F31" s="72"/>
      <c r="G31" s="72"/>
      <c r="H31" s="73"/>
      <c r="I31" s="38">
        <f t="shared" si="0"/>
        <v>21</v>
      </c>
      <c r="J31" s="38"/>
      <c r="K31" s="12"/>
      <c r="L31" s="38"/>
      <c r="M31" s="38"/>
      <c r="N31" s="38"/>
      <c r="O31" s="38"/>
    </row>
    <row r="32" spans="2:15" ht="16" x14ac:dyDescent="0.2">
      <c r="B32" s="56" t="s">
        <v>115</v>
      </c>
      <c r="C32" s="71"/>
      <c r="D32" s="72"/>
      <c r="E32" s="72"/>
      <c r="F32" s="72"/>
      <c r="G32" s="72"/>
      <c r="H32" s="73"/>
      <c r="I32" s="38">
        <f t="shared" si="0"/>
        <v>22</v>
      </c>
      <c r="J32" s="38"/>
      <c r="K32" s="12"/>
      <c r="L32" s="38"/>
      <c r="M32" s="38"/>
      <c r="N32" s="38"/>
      <c r="O32" s="38"/>
    </row>
    <row r="33" spans="2:15" ht="16" x14ac:dyDescent="0.2">
      <c r="B33" s="56" t="s">
        <v>250</v>
      </c>
      <c r="C33" s="71" t="s">
        <v>301</v>
      </c>
      <c r="D33" s="72"/>
      <c r="E33" s="72"/>
      <c r="F33" s="72"/>
      <c r="G33" s="72"/>
      <c r="H33" s="73"/>
      <c r="I33" s="38">
        <f t="shared" si="0"/>
        <v>23</v>
      </c>
      <c r="J33" s="38"/>
      <c r="K33" s="12"/>
      <c r="L33" s="38"/>
      <c r="M33" s="38"/>
      <c r="N33" s="38"/>
      <c r="O33" s="38"/>
    </row>
    <row r="34" spans="2:15" ht="16" x14ac:dyDescent="0.2">
      <c r="B34" s="56" t="s">
        <v>251</v>
      </c>
      <c r="C34" s="71" t="s">
        <v>302</v>
      </c>
      <c r="D34" s="72"/>
      <c r="E34" s="72"/>
      <c r="F34" s="72"/>
      <c r="G34" s="72"/>
      <c r="H34" s="73"/>
      <c r="I34" s="38">
        <f t="shared" si="0"/>
        <v>24</v>
      </c>
      <c r="J34" s="38"/>
      <c r="K34" s="12"/>
      <c r="L34" s="38"/>
      <c r="M34" s="38"/>
      <c r="N34" s="38"/>
      <c r="O34" s="38"/>
    </row>
    <row r="35" spans="2:15" ht="16" x14ac:dyDescent="0.2">
      <c r="B35" s="56" t="s">
        <v>170</v>
      </c>
      <c r="C35" s="71" t="s">
        <v>112</v>
      </c>
      <c r="D35" s="72"/>
      <c r="E35" s="72"/>
      <c r="F35" s="72"/>
      <c r="G35" s="72"/>
      <c r="H35" s="73"/>
      <c r="I35" s="38">
        <f t="shared" si="0"/>
        <v>25</v>
      </c>
      <c r="J35" s="38"/>
      <c r="K35" s="12"/>
      <c r="L35" s="38"/>
      <c r="M35" s="38"/>
      <c r="N35" s="38"/>
      <c r="O35" s="38"/>
    </row>
    <row r="36" spans="2:15" ht="16" x14ac:dyDescent="0.2">
      <c r="B36" s="56" t="s">
        <v>255</v>
      </c>
      <c r="C36" s="71" t="s">
        <v>203</v>
      </c>
      <c r="D36" s="72"/>
      <c r="E36" s="72"/>
      <c r="F36" s="72"/>
      <c r="G36" s="72"/>
      <c r="H36" s="73"/>
      <c r="I36" s="38">
        <f t="shared" si="0"/>
        <v>26</v>
      </c>
      <c r="J36" s="38"/>
      <c r="K36" s="12"/>
      <c r="L36" s="38"/>
      <c r="M36" s="38"/>
      <c r="N36" s="38"/>
      <c r="O36" s="38"/>
    </row>
    <row r="37" spans="2:15" ht="16" x14ac:dyDescent="0.2">
      <c r="B37" s="56" t="s">
        <v>253</v>
      </c>
      <c r="C37" s="71" t="s">
        <v>204</v>
      </c>
      <c r="D37" s="72"/>
      <c r="E37" s="72"/>
      <c r="F37" s="72"/>
      <c r="G37" s="72"/>
      <c r="H37" s="73"/>
      <c r="I37" s="38">
        <f t="shared" si="0"/>
        <v>27</v>
      </c>
      <c r="J37" s="38"/>
      <c r="K37" s="12"/>
      <c r="L37" s="38"/>
      <c r="M37" s="38"/>
      <c r="N37" s="38"/>
      <c r="O37" s="38"/>
    </row>
    <row r="38" spans="2:15" ht="16" x14ac:dyDescent="0.2">
      <c r="B38" s="56" t="s">
        <v>256</v>
      </c>
      <c r="C38" s="74" t="s">
        <v>205</v>
      </c>
      <c r="D38" s="75"/>
      <c r="E38" s="75"/>
      <c r="F38" s="75"/>
      <c r="G38" s="75"/>
      <c r="H38" s="76"/>
      <c r="I38" s="38">
        <f t="shared" si="0"/>
        <v>28</v>
      </c>
      <c r="J38" s="38"/>
      <c r="K38" s="12"/>
      <c r="L38" s="38"/>
      <c r="M38" s="38"/>
      <c r="N38" s="38"/>
      <c r="O38" s="38"/>
    </row>
    <row r="39" spans="2:15" ht="16" x14ac:dyDescent="0.2">
      <c r="B39" s="56" t="s">
        <v>257</v>
      </c>
      <c r="C39" s="74" t="s">
        <v>206</v>
      </c>
      <c r="D39" s="75"/>
      <c r="E39" s="75"/>
      <c r="F39" s="75"/>
      <c r="G39" s="75"/>
      <c r="H39" s="76"/>
      <c r="I39" s="38">
        <f t="shared" si="0"/>
        <v>29</v>
      </c>
      <c r="J39" s="38"/>
      <c r="K39" s="12"/>
      <c r="L39" s="38"/>
      <c r="M39" s="38"/>
      <c r="N39" s="38"/>
      <c r="O39" s="38"/>
    </row>
    <row r="40" spans="2:15" ht="16" x14ac:dyDescent="0.2">
      <c r="B40" s="50"/>
      <c r="C40" s="49"/>
      <c r="D40" s="48"/>
      <c r="E40" s="48"/>
      <c r="F40" s="48"/>
      <c r="G40" s="48"/>
      <c r="H40" s="47"/>
      <c r="I40" s="38">
        <f t="shared" si="0"/>
        <v>30</v>
      </c>
      <c r="J40" s="38"/>
      <c r="K40" s="12"/>
      <c r="L40" s="38"/>
      <c r="M40" s="38"/>
      <c r="N40" s="38"/>
      <c r="O40" s="38"/>
    </row>
    <row r="41" spans="2:15" ht="16" x14ac:dyDescent="0.2">
      <c r="B41" s="56" t="s">
        <v>172</v>
      </c>
      <c r="C41" s="71" t="s">
        <v>131</v>
      </c>
      <c r="D41" s="72"/>
      <c r="E41" s="72"/>
      <c r="F41" s="72"/>
      <c r="G41" s="72"/>
      <c r="H41" s="73"/>
      <c r="I41" s="38">
        <f t="shared" si="0"/>
        <v>31</v>
      </c>
      <c r="J41" s="38"/>
      <c r="K41" s="12"/>
      <c r="L41" s="38"/>
      <c r="M41" s="38"/>
      <c r="N41" s="38"/>
      <c r="O41" s="38"/>
    </row>
    <row r="42" spans="2:15" ht="16" x14ac:dyDescent="0.2">
      <c r="B42" s="56" t="s">
        <v>147</v>
      </c>
      <c r="C42" s="71" t="s">
        <v>140</v>
      </c>
      <c r="D42" s="72"/>
      <c r="E42" s="72"/>
      <c r="F42" s="72"/>
      <c r="G42" s="72"/>
      <c r="H42" s="73"/>
      <c r="I42" s="38">
        <f t="shared" si="0"/>
        <v>32</v>
      </c>
      <c r="J42" s="38"/>
      <c r="K42" s="12"/>
      <c r="L42" s="38"/>
      <c r="M42" s="38"/>
      <c r="N42" s="38"/>
      <c r="O42" s="38"/>
    </row>
    <row r="43" spans="2:15" ht="16" x14ac:dyDescent="0.2">
      <c r="B43" s="56" t="s">
        <v>130</v>
      </c>
      <c r="C43" s="71" t="s">
        <v>160</v>
      </c>
      <c r="D43" s="72"/>
      <c r="E43" s="72"/>
      <c r="F43" s="72"/>
      <c r="G43" s="72"/>
      <c r="H43" s="73"/>
      <c r="I43" s="38">
        <f t="shared" si="0"/>
        <v>33</v>
      </c>
      <c r="J43" s="38"/>
      <c r="K43" s="12"/>
      <c r="L43" s="38"/>
      <c r="M43" s="38"/>
      <c r="N43" s="38"/>
      <c r="O43" s="38"/>
    </row>
    <row r="44" spans="2:15" ht="16" x14ac:dyDescent="0.2">
      <c r="B44" s="56" t="s">
        <v>146</v>
      </c>
      <c r="C44" s="71" t="s">
        <v>118</v>
      </c>
      <c r="D44" s="72"/>
      <c r="E44" s="72"/>
      <c r="F44" s="72"/>
      <c r="G44" s="72"/>
      <c r="H44" s="73"/>
      <c r="I44" s="38">
        <f t="shared" si="0"/>
        <v>34</v>
      </c>
      <c r="J44" s="38"/>
      <c r="K44" s="12"/>
      <c r="L44" s="38"/>
      <c r="M44" s="38"/>
      <c r="N44" s="38"/>
      <c r="O44" s="38"/>
    </row>
    <row r="45" spans="2:15" ht="16" x14ac:dyDescent="0.2">
      <c r="B45" s="56" t="s">
        <v>129</v>
      </c>
      <c r="C45" s="71" t="s">
        <v>159</v>
      </c>
      <c r="D45" s="72"/>
      <c r="E45" s="72"/>
      <c r="F45" s="72"/>
      <c r="G45" s="72"/>
      <c r="H45" s="73"/>
      <c r="I45" s="38">
        <f t="shared" si="0"/>
        <v>35</v>
      </c>
      <c r="J45" s="38"/>
      <c r="K45" s="12"/>
      <c r="L45" s="38"/>
      <c r="M45" s="38"/>
      <c r="N45" s="38"/>
      <c r="O45" s="38"/>
    </row>
    <row r="46" spans="2:15" ht="16" x14ac:dyDescent="0.2">
      <c r="B46" s="56" t="s">
        <v>249</v>
      </c>
      <c r="C46" s="71" t="s">
        <v>296</v>
      </c>
      <c r="D46" s="72"/>
      <c r="E46" s="72"/>
      <c r="F46" s="72"/>
      <c r="G46" s="72"/>
      <c r="H46" s="73"/>
      <c r="I46" s="38">
        <f t="shared" si="0"/>
        <v>36</v>
      </c>
      <c r="J46" s="38"/>
      <c r="K46" s="12"/>
      <c r="L46" s="38"/>
      <c r="M46" s="38"/>
      <c r="N46" s="38"/>
      <c r="O46" s="38"/>
    </row>
    <row r="47" spans="2:15" ht="16" x14ac:dyDescent="0.2">
      <c r="B47" s="56" t="s">
        <v>115</v>
      </c>
      <c r="C47" s="71"/>
      <c r="D47" s="72"/>
      <c r="E47" s="72"/>
      <c r="F47" s="72"/>
      <c r="G47" s="72"/>
      <c r="H47" s="73"/>
      <c r="I47" s="38">
        <f t="shared" si="0"/>
        <v>37</v>
      </c>
      <c r="J47" s="38"/>
      <c r="K47" s="12"/>
      <c r="L47" s="38"/>
      <c r="M47" s="38"/>
      <c r="N47" s="38"/>
      <c r="O47" s="38"/>
    </row>
    <row r="48" spans="2:15" ht="16" x14ac:dyDescent="0.2">
      <c r="B48" s="56" t="s">
        <v>250</v>
      </c>
      <c r="C48" s="71" t="s">
        <v>301</v>
      </c>
      <c r="D48" s="72"/>
      <c r="E48" s="72"/>
      <c r="F48" s="72"/>
      <c r="G48" s="72"/>
      <c r="H48" s="73"/>
      <c r="I48" s="38">
        <f t="shared" si="0"/>
        <v>38</v>
      </c>
      <c r="J48" s="38"/>
      <c r="K48" s="12"/>
      <c r="L48" s="38"/>
      <c r="M48" s="38"/>
      <c r="N48" s="38"/>
      <c r="O48" s="38"/>
    </row>
    <row r="49" spans="2:15" ht="16" x14ac:dyDescent="0.2">
      <c r="B49" s="56" t="s">
        <v>251</v>
      </c>
      <c r="C49" s="71" t="s">
        <v>302</v>
      </c>
      <c r="D49" s="72"/>
      <c r="E49" s="72"/>
      <c r="F49" s="72"/>
      <c r="G49" s="72"/>
      <c r="H49" s="73"/>
      <c r="I49" s="38">
        <f t="shared" si="0"/>
        <v>39</v>
      </c>
      <c r="J49" s="38"/>
      <c r="K49" s="12"/>
      <c r="L49" s="38"/>
      <c r="M49" s="38"/>
      <c r="N49" s="38"/>
      <c r="O49" s="38"/>
    </row>
    <row r="50" spans="2:15" ht="16" x14ac:dyDescent="0.2">
      <c r="B50" s="56" t="s">
        <v>125</v>
      </c>
      <c r="C50" s="71" t="s">
        <v>112</v>
      </c>
      <c r="D50" s="72"/>
      <c r="E50" s="72"/>
      <c r="F50" s="72"/>
      <c r="G50" s="72"/>
      <c r="H50" s="73"/>
      <c r="I50" s="38">
        <f t="shared" si="0"/>
        <v>40</v>
      </c>
      <c r="J50" s="38"/>
      <c r="K50" s="12"/>
      <c r="L50" s="38"/>
      <c r="M50" s="38"/>
      <c r="N50" s="38"/>
      <c r="O50" s="38"/>
    </row>
    <row r="51" spans="2:15" ht="16" x14ac:dyDescent="0.2">
      <c r="B51" s="56" t="s">
        <v>255</v>
      </c>
      <c r="C51" s="71" t="s">
        <v>203</v>
      </c>
      <c r="D51" s="72"/>
      <c r="E51" s="72"/>
      <c r="F51" s="72"/>
      <c r="G51" s="72"/>
      <c r="H51" s="73"/>
      <c r="I51" s="38">
        <f t="shared" si="0"/>
        <v>41</v>
      </c>
      <c r="J51" s="38"/>
      <c r="K51" s="12"/>
      <c r="L51" s="38"/>
      <c r="M51" s="38"/>
      <c r="N51" s="38"/>
      <c r="O51" s="38"/>
    </row>
    <row r="52" spans="2:15" ht="16" x14ac:dyDescent="0.2">
      <c r="B52" s="56" t="s">
        <v>253</v>
      </c>
      <c r="C52" s="71" t="s">
        <v>204</v>
      </c>
      <c r="D52" s="72"/>
      <c r="E52" s="72"/>
      <c r="F52" s="72"/>
      <c r="G52" s="72"/>
      <c r="H52" s="73"/>
      <c r="I52" s="38">
        <f t="shared" si="0"/>
        <v>42</v>
      </c>
      <c r="J52" s="38"/>
      <c r="K52" s="12"/>
      <c r="L52" s="38"/>
      <c r="M52" s="38"/>
      <c r="N52" s="38"/>
      <c r="O52" s="38"/>
    </row>
    <row r="53" spans="2:15" ht="16" x14ac:dyDescent="0.2">
      <c r="B53" s="56" t="s">
        <v>256</v>
      </c>
      <c r="C53" s="74" t="s">
        <v>205</v>
      </c>
      <c r="D53" s="75"/>
      <c r="E53" s="75"/>
      <c r="F53" s="75"/>
      <c r="G53" s="75"/>
      <c r="H53" s="76"/>
      <c r="I53" s="38">
        <f t="shared" si="0"/>
        <v>43</v>
      </c>
      <c r="J53" s="38"/>
      <c r="K53" s="12"/>
      <c r="L53" s="38"/>
      <c r="M53" s="38"/>
      <c r="N53" s="38"/>
      <c r="O53" s="38"/>
    </row>
    <row r="54" spans="2:15" ht="16" x14ac:dyDescent="0.2">
      <c r="B54" s="56" t="s">
        <v>257</v>
      </c>
      <c r="C54" s="74" t="s">
        <v>206</v>
      </c>
      <c r="D54" s="75"/>
      <c r="E54" s="75"/>
      <c r="F54" s="75"/>
      <c r="G54" s="75"/>
      <c r="H54" s="76"/>
      <c r="I54" s="38">
        <f t="shared" si="0"/>
        <v>44</v>
      </c>
      <c r="J54" s="38"/>
      <c r="K54" s="12"/>
      <c r="L54" s="38"/>
      <c r="M54" s="38"/>
      <c r="N54" s="38"/>
      <c r="O54" s="38"/>
    </row>
    <row r="55" spans="2:15" ht="16" x14ac:dyDescent="0.2">
      <c r="B55" s="50"/>
      <c r="C55" s="49"/>
      <c r="D55" s="48"/>
      <c r="E55" s="48"/>
      <c r="F55" s="48"/>
      <c r="G55" s="48"/>
      <c r="H55" s="47"/>
      <c r="I55" s="38">
        <f t="shared" si="0"/>
        <v>45</v>
      </c>
      <c r="J55" s="38"/>
      <c r="K55" s="12"/>
      <c r="L55" s="38"/>
      <c r="M55" s="38"/>
      <c r="N55" s="38"/>
      <c r="O55" s="38"/>
    </row>
    <row r="56" spans="2:15" ht="16" x14ac:dyDescent="0.2">
      <c r="B56" s="56" t="s">
        <v>175</v>
      </c>
      <c r="C56" s="71" t="s">
        <v>131</v>
      </c>
      <c r="D56" s="72"/>
      <c r="E56" s="72"/>
      <c r="F56" s="72"/>
      <c r="G56" s="72"/>
      <c r="H56" s="73"/>
      <c r="I56" s="38">
        <f t="shared" si="0"/>
        <v>46</v>
      </c>
      <c r="J56" s="38"/>
      <c r="K56" s="12"/>
      <c r="L56" s="38"/>
      <c r="M56" s="38"/>
      <c r="N56" s="38"/>
      <c r="O56" s="38"/>
    </row>
    <row r="57" spans="2:15" ht="16" x14ac:dyDescent="0.2">
      <c r="B57" s="56" t="s">
        <v>176</v>
      </c>
      <c r="C57" s="71" t="s">
        <v>140</v>
      </c>
      <c r="D57" s="72"/>
      <c r="E57" s="72"/>
      <c r="F57" s="72"/>
      <c r="G57" s="72"/>
      <c r="H57" s="73"/>
      <c r="I57" s="38">
        <f t="shared" si="0"/>
        <v>47</v>
      </c>
      <c r="J57" s="38"/>
      <c r="K57" s="12"/>
      <c r="L57" s="38"/>
      <c r="M57" s="38"/>
      <c r="N57" s="38"/>
      <c r="O57" s="38"/>
    </row>
    <row r="58" spans="2:15" ht="16" x14ac:dyDescent="0.2">
      <c r="B58" s="56" t="s">
        <v>139</v>
      </c>
      <c r="C58" s="71" t="s">
        <v>160</v>
      </c>
      <c r="D58" s="72"/>
      <c r="E58" s="72"/>
      <c r="F58" s="72"/>
      <c r="G58" s="72"/>
      <c r="H58" s="73"/>
      <c r="I58" s="38">
        <f t="shared" si="0"/>
        <v>48</v>
      </c>
      <c r="J58" s="38"/>
      <c r="K58" s="12"/>
      <c r="L58" s="38"/>
      <c r="M58" s="38"/>
      <c r="N58" s="38"/>
      <c r="O58" s="38"/>
    </row>
    <row r="59" spans="2:15" ht="16" x14ac:dyDescent="0.2">
      <c r="B59" s="56" t="s">
        <v>177</v>
      </c>
      <c r="C59" s="71" t="s">
        <v>118</v>
      </c>
      <c r="D59" s="72"/>
      <c r="E59" s="72"/>
      <c r="F59" s="72"/>
      <c r="G59" s="72"/>
      <c r="H59" s="73"/>
      <c r="I59" s="38">
        <f t="shared" si="0"/>
        <v>49</v>
      </c>
      <c r="J59" s="38"/>
      <c r="K59" s="12"/>
      <c r="L59" s="38"/>
      <c r="M59" s="38"/>
      <c r="N59" s="38"/>
      <c r="O59" s="38"/>
    </row>
    <row r="60" spans="2:15" ht="16" x14ac:dyDescent="0.2">
      <c r="B60" s="56" t="s">
        <v>138</v>
      </c>
      <c r="C60" s="71" t="s">
        <v>159</v>
      </c>
      <c r="D60" s="72"/>
      <c r="E60" s="72"/>
      <c r="F60" s="72"/>
      <c r="G60" s="72"/>
      <c r="H60" s="73"/>
      <c r="I60" s="38">
        <f t="shared" si="0"/>
        <v>50</v>
      </c>
      <c r="J60" s="38"/>
      <c r="K60" s="12"/>
      <c r="L60" s="38"/>
      <c r="M60" s="38"/>
      <c r="N60" s="38"/>
      <c r="O60" s="38"/>
    </row>
    <row r="61" spans="2:15" ht="16" x14ac:dyDescent="0.2">
      <c r="B61" s="56" t="s">
        <v>249</v>
      </c>
      <c r="C61" s="71" t="s">
        <v>296</v>
      </c>
      <c r="D61" s="72"/>
      <c r="E61" s="72"/>
      <c r="F61" s="72"/>
      <c r="G61" s="72"/>
      <c r="H61" s="73"/>
      <c r="I61" s="38">
        <f t="shared" si="0"/>
        <v>51</v>
      </c>
      <c r="J61" s="38"/>
      <c r="K61" s="12"/>
      <c r="L61" s="38"/>
      <c r="M61" s="38"/>
      <c r="N61" s="38"/>
      <c r="O61" s="38"/>
    </row>
    <row r="62" spans="2:15" ht="16" x14ac:dyDescent="0.2">
      <c r="B62" s="56" t="s">
        <v>115</v>
      </c>
      <c r="C62" s="71"/>
      <c r="D62" s="72"/>
      <c r="E62" s="72"/>
      <c r="F62" s="72"/>
      <c r="G62" s="72"/>
      <c r="H62" s="73"/>
      <c r="I62" s="38">
        <f t="shared" si="0"/>
        <v>52</v>
      </c>
      <c r="J62" s="38"/>
      <c r="K62" s="12"/>
      <c r="L62" s="38"/>
      <c r="M62" s="38"/>
      <c r="N62" s="38"/>
      <c r="O62" s="38"/>
    </row>
    <row r="63" spans="2:15" ht="16" x14ac:dyDescent="0.2">
      <c r="B63" s="56" t="s">
        <v>250</v>
      </c>
      <c r="C63" s="71" t="s">
        <v>301</v>
      </c>
      <c r="D63" s="72"/>
      <c r="E63" s="72"/>
      <c r="F63" s="72"/>
      <c r="G63" s="72"/>
      <c r="H63" s="73"/>
      <c r="I63" s="38">
        <f t="shared" si="0"/>
        <v>53</v>
      </c>
      <c r="J63" s="38"/>
      <c r="K63" s="12"/>
      <c r="L63" s="38"/>
      <c r="M63" s="38"/>
      <c r="N63" s="38"/>
      <c r="O63" s="38"/>
    </row>
    <row r="64" spans="2:15" ht="16" x14ac:dyDescent="0.2">
      <c r="B64" s="56" t="s">
        <v>251</v>
      </c>
      <c r="C64" s="71" t="s">
        <v>302</v>
      </c>
      <c r="D64" s="72"/>
      <c r="E64" s="72"/>
      <c r="F64" s="72"/>
      <c r="G64" s="72"/>
      <c r="H64" s="73"/>
      <c r="I64" s="38">
        <f t="shared" si="0"/>
        <v>54</v>
      </c>
      <c r="J64" s="38"/>
      <c r="K64" s="12"/>
      <c r="L64" s="38"/>
      <c r="M64" s="38"/>
      <c r="N64" s="38"/>
      <c r="O64" s="38"/>
    </row>
    <row r="65" spans="2:15" ht="16" x14ac:dyDescent="0.2">
      <c r="B65" s="56" t="s">
        <v>125</v>
      </c>
      <c r="C65" s="71" t="s">
        <v>112</v>
      </c>
      <c r="D65" s="72"/>
      <c r="E65" s="72"/>
      <c r="F65" s="72"/>
      <c r="G65" s="72"/>
      <c r="H65" s="73"/>
      <c r="I65" s="38">
        <f t="shared" si="0"/>
        <v>55</v>
      </c>
      <c r="J65" s="38"/>
      <c r="K65" s="12"/>
      <c r="L65" s="38"/>
      <c r="M65" s="38"/>
      <c r="N65" s="38"/>
      <c r="O65" s="38"/>
    </row>
    <row r="66" spans="2:15" ht="16" x14ac:dyDescent="0.2">
      <c r="B66" s="56" t="s">
        <v>252</v>
      </c>
      <c r="C66" s="71" t="s">
        <v>203</v>
      </c>
      <c r="D66" s="72"/>
      <c r="E66" s="72"/>
      <c r="F66" s="72"/>
      <c r="G66" s="72"/>
      <c r="H66" s="73"/>
      <c r="I66" s="38">
        <f t="shared" si="0"/>
        <v>56</v>
      </c>
      <c r="J66" s="38"/>
      <c r="K66" s="12"/>
      <c r="L66" s="38"/>
      <c r="M66" s="38"/>
      <c r="N66" s="38"/>
      <c r="O66" s="38"/>
    </row>
    <row r="67" spans="2:15" ht="16" x14ac:dyDescent="0.2">
      <c r="B67" s="56" t="s">
        <v>253</v>
      </c>
      <c r="C67" s="71" t="s">
        <v>204</v>
      </c>
      <c r="D67" s="72"/>
      <c r="E67" s="72"/>
      <c r="F67" s="72"/>
      <c r="G67" s="72"/>
      <c r="H67" s="73"/>
      <c r="I67" s="38">
        <f t="shared" si="0"/>
        <v>57</v>
      </c>
      <c r="J67" s="38"/>
      <c r="K67" s="12"/>
      <c r="L67" s="38"/>
      <c r="M67" s="38"/>
      <c r="N67" s="38"/>
      <c r="O67" s="38"/>
    </row>
    <row r="68" spans="2:15" ht="16" x14ac:dyDescent="0.2">
      <c r="B68" s="56" t="s">
        <v>155</v>
      </c>
      <c r="C68" s="74" t="s">
        <v>205</v>
      </c>
      <c r="D68" s="75"/>
      <c r="E68" s="75"/>
      <c r="F68" s="75"/>
      <c r="G68" s="75"/>
      <c r="H68" s="76"/>
      <c r="I68" s="38">
        <f t="shared" si="0"/>
        <v>58</v>
      </c>
      <c r="J68" s="38"/>
      <c r="K68" s="12"/>
      <c r="L68" s="38"/>
      <c r="M68" s="38"/>
      <c r="N68" s="38"/>
      <c r="O68" s="38"/>
    </row>
    <row r="69" spans="2:15" ht="16" x14ac:dyDescent="0.2">
      <c r="B69" s="56" t="s">
        <v>154</v>
      </c>
      <c r="C69" s="74" t="s">
        <v>206</v>
      </c>
      <c r="D69" s="75"/>
      <c r="E69" s="75"/>
      <c r="F69" s="75"/>
      <c r="G69" s="75"/>
      <c r="H69" s="76"/>
      <c r="I69" s="38">
        <f t="shared" si="0"/>
        <v>59</v>
      </c>
      <c r="J69" s="38"/>
      <c r="K69" s="12"/>
      <c r="L69" s="38"/>
      <c r="M69" s="38"/>
      <c r="N69" s="38"/>
      <c r="O69" s="38"/>
    </row>
    <row r="70" spans="2:15" ht="16" x14ac:dyDescent="0.2">
      <c r="B70" s="50"/>
      <c r="C70" s="49"/>
      <c r="D70" s="48"/>
      <c r="E70" s="48"/>
      <c r="F70" s="48"/>
      <c r="G70" s="48"/>
      <c r="H70" s="47"/>
      <c r="I70" s="38">
        <f t="shared" si="0"/>
        <v>60</v>
      </c>
      <c r="J70" s="38"/>
      <c r="K70" s="12"/>
      <c r="L70" s="38"/>
      <c r="M70" s="38"/>
      <c r="N70" s="38"/>
      <c r="O70" s="38"/>
    </row>
    <row r="71" spans="2:15" ht="16" x14ac:dyDescent="0.2">
      <c r="B71" s="56" t="s">
        <v>178</v>
      </c>
      <c r="C71" s="71" t="s">
        <v>131</v>
      </c>
      <c r="D71" s="72"/>
      <c r="E71" s="72"/>
      <c r="F71" s="72"/>
      <c r="G71" s="72"/>
      <c r="H71" s="73"/>
      <c r="I71" s="38">
        <f t="shared" si="0"/>
        <v>61</v>
      </c>
      <c r="J71" s="38"/>
      <c r="K71" s="12"/>
      <c r="L71" s="38"/>
      <c r="M71" s="38"/>
      <c r="N71" s="38"/>
      <c r="O71" s="38"/>
    </row>
    <row r="72" spans="2:15" ht="16" x14ac:dyDescent="0.2">
      <c r="B72" s="56" t="s">
        <v>176</v>
      </c>
      <c r="C72" s="71" t="s">
        <v>140</v>
      </c>
      <c r="D72" s="72"/>
      <c r="E72" s="72"/>
      <c r="F72" s="72"/>
      <c r="G72" s="72"/>
      <c r="H72" s="73"/>
      <c r="I72" s="38">
        <f t="shared" si="0"/>
        <v>62</v>
      </c>
      <c r="J72" s="38"/>
      <c r="K72" s="12"/>
      <c r="L72" s="38"/>
      <c r="M72" s="38"/>
      <c r="N72" s="38"/>
      <c r="O72" s="38"/>
    </row>
    <row r="73" spans="2:15" ht="16" x14ac:dyDescent="0.2">
      <c r="B73" s="56" t="s">
        <v>120</v>
      </c>
      <c r="C73" s="71" t="s">
        <v>160</v>
      </c>
      <c r="D73" s="72"/>
      <c r="E73" s="72"/>
      <c r="F73" s="72"/>
      <c r="G73" s="72"/>
      <c r="H73" s="73"/>
      <c r="I73" s="38">
        <f t="shared" si="0"/>
        <v>63</v>
      </c>
      <c r="J73" s="38"/>
      <c r="K73" s="12"/>
      <c r="L73" s="38"/>
      <c r="M73" s="38"/>
      <c r="N73" s="38"/>
      <c r="O73" s="38"/>
    </row>
    <row r="74" spans="2:15" ht="16" x14ac:dyDescent="0.2">
      <c r="B74" s="56" t="s">
        <v>177</v>
      </c>
      <c r="C74" s="71" t="s">
        <v>118</v>
      </c>
      <c r="D74" s="72"/>
      <c r="E74" s="72"/>
      <c r="F74" s="72"/>
      <c r="G74" s="72"/>
      <c r="H74" s="73"/>
      <c r="I74" s="38">
        <f t="shared" si="0"/>
        <v>64</v>
      </c>
      <c r="J74" s="38"/>
      <c r="K74" s="12"/>
      <c r="L74" s="38"/>
      <c r="M74" s="38"/>
      <c r="N74" s="38"/>
      <c r="O74" s="38"/>
    </row>
    <row r="75" spans="2:15" ht="16" x14ac:dyDescent="0.2">
      <c r="B75" s="56" t="s">
        <v>117</v>
      </c>
      <c r="C75" s="71" t="s">
        <v>159</v>
      </c>
      <c r="D75" s="72"/>
      <c r="E75" s="72"/>
      <c r="F75" s="72"/>
      <c r="G75" s="72"/>
      <c r="H75" s="73"/>
      <c r="I75" s="38">
        <f t="shared" ref="I75:I79" si="1">ROW()-10</f>
        <v>65</v>
      </c>
      <c r="J75" s="38"/>
      <c r="K75" s="12"/>
      <c r="L75" s="38"/>
      <c r="M75" s="38"/>
      <c r="N75" s="38"/>
      <c r="O75" s="38"/>
    </row>
    <row r="76" spans="2:15" ht="16" x14ac:dyDescent="0.2">
      <c r="B76" s="56" t="s">
        <v>249</v>
      </c>
      <c r="C76" s="71" t="s">
        <v>297</v>
      </c>
      <c r="D76" s="72"/>
      <c r="E76" s="72"/>
      <c r="F76" s="72"/>
      <c r="G76" s="72"/>
      <c r="H76" s="73"/>
      <c r="I76" s="38">
        <f t="shared" si="0"/>
        <v>66</v>
      </c>
      <c r="J76" s="38"/>
      <c r="K76" s="12"/>
      <c r="L76" s="38"/>
      <c r="M76" s="38"/>
      <c r="N76" s="38"/>
      <c r="O76" s="38"/>
    </row>
    <row r="77" spans="2:15" ht="16" x14ac:dyDescent="0.2">
      <c r="B77" s="56" t="s">
        <v>115</v>
      </c>
      <c r="C77" s="71"/>
      <c r="D77" s="72"/>
      <c r="E77" s="72"/>
      <c r="F77" s="72"/>
      <c r="G77" s="72"/>
      <c r="H77" s="73"/>
      <c r="I77" s="38">
        <f t="shared" si="1"/>
        <v>67</v>
      </c>
      <c r="J77" s="38"/>
      <c r="K77" s="12"/>
      <c r="L77" s="38"/>
      <c r="M77" s="38"/>
      <c r="N77" s="38"/>
      <c r="O77" s="38"/>
    </row>
    <row r="78" spans="2:15" ht="16" x14ac:dyDescent="0.2">
      <c r="B78" s="56" t="s">
        <v>250</v>
      </c>
      <c r="C78" s="71" t="s">
        <v>301</v>
      </c>
      <c r="D78" s="72"/>
      <c r="E78" s="72"/>
      <c r="F78" s="72"/>
      <c r="G78" s="72"/>
      <c r="H78" s="73"/>
      <c r="I78" s="38">
        <f t="shared" si="1"/>
        <v>68</v>
      </c>
      <c r="J78" s="38"/>
      <c r="K78" s="12"/>
      <c r="L78" s="38"/>
      <c r="M78" s="38"/>
      <c r="N78" s="38"/>
      <c r="O78" s="38"/>
    </row>
    <row r="79" spans="2:15" ht="16" x14ac:dyDescent="0.2">
      <c r="B79" s="56" t="s">
        <v>251</v>
      </c>
      <c r="C79" s="71" t="s">
        <v>302</v>
      </c>
      <c r="D79" s="72"/>
      <c r="E79" s="72"/>
      <c r="F79" s="72"/>
      <c r="G79" s="72"/>
      <c r="H79" s="73"/>
      <c r="I79" s="38">
        <f t="shared" si="1"/>
        <v>69</v>
      </c>
      <c r="J79" s="38"/>
      <c r="K79" s="12"/>
      <c r="L79" s="38"/>
      <c r="M79" s="38"/>
      <c r="N79" s="38"/>
      <c r="O79" s="38"/>
    </row>
    <row r="80" spans="2:15" ht="16" x14ac:dyDescent="0.2">
      <c r="B80" s="56" t="s">
        <v>170</v>
      </c>
      <c r="C80" s="71" t="s">
        <v>112</v>
      </c>
      <c r="D80" s="72"/>
      <c r="E80" s="72"/>
      <c r="F80" s="72"/>
      <c r="G80" s="72"/>
      <c r="H80" s="73"/>
      <c r="I80" s="38">
        <f>ROW()-10</f>
        <v>70</v>
      </c>
      <c r="J80" s="38"/>
      <c r="K80" s="12"/>
      <c r="L80" s="38"/>
      <c r="M80" s="38"/>
      <c r="N80" s="38"/>
      <c r="O80" s="38"/>
    </row>
    <row r="81" spans="2:15" ht="16" x14ac:dyDescent="0.2">
      <c r="B81" s="56" t="s">
        <v>255</v>
      </c>
      <c r="C81" s="71" t="s">
        <v>203</v>
      </c>
      <c r="D81" s="72"/>
      <c r="E81" s="72"/>
      <c r="F81" s="72"/>
      <c r="G81" s="72"/>
      <c r="H81" s="73"/>
      <c r="I81" s="38">
        <f t="shared" ref="I81:I84" si="2">ROW()-10</f>
        <v>71</v>
      </c>
      <c r="J81" s="38"/>
      <c r="K81" s="12"/>
      <c r="L81" s="38"/>
      <c r="M81" s="38"/>
      <c r="N81" s="38"/>
      <c r="O81" s="38"/>
    </row>
    <row r="82" spans="2:15" ht="16" x14ac:dyDescent="0.2">
      <c r="B82" s="56" t="s">
        <v>253</v>
      </c>
      <c r="C82" s="71" t="s">
        <v>204</v>
      </c>
      <c r="D82" s="72"/>
      <c r="E82" s="72"/>
      <c r="F82" s="72"/>
      <c r="G82" s="72"/>
      <c r="H82" s="73"/>
      <c r="I82" s="38">
        <f t="shared" si="2"/>
        <v>72</v>
      </c>
      <c r="J82" s="38"/>
      <c r="K82" s="12"/>
      <c r="L82" s="38"/>
      <c r="M82" s="38"/>
      <c r="N82" s="38"/>
      <c r="O82" s="38"/>
    </row>
    <row r="83" spans="2:15" ht="16" x14ac:dyDescent="0.2">
      <c r="B83" s="56" t="s">
        <v>256</v>
      </c>
      <c r="C83" s="74" t="s">
        <v>205</v>
      </c>
      <c r="D83" s="75"/>
      <c r="E83" s="75"/>
      <c r="F83" s="75"/>
      <c r="G83" s="75"/>
      <c r="H83" s="76"/>
      <c r="I83" s="38">
        <f t="shared" si="2"/>
        <v>73</v>
      </c>
      <c r="J83" s="38"/>
      <c r="K83" s="12"/>
      <c r="L83" s="38"/>
      <c r="M83" s="38"/>
      <c r="N83" s="38"/>
      <c r="O83" s="38"/>
    </row>
    <row r="84" spans="2:15" ht="16" x14ac:dyDescent="0.2">
      <c r="B84" s="56" t="s">
        <v>257</v>
      </c>
      <c r="C84" s="74" t="s">
        <v>206</v>
      </c>
      <c r="D84" s="75"/>
      <c r="E84" s="75"/>
      <c r="F84" s="75"/>
      <c r="G84" s="75"/>
      <c r="H84" s="76"/>
      <c r="I84" s="38">
        <f t="shared" si="2"/>
        <v>74</v>
      </c>
      <c r="J84" s="38"/>
      <c r="K84" s="12"/>
      <c r="L84" s="38"/>
      <c r="M84" s="38"/>
      <c r="N84" s="38"/>
      <c r="O84" s="38"/>
    </row>
    <row r="85" spans="2:15" ht="16" x14ac:dyDescent="0.2">
      <c r="B85" s="50"/>
      <c r="C85" s="49"/>
      <c r="D85" s="48"/>
      <c r="E85" s="48"/>
      <c r="F85" s="48"/>
      <c r="G85" s="48"/>
      <c r="H85" s="47"/>
      <c r="I85" s="38">
        <f t="shared" ref="I85:I103" si="3">ROW()-10</f>
        <v>75</v>
      </c>
      <c r="J85" s="38"/>
      <c r="K85" s="12"/>
      <c r="L85" s="38"/>
      <c r="M85" s="38"/>
      <c r="N85" s="38"/>
      <c r="O85" s="38"/>
    </row>
    <row r="86" spans="2:15" ht="16" x14ac:dyDescent="0.2">
      <c r="B86" s="56" t="s">
        <v>186</v>
      </c>
      <c r="C86" s="71" t="s">
        <v>131</v>
      </c>
      <c r="D86" s="72"/>
      <c r="E86" s="72"/>
      <c r="F86" s="72"/>
      <c r="G86" s="72"/>
      <c r="H86" s="73"/>
      <c r="I86" s="38">
        <f t="shared" si="3"/>
        <v>76</v>
      </c>
      <c r="J86" s="38"/>
      <c r="K86" s="12"/>
      <c r="L86" s="38"/>
      <c r="M86" s="38"/>
      <c r="N86" s="38"/>
      <c r="O86" s="38"/>
    </row>
    <row r="87" spans="2:15" ht="16" x14ac:dyDescent="0.2">
      <c r="B87" s="56" t="s">
        <v>176</v>
      </c>
      <c r="C87" s="71" t="s">
        <v>140</v>
      </c>
      <c r="D87" s="72"/>
      <c r="E87" s="72"/>
      <c r="F87" s="72"/>
      <c r="G87" s="72"/>
      <c r="H87" s="73"/>
      <c r="I87" s="38">
        <f t="shared" si="3"/>
        <v>77</v>
      </c>
      <c r="J87" s="38"/>
      <c r="K87" s="12"/>
      <c r="L87" s="38"/>
      <c r="M87" s="38"/>
      <c r="N87" s="38"/>
      <c r="O87" s="38"/>
    </row>
    <row r="88" spans="2:15" ht="16" x14ac:dyDescent="0.2">
      <c r="B88" s="56" t="s">
        <v>130</v>
      </c>
      <c r="C88" s="71" t="s">
        <v>160</v>
      </c>
      <c r="D88" s="72"/>
      <c r="E88" s="72"/>
      <c r="F88" s="72"/>
      <c r="G88" s="72"/>
      <c r="H88" s="73"/>
      <c r="I88" s="38">
        <f t="shared" si="3"/>
        <v>78</v>
      </c>
      <c r="J88" s="38"/>
      <c r="K88" s="12"/>
      <c r="L88" s="38"/>
      <c r="M88" s="38"/>
      <c r="N88" s="38"/>
      <c r="O88" s="38"/>
    </row>
    <row r="89" spans="2:15" ht="16" x14ac:dyDescent="0.2">
      <c r="B89" s="56" t="s">
        <v>177</v>
      </c>
      <c r="C89" s="71" t="s">
        <v>118</v>
      </c>
      <c r="D89" s="72"/>
      <c r="E89" s="72"/>
      <c r="F89" s="72"/>
      <c r="G89" s="72"/>
      <c r="H89" s="73"/>
      <c r="I89" s="38">
        <f t="shared" si="3"/>
        <v>79</v>
      </c>
      <c r="J89" s="38"/>
      <c r="K89" s="12"/>
      <c r="L89" s="38"/>
      <c r="M89" s="38"/>
      <c r="N89" s="38"/>
      <c r="O89" s="38"/>
    </row>
    <row r="90" spans="2:15" ht="16" x14ac:dyDescent="0.2">
      <c r="B90" s="56" t="s">
        <v>129</v>
      </c>
      <c r="C90" s="71" t="s">
        <v>159</v>
      </c>
      <c r="D90" s="72"/>
      <c r="E90" s="72"/>
      <c r="F90" s="72"/>
      <c r="G90" s="72"/>
      <c r="H90" s="73"/>
      <c r="I90" s="38">
        <f t="shared" si="3"/>
        <v>80</v>
      </c>
      <c r="J90" s="38"/>
      <c r="K90" s="12"/>
      <c r="L90" s="38"/>
      <c r="M90" s="38"/>
      <c r="N90" s="38"/>
      <c r="O90" s="38"/>
    </row>
    <row r="91" spans="2:15" ht="16" x14ac:dyDescent="0.2">
      <c r="B91" s="56" t="s">
        <v>249</v>
      </c>
      <c r="C91" s="71" t="s">
        <v>296</v>
      </c>
      <c r="D91" s="72"/>
      <c r="E91" s="72"/>
      <c r="F91" s="72"/>
      <c r="G91" s="72"/>
      <c r="H91" s="73"/>
      <c r="I91" s="38">
        <f t="shared" si="3"/>
        <v>81</v>
      </c>
      <c r="J91" s="38"/>
      <c r="K91" s="12"/>
      <c r="L91" s="38"/>
      <c r="M91" s="38"/>
      <c r="N91" s="38"/>
      <c r="O91" s="38"/>
    </row>
    <row r="92" spans="2:15" ht="16" x14ac:dyDescent="0.2">
      <c r="B92" s="56" t="s">
        <v>115</v>
      </c>
      <c r="C92" s="71"/>
      <c r="D92" s="72"/>
      <c r="E92" s="72"/>
      <c r="F92" s="72"/>
      <c r="G92" s="72"/>
      <c r="H92" s="73"/>
      <c r="I92" s="38">
        <f t="shared" si="3"/>
        <v>82</v>
      </c>
      <c r="J92" s="38"/>
      <c r="K92" s="12"/>
      <c r="L92" s="38"/>
      <c r="M92" s="38"/>
      <c r="N92" s="38"/>
      <c r="O92" s="38"/>
    </row>
    <row r="93" spans="2:15" ht="16" x14ac:dyDescent="0.2">
      <c r="B93" s="56" t="s">
        <v>250</v>
      </c>
      <c r="C93" s="71" t="s">
        <v>301</v>
      </c>
      <c r="D93" s="72"/>
      <c r="E93" s="72"/>
      <c r="F93" s="72"/>
      <c r="G93" s="72"/>
      <c r="H93" s="73"/>
      <c r="I93" s="38">
        <f t="shared" si="3"/>
        <v>83</v>
      </c>
      <c r="J93" s="38"/>
      <c r="K93" s="12"/>
      <c r="L93" s="38"/>
      <c r="M93" s="38"/>
      <c r="N93" s="38"/>
      <c r="O93" s="38"/>
    </row>
    <row r="94" spans="2:15" ht="16" x14ac:dyDescent="0.2">
      <c r="B94" s="56" t="s">
        <v>251</v>
      </c>
      <c r="C94" s="71" t="s">
        <v>302</v>
      </c>
      <c r="D94" s="72"/>
      <c r="E94" s="72"/>
      <c r="F94" s="72"/>
      <c r="G94" s="72"/>
      <c r="H94" s="73"/>
      <c r="I94" s="38">
        <f t="shared" si="3"/>
        <v>84</v>
      </c>
      <c r="J94" s="38"/>
      <c r="K94" s="12"/>
      <c r="L94" s="38"/>
      <c r="M94" s="38"/>
      <c r="N94" s="38"/>
      <c r="O94" s="38"/>
    </row>
    <row r="95" spans="2:15" ht="16" x14ac:dyDescent="0.2">
      <c r="B95" s="56" t="s">
        <v>125</v>
      </c>
      <c r="C95" s="71" t="s">
        <v>112</v>
      </c>
      <c r="D95" s="72"/>
      <c r="E95" s="72"/>
      <c r="F95" s="72"/>
      <c r="G95" s="72"/>
      <c r="H95" s="73"/>
      <c r="I95" s="38">
        <f t="shared" si="3"/>
        <v>85</v>
      </c>
      <c r="J95" s="38"/>
      <c r="K95" s="12"/>
      <c r="L95" s="38"/>
      <c r="M95" s="38"/>
      <c r="N95" s="38"/>
      <c r="O95" s="38"/>
    </row>
    <row r="96" spans="2:15" ht="16" x14ac:dyDescent="0.2">
      <c r="B96" s="56" t="s">
        <v>255</v>
      </c>
      <c r="C96" s="71" t="s">
        <v>203</v>
      </c>
      <c r="D96" s="72"/>
      <c r="E96" s="72"/>
      <c r="F96" s="72"/>
      <c r="G96" s="72"/>
      <c r="H96" s="73"/>
      <c r="I96" s="38">
        <f t="shared" si="3"/>
        <v>86</v>
      </c>
      <c r="J96" s="38"/>
      <c r="K96" s="12"/>
      <c r="L96" s="38"/>
      <c r="M96" s="38"/>
      <c r="N96" s="38"/>
      <c r="O96" s="38"/>
    </row>
    <row r="97" spans="2:15" ht="16" x14ac:dyDescent="0.2">
      <c r="B97" s="56" t="s">
        <v>253</v>
      </c>
      <c r="C97" s="71" t="s">
        <v>204</v>
      </c>
      <c r="D97" s="72"/>
      <c r="E97" s="72"/>
      <c r="F97" s="72"/>
      <c r="G97" s="72"/>
      <c r="H97" s="73"/>
      <c r="I97" s="38">
        <f t="shared" si="3"/>
        <v>87</v>
      </c>
      <c r="J97" s="38"/>
      <c r="K97" s="12"/>
      <c r="L97" s="38"/>
      <c r="M97" s="38"/>
      <c r="N97" s="38"/>
      <c r="O97" s="38"/>
    </row>
    <row r="98" spans="2:15" ht="16" x14ac:dyDescent="0.2">
      <c r="B98" s="56" t="s">
        <v>256</v>
      </c>
      <c r="C98" s="74" t="s">
        <v>205</v>
      </c>
      <c r="D98" s="75"/>
      <c r="E98" s="75"/>
      <c r="F98" s="75"/>
      <c r="G98" s="75"/>
      <c r="H98" s="76"/>
      <c r="I98" s="38">
        <f t="shared" si="3"/>
        <v>88</v>
      </c>
      <c r="J98" s="38"/>
      <c r="K98" s="12"/>
      <c r="L98" s="38"/>
      <c r="M98" s="38"/>
      <c r="N98" s="38"/>
      <c r="O98" s="38"/>
    </row>
    <row r="99" spans="2:15" ht="16" x14ac:dyDescent="0.2">
      <c r="B99" s="56" t="s">
        <v>257</v>
      </c>
      <c r="C99" s="74" t="s">
        <v>206</v>
      </c>
      <c r="D99" s="75"/>
      <c r="E99" s="75"/>
      <c r="F99" s="75"/>
      <c r="G99" s="75"/>
      <c r="H99" s="76"/>
      <c r="I99" s="38">
        <f t="shared" si="3"/>
        <v>89</v>
      </c>
      <c r="J99" s="38"/>
      <c r="K99" s="12"/>
      <c r="L99" s="38"/>
      <c r="M99" s="38"/>
      <c r="N99" s="38"/>
      <c r="O99" s="38"/>
    </row>
    <row r="100" spans="2:15" ht="16" x14ac:dyDescent="0.2">
      <c r="B100" s="50"/>
      <c r="C100" s="49"/>
      <c r="D100" s="48"/>
      <c r="E100" s="48"/>
      <c r="F100" s="48"/>
      <c r="G100" s="48"/>
      <c r="H100" s="47"/>
      <c r="I100" s="38">
        <f t="shared" si="3"/>
        <v>90</v>
      </c>
      <c r="J100" s="38"/>
      <c r="K100" s="12"/>
      <c r="L100" s="38"/>
      <c r="M100" s="38"/>
      <c r="N100" s="38"/>
      <c r="O100" s="38"/>
    </row>
    <row r="101" spans="2:15" ht="16" x14ac:dyDescent="0.2">
      <c r="B101" s="56" t="s">
        <v>189</v>
      </c>
      <c r="C101" s="71" t="s">
        <v>131</v>
      </c>
      <c r="D101" s="72"/>
      <c r="E101" s="72"/>
      <c r="F101" s="72"/>
      <c r="G101" s="72"/>
      <c r="H101" s="73"/>
      <c r="I101" s="38">
        <f t="shared" si="3"/>
        <v>91</v>
      </c>
      <c r="J101" s="38"/>
      <c r="K101" s="12"/>
      <c r="L101" s="38"/>
      <c r="M101" s="38"/>
      <c r="N101" s="38"/>
      <c r="O101" s="38"/>
    </row>
    <row r="102" spans="2:15" ht="16" x14ac:dyDescent="0.2">
      <c r="B102" s="56" t="s">
        <v>190</v>
      </c>
      <c r="C102" s="71" t="s">
        <v>140</v>
      </c>
      <c r="D102" s="72"/>
      <c r="E102" s="72"/>
      <c r="F102" s="72"/>
      <c r="G102" s="72"/>
      <c r="H102" s="73"/>
      <c r="I102" s="38">
        <f t="shared" si="3"/>
        <v>92</v>
      </c>
      <c r="J102" s="38"/>
      <c r="K102" s="12"/>
      <c r="L102" s="38"/>
      <c r="M102" s="38"/>
      <c r="N102" s="38"/>
      <c r="O102" s="38"/>
    </row>
    <row r="103" spans="2:15" ht="16" x14ac:dyDescent="0.2">
      <c r="B103" s="56" t="s">
        <v>139</v>
      </c>
      <c r="C103" s="71" t="s">
        <v>160</v>
      </c>
      <c r="D103" s="72"/>
      <c r="E103" s="72"/>
      <c r="F103" s="72"/>
      <c r="G103" s="72"/>
      <c r="H103" s="73"/>
      <c r="I103" s="38">
        <f t="shared" si="3"/>
        <v>93</v>
      </c>
      <c r="J103" s="38"/>
      <c r="K103" s="12"/>
      <c r="L103" s="38"/>
      <c r="M103" s="38"/>
      <c r="N103" s="38"/>
      <c r="O103" s="38"/>
    </row>
    <row r="104" spans="2:15" ht="16" x14ac:dyDescent="0.2">
      <c r="B104" s="56" t="s">
        <v>191</v>
      </c>
      <c r="C104" s="71" t="s">
        <v>118</v>
      </c>
      <c r="D104" s="72"/>
      <c r="E104" s="72"/>
      <c r="F104" s="72"/>
      <c r="G104" s="72"/>
      <c r="H104" s="73"/>
      <c r="I104" s="38">
        <f>ROW()-10</f>
        <v>94</v>
      </c>
      <c r="J104" s="38"/>
      <c r="K104" s="12"/>
      <c r="L104" s="38"/>
      <c r="M104" s="38"/>
      <c r="N104" s="38"/>
      <c r="O104" s="38"/>
    </row>
    <row r="105" spans="2:15" ht="16" x14ac:dyDescent="0.2">
      <c r="B105" s="56" t="s">
        <v>138</v>
      </c>
      <c r="C105" s="71" t="s">
        <v>159</v>
      </c>
      <c r="D105" s="72"/>
      <c r="E105" s="72"/>
      <c r="F105" s="72"/>
      <c r="G105" s="72"/>
      <c r="H105" s="73"/>
      <c r="I105" s="38">
        <f t="shared" ref="I105:I121" si="4">ROW()-10</f>
        <v>95</v>
      </c>
      <c r="J105" s="38"/>
      <c r="K105" s="12"/>
      <c r="L105" s="38"/>
      <c r="M105" s="38"/>
      <c r="N105" s="38"/>
      <c r="O105" s="38"/>
    </row>
    <row r="106" spans="2:15" ht="16" x14ac:dyDescent="0.2">
      <c r="B106" s="56" t="s">
        <v>249</v>
      </c>
      <c r="C106" s="71" t="s">
        <v>296</v>
      </c>
      <c r="D106" s="72"/>
      <c r="E106" s="72"/>
      <c r="F106" s="72"/>
      <c r="G106" s="72"/>
      <c r="H106" s="73"/>
      <c r="I106" s="38">
        <f t="shared" si="4"/>
        <v>96</v>
      </c>
      <c r="J106" s="38"/>
      <c r="K106" s="12"/>
      <c r="L106" s="38"/>
      <c r="M106" s="38"/>
      <c r="N106" s="38"/>
      <c r="O106" s="38"/>
    </row>
    <row r="107" spans="2:15" ht="16" x14ac:dyDescent="0.2">
      <c r="B107" s="56" t="s">
        <v>115</v>
      </c>
      <c r="C107" s="71"/>
      <c r="D107" s="72"/>
      <c r="E107" s="72"/>
      <c r="F107" s="72"/>
      <c r="G107" s="72"/>
      <c r="H107" s="73"/>
      <c r="I107" s="38">
        <f t="shared" si="4"/>
        <v>97</v>
      </c>
      <c r="J107" s="38"/>
      <c r="K107" s="12"/>
      <c r="L107" s="38"/>
      <c r="M107" s="38"/>
      <c r="N107" s="38"/>
      <c r="O107" s="38"/>
    </row>
    <row r="108" spans="2:15" ht="16" x14ac:dyDescent="0.2">
      <c r="B108" s="56" t="s">
        <v>250</v>
      </c>
      <c r="C108" s="71" t="s">
        <v>301</v>
      </c>
      <c r="D108" s="72"/>
      <c r="E108" s="72"/>
      <c r="F108" s="72"/>
      <c r="G108" s="72"/>
      <c r="H108" s="73"/>
      <c r="I108" s="38">
        <f t="shared" si="4"/>
        <v>98</v>
      </c>
      <c r="J108" s="38"/>
      <c r="K108" s="12"/>
      <c r="L108" s="38"/>
      <c r="M108" s="38"/>
      <c r="N108" s="38"/>
      <c r="O108" s="38"/>
    </row>
    <row r="109" spans="2:15" ht="16" x14ac:dyDescent="0.2">
      <c r="B109" s="56" t="s">
        <v>251</v>
      </c>
      <c r="C109" s="71" t="s">
        <v>302</v>
      </c>
      <c r="D109" s="72"/>
      <c r="E109" s="72"/>
      <c r="F109" s="72"/>
      <c r="G109" s="72"/>
      <c r="H109" s="73"/>
      <c r="I109" s="38">
        <f t="shared" si="4"/>
        <v>99</v>
      </c>
      <c r="J109" s="38"/>
      <c r="K109" s="12"/>
      <c r="L109" s="38"/>
      <c r="M109" s="38"/>
      <c r="N109" s="38"/>
      <c r="O109" s="38"/>
    </row>
    <row r="110" spans="2:15" ht="16" x14ac:dyDescent="0.2">
      <c r="B110" s="56" t="s">
        <v>125</v>
      </c>
      <c r="C110" s="71" t="s">
        <v>112</v>
      </c>
      <c r="D110" s="72"/>
      <c r="E110" s="72"/>
      <c r="F110" s="72"/>
      <c r="G110" s="72"/>
      <c r="H110" s="73"/>
      <c r="I110" s="38">
        <f t="shared" si="4"/>
        <v>100</v>
      </c>
      <c r="J110" s="38"/>
      <c r="K110" s="12"/>
      <c r="L110" s="38"/>
      <c r="M110" s="38"/>
      <c r="N110" s="38"/>
      <c r="O110" s="38"/>
    </row>
    <row r="111" spans="2:15" ht="16" x14ac:dyDescent="0.2">
      <c r="B111" s="56" t="s">
        <v>252</v>
      </c>
      <c r="C111" s="71" t="s">
        <v>203</v>
      </c>
      <c r="D111" s="72"/>
      <c r="E111" s="72"/>
      <c r="F111" s="72"/>
      <c r="G111" s="72"/>
      <c r="H111" s="73"/>
      <c r="I111" s="38">
        <f t="shared" si="4"/>
        <v>101</v>
      </c>
      <c r="J111" s="38"/>
      <c r="K111" s="12"/>
      <c r="L111" s="38"/>
      <c r="M111" s="38"/>
      <c r="N111" s="38"/>
      <c r="O111" s="38"/>
    </row>
    <row r="112" spans="2:15" ht="16" x14ac:dyDescent="0.2">
      <c r="B112" s="56" t="s">
        <v>253</v>
      </c>
      <c r="C112" s="71" t="s">
        <v>204</v>
      </c>
      <c r="D112" s="72"/>
      <c r="E112" s="72"/>
      <c r="F112" s="72"/>
      <c r="G112" s="72"/>
      <c r="H112" s="73"/>
      <c r="I112" s="38">
        <f t="shared" si="4"/>
        <v>102</v>
      </c>
      <c r="J112" s="38"/>
      <c r="K112" s="12"/>
      <c r="L112" s="38"/>
      <c r="M112" s="38"/>
      <c r="N112" s="38"/>
      <c r="O112" s="38"/>
    </row>
    <row r="113" spans="2:15" ht="16" x14ac:dyDescent="0.2">
      <c r="B113" s="56" t="s">
        <v>155</v>
      </c>
      <c r="C113" s="74" t="s">
        <v>205</v>
      </c>
      <c r="D113" s="75"/>
      <c r="E113" s="75"/>
      <c r="F113" s="75"/>
      <c r="G113" s="75"/>
      <c r="H113" s="76"/>
      <c r="I113" s="38">
        <f t="shared" si="4"/>
        <v>103</v>
      </c>
      <c r="J113" s="38"/>
      <c r="K113" s="12"/>
      <c r="L113" s="38"/>
      <c r="M113" s="38"/>
      <c r="N113" s="38"/>
      <c r="O113" s="38"/>
    </row>
    <row r="114" spans="2:15" ht="16" x14ac:dyDescent="0.2">
      <c r="B114" s="56" t="s">
        <v>192</v>
      </c>
      <c r="C114" s="74" t="s">
        <v>206</v>
      </c>
      <c r="D114" s="75"/>
      <c r="E114" s="75"/>
      <c r="F114" s="75"/>
      <c r="G114" s="75"/>
      <c r="H114" s="76"/>
      <c r="I114" s="38">
        <f t="shared" si="4"/>
        <v>104</v>
      </c>
      <c r="J114" s="38"/>
      <c r="K114" s="12"/>
      <c r="L114" s="38"/>
      <c r="M114" s="38"/>
      <c r="N114" s="38"/>
      <c r="O114" s="38"/>
    </row>
    <row r="115" spans="2:15" ht="16" x14ac:dyDescent="0.2">
      <c r="B115" s="50"/>
      <c r="C115" s="49"/>
      <c r="D115" s="48"/>
      <c r="E115" s="48"/>
      <c r="F115" s="48"/>
      <c r="G115" s="48"/>
      <c r="H115" s="47"/>
      <c r="I115" s="38">
        <f t="shared" si="4"/>
        <v>105</v>
      </c>
      <c r="J115" s="38"/>
      <c r="K115" s="12"/>
      <c r="L115" s="38"/>
      <c r="M115" s="38"/>
      <c r="N115" s="38"/>
      <c r="O115" s="38"/>
    </row>
    <row r="116" spans="2:15" ht="16" x14ac:dyDescent="0.2">
      <c r="B116" s="56" t="s">
        <v>193</v>
      </c>
      <c r="C116" s="71" t="s">
        <v>131</v>
      </c>
      <c r="D116" s="72"/>
      <c r="E116" s="72"/>
      <c r="F116" s="72"/>
      <c r="G116" s="72"/>
      <c r="H116" s="73"/>
      <c r="I116" s="38">
        <f t="shared" si="4"/>
        <v>106</v>
      </c>
      <c r="J116" s="38"/>
      <c r="K116" s="12"/>
      <c r="L116" s="38"/>
      <c r="M116" s="38"/>
      <c r="N116" s="38"/>
      <c r="O116" s="38"/>
    </row>
    <row r="117" spans="2:15" ht="16" x14ac:dyDescent="0.2">
      <c r="B117" s="56" t="s">
        <v>190</v>
      </c>
      <c r="C117" s="71" t="s">
        <v>140</v>
      </c>
      <c r="D117" s="72"/>
      <c r="E117" s="72"/>
      <c r="F117" s="72"/>
      <c r="G117" s="72"/>
      <c r="H117" s="73"/>
      <c r="I117" s="38">
        <f t="shared" si="4"/>
        <v>107</v>
      </c>
      <c r="J117" s="38"/>
      <c r="K117" s="12"/>
      <c r="L117" s="38"/>
      <c r="M117" s="38"/>
      <c r="N117" s="38"/>
      <c r="O117" s="38"/>
    </row>
    <row r="118" spans="2:15" ht="16" x14ac:dyDescent="0.2">
      <c r="B118" s="56" t="s">
        <v>120</v>
      </c>
      <c r="C118" s="71" t="s">
        <v>160</v>
      </c>
      <c r="D118" s="72"/>
      <c r="E118" s="72"/>
      <c r="F118" s="72"/>
      <c r="G118" s="72"/>
      <c r="H118" s="73"/>
      <c r="I118" s="38">
        <f t="shared" si="4"/>
        <v>108</v>
      </c>
      <c r="J118" s="38"/>
      <c r="K118" s="12"/>
      <c r="L118" s="38"/>
      <c r="M118" s="38"/>
      <c r="N118" s="38"/>
      <c r="O118" s="38"/>
    </row>
    <row r="119" spans="2:15" ht="16" x14ac:dyDescent="0.2">
      <c r="B119" s="56" t="s">
        <v>191</v>
      </c>
      <c r="C119" s="71" t="s">
        <v>118</v>
      </c>
      <c r="D119" s="72"/>
      <c r="E119" s="72"/>
      <c r="F119" s="72"/>
      <c r="G119" s="72"/>
      <c r="H119" s="73"/>
      <c r="I119" s="38">
        <f t="shared" si="4"/>
        <v>109</v>
      </c>
      <c r="J119" s="38"/>
      <c r="K119" s="12"/>
      <c r="L119" s="38"/>
      <c r="M119" s="38"/>
      <c r="N119" s="38"/>
      <c r="O119" s="38"/>
    </row>
    <row r="120" spans="2:15" ht="16" x14ac:dyDescent="0.2">
      <c r="B120" s="56" t="s">
        <v>117</v>
      </c>
      <c r="C120" s="71" t="s">
        <v>159</v>
      </c>
      <c r="D120" s="72"/>
      <c r="E120" s="72"/>
      <c r="F120" s="72"/>
      <c r="G120" s="72"/>
      <c r="H120" s="73"/>
      <c r="I120" s="38">
        <f t="shared" si="4"/>
        <v>110</v>
      </c>
      <c r="J120" s="38"/>
      <c r="K120" s="12"/>
      <c r="L120" s="38"/>
      <c r="M120" s="38"/>
      <c r="N120" s="38"/>
      <c r="O120" s="38"/>
    </row>
    <row r="121" spans="2:15" ht="16" x14ac:dyDescent="0.2">
      <c r="B121" s="56" t="s">
        <v>249</v>
      </c>
      <c r="C121" s="71" t="s">
        <v>296</v>
      </c>
      <c r="D121" s="72"/>
      <c r="E121" s="72"/>
      <c r="F121" s="72"/>
      <c r="G121" s="72"/>
      <c r="H121" s="73"/>
      <c r="I121" s="38">
        <f t="shared" si="4"/>
        <v>111</v>
      </c>
      <c r="J121" s="38"/>
      <c r="K121" s="12"/>
      <c r="L121" s="38"/>
      <c r="M121" s="38"/>
      <c r="N121" s="38"/>
      <c r="O121" s="38"/>
    </row>
    <row r="122" spans="2:15" ht="16" x14ac:dyDescent="0.2">
      <c r="B122" s="56" t="s">
        <v>115</v>
      </c>
      <c r="C122" s="71"/>
      <c r="D122" s="72"/>
      <c r="E122" s="72"/>
      <c r="F122" s="72"/>
      <c r="G122" s="72"/>
      <c r="H122" s="73"/>
      <c r="I122" s="38">
        <f>ROW()-10</f>
        <v>112</v>
      </c>
      <c r="J122" s="38"/>
      <c r="K122" s="12"/>
      <c r="L122" s="38"/>
      <c r="M122" s="38"/>
      <c r="N122" s="38"/>
      <c r="O122" s="38"/>
    </row>
    <row r="123" spans="2:15" ht="16" x14ac:dyDescent="0.2">
      <c r="B123" s="56" t="s">
        <v>250</v>
      </c>
      <c r="C123" s="71" t="s">
        <v>301</v>
      </c>
      <c r="D123" s="72"/>
      <c r="E123" s="72"/>
      <c r="F123" s="72"/>
      <c r="G123" s="72"/>
      <c r="H123" s="73"/>
      <c r="I123" s="38">
        <f t="shared" ref="I123:I124" si="5">ROW()-10</f>
        <v>113</v>
      </c>
      <c r="J123" s="38"/>
      <c r="K123" s="12"/>
      <c r="L123" s="38"/>
      <c r="M123" s="38"/>
      <c r="N123" s="38"/>
      <c r="O123" s="38"/>
    </row>
    <row r="124" spans="2:15" ht="16" x14ac:dyDescent="0.2">
      <c r="B124" s="56" t="s">
        <v>251</v>
      </c>
      <c r="C124" s="71" t="s">
        <v>302</v>
      </c>
      <c r="D124" s="72"/>
      <c r="E124" s="72"/>
      <c r="F124" s="72"/>
      <c r="G124" s="72"/>
      <c r="H124" s="73"/>
      <c r="I124" s="38">
        <f t="shared" si="5"/>
        <v>114</v>
      </c>
      <c r="J124" s="38"/>
      <c r="K124" s="12"/>
      <c r="L124" s="38"/>
      <c r="M124" s="38"/>
      <c r="N124" s="38"/>
      <c r="O124" s="38"/>
    </row>
    <row r="125" spans="2:15" ht="16" x14ac:dyDescent="0.2">
      <c r="B125" s="56" t="s">
        <v>170</v>
      </c>
      <c r="C125" s="71" t="s">
        <v>112</v>
      </c>
      <c r="D125" s="72"/>
      <c r="E125" s="72"/>
      <c r="F125" s="72"/>
      <c r="G125" s="72"/>
      <c r="H125" s="73"/>
      <c r="I125" s="38">
        <f t="shared" ref="I125:I139" si="6">ROW()-10</f>
        <v>115</v>
      </c>
      <c r="J125" s="38"/>
      <c r="K125" s="12"/>
      <c r="L125" s="38"/>
      <c r="M125" s="38"/>
      <c r="N125" s="38"/>
      <c r="O125" s="38"/>
    </row>
    <row r="126" spans="2:15" ht="16" x14ac:dyDescent="0.2">
      <c r="B126" s="56" t="s">
        <v>255</v>
      </c>
      <c r="C126" s="71" t="s">
        <v>203</v>
      </c>
      <c r="D126" s="72"/>
      <c r="E126" s="72"/>
      <c r="F126" s="72"/>
      <c r="G126" s="72"/>
      <c r="H126" s="73"/>
      <c r="I126" s="38">
        <f t="shared" si="6"/>
        <v>116</v>
      </c>
      <c r="J126" s="38"/>
      <c r="K126" s="12"/>
      <c r="L126" s="38"/>
      <c r="M126" s="38"/>
      <c r="N126" s="38"/>
      <c r="O126" s="38"/>
    </row>
    <row r="127" spans="2:15" ht="16" x14ac:dyDescent="0.2">
      <c r="B127" s="56" t="s">
        <v>253</v>
      </c>
      <c r="C127" s="71" t="s">
        <v>204</v>
      </c>
      <c r="D127" s="72"/>
      <c r="E127" s="72"/>
      <c r="F127" s="72"/>
      <c r="G127" s="72"/>
      <c r="H127" s="73"/>
      <c r="I127" s="38">
        <f t="shared" si="6"/>
        <v>117</v>
      </c>
      <c r="J127" s="38"/>
      <c r="K127" s="12"/>
      <c r="L127" s="38"/>
      <c r="M127" s="38"/>
      <c r="N127" s="38"/>
      <c r="O127" s="38"/>
    </row>
    <row r="128" spans="2:15" ht="16" x14ac:dyDescent="0.2">
      <c r="B128" s="56" t="s">
        <v>256</v>
      </c>
      <c r="C128" s="74" t="s">
        <v>205</v>
      </c>
      <c r="D128" s="75"/>
      <c r="E128" s="75"/>
      <c r="F128" s="75"/>
      <c r="G128" s="75"/>
      <c r="H128" s="76"/>
      <c r="I128" s="38">
        <f t="shared" si="6"/>
        <v>118</v>
      </c>
      <c r="J128" s="38"/>
      <c r="K128" s="12"/>
      <c r="L128" s="38"/>
      <c r="M128" s="38"/>
      <c r="N128" s="38"/>
      <c r="O128" s="38"/>
    </row>
    <row r="129" spans="2:15" ht="16" x14ac:dyDescent="0.2">
      <c r="B129" s="56" t="s">
        <v>257</v>
      </c>
      <c r="C129" s="74" t="s">
        <v>206</v>
      </c>
      <c r="D129" s="75"/>
      <c r="E129" s="75"/>
      <c r="F129" s="75"/>
      <c r="G129" s="75"/>
      <c r="H129" s="76"/>
      <c r="I129" s="38">
        <f t="shared" si="6"/>
        <v>119</v>
      </c>
      <c r="J129" s="38"/>
      <c r="K129" s="12"/>
      <c r="L129" s="38"/>
      <c r="M129" s="38"/>
      <c r="N129" s="38"/>
      <c r="O129" s="38"/>
    </row>
    <row r="130" spans="2:15" ht="16" x14ac:dyDescent="0.2">
      <c r="B130" s="50"/>
      <c r="C130" s="49"/>
      <c r="D130" s="48"/>
      <c r="E130" s="48"/>
      <c r="F130" s="48"/>
      <c r="G130" s="48"/>
      <c r="H130" s="47"/>
      <c r="I130" s="38">
        <f t="shared" si="6"/>
        <v>120</v>
      </c>
      <c r="J130" s="38"/>
      <c r="K130" s="12"/>
      <c r="L130" s="38"/>
      <c r="M130" s="38"/>
      <c r="N130" s="38"/>
      <c r="O130" s="38"/>
    </row>
    <row r="131" spans="2:15" ht="16" x14ac:dyDescent="0.2">
      <c r="B131" s="56" t="s">
        <v>199</v>
      </c>
      <c r="C131" s="71" t="s">
        <v>131</v>
      </c>
      <c r="D131" s="72"/>
      <c r="E131" s="72"/>
      <c r="F131" s="72"/>
      <c r="G131" s="72"/>
      <c r="H131" s="73"/>
      <c r="I131" s="38">
        <f t="shared" si="6"/>
        <v>121</v>
      </c>
      <c r="J131" s="38"/>
      <c r="K131" s="12"/>
      <c r="L131" s="38"/>
      <c r="M131" s="38"/>
      <c r="N131" s="38"/>
      <c r="O131" s="38"/>
    </row>
    <row r="132" spans="2:15" ht="16" x14ac:dyDescent="0.2">
      <c r="B132" s="56" t="s">
        <v>190</v>
      </c>
      <c r="C132" s="71" t="s">
        <v>140</v>
      </c>
      <c r="D132" s="72"/>
      <c r="E132" s="72"/>
      <c r="F132" s="72"/>
      <c r="G132" s="72"/>
      <c r="H132" s="73"/>
      <c r="I132" s="38">
        <f t="shared" si="6"/>
        <v>122</v>
      </c>
      <c r="J132" s="38"/>
      <c r="K132" s="12"/>
      <c r="L132" s="38"/>
      <c r="M132" s="38"/>
      <c r="N132" s="38"/>
      <c r="O132" s="38"/>
    </row>
    <row r="133" spans="2:15" ht="16" x14ac:dyDescent="0.2">
      <c r="B133" s="56" t="s">
        <v>130</v>
      </c>
      <c r="C133" s="71" t="s">
        <v>160</v>
      </c>
      <c r="D133" s="72"/>
      <c r="E133" s="72"/>
      <c r="F133" s="72"/>
      <c r="G133" s="72"/>
      <c r="H133" s="73"/>
      <c r="I133" s="38">
        <f t="shared" si="6"/>
        <v>123</v>
      </c>
      <c r="J133" s="38"/>
      <c r="K133" s="12"/>
      <c r="L133" s="38"/>
      <c r="M133" s="38"/>
      <c r="N133" s="38"/>
      <c r="O133" s="38"/>
    </row>
    <row r="134" spans="2:15" ht="16" x14ac:dyDescent="0.2">
      <c r="B134" s="56" t="s">
        <v>191</v>
      </c>
      <c r="C134" s="71" t="s">
        <v>118</v>
      </c>
      <c r="D134" s="72"/>
      <c r="E134" s="72"/>
      <c r="F134" s="72"/>
      <c r="G134" s="72"/>
      <c r="H134" s="73"/>
      <c r="I134" s="38">
        <f t="shared" si="6"/>
        <v>124</v>
      </c>
      <c r="J134" s="38"/>
      <c r="K134" s="12"/>
      <c r="L134" s="38"/>
      <c r="M134" s="38"/>
      <c r="N134" s="38"/>
      <c r="O134" s="38"/>
    </row>
    <row r="135" spans="2:15" ht="16" x14ac:dyDescent="0.2">
      <c r="B135" s="56" t="s">
        <v>129</v>
      </c>
      <c r="C135" s="71" t="s">
        <v>159</v>
      </c>
      <c r="D135" s="72"/>
      <c r="E135" s="72"/>
      <c r="F135" s="72"/>
      <c r="G135" s="72"/>
      <c r="H135" s="73"/>
      <c r="I135" s="38">
        <f t="shared" si="6"/>
        <v>125</v>
      </c>
      <c r="J135" s="38"/>
      <c r="K135" s="12"/>
      <c r="L135" s="38"/>
      <c r="M135" s="38"/>
      <c r="N135" s="38"/>
      <c r="O135" s="38"/>
    </row>
    <row r="136" spans="2:15" ht="16" x14ac:dyDescent="0.2">
      <c r="B136" s="56" t="s">
        <v>249</v>
      </c>
      <c r="C136" s="71" t="s">
        <v>296</v>
      </c>
      <c r="D136" s="72"/>
      <c r="E136" s="72"/>
      <c r="F136" s="72"/>
      <c r="G136" s="72"/>
      <c r="H136" s="73"/>
      <c r="I136" s="38">
        <f t="shared" si="6"/>
        <v>126</v>
      </c>
      <c r="J136" s="38"/>
      <c r="K136" s="12"/>
      <c r="L136" s="38"/>
      <c r="M136" s="38"/>
      <c r="N136" s="38"/>
      <c r="O136" s="38"/>
    </row>
    <row r="137" spans="2:15" ht="16" x14ac:dyDescent="0.2">
      <c r="B137" s="56" t="s">
        <v>115</v>
      </c>
      <c r="C137" s="71"/>
      <c r="D137" s="72"/>
      <c r="E137" s="72"/>
      <c r="F137" s="72"/>
      <c r="G137" s="72"/>
      <c r="H137" s="73"/>
      <c r="I137" s="38">
        <f t="shared" si="6"/>
        <v>127</v>
      </c>
      <c r="J137" s="38"/>
      <c r="K137" s="12"/>
      <c r="L137" s="38"/>
      <c r="M137" s="38"/>
      <c r="N137" s="38"/>
      <c r="O137" s="38"/>
    </row>
    <row r="138" spans="2:15" ht="16" x14ac:dyDescent="0.2">
      <c r="B138" s="56" t="s">
        <v>250</v>
      </c>
      <c r="C138" s="71" t="s">
        <v>301</v>
      </c>
      <c r="D138" s="72"/>
      <c r="E138" s="72"/>
      <c r="F138" s="72"/>
      <c r="G138" s="72"/>
      <c r="H138" s="73"/>
      <c r="I138" s="38">
        <f t="shared" si="6"/>
        <v>128</v>
      </c>
      <c r="J138" s="38"/>
      <c r="K138" s="12"/>
      <c r="L138" s="38"/>
      <c r="M138" s="38"/>
      <c r="N138" s="38"/>
      <c r="O138" s="38"/>
    </row>
    <row r="139" spans="2:15" ht="16" x14ac:dyDescent="0.2">
      <c r="B139" s="56" t="s">
        <v>251</v>
      </c>
      <c r="C139" s="71" t="s">
        <v>302</v>
      </c>
      <c r="D139" s="72"/>
      <c r="E139" s="72"/>
      <c r="F139" s="72"/>
      <c r="G139" s="72"/>
      <c r="H139" s="73"/>
      <c r="I139" s="38">
        <f t="shared" si="6"/>
        <v>129</v>
      </c>
      <c r="J139" s="38"/>
      <c r="K139" s="12"/>
      <c r="L139" s="38"/>
      <c r="M139" s="38"/>
      <c r="N139" s="38"/>
      <c r="O139" s="38"/>
    </row>
    <row r="140" spans="2:15" ht="16" x14ac:dyDescent="0.2">
      <c r="B140" s="56" t="s">
        <v>125</v>
      </c>
      <c r="C140" s="71" t="s">
        <v>112</v>
      </c>
      <c r="D140" s="72"/>
      <c r="E140" s="72"/>
      <c r="F140" s="72"/>
      <c r="G140" s="72"/>
      <c r="H140" s="73"/>
      <c r="I140" s="38">
        <f t="shared" ref="I140:I154" si="7">ROW()-10</f>
        <v>130</v>
      </c>
      <c r="J140" s="38"/>
      <c r="K140" s="12"/>
      <c r="L140" s="38"/>
      <c r="M140" s="38"/>
      <c r="N140" s="38"/>
      <c r="O140" s="38"/>
    </row>
    <row r="141" spans="2:15" ht="16" x14ac:dyDescent="0.2">
      <c r="B141" s="56" t="s">
        <v>255</v>
      </c>
      <c r="C141" s="71" t="s">
        <v>203</v>
      </c>
      <c r="D141" s="72"/>
      <c r="E141" s="72"/>
      <c r="F141" s="72"/>
      <c r="G141" s="72"/>
      <c r="H141" s="73"/>
      <c r="I141" s="38">
        <f t="shared" si="7"/>
        <v>131</v>
      </c>
      <c r="J141" s="38"/>
      <c r="K141" s="12"/>
      <c r="L141" s="38"/>
      <c r="M141" s="38"/>
      <c r="N141" s="38"/>
      <c r="O141" s="38"/>
    </row>
    <row r="142" spans="2:15" ht="16" x14ac:dyDescent="0.2">
      <c r="B142" s="56" t="s">
        <v>253</v>
      </c>
      <c r="C142" s="71" t="s">
        <v>204</v>
      </c>
      <c r="D142" s="72"/>
      <c r="E142" s="72"/>
      <c r="F142" s="72"/>
      <c r="G142" s="72"/>
      <c r="H142" s="73"/>
      <c r="I142" s="38">
        <f t="shared" si="7"/>
        <v>132</v>
      </c>
      <c r="J142" s="38"/>
      <c r="K142" s="12"/>
      <c r="L142" s="38"/>
      <c r="M142" s="38"/>
      <c r="N142" s="38"/>
      <c r="O142" s="38"/>
    </row>
    <row r="143" spans="2:15" ht="16" x14ac:dyDescent="0.2">
      <c r="B143" s="56" t="s">
        <v>256</v>
      </c>
      <c r="C143" s="74" t="s">
        <v>205</v>
      </c>
      <c r="D143" s="75"/>
      <c r="E143" s="75"/>
      <c r="F143" s="75"/>
      <c r="G143" s="75"/>
      <c r="H143" s="76"/>
      <c r="I143" s="38">
        <f t="shared" si="7"/>
        <v>133</v>
      </c>
      <c r="J143" s="38"/>
      <c r="K143" s="12"/>
      <c r="L143" s="38"/>
      <c r="M143" s="38"/>
      <c r="N143" s="38"/>
      <c r="O143" s="38"/>
    </row>
    <row r="144" spans="2:15" ht="16" x14ac:dyDescent="0.2">
      <c r="B144" s="56" t="s">
        <v>257</v>
      </c>
      <c r="C144" s="74" t="s">
        <v>206</v>
      </c>
      <c r="D144" s="75"/>
      <c r="E144" s="75"/>
      <c r="F144" s="75"/>
      <c r="G144" s="75"/>
      <c r="H144" s="76"/>
      <c r="I144" s="38">
        <f t="shared" si="7"/>
        <v>134</v>
      </c>
      <c r="J144" s="38"/>
      <c r="K144" s="12"/>
      <c r="L144" s="38"/>
      <c r="M144" s="38"/>
      <c r="N144" s="38"/>
      <c r="O144" s="38"/>
    </row>
    <row r="145" spans="2:15" ht="16" x14ac:dyDescent="0.2">
      <c r="B145" s="50"/>
      <c r="C145" s="49"/>
      <c r="D145" s="48"/>
      <c r="E145" s="48"/>
      <c r="F145" s="48"/>
      <c r="G145" s="48"/>
      <c r="H145" s="47"/>
      <c r="I145" s="38">
        <f t="shared" si="7"/>
        <v>135</v>
      </c>
      <c r="J145" s="38"/>
      <c r="K145" s="12"/>
      <c r="L145" s="38"/>
      <c r="M145" s="38"/>
      <c r="N145" s="38"/>
      <c r="O145" s="38"/>
    </row>
    <row r="146" spans="2:15" ht="16" x14ac:dyDescent="0.2">
      <c r="B146" s="56" t="s">
        <v>141</v>
      </c>
      <c r="C146" s="71" t="s">
        <v>131</v>
      </c>
      <c r="D146" s="72"/>
      <c r="E146" s="72"/>
      <c r="F146" s="72"/>
      <c r="G146" s="72"/>
      <c r="H146" s="73"/>
      <c r="I146" s="38">
        <f t="shared" si="7"/>
        <v>136</v>
      </c>
      <c r="J146" s="38"/>
      <c r="K146" s="12"/>
      <c r="L146" s="38"/>
      <c r="M146" s="38"/>
      <c r="N146" s="38"/>
      <c r="O146" s="38"/>
    </row>
    <row r="147" spans="2:15" ht="16" x14ac:dyDescent="0.2">
      <c r="B147" s="56" t="s">
        <v>121</v>
      </c>
      <c r="C147" s="71" t="s">
        <v>140</v>
      </c>
      <c r="D147" s="72"/>
      <c r="E147" s="72"/>
      <c r="F147" s="72"/>
      <c r="G147" s="72"/>
      <c r="H147" s="73"/>
      <c r="I147" s="38">
        <f t="shared" si="7"/>
        <v>137</v>
      </c>
      <c r="J147" s="38"/>
      <c r="K147" s="12"/>
      <c r="L147" s="38"/>
      <c r="M147" s="38"/>
      <c r="N147" s="38"/>
      <c r="O147" s="38"/>
    </row>
    <row r="148" spans="2:15" ht="16" x14ac:dyDescent="0.2">
      <c r="B148" s="56" t="s">
        <v>139</v>
      </c>
      <c r="C148" s="71" t="s">
        <v>160</v>
      </c>
      <c r="D148" s="72"/>
      <c r="E148" s="72"/>
      <c r="F148" s="72"/>
      <c r="G148" s="72"/>
      <c r="H148" s="73"/>
      <c r="I148" s="38">
        <f t="shared" si="7"/>
        <v>138</v>
      </c>
      <c r="J148" s="38"/>
      <c r="K148" s="12"/>
      <c r="L148" s="38"/>
      <c r="M148" s="38"/>
      <c r="N148" s="38"/>
      <c r="O148" s="38"/>
    </row>
    <row r="149" spans="2:15" ht="16" x14ac:dyDescent="0.2">
      <c r="B149" s="56" t="s">
        <v>119</v>
      </c>
      <c r="C149" s="71" t="s">
        <v>118</v>
      </c>
      <c r="D149" s="72"/>
      <c r="E149" s="72"/>
      <c r="F149" s="72"/>
      <c r="G149" s="72"/>
      <c r="H149" s="73"/>
      <c r="I149" s="38">
        <f t="shared" si="7"/>
        <v>139</v>
      </c>
      <c r="J149" s="38"/>
      <c r="K149" s="12"/>
      <c r="L149" s="38"/>
      <c r="M149" s="38"/>
      <c r="N149" s="38"/>
      <c r="O149" s="38"/>
    </row>
    <row r="150" spans="2:15" ht="16" x14ac:dyDescent="0.2">
      <c r="B150" s="56" t="s">
        <v>138</v>
      </c>
      <c r="C150" s="71" t="s">
        <v>159</v>
      </c>
      <c r="D150" s="72"/>
      <c r="E150" s="72"/>
      <c r="F150" s="72"/>
      <c r="G150" s="72"/>
      <c r="H150" s="73"/>
      <c r="I150" s="38">
        <f t="shared" si="7"/>
        <v>140</v>
      </c>
      <c r="J150" s="38"/>
      <c r="K150" s="12"/>
      <c r="L150" s="38"/>
      <c r="M150" s="38"/>
      <c r="N150" s="38"/>
      <c r="O150" s="38"/>
    </row>
    <row r="151" spans="2:15" ht="16" x14ac:dyDescent="0.2">
      <c r="B151" s="56" t="s">
        <v>249</v>
      </c>
      <c r="C151" s="71" t="s">
        <v>296</v>
      </c>
      <c r="D151" s="72"/>
      <c r="E151" s="72"/>
      <c r="F151" s="72"/>
      <c r="G151" s="72"/>
      <c r="H151" s="73"/>
      <c r="I151" s="38">
        <f t="shared" si="7"/>
        <v>141</v>
      </c>
      <c r="J151" s="38"/>
      <c r="K151" s="12"/>
      <c r="L151" s="38"/>
      <c r="M151" s="38"/>
      <c r="N151" s="38"/>
      <c r="O151" s="38"/>
    </row>
    <row r="152" spans="2:15" ht="16" x14ac:dyDescent="0.2">
      <c r="B152" s="56" t="s">
        <v>115</v>
      </c>
      <c r="C152" s="71"/>
      <c r="D152" s="72"/>
      <c r="E152" s="72"/>
      <c r="F152" s="72"/>
      <c r="G152" s="72"/>
      <c r="H152" s="73"/>
      <c r="I152" s="38">
        <f t="shared" si="7"/>
        <v>142</v>
      </c>
      <c r="J152" s="38"/>
      <c r="K152" s="12"/>
      <c r="L152" s="38"/>
      <c r="M152" s="38"/>
      <c r="N152" s="38"/>
      <c r="O152" s="38"/>
    </row>
    <row r="153" spans="2:15" ht="16" x14ac:dyDescent="0.2">
      <c r="B153" s="56" t="s">
        <v>250</v>
      </c>
      <c r="C153" s="71" t="s">
        <v>301</v>
      </c>
      <c r="D153" s="72"/>
      <c r="E153" s="72"/>
      <c r="F153" s="72"/>
      <c r="G153" s="72"/>
      <c r="H153" s="73"/>
      <c r="I153" s="38">
        <f t="shared" si="7"/>
        <v>143</v>
      </c>
      <c r="J153" s="38"/>
      <c r="K153" s="12"/>
      <c r="L153" s="38"/>
      <c r="M153" s="38"/>
      <c r="N153" s="38"/>
      <c r="O153" s="38"/>
    </row>
    <row r="154" spans="2:15" ht="16" x14ac:dyDescent="0.2">
      <c r="B154" s="56" t="s">
        <v>251</v>
      </c>
      <c r="C154" s="71" t="s">
        <v>302</v>
      </c>
      <c r="D154" s="72"/>
      <c r="E154" s="72"/>
      <c r="F154" s="72"/>
      <c r="G154" s="72"/>
      <c r="H154" s="73"/>
      <c r="I154" s="38">
        <f t="shared" si="7"/>
        <v>144</v>
      </c>
      <c r="J154" s="38"/>
      <c r="K154" s="12"/>
      <c r="L154" s="38"/>
      <c r="M154" s="38"/>
      <c r="N154" s="38"/>
      <c r="O154" s="38"/>
    </row>
    <row r="155" spans="2:15" ht="16" x14ac:dyDescent="0.2">
      <c r="B155" s="56" t="s">
        <v>125</v>
      </c>
      <c r="C155" s="71" t="s">
        <v>112</v>
      </c>
      <c r="D155" s="72"/>
      <c r="E155" s="72"/>
      <c r="F155" s="72"/>
      <c r="G155" s="72"/>
      <c r="H155" s="73"/>
      <c r="I155" s="38">
        <f t="shared" ref="I155:I218" si="8">ROW()-10</f>
        <v>145</v>
      </c>
      <c r="J155" s="38"/>
      <c r="K155" s="12"/>
      <c r="L155" s="38"/>
      <c r="M155" s="38"/>
      <c r="N155" s="38"/>
      <c r="O155" s="38"/>
    </row>
    <row r="156" spans="2:15" ht="16" x14ac:dyDescent="0.2">
      <c r="B156" s="56" t="s">
        <v>255</v>
      </c>
      <c r="C156" s="71" t="s">
        <v>203</v>
      </c>
      <c r="D156" s="72"/>
      <c r="E156" s="72"/>
      <c r="F156" s="72"/>
      <c r="G156" s="72"/>
      <c r="H156" s="73"/>
      <c r="I156" s="38">
        <f t="shared" si="8"/>
        <v>146</v>
      </c>
      <c r="J156" s="38"/>
      <c r="K156" s="12"/>
      <c r="L156" s="38"/>
      <c r="M156" s="38"/>
      <c r="N156" s="38"/>
      <c r="O156" s="38"/>
    </row>
    <row r="157" spans="2:15" ht="16" x14ac:dyDescent="0.2">
      <c r="B157" s="56" t="s">
        <v>253</v>
      </c>
      <c r="C157" s="71" t="s">
        <v>204</v>
      </c>
      <c r="D157" s="72"/>
      <c r="E157" s="72"/>
      <c r="F157" s="72"/>
      <c r="G157" s="72"/>
      <c r="H157" s="73"/>
      <c r="I157" s="38">
        <f t="shared" si="8"/>
        <v>147</v>
      </c>
      <c r="J157" s="38"/>
      <c r="K157" s="12"/>
      <c r="L157" s="38"/>
      <c r="M157" s="38"/>
      <c r="N157" s="38"/>
      <c r="O157" s="38"/>
    </row>
    <row r="158" spans="2:15" ht="16" x14ac:dyDescent="0.2">
      <c r="B158" s="56" t="s">
        <v>256</v>
      </c>
      <c r="C158" s="74" t="s">
        <v>205</v>
      </c>
      <c r="D158" s="75"/>
      <c r="E158" s="75"/>
      <c r="F158" s="75"/>
      <c r="G158" s="75"/>
      <c r="H158" s="76"/>
      <c r="I158" s="38">
        <f t="shared" si="8"/>
        <v>148</v>
      </c>
      <c r="J158" s="38"/>
      <c r="K158" s="12"/>
      <c r="L158" s="38"/>
      <c r="M158" s="38"/>
      <c r="N158" s="38"/>
      <c r="O158" s="38"/>
    </row>
    <row r="159" spans="2:15" ht="16" x14ac:dyDescent="0.2">
      <c r="B159" s="56" t="s">
        <v>257</v>
      </c>
      <c r="C159" s="74" t="s">
        <v>206</v>
      </c>
      <c r="D159" s="75"/>
      <c r="E159" s="75"/>
      <c r="F159" s="75"/>
      <c r="G159" s="75"/>
      <c r="H159" s="76"/>
      <c r="I159" s="38">
        <f t="shared" si="8"/>
        <v>149</v>
      </c>
      <c r="J159" s="38"/>
      <c r="K159" s="12"/>
      <c r="L159" s="38"/>
      <c r="M159" s="38"/>
      <c r="N159" s="38"/>
      <c r="O159" s="38"/>
    </row>
    <row r="160" spans="2:15" ht="16" x14ac:dyDescent="0.2">
      <c r="B160" s="50"/>
      <c r="C160" s="49"/>
      <c r="D160" s="48"/>
      <c r="E160" s="48"/>
      <c r="F160" s="48"/>
      <c r="G160" s="48"/>
      <c r="H160" s="47"/>
      <c r="I160" s="38">
        <f t="shared" si="8"/>
        <v>150</v>
      </c>
      <c r="J160" s="38"/>
      <c r="K160" s="12"/>
      <c r="L160" s="38"/>
      <c r="M160" s="38"/>
      <c r="N160" s="38"/>
      <c r="O160" s="38"/>
    </row>
    <row r="161" spans="2:15" ht="16" x14ac:dyDescent="0.2">
      <c r="B161" s="56" t="s">
        <v>122</v>
      </c>
      <c r="C161" s="71" t="s">
        <v>131</v>
      </c>
      <c r="D161" s="72"/>
      <c r="E161" s="72"/>
      <c r="F161" s="72"/>
      <c r="G161" s="72"/>
      <c r="H161" s="73"/>
      <c r="I161" s="38">
        <f t="shared" si="8"/>
        <v>151</v>
      </c>
      <c r="J161" s="38"/>
      <c r="K161" s="12"/>
      <c r="L161" s="38"/>
      <c r="M161" s="38"/>
      <c r="N161" s="38"/>
      <c r="O161" s="38"/>
    </row>
    <row r="162" spans="2:15" ht="16" x14ac:dyDescent="0.2">
      <c r="B162" s="56" t="s">
        <v>121</v>
      </c>
      <c r="C162" s="71" t="s">
        <v>140</v>
      </c>
      <c r="D162" s="72"/>
      <c r="E162" s="72"/>
      <c r="F162" s="72"/>
      <c r="G162" s="72"/>
      <c r="H162" s="73"/>
      <c r="I162" s="38">
        <f t="shared" si="8"/>
        <v>152</v>
      </c>
      <c r="J162" s="38"/>
      <c r="K162" s="12"/>
      <c r="L162" s="38"/>
      <c r="M162" s="38"/>
      <c r="N162" s="38"/>
      <c r="O162" s="38"/>
    </row>
    <row r="163" spans="2:15" ht="16" x14ac:dyDescent="0.2">
      <c r="B163" s="56" t="s">
        <v>120</v>
      </c>
      <c r="C163" s="71" t="s">
        <v>160</v>
      </c>
      <c r="D163" s="72"/>
      <c r="E163" s="72"/>
      <c r="F163" s="72"/>
      <c r="G163" s="72"/>
      <c r="H163" s="73"/>
      <c r="I163" s="38">
        <f t="shared" si="8"/>
        <v>153</v>
      </c>
      <c r="J163" s="38"/>
      <c r="K163" s="12"/>
      <c r="L163" s="38"/>
      <c r="M163" s="38"/>
      <c r="N163" s="38"/>
      <c r="O163" s="38"/>
    </row>
    <row r="164" spans="2:15" ht="16" x14ac:dyDescent="0.2">
      <c r="B164" s="56" t="s">
        <v>119</v>
      </c>
      <c r="C164" s="71" t="s">
        <v>118</v>
      </c>
      <c r="D164" s="72"/>
      <c r="E164" s="72"/>
      <c r="F164" s="72"/>
      <c r="G164" s="72"/>
      <c r="H164" s="73"/>
      <c r="I164" s="38">
        <f t="shared" si="8"/>
        <v>154</v>
      </c>
      <c r="J164" s="38"/>
      <c r="K164" s="12"/>
      <c r="L164" s="38"/>
      <c r="M164" s="38"/>
      <c r="N164" s="38"/>
      <c r="O164" s="38"/>
    </row>
    <row r="165" spans="2:15" ht="16" x14ac:dyDescent="0.2">
      <c r="B165" s="56" t="s">
        <v>117</v>
      </c>
      <c r="C165" s="71" t="s">
        <v>159</v>
      </c>
      <c r="D165" s="72"/>
      <c r="E165" s="72"/>
      <c r="F165" s="72"/>
      <c r="G165" s="72"/>
      <c r="H165" s="73"/>
      <c r="I165" s="38">
        <f t="shared" si="8"/>
        <v>155</v>
      </c>
      <c r="J165" s="38"/>
      <c r="K165" s="12"/>
      <c r="L165" s="38"/>
      <c r="M165" s="38"/>
      <c r="N165" s="38"/>
      <c r="O165" s="38"/>
    </row>
    <row r="166" spans="2:15" ht="16" x14ac:dyDescent="0.2">
      <c r="B166" s="56" t="s">
        <v>249</v>
      </c>
      <c r="C166" s="71" t="s">
        <v>296</v>
      </c>
      <c r="D166" s="72"/>
      <c r="E166" s="72"/>
      <c r="F166" s="72"/>
      <c r="G166" s="72"/>
      <c r="H166" s="73"/>
      <c r="I166" s="38">
        <f t="shared" si="8"/>
        <v>156</v>
      </c>
      <c r="J166" s="38"/>
      <c r="K166" s="12"/>
      <c r="L166" s="38"/>
      <c r="M166" s="38"/>
      <c r="N166" s="38"/>
      <c r="O166" s="38"/>
    </row>
    <row r="167" spans="2:15" ht="16" x14ac:dyDescent="0.2">
      <c r="B167" s="56" t="s">
        <v>115</v>
      </c>
      <c r="C167" s="71"/>
      <c r="D167" s="72"/>
      <c r="E167" s="72"/>
      <c r="F167" s="72"/>
      <c r="G167" s="72"/>
      <c r="H167" s="73"/>
      <c r="I167" s="38">
        <f t="shared" si="8"/>
        <v>157</v>
      </c>
      <c r="J167" s="38"/>
      <c r="K167" s="12"/>
      <c r="L167" s="38"/>
      <c r="M167" s="38"/>
      <c r="N167" s="38"/>
      <c r="O167" s="38"/>
    </row>
    <row r="168" spans="2:15" ht="16" x14ac:dyDescent="0.2">
      <c r="B168" s="56" t="s">
        <v>250</v>
      </c>
      <c r="C168" s="71" t="s">
        <v>301</v>
      </c>
      <c r="D168" s="72"/>
      <c r="E168" s="72"/>
      <c r="F168" s="72"/>
      <c r="G168" s="72"/>
      <c r="H168" s="73"/>
      <c r="I168" s="38">
        <f t="shared" si="8"/>
        <v>158</v>
      </c>
      <c r="J168" s="38"/>
      <c r="K168" s="12"/>
      <c r="L168" s="38"/>
      <c r="M168" s="38"/>
      <c r="N168" s="38"/>
      <c r="O168" s="38"/>
    </row>
    <row r="169" spans="2:15" ht="16" x14ac:dyDescent="0.2">
      <c r="B169" s="56" t="s">
        <v>251</v>
      </c>
      <c r="C169" s="71" t="s">
        <v>302</v>
      </c>
      <c r="D169" s="72"/>
      <c r="E169" s="72"/>
      <c r="F169" s="72"/>
      <c r="G169" s="72"/>
      <c r="H169" s="73"/>
      <c r="I169" s="38">
        <f t="shared" si="8"/>
        <v>159</v>
      </c>
      <c r="J169" s="38"/>
      <c r="K169" s="12"/>
      <c r="L169" s="38"/>
      <c r="M169" s="38"/>
      <c r="N169" s="38"/>
      <c r="O169" s="38"/>
    </row>
    <row r="170" spans="2:15" ht="16" x14ac:dyDescent="0.2">
      <c r="B170" s="56" t="s">
        <v>170</v>
      </c>
      <c r="C170" s="71" t="s">
        <v>112</v>
      </c>
      <c r="D170" s="72"/>
      <c r="E170" s="72"/>
      <c r="F170" s="72"/>
      <c r="G170" s="72"/>
      <c r="H170" s="73"/>
      <c r="I170" s="38">
        <f t="shared" si="8"/>
        <v>160</v>
      </c>
      <c r="J170" s="38"/>
      <c r="K170" s="12"/>
      <c r="L170" s="38"/>
      <c r="M170" s="38"/>
      <c r="N170" s="38"/>
      <c r="O170" s="38"/>
    </row>
    <row r="171" spans="2:15" ht="16" x14ac:dyDescent="0.2">
      <c r="B171" s="56" t="s">
        <v>255</v>
      </c>
      <c r="C171" s="71" t="s">
        <v>203</v>
      </c>
      <c r="D171" s="72"/>
      <c r="E171" s="72"/>
      <c r="F171" s="72"/>
      <c r="G171" s="72"/>
      <c r="H171" s="73"/>
      <c r="I171" s="38">
        <f t="shared" si="8"/>
        <v>161</v>
      </c>
      <c r="J171" s="38"/>
      <c r="K171" s="12"/>
      <c r="L171" s="38"/>
      <c r="M171" s="38"/>
      <c r="N171" s="38"/>
      <c r="O171" s="38"/>
    </row>
    <row r="172" spans="2:15" ht="16" x14ac:dyDescent="0.2">
      <c r="B172" s="56" t="s">
        <v>253</v>
      </c>
      <c r="C172" s="71" t="s">
        <v>204</v>
      </c>
      <c r="D172" s="72"/>
      <c r="E172" s="72"/>
      <c r="F172" s="72"/>
      <c r="G172" s="72"/>
      <c r="H172" s="73"/>
      <c r="I172" s="38">
        <f t="shared" si="8"/>
        <v>162</v>
      </c>
      <c r="J172" s="38"/>
      <c r="K172" s="12"/>
      <c r="L172" s="38"/>
      <c r="M172" s="38"/>
      <c r="N172" s="38"/>
      <c r="O172" s="38"/>
    </row>
    <row r="173" spans="2:15" ht="16" x14ac:dyDescent="0.2">
      <c r="B173" s="56" t="s">
        <v>256</v>
      </c>
      <c r="C173" s="74" t="s">
        <v>205</v>
      </c>
      <c r="D173" s="75"/>
      <c r="E173" s="75"/>
      <c r="F173" s="75"/>
      <c r="G173" s="75"/>
      <c r="H173" s="76"/>
      <c r="I173" s="38">
        <f t="shared" si="8"/>
        <v>163</v>
      </c>
      <c r="J173" s="38"/>
      <c r="K173" s="12"/>
      <c r="L173" s="38"/>
      <c r="M173" s="38"/>
      <c r="N173" s="38"/>
      <c r="O173" s="38"/>
    </row>
    <row r="174" spans="2:15" ht="16" x14ac:dyDescent="0.2">
      <c r="B174" s="56" t="s">
        <v>257</v>
      </c>
      <c r="C174" s="74" t="s">
        <v>206</v>
      </c>
      <c r="D174" s="75"/>
      <c r="E174" s="75"/>
      <c r="F174" s="75"/>
      <c r="G174" s="75"/>
      <c r="H174" s="76"/>
      <c r="I174" s="38">
        <f t="shared" si="8"/>
        <v>164</v>
      </c>
      <c r="J174" s="38"/>
      <c r="K174" s="12"/>
      <c r="L174" s="38"/>
      <c r="M174" s="38"/>
      <c r="N174" s="38"/>
      <c r="O174" s="38"/>
    </row>
    <row r="175" spans="2:15" ht="16" x14ac:dyDescent="0.2">
      <c r="B175" s="50"/>
      <c r="C175" s="49"/>
      <c r="D175" s="48"/>
      <c r="E175" s="48"/>
      <c r="F175" s="48"/>
      <c r="G175" s="48"/>
      <c r="H175" s="47"/>
      <c r="I175" s="38">
        <f t="shared" si="8"/>
        <v>165</v>
      </c>
      <c r="J175" s="38"/>
      <c r="K175" s="12"/>
      <c r="L175" s="38"/>
      <c r="M175" s="38"/>
      <c r="N175" s="38"/>
      <c r="O175" s="38"/>
    </row>
    <row r="176" spans="2:15" ht="16" x14ac:dyDescent="0.2">
      <c r="B176" s="56" t="s">
        <v>132</v>
      </c>
      <c r="C176" s="71" t="s">
        <v>131</v>
      </c>
      <c r="D176" s="72"/>
      <c r="E176" s="72"/>
      <c r="F176" s="72"/>
      <c r="G176" s="72"/>
      <c r="H176" s="73"/>
      <c r="I176" s="38">
        <f t="shared" si="8"/>
        <v>166</v>
      </c>
      <c r="J176" s="38"/>
      <c r="K176" s="12"/>
      <c r="L176" s="38"/>
      <c r="M176" s="38"/>
      <c r="N176" s="38"/>
      <c r="O176" s="38"/>
    </row>
    <row r="177" spans="2:15" ht="16" x14ac:dyDescent="0.2">
      <c r="B177" s="56" t="s">
        <v>121</v>
      </c>
      <c r="C177" s="71" t="s">
        <v>140</v>
      </c>
      <c r="D177" s="72"/>
      <c r="E177" s="72"/>
      <c r="F177" s="72"/>
      <c r="G177" s="72"/>
      <c r="H177" s="73"/>
      <c r="I177" s="38">
        <f t="shared" si="8"/>
        <v>167</v>
      </c>
      <c r="J177" s="38"/>
      <c r="K177" s="12"/>
      <c r="L177" s="38"/>
      <c r="M177" s="38"/>
      <c r="N177" s="38"/>
      <c r="O177" s="38"/>
    </row>
    <row r="178" spans="2:15" ht="16" x14ac:dyDescent="0.2">
      <c r="B178" s="56" t="s">
        <v>130</v>
      </c>
      <c r="C178" s="71" t="s">
        <v>160</v>
      </c>
      <c r="D178" s="72"/>
      <c r="E178" s="72"/>
      <c r="F178" s="72"/>
      <c r="G178" s="72"/>
      <c r="H178" s="73"/>
      <c r="I178" s="38">
        <f t="shared" si="8"/>
        <v>168</v>
      </c>
      <c r="J178" s="38"/>
      <c r="K178" s="12"/>
      <c r="L178" s="38"/>
      <c r="M178" s="38"/>
      <c r="N178" s="38"/>
      <c r="O178" s="38"/>
    </row>
    <row r="179" spans="2:15" ht="16" x14ac:dyDescent="0.2">
      <c r="B179" s="56" t="s">
        <v>119</v>
      </c>
      <c r="C179" s="71" t="s">
        <v>118</v>
      </c>
      <c r="D179" s="72"/>
      <c r="E179" s="72"/>
      <c r="F179" s="72"/>
      <c r="G179" s="72"/>
      <c r="H179" s="73"/>
      <c r="I179" s="38">
        <f t="shared" si="8"/>
        <v>169</v>
      </c>
      <c r="J179" s="38"/>
      <c r="K179" s="12"/>
      <c r="L179" s="38"/>
      <c r="M179" s="38"/>
      <c r="N179" s="38"/>
      <c r="O179" s="38"/>
    </row>
    <row r="180" spans="2:15" ht="16" x14ac:dyDescent="0.2">
      <c r="B180" s="56" t="s">
        <v>129</v>
      </c>
      <c r="C180" s="71" t="s">
        <v>159</v>
      </c>
      <c r="D180" s="72"/>
      <c r="E180" s="72"/>
      <c r="F180" s="72"/>
      <c r="G180" s="72"/>
      <c r="H180" s="73"/>
      <c r="I180" s="38">
        <f t="shared" si="8"/>
        <v>170</v>
      </c>
      <c r="J180" s="38"/>
      <c r="K180" s="12"/>
      <c r="L180" s="38"/>
      <c r="M180" s="38"/>
      <c r="N180" s="38"/>
      <c r="O180" s="38"/>
    </row>
    <row r="181" spans="2:15" ht="16" x14ac:dyDescent="0.2">
      <c r="B181" s="56" t="s">
        <v>249</v>
      </c>
      <c r="C181" s="71" t="s">
        <v>296</v>
      </c>
      <c r="D181" s="72"/>
      <c r="E181" s="72"/>
      <c r="F181" s="72"/>
      <c r="G181" s="72"/>
      <c r="H181" s="73"/>
      <c r="I181" s="38">
        <f t="shared" si="8"/>
        <v>171</v>
      </c>
      <c r="J181" s="38"/>
      <c r="K181" s="12"/>
      <c r="L181" s="38"/>
      <c r="M181" s="38"/>
      <c r="N181" s="38"/>
      <c r="O181" s="38"/>
    </row>
    <row r="182" spans="2:15" ht="16" x14ac:dyDescent="0.2">
      <c r="B182" s="56" t="s">
        <v>115</v>
      </c>
      <c r="C182" s="71"/>
      <c r="D182" s="72"/>
      <c r="E182" s="72"/>
      <c r="F182" s="72"/>
      <c r="G182" s="72"/>
      <c r="H182" s="73"/>
      <c r="I182" s="38">
        <f t="shared" si="8"/>
        <v>172</v>
      </c>
      <c r="J182" s="38"/>
      <c r="K182" s="12"/>
      <c r="L182" s="38"/>
      <c r="M182" s="38"/>
      <c r="N182" s="38"/>
      <c r="O182" s="38"/>
    </row>
    <row r="183" spans="2:15" ht="16" x14ac:dyDescent="0.2">
      <c r="B183" s="56" t="s">
        <v>250</v>
      </c>
      <c r="C183" s="71" t="s">
        <v>301</v>
      </c>
      <c r="D183" s="72"/>
      <c r="E183" s="72"/>
      <c r="F183" s="72"/>
      <c r="G183" s="72"/>
      <c r="H183" s="73"/>
      <c r="I183" s="38">
        <f t="shared" si="8"/>
        <v>173</v>
      </c>
      <c r="J183" s="38"/>
      <c r="K183" s="12"/>
      <c r="L183" s="38"/>
      <c r="M183" s="38"/>
      <c r="N183" s="38"/>
      <c r="O183" s="38"/>
    </row>
    <row r="184" spans="2:15" ht="16" x14ac:dyDescent="0.2">
      <c r="B184" s="56" t="s">
        <v>251</v>
      </c>
      <c r="C184" s="71" t="s">
        <v>302</v>
      </c>
      <c r="D184" s="72"/>
      <c r="E184" s="72"/>
      <c r="F184" s="72"/>
      <c r="G184" s="72"/>
      <c r="H184" s="73"/>
      <c r="I184" s="38">
        <f t="shared" si="8"/>
        <v>174</v>
      </c>
      <c r="J184" s="38"/>
      <c r="K184" s="12"/>
      <c r="L184" s="38"/>
      <c r="M184" s="38"/>
      <c r="N184" s="38"/>
      <c r="O184" s="38"/>
    </row>
    <row r="185" spans="2:15" ht="16" x14ac:dyDescent="0.2">
      <c r="B185" s="56" t="s">
        <v>125</v>
      </c>
      <c r="C185" s="71" t="s">
        <v>112</v>
      </c>
      <c r="D185" s="72"/>
      <c r="E185" s="72"/>
      <c r="F185" s="72"/>
      <c r="G185" s="72"/>
      <c r="H185" s="73"/>
      <c r="I185" s="38">
        <f t="shared" si="8"/>
        <v>175</v>
      </c>
      <c r="J185" s="38"/>
      <c r="K185" s="12"/>
      <c r="L185" s="38"/>
      <c r="M185" s="38"/>
      <c r="N185" s="38"/>
      <c r="O185" s="38"/>
    </row>
    <row r="186" spans="2:15" ht="16" x14ac:dyDescent="0.2">
      <c r="B186" s="56" t="s">
        <v>255</v>
      </c>
      <c r="C186" s="71" t="s">
        <v>203</v>
      </c>
      <c r="D186" s="72"/>
      <c r="E186" s="72"/>
      <c r="F186" s="72"/>
      <c r="G186" s="72"/>
      <c r="H186" s="73"/>
      <c r="I186" s="38">
        <f t="shared" si="8"/>
        <v>176</v>
      </c>
      <c r="J186" s="38"/>
      <c r="K186" s="12"/>
      <c r="L186" s="38"/>
      <c r="M186" s="38"/>
      <c r="N186" s="38"/>
      <c r="O186" s="38"/>
    </row>
    <row r="187" spans="2:15" ht="16" x14ac:dyDescent="0.2">
      <c r="B187" s="56" t="s">
        <v>253</v>
      </c>
      <c r="C187" s="71" t="s">
        <v>204</v>
      </c>
      <c r="D187" s="72"/>
      <c r="E187" s="72"/>
      <c r="F187" s="72"/>
      <c r="G187" s="72"/>
      <c r="H187" s="73"/>
      <c r="I187" s="38">
        <f t="shared" si="8"/>
        <v>177</v>
      </c>
      <c r="J187" s="38"/>
      <c r="K187" s="12"/>
      <c r="L187" s="38"/>
      <c r="M187" s="38"/>
      <c r="N187" s="38"/>
      <c r="O187" s="38"/>
    </row>
    <row r="188" spans="2:15" ht="16" x14ac:dyDescent="0.2">
      <c r="B188" s="56" t="s">
        <v>256</v>
      </c>
      <c r="C188" s="74" t="s">
        <v>205</v>
      </c>
      <c r="D188" s="75"/>
      <c r="E188" s="75"/>
      <c r="F188" s="75"/>
      <c r="G188" s="75"/>
      <c r="H188" s="76"/>
      <c r="I188" s="38">
        <f t="shared" si="8"/>
        <v>178</v>
      </c>
      <c r="J188" s="38"/>
      <c r="K188" s="12"/>
      <c r="L188" s="38"/>
      <c r="M188" s="38"/>
      <c r="N188" s="38"/>
      <c r="O188" s="38"/>
    </row>
    <row r="189" spans="2:15" ht="16" x14ac:dyDescent="0.2">
      <c r="B189" s="56" t="s">
        <v>257</v>
      </c>
      <c r="C189" s="74" t="s">
        <v>206</v>
      </c>
      <c r="D189" s="75"/>
      <c r="E189" s="75"/>
      <c r="F189" s="75"/>
      <c r="G189" s="75"/>
      <c r="H189" s="76"/>
      <c r="I189" s="38">
        <f t="shared" si="8"/>
        <v>179</v>
      </c>
      <c r="J189" s="38"/>
      <c r="K189" s="12"/>
      <c r="L189" s="38"/>
      <c r="M189" s="38"/>
      <c r="N189" s="38"/>
      <c r="O189" s="38"/>
    </row>
    <row r="190" spans="2:15" ht="16" x14ac:dyDescent="0.2">
      <c r="B190" s="50"/>
      <c r="C190" s="49"/>
      <c r="D190" s="48"/>
      <c r="E190" s="48"/>
      <c r="F190" s="48"/>
      <c r="G190" s="48"/>
      <c r="H190" s="47"/>
      <c r="I190" s="38">
        <f t="shared" si="8"/>
        <v>180</v>
      </c>
      <c r="J190" s="38"/>
      <c r="K190" s="12"/>
      <c r="L190" s="38"/>
      <c r="M190" s="38"/>
      <c r="N190" s="38"/>
      <c r="O190" s="38"/>
    </row>
    <row r="191" spans="2:15" ht="16" x14ac:dyDescent="0.2">
      <c r="B191" s="50" t="s">
        <v>207</v>
      </c>
      <c r="C191" s="49"/>
      <c r="D191" s="48"/>
      <c r="E191" s="48"/>
      <c r="F191" s="48"/>
      <c r="G191" s="48"/>
      <c r="H191" s="47"/>
      <c r="I191" s="38">
        <f t="shared" si="8"/>
        <v>181</v>
      </c>
      <c r="J191" s="38"/>
      <c r="K191" s="12"/>
      <c r="L191" s="38"/>
      <c r="M191" s="38"/>
      <c r="N191" s="38"/>
      <c r="O191" s="38"/>
    </row>
    <row r="192" spans="2:15" ht="16" x14ac:dyDescent="0.2">
      <c r="B192" s="50" t="s">
        <v>161</v>
      </c>
      <c r="C192" s="49" t="s">
        <v>247</v>
      </c>
      <c r="D192" s="48"/>
      <c r="E192" s="48"/>
      <c r="F192" s="48"/>
      <c r="G192" s="48"/>
      <c r="H192" s="47"/>
      <c r="I192" s="38">
        <f t="shared" si="8"/>
        <v>182</v>
      </c>
      <c r="J192" s="38"/>
      <c r="K192" s="12"/>
      <c r="L192" s="38"/>
      <c r="M192" s="38"/>
      <c r="N192" s="38"/>
      <c r="O192" s="38"/>
    </row>
    <row r="193" spans="2:15" ht="16" x14ac:dyDescent="0.2">
      <c r="B193" s="50" t="s">
        <v>258</v>
      </c>
      <c r="C193" s="49" t="s">
        <v>248</v>
      </c>
      <c r="D193" s="48"/>
      <c r="E193" s="48"/>
      <c r="F193" s="48"/>
      <c r="G193" s="48"/>
      <c r="H193" s="47"/>
      <c r="I193" s="38">
        <f t="shared" si="8"/>
        <v>183</v>
      </c>
      <c r="J193" s="38"/>
      <c r="K193" s="12"/>
      <c r="L193" s="38"/>
      <c r="M193" s="38"/>
      <c r="N193" s="38"/>
      <c r="O193" s="38"/>
    </row>
    <row r="194" spans="2:15" ht="16" x14ac:dyDescent="0.2">
      <c r="B194" s="50" t="s">
        <v>148</v>
      </c>
      <c r="C194" s="49" t="s">
        <v>247</v>
      </c>
      <c r="D194" s="48"/>
      <c r="E194" s="48"/>
      <c r="F194" s="48"/>
      <c r="G194" s="48"/>
      <c r="H194" s="47"/>
      <c r="I194" s="38">
        <f t="shared" si="8"/>
        <v>184</v>
      </c>
      <c r="J194" s="38"/>
      <c r="K194" s="12"/>
      <c r="L194" s="38"/>
      <c r="M194" s="38"/>
      <c r="N194" s="38"/>
      <c r="O194" s="38"/>
    </row>
    <row r="195" spans="2:15" ht="16" x14ac:dyDescent="0.2">
      <c r="B195" s="50" t="s">
        <v>259</v>
      </c>
      <c r="C195" s="49" t="s">
        <v>248</v>
      </c>
      <c r="D195" s="48"/>
      <c r="E195" s="48"/>
      <c r="F195" s="48"/>
      <c r="G195" s="48"/>
      <c r="H195" s="47"/>
      <c r="I195" s="38">
        <f t="shared" si="8"/>
        <v>185</v>
      </c>
      <c r="J195" s="38"/>
      <c r="K195" s="12"/>
      <c r="L195" s="38"/>
      <c r="M195" s="38"/>
      <c r="N195" s="38"/>
      <c r="O195" s="38"/>
    </row>
    <row r="196" spans="2:15" ht="16" x14ac:dyDescent="0.2">
      <c r="B196" s="50" t="s">
        <v>172</v>
      </c>
      <c r="C196" s="49" t="s">
        <v>247</v>
      </c>
      <c r="D196" s="48"/>
      <c r="E196" s="48"/>
      <c r="F196" s="48"/>
      <c r="G196" s="48"/>
      <c r="H196" s="47"/>
      <c r="I196" s="38">
        <f t="shared" si="8"/>
        <v>186</v>
      </c>
      <c r="J196" s="38"/>
      <c r="K196" s="12"/>
      <c r="L196" s="38"/>
      <c r="M196" s="38"/>
      <c r="N196" s="38"/>
      <c r="O196" s="38"/>
    </row>
    <row r="197" spans="2:15" ht="16" x14ac:dyDescent="0.2">
      <c r="B197" s="50" t="s">
        <v>260</v>
      </c>
      <c r="C197" s="49" t="s">
        <v>248</v>
      </c>
      <c r="D197" s="48"/>
      <c r="E197" s="48"/>
      <c r="F197" s="48"/>
      <c r="G197" s="48"/>
      <c r="H197" s="47"/>
      <c r="I197" s="38">
        <f t="shared" si="8"/>
        <v>187</v>
      </c>
      <c r="J197" s="38"/>
      <c r="K197" s="12"/>
      <c r="L197" s="38"/>
      <c r="M197" s="38"/>
      <c r="N197" s="38"/>
      <c r="O197" s="38"/>
    </row>
    <row r="198" spans="2:15" ht="16" x14ac:dyDescent="0.2">
      <c r="B198" s="50" t="s">
        <v>211</v>
      </c>
      <c r="C198" s="49" t="s">
        <v>247</v>
      </c>
      <c r="D198" s="48"/>
      <c r="E198" s="48"/>
      <c r="F198" s="48"/>
      <c r="G198" s="48"/>
      <c r="H198" s="47"/>
      <c r="I198" s="38">
        <f t="shared" si="8"/>
        <v>188</v>
      </c>
      <c r="J198" s="38"/>
      <c r="K198" s="12"/>
      <c r="L198" s="38"/>
      <c r="M198" s="38"/>
      <c r="N198" s="38"/>
      <c r="O198" s="38"/>
    </row>
    <row r="199" spans="2:15" ht="16" x14ac:dyDescent="0.2">
      <c r="B199" s="50" t="s">
        <v>261</v>
      </c>
      <c r="C199" s="49" t="s">
        <v>248</v>
      </c>
      <c r="D199" s="48"/>
      <c r="E199" s="48"/>
      <c r="F199" s="48"/>
      <c r="G199" s="48"/>
      <c r="H199" s="47"/>
      <c r="I199" s="38">
        <f t="shared" si="8"/>
        <v>189</v>
      </c>
      <c r="J199" s="38"/>
      <c r="K199" s="12"/>
      <c r="L199" s="38"/>
      <c r="M199" s="38"/>
      <c r="N199" s="38"/>
      <c r="O199" s="38"/>
    </row>
    <row r="200" spans="2:15" ht="16" x14ac:dyDescent="0.2">
      <c r="B200" s="50" t="s">
        <v>175</v>
      </c>
      <c r="C200" s="49" t="s">
        <v>247</v>
      </c>
      <c r="D200" s="48"/>
      <c r="E200" s="48"/>
      <c r="F200" s="48"/>
      <c r="G200" s="48"/>
      <c r="H200" s="47"/>
      <c r="I200" s="38">
        <f t="shared" si="8"/>
        <v>190</v>
      </c>
      <c r="J200" s="38"/>
      <c r="K200" s="12"/>
      <c r="L200" s="38"/>
      <c r="M200" s="38"/>
      <c r="N200" s="38"/>
      <c r="O200" s="38"/>
    </row>
    <row r="201" spans="2:15" ht="16" x14ac:dyDescent="0.2">
      <c r="B201" s="50" t="s">
        <v>258</v>
      </c>
      <c r="C201" s="49" t="s">
        <v>248</v>
      </c>
      <c r="D201" s="48"/>
      <c r="E201" s="48"/>
      <c r="F201" s="48"/>
      <c r="G201" s="48"/>
      <c r="H201" s="47"/>
      <c r="I201" s="38">
        <f t="shared" si="8"/>
        <v>191</v>
      </c>
      <c r="J201" s="38"/>
      <c r="K201" s="12"/>
      <c r="L201" s="38"/>
      <c r="M201" s="38"/>
      <c r="N201" s="38"/>
      <c r="O201" s="38"/>
    </row>
    <row r="202" spans="2:15" ht="16" x14ac:dyDescent="0.2">
      <c r="B202" s="50" t="s">
        <v>178</v>
      </c>
      <c r="C202" s="49" t="s">
        <v>247</v>
      </c>
      <c r="D202" s="48"/>
      <c r="E202" s="48"/>
      <c r="F202" s="48"/>
      <c r="G202" s="48"/>
      <c r="H202" s="47"/>
      <c r="I202" s="38">
        <f t="shared" si="8"/>
        <v>192</v>
      </c>
      <c r="J202" s="38"/>
      <c r="K202" s="12"/>
      <c r="L202" s="38"/>
      <c r="M202" s="38"/>
      <c r="N202" s="38"/>
      <c r="O202" s="38"/>
    </row>
    <row r="203" spans="2:15" ht="16" x14ac:dyDescent="0.2">
      <c r="B203" s="50" t="s">
        <v>262</v>
      </c>
      <c r="C203" s="49" t="s">
        <v>248</v>
      </c>
      <c r="D203" s="48"/>
      <c r="E203" s="48"/>
      <c r="F203" s="48"/>
      <c r="G203" s="48"/>
      <c r="H203" s="47"/>
      <c r="I203" s="38">
        <f t="shared" si="8"/>
        <v>193</v>
      </c>
      <c r="J203" s="38"/>
      <c r="K203" s="12"/>
      <c r="L203" s="38"/>
      <c r="M203" s="38"/>
      <c r="N203" s="38"/>
      <c r="O203" s="38"/>
    </row>
    <row r="204" spans="2:15" ht="16" x14ac:dyDescent="0.2">
      <c r="B204" s="50" t="s">
        <v>186</v>
      </c>
      <c r="C204" s="49" t="s">
        <v>247</v>
      </c>
      <c r="D204" s="48"/>
      <c r="E204" s="48"/>
      <c r="F204" s="48"/>
      <c r="G204" s="48"/>
      <c r="H204" s="47"/>
      <c r="I204" s="38">
        <f t="shared" si="8"/>
        <v>194</v>
      </c>
      <c r="J204" s="38"/>
      <c r="K204" s="12"/>
      <c r="L204" s="38"/>
      <c r="M204" s="38"/>
      <c r="N204" s="38"/>
      <c r="O204" s="38"/>
    </row>
    <row r="205" spans="2:15" ht="16" x14ac:dyDescent="0.2">
      <c r="B205" s="50" t="s">
        <v>263</v>
      </c>
      <c r="C205" s="49" t="s">
        <v>248</v>
      </c>
      <c r="D205" s="48"/>
      <c r="E205" s="48"/>
      <c r="F205" s="48"/>
      <c r="G205" s="48"/>
      <c r="H205" s="47"/>
      <c r="I205" s="38">
        <f t="shared" si="8"/>
        <v>195</v>
      </c>
      <c r="J205" s="38"/>
      <c r="K205" s="12"/>
      <c r="L205" s="38"/>
      <c r="M205" s="38"/>
      <c r="N205" s="38"/>
      <c r="O205" s="38"/>
    </row>
    <row r="206" spans="2:15" ht="16" x14ac:dyDescent="0.2">
      <c r="B206" s="50" t="s">
        <v>215</v>
      </c>
      <c r="C206" s="49" t="s">
        <v>247</v>
      </c>
      <c r="D206" s="48"/>
      <c r="E206" s="48"/>
      <c r="F206" s="48"/>
      <c r="G206" s="48"/>
      <c r="H206" s="47"/>
      <c r="I206" s="38">
        <f t="shared" si="8"/>
        <v>196</v>
      </c>
      <c r="J206" s="38"/>
      <c r="K206" s="12"/>
      <c r="L206" s="38"/>
      <c r="M206" s="38"/>
      <c r="N206" s="38"/>
      <c r="O206" s="38"/>
    </row>
    <row r="207" spans="2:15" ht="16" x14ac:dyDescent="0.2">
      <c r="B207" s="50" t="s">
        <v>264</v>
      </c>
      <c r="C207" s="49" t="s">
        <v>248</v>
      </c>
      <c r="D207" s="48"/>
      <c r="E207" s="48"/>
      <c r="F207" s="48"/>
      <c r="G207" s="48"/>
      <c r="H207" s="47"/>
      <c r="I207" s="38">
        <f t="shared" si="8"/>
        <v>197</v>
      </c>
      <c r="J207" s="38"/>
      <c r="K207" s="12"/>
      <c r="L207" s="38"/>
      <c r="M207" s="38"/>
      <c r="N207" s="38"/>
      <c r="O207" s="38"/>
    </row>
    <row r="208" spans="2:15" ht="16" x14ac:dyDescent="0.2">
      <c r="B208" s="50" t="s">
        <v>189</v>
      </c>
      <c r="C208" s="49" t="s">
        <v>247</v>
      </c>
      <c r="D208" s="48"/>
      <c r="E208" s="48"/>
      <c r="F208" s="48"/>
      <c r="G208" s="48"/>
      <c r="H208" s="47"/>
      <c r="I208" s="38">
        <f>ROW()-10</f>
        <v>198</v>
      </c>
      <c r="J208" s="38"/>
      <c r="K208" s="12"/>
      <c r="L208" s="38"/>
      <c r="M208" s="38"/>
      <c r="N208" s="38"/>
      <c r="O208" s="38"/>
    </row>
    <row r="209" spans="2:15" ht="16" x14ac:dyDescent="0.2">
      <c r="B209" s="50" t="s">
        <v>265</v>
      </c>
      <c r="C209" s="49" t="s">
        <v>248</v>
      </c>
      <c r="D209" s="48"/>
      <c r="E209" s="48"/>
      <c r="F209" s="48"/>
      <c r="G209" s="48"/>
      <c r="H209" s="47"/>
      <c r="I209" s="38">
        <f t="shared" si="8"/>
        <v>199</v>
      </c>
      <c r="J209" s="38"/>
      <c r="K209" s="12"/>
      <c r="L209" s="38"/>
      <c r="M209" s="38"/>
      <c r="N209" s="38"/>
      <c r="O209" s="38"/>
    </row>
    <row r="210" spans="2:15" ht="16" x14ac:dyDescent="0.2">
      <c r="B210" s="50" t="s">
        <v>193</v>
      </c>
      <c r="C210" s="49" t="s">
        <v>247</v>
      </c>
      <c r="D210" s="48"/>
      <c r="E210" s="48"/>
      <c r="F210" s="48"/>
      <c r="G210" s="48"/>
      <c r="H210" s="47"/>
      <c r="I210" s="38">
        <f t="shared" si="8"/>
        <v>200</v>
      </c>
      <c r="J210" s="38"/>
      <c r="K210" s="12"/>
      <c r="L210" s="38"/>
      <c r="M210" s="38"/>
      <c r="N210" s="38"/>
      <c r="O210" s="38"/>
    </row>
    <row r="211" spans="2:15" ht="16" x14ac:dyDescent="0.2">
      <c r="B211" s="50" t="s">
        <v>266</v>
      </c>
      <c r="C211" s="49" t="s">
        <v>248</v>
      </c>
      <c r="D211" s="48"/>
      <c r="E211" s="48"/>
      <c r="F211" s="48"/>
      <c r="G211" s="48"/>
      <c r="H211" s="47"/>
      <c r="I211" s="38">
        <f t="shared" si="8"/>
        <v>201</v>
      </c>
      <c r="J211" s="38"/>
      <c r="K211" s="12"/>
      <c r="L211" s="38"/>
      <c r="M211" s="38"/>
      <c r="N211" s="38"/>
      <c r="O211" s="38"/>
    </row>
    <row r="212" spans="2:15" ht="16" x14ac:dyDescent="0.2">
      <c r="B212" s="50" t="s">
        <v>199</v>
      </c>
      <c r="C212" s="49" t="s">
        <v>247</v>
      </c>
      <c r="D212" s="48"/>
      <c r="E212" s="48"/>
      <c r="F212" s="48"/>
      <c r="G212" s="48"/>
      <c r="H212" s="47"/>
      <c r="I212" s="38">
        <f t="shared" si="8"/>
        <v>202</v>
      </c>
      <c r="J212" s="38"/>
      <c r="K212" s="12"/>
      <c r="L212" s="38"/>
      <c r="M212" s="38"/>
      <c r="N212" s="38"/>
      <c r="O212" s="38"/>
    </row>
    <row r="213" spans="2:15" ht="16" x14ac:dyDescent="0.2">
      <c r="B213" s="50" t="s">
        <v>263</v>
      </c>
      <c r="C213" s="49" t="s">
        <v>248</v>
      </c>
      <c r="D213" s="48"/>
      <c r="E213" s="48"/>
      <c r="F213" s="48"/>
      <c r="G213" s="48"/>
      <c r="H213" s="47"/>
      <c r="I213" s="38">
        <f t="shared" si="8"/>
        <v>203</v>
      </c>
      <c r="J213" s="38"/>
      <c r="K213" s="12"/>
      <c r="L213" s="38"/>
      <c r="M213" s="38"/>
      <c r="N213" s="38"/>
      <c r="O213" s="38"/>
    </row>
    <row r="214" spans="2:15" ht="16" x14ac:dyDescent="0.2">
      <c r="B214" s="50" t="s">
        <v>218</v>
      </c>
      <c r="C214" s="49" t="s">
        <v>247</v>
      </c>
      <c r="D214" s="48"/>
      <c r="E214" s="48"/>
      <c r="F214" s="48"/>
      <c r="G214" s="48"/>
      <c r="H214" s="47"/>
      <c r="I214" s="38">
        <f t="shared" si="8"/>
        <v>204</v>
      </c>
      <c r="J214" s="38"/>
      <c r="K214" s="12"/>
      <c r="L214" s="38"/>
      <c r="M214" s="38"/>
      <c r="N214" s="38"/>
      <c r="O214" s="38"/>
    </row>
    <row r="215" spans="2:15" ht="16" x14ac:dyDescent="0.2">
      <c r="B215" s="50" t="s">
        <v>267</v>
      </c>
      <c r="C215" s="49" t="s">
        <v>248</v>
      </c>
      <c r="D215" s="48"/>
      <c r="E215" s="48"/>
      <c r="F215" s="48"/>
      <c r="G215" s="48"/>
      <c r="H215" s="47"/>
      <c r="I215" s="38">
        <f t="shared" si="8"/>
        <v>205</v>
      </c>
      <c r="J215" s="38"/>
      <c r="K215" s="12"/>
      <c r="L215" s="38"/>
      <c r="M215" s="38"/>
      <c r="N215" s="38"/>
      <c r="O215" s="38"/>
    </row>
    <row r="216" spans="2:15" ht="16" x14ac:dyDescent="0.2">
      <c r="B216" s="50" t="s">
        <v>141</v>
      </c>
      <c r="C216" s="49" t="s">
        <v>247</v>
      </c>
      <c r="D216" s="48"/>
      <c r="E216" s="48"/>
      <c r="F216" s="48"/>
      <c r="G216" s="48"/>
      <c r="H216" s="47"/>
      <c r="I216" s="38">
        <f t="shared" si="8"/>
        <v>206</v>
      </c>
      <c r="J216" s="38"/>
      <c r="K216" s="12"/>
      <c r="L216" s="38"/>
      <c r="M216" s="38"/>
      <c r="N216" s="38"/>
      <c r="O216" s="38"/>
    </row>
    <row r="217" spans="2:15" ht="16" x14ac:dyDescent="0.2">
      <c r="B217" s="50" t="s">
        <v>268</v>
      </c>
      <c r="C217" s="49" t="s">
        <v>248</v>
      </c>
      <c r="D217" s="48"/>
      <c r="E217" s="48"/>
      <c r="F217" s="48"/>
      <c r="G217" s="48"/>
      <c r="H217" s="47"/>
      <c r="I217" s="38">
        <f t="shared" si="8"/>
        <v>207</v>
      </c>
      <c r="J217" s="38"/>
      <c r="K217" s="12"/>
      <c r="L217" s="38"/>
      <c r="M217" s="38"/>
      <c r="N217" s="38"/>
      <c r="O217" s="38"/>
    </row>
    <row r="218" spans="2:15" ht="16" x14ac:dyDescent="0.2">
      <c r="B218" s="50" t="s">
        <v>269</v>
      </c>
      <c r="C218" s="49" t="s">
        <v>248</v>
      </c>
      <c r="D218" s="48"/>
      <c r="E218" s="48"/>
      <c r="F218" s="48"/>
      <c r="G218" s="48"/>
      <c r="H218" s="47"/>
      <c r="I218" s="38">
        <f t="shared" si="8"/>
        <v>208</v>
      </c>
      <c r="J218" s="38"/>
      <c r="K218" s="12"/>
      <c r="L218" s="38"/>
      <c r="M218" s="38"/>
      <c r="N218" s="38"/>
      <c r="O218" s="38"/>
    </row>
    <row r="219" spans="2:15" ht="16" x14ac:dyDescent="0.2">
      <c r="B219" s="50" t="s">
        <v>270</v>
      </c>
      <c r="C219" s="49" t="s">
        <v>248</v>
      </c>
      <c r="D219" s="48"/>
      <c r="E219" s="48"/>
      <c r="F219" s="48"/>
      <c r="G219" s="48"/>
      <c r="H219" s="47"/>
      <c r="I219" s="38">
        <f t="shared" ref="I219:I223" si="9">ROW()-10</f>
        <v>209</v>
      </c>
      <c r="J219" s="38"/>
      <c r="K219" s="12"/>
      <c r="L219" s="38"/>
      <c r="M219" s="38"/>
      <c r="N219" s="38"/>
      <c r="O219" s="38"/>
    </row>
    <row r="220" spans="2:15" ht="16" x14ac:dyDescent="0.2">
      <c r="B220" s="50" t="s">
        <v>271</v>
      </c>
      <c r="C220" s="49" t="s">
        <v>248</v>
      </c>
      <c r="D220" s="48"/>
      <c r="E220" s="48"/>
      <c r="F220" s="48"/>
      <c r="G220" s="48"/>
      <c r="H220" s="47"/>
      <c r="I220" s="38">
        <f t="shared" si="9"/>
        <v>210</v>
      </c>
      <c r="J220" s="38"/>
      <c r="K220" s="12"/>
      <c r="L220" s="38"/>
      <c r="M220" s="38"/>
      <c r="N220" s="38"/>
      <c r="O220" s="38"/>
    </row>
    <row r="221" spans="2:15" ht="16" x14ac:dyDescent="0.2">
      <c r="B221" s="50" t="s">
        <v>272</v>
      </c>
      <c r="C221" s="49" t="s">
        <v>248</v>
      </c>
      <c r="D221" s="48"/>
      <c r="E221" s="48"/>
      <c r="F221" s="48"/>
      <c r="G221" s="48"/>
      <c r="H221" s="47"/>
      <c r="I221" s="38">
        <f t="shared" si="9"/>
        <v>211</v>
      </c>
      <c r="J221" s="38"/>
      <c r="K221" s="12"/>
      <c r="L221" s="38"/>
      <c r="M221" s="38"/>
      <c r="N221" s="38"/>
      <c r="O221" s="38"/>
    </row>
    <row r="222" spans="2:15" ht="16" x14ac:dyDescent="0.2">
      <c r="B222" s="50" t="s">
        <v>273</v>
      </c>
      <c r="C222" s="49" t="s">
        <v>248</v>
      </c>
      <c r="D222" s="48"/>
      <c r="E222" s="48"/>
      <c r="F222" s="48"/>
      <c r="G222" s="48"/>
      <c r="H222" s="47"/>
      <c r="I222" s="38">
        <f t="shared" si="9"/>
        <v>212</v>
      </c>
      <c r="J222" s="38"/>
      <c r="K222" s="12"/>
      <c r="L222" s="38"/>
      <c r="M222" s="38"/>
      <c r="N222" s="38"/>
      <c r="O222" s="38"/>
    </row>
    <row r="223" spans="2:15" ht="16" x14ac:dyDescent="0.2">
      <c r="B223" s="50" t="s">
        <v>274</v>
      </c>
      <c r="C223" s="49" t="s">
        <v>248</v>
      </c>
      <c r="D223" s="48"/>
      <c r="E223" s="48"/>
      <c r="F223" s="48"/>
      <c r="G223" s="48"/>
      <c r="H223" s="47"/>
      <c r="I223" s="38">
        <f t="shared" si="9"/>
        <v>213</v>
      </c>
      <c r="J223" s="38"/>
      <c r="K223" s="12"/>
      <c r="L223" s="38"/>
      <c r="M223" s="38"/>
      <c r="N223" s="38"/>
      <c r="O223" s="38"/>
    </row>
    <row r="224" spans="2:15" ht="16" x14ac:dyDescent="0.2">
      <c r="B224" s="50" t="s">
        <v>275</v>
      </c>
      <c r="C224" s="49" t="s">
        <v>248</v>
      </c>
      <c r="D224" s="48"/>
      <c r="E224" s="48"/>
      <c r="F224" s="48"/>
      <c r="G224" s="48"/>
      <c r="H224" s="47"/>
      <c r="I224" s="38">
        <f>ROW()-10</f>
        <v>214</v>
      </c>
      <c r="J224" s="38"/>
      <c r="K224" s="12"/>
      <c r="L224" s="38"/>
      <c r="M224" s="38"/>
      <c r="N224" s="38"/>
      <c r="O224" s="38"/>
    </row>
    <row r="225" spans="2:15" ht="16" x14ac:dyDescent="0.2">
      <c r="B225" s="50" t="s">
        <v>276</v>
      </c>
      <c r="C225" s="49" t="s">
        <v>248</v>
      </c>
      <c r="D225" s="48"/>
      <c r="E225" s="48"/>
      <c r="F225" s="48"/>
      <c r="G225" s="48"/>
      <c r="H225" s="47"/>
      <c r="I225" s="38">
        <f t="shared" ref="I225:I245" si="10">ROW()-10</f>
        <v>215</v>
      </c>
      <c r="J225" s="38"/>
      <c r="K225" s="12"/>
      <c r="L225" s="38"/>
      <c r="M225" s="38"/>
      <c r="N225" s="38"/>
      <c r="O225" s="38"/>
    </row>
    <row r="226" spans="2:15" ht="16" x14ac:dyDescent="0.2">
      <c r="B226" s="50" t="s">
        <v>122</v>
      </c>
      <c r="C226" s="49" t="s">
        <v>247</v>
      </c>
      <c r="D226" s="48"/>
      <c r="E226" s="48"/>
      <c r="F226" s="48"/>
      <c r="G226" s="48"/>
      <c r="H226" s="47"/>
      <c r="I226" s="38">
        <f t="shared" si="10"/>
        <v>216</v>
      </c>
      <c r="J226" s="38"/>
      <c r="K226" s="12"/>
      <c r="L226" s="38"/>
      <c r="M226" s="38"/>
      <c r="N226" s="38"/>
      <c r="O226" s="38"/>
    </row>
    <row r="227" spans="2:15" ht="16" x14ac:dyDescent="0.2">
      <c r="B227" s="50" t="s">
        <v>277</v>
      </c>
      <c r="C227" s="49" t="s">
        <v>248</v>
      </c>
      <c r="D227" s="48"/>
      <c r="E227" s="48"/>
      <c r="F227" s="48"/>
      <c r="G227" s="48"/>
      <c r="H227" s="47"/>
      <c r="I227" s="38">
        <f t="shared" si="10"/>
        <v>217</v>
      </c>
      <c r="J227" s="38"/>
      <c r="K227" s="12"/>
      <c r="L227" s="38"/>
      <c r="M227" s="38"/>
      <c r="N227" s="38"/>
      <c r="O227" s="38"/>
    </row>
    <row r="228" spans="2:15" ht="16" x14ac:dyDescent="0.2">
      <c r="B228" s="50" t="s">
        <v>278</v>
      </c>
      <c r="C228" s="49" t="s">
        <v>248</v>
      </c>
      <c r="D228" s="48"/>
      <c r="E228" s="48"/>
      <c r="F228" s="48"/>
      <c r="G228" s="48"/>
      <c r="H228" s="47"/>
      <c r="I228" s="38">
        <f t="shared" si="10"/>
        <v>218</v>
      </c>
      <c r="J228" s="38"/>
      <c r="K228" s="12"/>
      <c r="L228" s="38"/>
      <c r="M228" s="38"/>
      <c r="N228" s="38"/>
      <c r="O228" s="38"/>
    </row>
    <row r="229" spans="2:15" ht="16" x14ac:dyDescent="0.2">
      <c r="B229" s="50" t="s">
        <v>279</v>
      </c>
      <c r="C229" s="49" t="s">
        <v>248</v>
      </c>
      <c r="D229" s="48"/>
      <c r="E229" s="48"/>
      <c r="F229" s="48"/>
      <c r="G229" s="48"/>
      <c r="H229" s="47"/>
      <c r="I229" s="38">
        <f t="shared" si="10"/>
        <v>219</v>
      </c>
      <c r="J229" s="38"/>
      <c r="K229" s="12"/>
      <c r="L229" s="38"/>
      <c r="M229" s="38"/>
      <c r="N229" s="38"/>
      <c r="O229" s="38"/>
    </row>
    <row r="230" spans="2:15" ht="16" x14ac:dyDescent="0.2">
      <c r="B230" s="50" t="s">
        <v>280</v>
      </c>
      <c r="C230" s="49" t="s">
        <v>248</v>
      </c>
      <c r="D230" s="48"/>
      <c r="E230" s="48"/>
      <c r="F230" s="48"/>
      <c r="G230" s="48"/>
      <c r="H230" s="47"/>
      <c r="I230" s="38">
        <f t="shared" si="10"/>
        <v>220</v>
      </c>
      <c r="J230" s="38"/>
      <c r="K230" s="12"/>
      <c r="L230" s="38"/>
      <c r="M230" s="38"/>
      <c r="N230" s="38"/>
      <c r="O230" s="38"/>
    </row>
    <row r="231" spans="2:15" ht="16" x14ac:dyDescent="0.2">
      <c r="B231" s="50" t="s">
        <v>281</v>
      </c>
      <c r="C231" s="49" t="s">
        <v>248</v>
      </c>
      <c r="D231" s="48"/>
      <c r="E231" s="48"/>
      <c r="F231" s="48"/>
      <c r="G231" s="48"/>
      <c r="H231" s="47"/>
      <c r="I231" s="38">
        <f t="shared" si="10"/>
        <v>221</v>
      </c>
      <c r="J231" s="38"/>
      <c r="K231" s="12"/>
      <c r="L231" s="38"/>
      <c r="M231" s="38"/>
      <c r="N231" s="38"/>
      <c r="O231" s="38"/>
    </row>
    <row r="232" spans="2:15" ht="16" x14ac:dyDescent="0.2">
      <c r="B232" s="50" t="s">
        <v>282</v>
      </c>
      <c r="C232" s="49" t="s">
        <v>248</v>
      </c>
      <c r="D232" s="48"/>
      <c r="E232" s="48"/>
      <c r="F232" s="48"/>
      <c r="G232" s="48"/>
      <c r="H232" s="47"/>
      <c r="I232" s="38">
        <f t="shared" si="10"/>
        <v>222</v>
      </c>
      <c r="J232" s="38"/>
      <c r="K232" s="12"/>
      <c r="L232" s="38"/>
      <c r="M232" s="38"/>
      <c r="N232" s="38"/>
      <c r="O232" s="38"/>
    </row>
    <row r="233" spans="2:15" ht="16" x14ac:dyDescent="0.2">
      <c r="B233" s="50" t="s">
        <v>283</v>
      </c>
      <c r="C233" s="49" t="s">
        <v>248</v>
      </c>
      <c r="D233" s="48"/>
      <c r="E233" s="48"/>
      <c r="F233" s="48"/>
      <c r="G233" s="48"/>
      <c r="H233" s="47"/>
      <c r="I233" s="38">
        <f t="shared" si="10"/>
        <v>223</v>
      </c>
      <c r="J233" s="38"/>
      <c r="K233" s="12"/>
      <c r="L233" s="38"/>
      <c r="M233" s="38"/>
      <c r="N233" s="38"/>
      <c r="O233" s="38"/>
    </row>
    <row r="234" spans="2:15" ht="16" x14ac:dyDescent="0.2">
      <c r="B234" s="50" t="s">
        <v>284</v>
      </c>
      <c r="C234" s="49" t="s">
        <v>248</v>
      </c>
      <c r="D234" s="48"/>
      <c r="E234" s="48"/>
      <c r="F234" s="48"/>
      <c r="G234" s="48"/>
      <c r="H234" s="47"/>
      <c r="I234" s="38">
        <f t="shared" si="10"/>
        <v>224</v>
      </c>
      <c r="J234" s="38"/>
      <c r="K234" s="12"/>
      <c r="L234" s="38"/>
      <c r="M234" s="38"/>
      <c r="N234" s="38"/>
      <c r="O234" s="38"/>
    </row>
    <row r="235" spans="2:15" ht="16" x14ac:dyDescent="0.2">
      <c r="B235" s="50" t="s">
        <v>285</v>
      </c>
      <c r="C235" s="49" t="s">
        <v>248</v>
      </c>
      <c r="D235" s="48"/>
      <c r="E235" s="48"/>
      <c r="F235" s="48"/>
      <c r="G235" s="48"/>
      <c r="H235" s="47"/>
      <c r="I235" s="38">
        <f t="shared" si="10"/>
        <v>225</v>
      </c>
      <c r="J235" s="38"/>
      <c r="K235" s="12"/>
      <c r="L235" s="38"/>
      <c r="M235" s="38"/>
      <c r="N235" s="38"/>
      <c r="O235" s="38"/>
    </row>
    <row r="236" spans="2:15" ht="16" x14ac:dyDescent="0.2">
      <c r="B236" s="50" t="s">
        <v>132</v>
      </c>
      <c r="C236" s="49" t="s">
        <v>247</v>
      </c>
      <c r="D236" s="48"/>
      <c r="E236" s="48"/>
      <c r="F236" s="48"/>
      <c r="G236" s="48"/>
      <c r="H236" s="47"/>
      <c r="I236" s="38">
        <f t="shared" si="10"/>
        <v>226</v>
      </c>
      <c r="J236" s="38"/>
      <c r="K236" s="12"/>
      <c r="L236" s="38"/>
      <c r="M236" s="38"/>
      <c r="N236" s="38"/>
      <c r="O236" s="38"/>
    </row>
    <row r="237" spans="2:15" ht="16" x14ac:dyDescent="0.2">
      <c r="B237" s="50" t="s">
        <v>286</v>
      </c>
      <c r="C237" s="49" t="s">
        <v>248</v>
      </c>
      <c r="D237" s="48"/>
      <c r="E237" s="48"/>
      <c r="F237" s="48"/>
      <c r="G237" s="48"/>
      <c r="H237" s="47"/>
      <c r="I237" s="38">
        <f t="shared" si="10"/>
        <v>227</v>
      </c>
      <c r="J237" s="38"/>
      <c r="K237" s="12"/>
      <c r="L237" s="38"/>
      <c r="M237" s="38"/>
      <c r="N237" s="38"/>
      <c r="O237" s="38"/>
    </row>
    <row r="238" spans="2:15" ht="16" x14ac:dyDescent="0.2">
      <c r="B238" s="50" t="s">
        <v>287</v>
      </c>
      <c r="C238" s="49" t="s">
        <v>248</v>
      </c>
      <c r="D238" s="48"/>
      <c r="E238" s="48"/>
      <c r="F238" s="48"/>
      <c r="G238" s="48"/>
      <c r="H238" s="47"/>
      <c r="I238" s="38">
        <f t="shared" si="10"/>
        <v>228</v>
      </c>
      <c r="J238" s="38"/>
      <c r="K238" s="12"/>
      <c r="L238" s="38"/>
      <c r="M238" s="38"/>
      <c r="N238" s="38"/>
      <c r="O238" s="38"/>
    </row>
    <row r="239" spans="2:15" ht="16" x14ac:dyDescent="0.2">
      <c r="B239" s="50" t="s">
        <v>288</v>
      </c>
      <c r="C239" s="49" t="s">
        <v>248</v>
      </c>
      <c r="D239" s="48"/>
      <c r="E239" s="48"/>
      <c r="F239" s="48"/>
      <c r="G239" s="48"/>
      <c r="H239" s="47"/>
      <c r="I239" s="38">
        <f t="shared" si="10"/>
        <v>229</v>
      </c>
      <c r="J239" s="38"/>
      <c r="K239" s="12"/>
      <c r="L239" s="38"/>
      <c r="M239" s="38"/>
      <c r="N239" s="38"/>
      <c r="O239" s="38"/>
    </row>
    <row r="240" spans="2:15" ht="16" x14ac:dyDescent="0.2">
      <c r="B240" s="50" t="s">
        <v>289</v>
      </c>
      <c r="C240" s="49" t="s">
        <v>248</v>
      </c>
      <c r="D240" s="48"/>
      <c r="E240" s="48"/>
      <c r="F240" s="48"/>
      <c r="G240" s="48"/>
      <c r="H240" s="47"/>
      <c r="I240" s="38">
        <f t="shared" si="10"/>
        <v>230</v>
      </c>
      <c r="J240" s="38"/>
      <c r="K240" s="12"/>
      <c r="L240" s="38"/>
      <c r="M240" s="38"/>
      <c r="N240" s="38"/>
      <c r="O240" s="38"/>
    </row>
    <row r="241" spans="2:19" ht="16" x14ac:dyDescent="0.2">
      <c r="B241" s="50" t="s">
        <v>290</v>
      </c>
      <c r="C241" s="49" t="s">
        <v>248</v>
      </c>
      <c r="D241" s="48"/>
      <c r="E241" s="48"/>
      <c r="F241" s="48"/>
      <c r="G241" s="48"/>
      <c r="H241" s="47"/>
      <c r="I241" s="38">
        <f t="shared" si="10"/>
        <v>231</v>
      </c>
      <c r="J241" s="38"/>
      <c r="K241" s="12"/>
      <c r="L241" s="38"/>
      <c r="M241" s="38"/>
      <c r="N241" s="38"/>
      <c r="O241" s="38"/>
    </row>
    <row r="242" spans="2:19" ht="16" x14ac:dyDescent="0.2">
      <c r="B242" s="50" t="s">
        <v>291</v>
      </c>
      <c r="C242" s="49" t="s">
        <v>248</v>
      </c>
      <c r="D242" s="48"/>
      <c r="E242" s="48"/>
      <c r="F242" s="48"/>
      <c r="G242" s="48"/>
      <c r="H242" s="47"/>
      <c r="I242" s="38">
        <f t="shared" si="10"/>
        <v>232</v>
      </c>
      <c r="J242" s="38"/>
      <c r="K242" s="12"/>
      <c r="L242" s="38"/>
      <c r="M242" s="38"/>
      <c r="N242" s="38"/>
      <c r="O242" s="38"/>
    </row>
    <row r="243" spans="2:19" ht="16" x14ac:dyDescent="0.2">
      <c r="B243" s="50" t="s">
        <v>292</v>
      </c>
      <c r="C243" s="49" t="s">
        <v>248</v>
      </c>
      <c r="D243" s="48"/>
      <c r="E243" s="48"/>
      <c r="F243" s="48"/>
      <c r="G243" s="48"/>
      <c r="H243" s="47"/>
      <c r="I243" s="38">
        <f t="shared" si="10"/>
        <v>233</v>
      </c>
      <c r="J243" s="38"/>
      <c r="K243" s="12"/>
      <c r="L243" s="38"/>
      <c r="M243" s="38"/>
      <c r="N243" s="38"/>
      <c r="O243" s="38"/>
    </row>
    <row r="244" spans="2:19" ht="16" x14ac:dyDescent="0.2">
      <c r="B244" s="50" t="s">
        <v>293</v>
      </c>
      <c r="C244" s="49" t="s">
        <v>248</v>
      </c>
      <c r="D244" s="48"/>
      <c r="E244" s="48"/>
      <c r="F244" s="48"/>
      <c r="G244" s="48"/>
      <c r="H244" s="47"/>
      <c r="I244" s="38">
        <f t="shared" si="10"/>
        <v>234</v>
      </c>
      <c r="J244" s="38"/>
      <c r="K244" s="12"/>
      <c r="L244" s="38"/>
      <c r="M244" s="38"/>
      <c r="N244" s="38"/>
      <c r="O244" s="38"/>
    </row>
    <row r="245" spans="2:19" ht="16" x14ac:dyDescent="0.2">
      <c r="B245" s="46" t="s">
        <v>294</v>
      </c>
      <c r="C245" s="45" t="s">
        <v>248</v>
      </c>
      <c r="D245" s="44"/>
      <c r="E245" s="44"/>
      <c r="F245" s="44"/>
      <c r="G245" s="44"/>
      <c r="H245" s="43"/>
      <c r="I245" s="38">
        <f t="shared" si="10"/>
        <v>235</v>
      </c>
      <c r="J245" s="38"/>
      <c r="K245" s="12"/>
      <c r="L245" s="38"/>
      <c r="M245" s="38"/>
      <c r="N245" s="38"/>
      <c r="O245" s="38"/>
    </row>
    <row r="246" spans="2:19" ht="16" x14ac:dyDescent="0.2">
      <c r="M246" s="54"/>
      <c r="N246" s="54"/>
      <c r="O246" s="54"/>
    </row>
    <row r="247" spans="2:19" ht="15" x14ac:dyDescent="0.2">
      <c r="P247" s="37" t="s">
        <v>87</v>
      </c>
      <c r="Q247" s="37" t="s">
        <v>88</v>
      </c>
      <c r="R247" s="37" t="s">
        <v>89</v>
      </c>
      <c r="S247" s="37" t="s">
        <v>90</v>
      </c>
    </row>
    <row r="248" spans="2:19" ht="15" x14ac:dyDescent="0.2">
      <c r="P248" s="9">
        <f>COUNT(I11:I245)</f>
        <v>235</v>
      </c>
      <c r="Q248" s="9">
        <f>COUNTIF(L11:L245,"OK")</f>
        <v>0</v>
      </c>
      <c r="R248" s="9">
        <f>COUNTIF(L11:L245,"NG")</f>
        <v>0</v>
      </c>
      <c r="S248" s="31">
        <f>IF(R248=0,0,R248/P248*100)</f>
        <v>0</v>
      </c>
    </row>
    <row r="249" spans="2:19" ht="16" x14ac:dyDescent="0.2">
      <c r="M249" s="54"/>
      <c r="N249" s="54"/>
      <c r="O249" s="54"/>
    </row>
    <row r="250" spans="2:19" ht="16" x14ac:dyDescent="0.2">
      <c r="M250" s="54"/>
      <c r="N250" s="54"/>
      <c r="O250" s="54"/>
    </row>
  </sheetData>
  <mergeCells count="176">
    <mergeCell ref="C2:F2"/>
    <mergeCell ref="B3:B5"/>
    <mergeCell ref="C3:F5"/>
    <mergeCell ref="G3:G5"/>
    <mergeCell ref="H3:H5"/>
    <mergeCell ref="C30:H30"/>
    <mergeCell ref="C31:H31"/>
    <mergeCell ref="C10:H10"/>
    <mergeCell ref="C12:H12"/>
    <mergeCell ref="C13:H13"/>
    <mergeCell ref="C14:H14"/>
    <mergeCell ref="C20:H20"/>
    <mergeCell ref="C21:H21"/>
    <mergeCell ref="C9:H9"/>
    <mergeCell ref="C11:H11"/>
    <mergeCell ref="C28:H28"/>
    <mergeCell ref="C15:H15"/>
    <mergeCell ref="C22:H22"/>
    <mergeCell ref="C23:H23"/>
    <mergeCell ref="C24:H24"/>
    <mergeCell ref="C26:H26"/>
    <mergeCell ref="C124:H124"/>
    <mergeCell ref="I8:O8"/>
    <mergeCell ref="C118:H118"/>
    <mergeCell ref="C119:H119"/>
    <mergeCell ref="C120:H120"/>
    <mergeCell ref="C121:H121"/>
    <mergeCell ref="C122:H122"/>
    <mergeCell ref="C123:H123"/>
    <mergeCell ref="C112:H112"/>
    <mergeCell ref="C113:H113"/>
    <mergeCell ref="C19:H19"/>
    <mergeCell ref="C80:H80"/>
    <mergeCell ref="C81:H81"/>
    <mergeCell ref="C82:H82"/>
    <mergeCell ref="C16:H16"/>
    <mergeCell ref="C17:H17"/>
    <mergeCell ref="C18:H18"/>
    <mergeCell ref="C27:H27"/>
    <mergeCell ref="C29:H29"/>
    <mergeCell ref="C38:H38"/>
    <mergeCell ref="C39:H39"/>
    <mergeCell ref="C41:H41"/>
    <mergeCell ref="C42:H42"/>
    <mergeCell ref="C43:H43"/>
    <mergeCell ref="C44:H44"/>
    <mergeCell ref="C32:H32"/>
    <mergeCell ref="C33:H33"/>
    <mergeCell ref="C34:H34"/>
    <mergeCell ref="C35:H35"/>
    <mergeCell ref="C36:H36"/>
    <mergeCell ref="C37:H37"/>
    <mergeCell ref="C51:H51"/>
    <mergeCell ref="C52:H52"/>
    <mergeCell ref="C53:H53"/>
    <mergeCell ref="C54:H54"/>
    <mergeCell ref="C56:H56"/>
    <mergeCell ref="C57:H57"/>
    <mergeCell ref="C45:H45"/>
    <mergeCell ref="C46:H46"/>
    <mergeCell ref="C47:H47"/>
    <mergeCell ref="C48:H48"/>
    <mergeCell ref="C49:H49"/>
    <mergeCell ref="C50:H50"/>
    <mergeCell ref="C64:H64"/>
    <mergeCell ref="C65:H65"/>
    <mergeCell ref="C66:H66"/>
    <mergeCell ref="C67:H67"/>
    <mergeCell ref="C68:H68"/>
    <mergeCell ref="C69:H69"/>
    <mergeCell ref="C58:H58"/>
    <mergeCell ref="C59:H59"/>
    <mergeCell ref="C60:H60"/>
    <mergeCell ref="C61:H61"/>
    <mergeCell ref="C62:H62"/>
    <mergeCell ref="C63:H63"/>
    <mergeCell ref="C77:H77"/>
    <mergeCell ref="C78:H78"/>
    <mergeCell ref="C79:H79"/>
    <mergeCell ref="C83:H83"/>
    <mergeCell ref="C84:H84"/>
    <mergeCell ref="C86:H86"/>
    <mergeCell ref="C71:H71"/>
    <mergeCell ref="C72:H72"/>
    <mergeCell ref="C73:H73"/>
    <mergeCell ref="C74:H74"/>
    <mergeCell ref="C75:H75"/>
    <mergeCell ref="C76:H76"/>
    <mergeCell ref="C93:H93"/>
    <mergeCell ref="C94:H94"/>
    <mergeCell ref="C95:H95"/>
    <mergeCell ref="C96:H96"/>
    <mergeCell ref="C97:H97"/>
    <mergeCell ref="C99:H99"/>
    <mergeCell ref="C87:H87"/>
    <mergeCell ref="C88:H88"/>
    <mergeCell ref="C89:H89"/>
    <mergeCell ref="C90:H90"/>
    <mergeCell ref="C91:H91"/>
    <mergeCell ref="C92:H92"/>
    <mergeCell ref="C98:H98"/>
    <mergeCell ref="C107:H107"/>
    <mergeCell ref="C108:H108"/>
    <mergeCell ref="C109:H109"/>
    <mergeCell ref="C110:H110"/>
    <mergeCell ref="C111:H111"/>
    <mergeCell ref="C125:H125"/>
    <mergeCell ref="C101:H101"/>
    <mergeCell ref="C102:H102"/>
    <mergeCell ref="C103:H103"/>
    <mergeCell ref="C104:H104"/>
    <mergeCell ref="C105:H105"/>
    <mergeCell ref="C106:H106"/>
    <mergeCell ref="C114:H114"/>
    <mergeCell ref="C116:H116"/>
    <mergeCell ref="C117:H117"/>
    <mergeCell ref="C133:H133"/>
    <mergeCell ref="C134:H134"/>
    <mergeCell ref="C135:H135"/>
    <mergeCell ref="C136:H136"/>
    <mergeCell ref="C137:H137"/>
    <mergeCell ref="C138:H138"/>
    <mergeCell ref="C126:H126"/>
    <mergeCell ref="C127:H127"/>
    <mergeCell ref="C128:H128"/>
    <mergeCell ref="C129:H129"/>
    <mergeCell ref="C131:H131"/>
    <mergeCell ref="C132:H132"/>
    <mergeCell ref="C146:H146"/>
    <mergeCell ref="C147:H147"/>
    <mergeCell ref="C148:H148"/>
    <mergeCell ref="C149:H149"/>
    <mergeCell ref="C150:H150"/>
    <mergeCell ref="C151:H151"/>
    <mergeCell ref="C139:H139"/>
    <mergeCell ref="C140:H140"/>
    <mergeCell ref="C141:H141"/>
    <mergeCell ref="C142:H142"/>
    <mergeCell ref="C143:H143"/>
    <mergeCell ref="C144:H144"/>
    <mergeCell ref="C158:H158"/>
    <mergeCell ref="C159:H159"/>
    <mergeCell ref="C161:H161"/>
    <mergeCell ref="C162:H162"/>
    <mergeCell ref="C163:H163"/>
    <mergeCell ref="C164:H164"/>
    <mergeCell ref="C152:H152"/>
    <mergeCell ref="C153:H153"/>
    <mergeCell ref="C154:H154"/>
    <mergeCell ref="C155:H155"/>
    <mergeCell ref="C156:H156"/>
    <mergeCell ref="C157:H157"/>
    <mergeCell ref="C171:H171"/>
    <mergeCell ref="C172:H172"/>
    <mergeCell ref="C173:H173"/>
    <mergeCell ref="C174:H174"/>
    <mergeCell ref="C176:H176"/>
    <mergeCell ref="C177:H177"/>
    <mergeCell ref="C165:H165"/>
    <mergeCell ref="C166:H166"/>
    <mergeCell ref="C167:H167"/>
    <mergeCell ref="C168:H168"/>
    <mergeCell ref="C169:H169"/>
    <mergeCell ref="C170:H170"/>
    <mergeCell ref="C184:H184"/>
    <mergeCell ref="C185:H185"/>
    <mergeCell ref="C186:H186"/>
    <mergeCell ref="C187:H187"/>
    <mergeCell ref="C188:H188"/>
    <mergeCell ref="C189:H189"/>
    <mergeCell ref="C178:H178"/>
    <mergeCell ref="C179:H179"/>
    <mergeCell ref="C180:H180"/>
    <mergeCell ref="C181:H181"/>
    <mergeCell ref="C182:H182"/>
    <mergeCell ref="C183:H183"/>
  </mergeCells>
  <phoneticPr fontId="1"/>
  <conditionalFormatting sqref="J3">
    <cfRule type="cellIs" dxfId="6" priority="1" operator="equal">
      <formula>0</formula>
    </cfRule>
  </conditionalFormatting>
  <dataValidations count="2">
    <dataValidation type="list" allowBlank="1" showInputMessage="1" showErrorMessage="1" sqref="H3">
      <formula1>"DEV,STG,MNT,PRO"</formula1>
    </dataValidation>
    <dataValidation type="list" allowBlank="1" showInputMessage="1" showErrorMessage="1" sqref="G3">
      <formula1>"TKK,YZK,IRK,OQS"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" id="{FBEABC6B-3F50-48F1-BDC1-C1B33A121914}">
            <xm:f>ISNA('C:\Users\user\Desktop\[【システム名】環境名_AWS Batch用_CloudFormation_パラメータシート1.xlsx]AWS Batch×××××'!#REF!)</xm:f>
            <x14:dxf>
              <font>
                <color theme="0"/>
              </font>
              <fill>
                <patternFill patternType="none">
                  <bgColor auto="1"/>
                </patternFill>
              </fill>
            </x14:dxf>
          </x14:cfRule>
          <xm:sqref>I5:J5</xm:sqref>
        </x14:conditionalFormatting>
        <x14:conditionalFormatting xmlns:xm="http://schemas.microsoft.com/office/excel/2006/main">
          <x14:cfRule type="expression" priority="2" id="{1A852270-356E-445D-ADCF-2318A0D65A11}">
            <xm:f>ISNA('C:\Users\user\Desktop\[【システム名】環境名_AWS Batch用_CloudFormation_パラメータシート1.xlsx]AWS Batch×××××'!#REF!)</xm:f>
            <x14:dxf>
              <font>
                <color theme="0"/>
              </font>
            </x14:dxf>
          </x14:cfRule>
          <xm:sqref>J3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3"/>
  <sheetViews>
    <sheetView showGridLines="0" zoomScaleNormal="100" workbookViewId="0"/>
  </sheetViews>
  <sheetFormatPr defaultColWidth="8.90625" defaultRowHeight="16" x14ac:dyDescent="0.2"/>
  <cols>
    <col min="1" max="1" width="1.453125" style="1" customWidth="1"/>
    <col min="2" max="2" width="20.90625" style="1" bestFit="1" customWidth="1"/>
    <col min="3" max="3" width="32.81640625" style="1" customWidth="1"/>
    <col min="4" max="4" width="72.1796875" style="1" customWidth="1"/>
    <col min="5" max="5" width="28.6328125" style="1" customWidth="1"/>
    <col min="6" max="6" width="11.36328125" style="1" customWidth="1"/>
    <col min="7" max="8" width="11.453125" style="1" customWidth="1"/>
    <col min="9" max="10" width="13" style="1" customWidth="1"/>
    <col min="11" max="11" width="11.36328125" style="1" customWidth="1"/>
    <col min="12" max="12" width="28.6328125" style="1" customWidth="1"/>
    <col min="13" max="16384" width="8.90625" style="1"/>
  </cols>
  <sheetData>
    <row r="1" spans="1:12" ht="7.25" customHeight="1" x14ac:dyDescent="0.2"/>
    <row r="2" spans="1:12" x14ac:dyDescent="0.2">
      <c r="B2" s="7" t="s">
        <v>55</v>
      </c>
      <c r="C2" s="67" t="s">
        <v>59</v>
      </c>
      <c r="D2" s="67"/>
      <c r="E2" s="67"/>
      <c r="F2" s="67"/>
      <c r="G2" s="7" t="s">
        <v>48</v>
      </c>
      <c r="H2" s="7" t="s">
        <v>49</v>
      </c>
      <c r="I2" s="7" t="s">
        <v>57</v>
      </c>
      <c r="J2" s="7" t="s">
        <v>60</v>
      </c>
    </row>
    <row r="3" spans="1:12" ht="16.5" customHeight="1" x14ac:dyDescent="0.2">
      <c r="B3" s="62" t="str">
        <f ca="1">RIGHT(CELL("filename",C3),LEN(CELL("filename",C3))-FIND("]",CELL("filename",C3)))</f>
        <v>MSA×××××</v>
      </c>
      <c r="C3" s="68" t="s">
        <v>94</v>
      </c>
      <c r="D3" s="68"/>
      <c r="E3" s="68"/>
      <c r="F3" s="68"/>
      <c r="G3" s="62" t="s">
        <v>61</v>
      </c>
      <c r="H3" s="62" t="s">
        <v>50</v>
      </c>
      <c r="I3" s="2" t="str">
        <f>改訂履歴!E6&amp;""</f>
        <v>徳住</v>
      </c>
      <c r="J3" s="12">
        <f>改訂履歴!D6</f>
        <v>44869</v>
      </c>
    </row>
    <row r="4" spans="1:12" ht="20.399999999999999" customHeight="1" x14ac:dyDescent="0.2">
      <c r="B4" s="62"/>
      <c r="C4" s="68"/>
      <c r="D4" s="68"/>
      <c r="E4" s="68"/>
      <c r="F4" s="68"/>
      <c r="G4" s="62"/>
      <c r="H4" s="62"/>
      <c r="I4" s="7" t="s">
        <v>58</v>
      </c>
      <c r="J4" s="7" t="s">
        <v>56</v>
      </c>
    </row>
    <row r="5" spans="1:12" ht="20.399999999999999" customHeight="1" x14ac:dyDescent="0.2">
      <c r="B5" s="62"/>
      <c r="C5" s="68"/>
      <c r="D5" s="68"/>
      <c r="E5" s="68"/>
      <c r="F5" s="68"/>
      <c r="G5" s="62"/>
      <c r="H5" s="62"/>
      <c r="I5" s="4" t="e">
        <f>INDEX(改訂履歴!D7:D45:'改訂履歴'!D7:D45,MATCH("",改訂履歴!D7:D45:'改訂履歴'!D7:D45,-1),1)</f>
        <v>#N/A</v>
      </c>
      <c r="J5" s="16" t="e">
        <f>LOOKUP(10^15,改訂履歴!C36:C45:'改訂履歴'!C36:C45)</f>
        <v>#N/A</v>
      </c>
    </row>
    <row r="7" spans="1:12" x14ac:dyDescent="0.2">
      <c r="B7" s="63" t="s">
        <v>51</v>
      </c>
      <c r="C7" s="63"/>
      <c r="D7" s="63"/>
      <c r="E7" s="63"/>
      <c r="F7" s="63" t="s">
        <v>70</v>
      </c>
      <c r="G7" s="63"/>
      <c r="H7" s="63"/>
      <c r="I7" s="63"/>
      <c r="J7" s="63"/>
      <c r="K7" s="63"/>
      <c r="L7" s="63"/>
    </row>
    <row r="8" spans="1:12" x14ac:dyDescent="0.2">
      <c r="A8" s="5"/>
      <c r="B8" s="7" t="s">
        <v>52</v>
      </c>
      <c r="C8" s="7" t="s">
        <v>53</v>
      </c>
      <c r="D8" s="15" t="s">
        <v>32</v>
      </c>
      <c r="E8" s="7" t="s">
        <v>77</v>
      </c>
      <c r="F8" s="7" t="s">
        <v>71</v>
      </c>
      <c r="G8" s="7" t="s">
        <v>72</v>
      </c>
      <c r="H8" s="7" t="s">
        <v>73</v>
      </c>
      <c r="I8" s="7" t="s">
        <v>74</v>
      </c>
      <c r="J8" s="7" t="s">
        <v>75</v>
      </c>
      <c r="K8" s="7" t="s">
        <v>76</v>
      </c>
      <c r="L8" s="7" t="s">
        <v>77</v>
      </c>
    </row>
    <row r="9" spans="1:12" x14ac:dyDescent="0.2">
      <c r="A9" s="5"/>
      <c r="B9" s="62" t="s">
        <v>26</v>
      </c>
      <c r="C9" s="2" t="s">
        <v>27</v>
      </c>
      <c r="D9" s="30" t="s">
        <v>93</v>
      </c>
      <c r="E9" s="2"/>
      <c r="F9" s="2">
        <f>ROW()-8</f>
        <v>1</v>
      </c>
      <c r="G9" s="2"/>
      <c r="H9" s="12"/>
      <c r="I9" s="2"/>
      <c r="J9" s="2"/>
      <c r="K9" s="2"/>
      <c r="L9" s="2"/>
    </row>
    <row r="10" spans="1:12" x14ac:dyDescent="0.2">
      <c r="A10" s="5"/>
      <c r="B10" s="62"/>
      <c r="C10" s="2" t="s">
        <v>28</v>
      </c>
      <c r="D10" s="20"/>
      <c r="E10" s="2"/>
      <c r="F10" s="2">
        <f t="shared" ref="F10:F41" si="0">ROW()-8</f>
        <v>2</v>
      </c>
      <c r="G10" s="2"/>
      <c r="H10" s="12"/>
      <c r="I10" s="2"/>
      <c r="J10" s="2"/>
      <c r="K10" s="2"/>
      <c r="L10" s="2"/>
    </row>
    <row r="11" spans="1:12" x14ac:dyDescent="0.2">
      <c r="A11" s="5"/>
      <c r="B11" s="2" t="s">
        <v>29</v>
      </c>
      <c r="C11" s="2" t="s">
        <v>29</v>
      </c>
      <c r="D11" s="30" t="str">
        <f ca="1">"CLF-"&amp;G3&amp;"-"&amp;H3&amp;"-WEB-CICD-"&amp;B3</f>
        <v>CLF-TKK-DEV-WEB-CICD-MSA×××××</v>
      </c>
      <c r="E11" s="2"/>
      <c r="F11" s="2">
        <f t="shared" si="0"/>
        <v>3</v>
      </c>
      <c r="G11" s="2"/>
      <c r="H11" s="12"/>
      <c r="I11" s="2"/>
      <c r="J11" s="2"/>
      <c r="K11" s="2"/>
      <c r="L11" s="2"/>
    </row>
    <row r="12" spans="1:12" x14ac:dyDescent="0.2">
      <c r="A12" s="5"/>
      <c r="B12" s="62" t="s">
        <v>30</v>
      </c>
      <c r="C12" s="13" t="s">
        <v>101</v>
      </c>
      <c r="D12" s="29"/>
      <c r="E12" s="2"/>
      <c r="F12" s="2">
        <f t="shared" si="0"/>
        <v>4</v>
      </c>
      <c r="G12" s="2"/>
      <c r="H12" s="12"/>
      <c r="I12" s="2"/>
      <c r="J12" s="2"/>
      <c r="K12" s="2"/>
      <c r="L12" s="2"/>
    </row>
    <row r="13" spans="1:12" x14ac:dyDescent="0.2">
      <c r="A13" s="5"/>
      <c r="B13" s="62"/>
      <c r="C13" s="13" t="s">
        <v>102</v>
      </c>
      <c r="D13" s="29"/>
      <c r="E13" s="33"/>
      <c r="F13" s="33">
        <f t="shared" si="0"/>
        <v>5</v>
      </c>
      <c r="G13" s="33"/>
      <c r="H13" s="12"/>
      <c r="I13" s="33"/>
      <c r="J13" s="33"/>
      <c r="K13" s="33"/>
      <c r="L13" s="33"/>
    </row>
    <row r="14" spans="1:12" x14ac:dyDescent="0.2">
      <c r="A14" s="5"/>
      <c r="B14" s="62"/>
      <c r="C14" s="13" t="s">
        <v>0</v>
      </c>
      <c r="D14" s="29"/>
      <c r="E14" s="2"/>
      <c r="F14" s="2">
        <f t="shared" si="0"/>
        <v>6</v>
      </c>
      <c r="G14" s="2"/>
      <c r="H14" s="12"/>
      <c r="I14" s="2"/>
      <c r="J14" s="2"/>
      <c r="K14" s="2"/>
      <c r="L14" s="2"/>
    </row>
    <row r="15" spans="1:12" x14ac:dyDescent="0.2">
      <c r="A15" s="5"/>
      <c r="B15" s="62"/>
      <c r="C15" s="13" t="s">
        <v>2</v>
      </c>
      <c r="D15" s="29"/>
      <c r="E15" s="2"/>
      <c r="F15" s="2">
        <f t="shared" si="0"/>
        <v>7</v>
      </c>
      <c r="G15" s="2"/>
      <c r="H15" s="12"/>
      <c r="I15" s="2"/>
      <c r="J15" s="2"/>
      <c r="K15" s="2"/>
      <c r="L15" s="2"/>
    </row>
    <row r="16" spans="1:12" x14ac:dyDescent="0.2">
      <c r="A16" s="5"/>
      <c r="B16" s="62"/>
      <c r="C16" s="13" t="s">
        <v>4</v>
      </c>
      <c r="D16" s="29"/>
      <c r="E16" s="2"/>
      <c r="F16" s="2">
        <f t="shared" si="0"/>
        <v>8</v>
      </c>
      <c r="G16" s="2"/>
      <c r="H16" s="12"/>
      <c r="I16" s="2"/>
      <c r="J16" s="2"/>
      <c r="K16" s="2"/>
      <c r="L16" s="2"/>
    </row>
    <row r="17" spans="1:12" x14ac:dyDescent="0.2">
      <c r="A17" s="5"/>
      <c r="B17" s="62"/>
      <c r="C17" s="13" t="s">
        <v>5</v>
      </c>
      <c r="D17" s="29"/>
      <c r="E17" s="2"/>
      <c r="F17" s="2">
        <f t="shared" si="0"/>
        <v>9</v>
      </c>
      <c r="G17" s="2"/>
      <c r="H17" s="12"/>
      <c r="I17" s="2"/>
      <c r="J17" s="2"/>
      <c r="K17" s="2"/>
      <c r="L17" s="2"/>
    </row>
    <row r="18" spans="1:12" x14ac:dyDescent="0.2">
      <c r="A18" s="5"/>
      <c r="B18" s="62"/>
      <c r="C18" s="13" t="s">
        <v>6</v>
      </c>
      <c r="D18" s="29">
        <v>0</v>
      </c>
      <c r="E18" s="2"/>
      <c r="F18" s="2">
        <f t="shared" si="0"/>
        <v>10</v>
      </c>
      <c r="G18" s="2"/>
      <c r="H18" s="12"/>
      <c r="I18" s="2"/>
      <c r="J18" s="2"/>
      <c r="K18" s="2"/>
      <c r="L18" s="2"/>
    </row>
    <row r="19" spans="1:12" x14ac:dyDescent="0.2">
      <c r="A19" s="5"/>
      <c r="B19" s="62"/>
      <c r="C19" s="13" t="s">
        <v>7</v>
      </c>
      <c r="D19" s="29"/>
      <c r="E19" s="2"/>
      <c r="F19" s="2">
        <f t="shared" si="0"/>
        <v>11</v>
      </c>
      <c r="G19" s="2"/>
      <c r="H19" s="12"/>
      <c r="I19" s="2"/>
      <c r="J19" s="2"/>
      <c r="K19" s="2"/>
      <c r="L19" s="2"/>
    </row>
    <row r="20" spans="1:12" x14ac:dyDescent="0.2">
      <c r="A20" s="5"/>
      <c r="B20" s="62"/>
      <c r="C20" s="13" t="s">
        <v>8</v>
      </c>
      <c r="D20" s="29">
        <v>0</v>
      </c>
      <c r="E20" s="2"/>
      <c r="F20" s="2">
        <f t="shared" si="0"/>
        <v>12</v>
      </c>
      <c r="G20" s="2"/>
      <c r="H20" s="12"/>
      <c r="I20" s="2"/>
      <c r="J20" s="2"/>
      <c r="K20" s="2"/>
      <c r="L20" s="2"/>
    </row>
    <row r="21" spans="1:12" x14ac:dyDescent="0.2">
      <c r="A21" s="5"/>
      <c r="B21" s="62"/>
      <c r="C21" s="13" t="s">
        <v>9</v>
      </c>
      <c r="D21" s="29">
        <v>0</v>
      </c>
      <c r="E21" s="2"/>
      <c r="F21" s="2">
        <f t="shared" si="0"/>
        <v>13</v>
      </c>
      <c r="G21" s="2"/>
      <c r="H21" s="12"/>
      <c r="I21" s="2"/>
      <c r="J21" s="2"/>
      <c r="K21" s="2"/>
      <c r="L21" s="2"/>
    </row>
    <row r="22" spans="1:12" x14ac:dyDescent="0.2">
      <c r="A22" s="5"/>
      <c r="B22" s="62"/>
      <c r="C22" s="13" t="s">
        <v>20</v>
      </c>
      <c r="D22" s="29"/>
      <c r="E22" s="2"/>
      <c r="F22" s="2">
        <f t="shared" si="0"/>
        <v>14</v>
      </c>
      <c r="G22" s="2"/>
      <c r="H22" s="12"/>
      <c r="I22" s="2"/>
      <c r="J22" s="2"/>
      <c r="K22" s="2"/>
      <c r="L22" s="2"/>
    </row>
    <row r="23" spans="1:12" x14ac:dyDescent="0.2">
      <c r="A23" s="5"/>
      <c r="B23" s="62"/>
      <c r="C23" s="13" t="s">
        <v>10</v>
      </c>
      <c r="D23" s="29"/>
      <c r="E23" s="2"/>
      <c r="F23" s="2">
        <f t="shared" si="0"/>
        <v>15</v>
      </c>
      <c r="G23" s="2"/>
      <c r="H23" s="12"/>
      <c r="I23" s="2"/>
      <c r="J23" s="2"/>
      <c r="K23" s="2"/>
      <c r="L23" s="2"/>
    </row>
    <row r="24" spans="1:12" x14ac:dyDescent="0.2">
      <c r="A24" s="5"/>
      <c r="B24" s="62"/>
      <c r="C24" s="13" t="s">
        <v>15</v>
      </c>
      <c r="D24" s="29"/>
      <c r="E24" s="2"/>
      <c r="F24" s="2">
        <f t="shared" si="0"/>
        <v>16</v>
      </c>
      <c r="G24" s="2"/>
      <c r="H24" s="12"/>
      <c r="I24" s="2"/>
      <c r="J24" s="2"/>
      <c r="K24" s="2"/>
      <c r="L24" s="2"/>
    </row>
    <row r="25" spans="1:12" x14ac:dyDescent="0.2">
      <c r="A25" s="5"/>
      <c r="B25" s="62"/>
      <c r="C25" s="13" t="s">
        <v>11</v>
      </c>
      <c r="D25" s="30" t="str">
        <f ca="1">RIGHT(B3,5)</f>
        <v>×××××</v>
      </c>
      <c r="E25" s="2"/>
      <c r="F25" s="2">
        <f t="shared" si="0"/>
        <v>17</v>
      </c>
      <c r="G25" s="2"/>
      <c r="H25" s="12"/>
      <c r="I25" s="2"/>
      <c r="J25" s="2"/>
      <c r="K25" s="2"/>
      <c r="L25" s="2"/>
    </row>
    <row r="26" spans="1:12" x14ac:dyDescent="0.2">
      <c r="B26" s="62"/>
      <c r="C26" s="13" t="s">
        <v>12</v>
      </c>
      <c r="D26" s="30" t="str">
        <f>G3&amp;H3</f>
        <v>TKKDEV</v>
      </c>
      <c r="E26" s="2"/>
      <c r="F26" s="2">
        <f t="shared" si="0"/>
        <v>18</v>
      </c>
      <c r="G26" s="2"/>
      <c r="H26" s="12"/>
      <c r="I26" s="2"/>
      <c r="J26" s="2"/>
      <c r="K26" s="2"/>
      <c r="L26" s="2"/>
    </row>
    <row r="27" spans="1:12" x14ac:dyDescent="0.2">
      <c r="B27" s="62"/>
      <c r="C27" s="13" t="s">
        <v>13</v>
      </c>
      <c r="D27" s="30">
        <v>70</v>
      </c>
      <c r="E27" s="2"/>
      <c r="F27" s="2">
        <f t="shared" si="0"/>
        <v>19</v>
      </c>
      <c r="G27" s="2"/>
      <c r="H27" s="12"/>
      <c r="I27" s="2"/>
      <c r="J27" s="2"/>
      <c r="K27" s="2"/>
      <c r="L27" s="2"/>
    </row>
    <row r="28" spans="1:12" x14ac:dyDescent="0.2">
      <c r="B28" s="62"/>
      <c r="C28" s="13" t="s">
        <v>14</v>
      </c>
      <c r="D28" s="29"/>
      <c r="E28" s="2"/>
      <c r="F28" s="2">
        <f t="shared" si="0"/>
        <v>20</v>
      </c>
      <c r="G28" s="2"/>
      <c r="H28" s="12"/>
      <c r="I28" s="2"/>
      <c r="J28" s="2"/>
      <c r="K28" s="2"/>
      <c r="L28" s="2"/>
    </row>
    <row r="29" spans="1:12" x14ac:dyDescent="0.2">
      <c r="B29" s="62" t="s">
        <v>34</v>
      </c>
      <c r="C29" s="2" t="s">
        <v>31</v>
      </c>
      <c r="D29" s="30"/>
      <c r="E29" s="2"/>
      <c r="F29" s="2">
        <f t="shared" si="0"/>
        <v>21</v>
      </c>
      <c r="G29" s="2"/>
      <c r="H29" s="12"/>
      <c r="I29" s="2"/>
      <c r="J29" s="2"/>
      <c r="K29" s="2"/>
      <c r="L29" s="2"/>
    </row>
    <row r="30" spans="1:12" x14ac:dyDescent="0.2">
      <c r="B30" s="62"/>
      <c r="C30" s="2" t="s">
        <v>32</v>
      </c>
      <c r="D30" s="30"/>
      <c r="E30" s="2"/>
      <c r="F30" s="2">
        <f t="shared" si="0"/>
        <v>22</v>
      </c>
      <c r="G30" s="2"/>
      <c r="H30" s="12"/>
      <c r="I30" s="2"/>
      <c r="J30" s="2"/>
      <c r="K30" s="2"/>
      <c r="L30" s="2"/>
    </row>
    <row r="31" spans="1:12" x14ac:dyDescent="0.2">
      <c r="B31" s="62" t="s">
        <v>78</v>
      </c>
      <c r="C31" s="2" t="s">
        <v>33</v>
      </c>
      <c r="D31" s="30"/>
      <c r="E31" s="2"/>
      <c r="F31" s="2">
        <f t="shared" si="0"/>
        <v>23</v>
      </c>
      <c r="G31" s="2"/>
      <c r="H31" s="12"/>
      <c r="I31" s="2"/>
      <c r="J31" s="2"/>
      <c r="K31" s="2"/>
      <c r="L31" s="2"/>
    </row>
    <row r="32" spans="1:12" x14ac:dyDescent="0.2">
      <c r="B32" s="62"/>
      <c r="C32" s="2" t="s">
        <v>32</v>
      </c>
      <c r="D32" s="30"/>
      <c r="E32" s="2"/>
      <c r="F32" s="2">
        <f t="shared" si="0"/>
        <v>24</v>
      </c>
      <c r="G32" s="2"/>
      <c r="H32" s="12"/>
      <c r="I32" s="2"/>
      <c r="J32" s="2"/>
      <c r="K32" s="2"/>
      <c r="L32" s="2"/>
    </row>
    <row r="33" spans="2:12" x14ac:dyDescent="0.2">
      <c r="B33" s="62" t="s">
        <v>79</v>
      </c>
      <c r="C33" s="2" t="s">
        <v>33</v>
      </c>
      <c r="D33" s="30"/>
      <c r="E33" s="2"/>
      <c r="F33" s="2">
        <f t="shared" si="0"/>
        <v>25</v>
      </c>
      <c r="G33" s="2"/>
      <c r="H33" s="12"/>
      <c r="I33" s="2"/>
      <c r="J33" s="2"/>
      <c r="K33" s="2"/>
      <c r="L33" s="2"/>
    </row>
    <row r="34" spans="2:12" x14ac:dyDescent="0.2">
      <c r="B34" s="62"/>
      <c r="C34" s="2" t="s">
        <v>32</v>
      </c>
      <c r="D34" s="30"/>
      <c r="E34" s="2"/>
      <c r="F34" s="2">
        <f t="shared" si="0"/>
        <v>26</v>
      </c>
      <c r="G34" s="2"/>
      <c r="H34" s="12"/>
      <c r="I34" s="2"/>
      <c r="J34" s="2"/>
      <c r="K34" s="2"/>
      <c r="L34" s="2"/>
    </row>
    <row r="35" spans="2:12" x14ac:dyDescent="0.2">
      <c r="B35" s="62" t="s">
        <v>35</v>
      </c>
      <c r="C35" s="2" t="s">
        <v>37</v>
      </c>
      <c r="D35" s="30" t="s">
        <v>36</v>
      </c>
      <c r="E35" s="2"/>
      <c r="F35" s="2">
        <f t="shared" si="0"/>
        <v>27</v>
      </c>
      <c r="G35" s="2"/>
      <c r="H35" s="12"/>
      <c r="I35" s="2"/>
      <c r="J35" s="2"/>
      <c r="K35" s="2"/>
      <c r="L35" s="2"/>
    </row>
    <row r="36" spans="2:12" x14ac:dyDescent="0.2">
      <c r="B36" s="62"/>
      <c r="C36" s="2" t="s">
        <v>54</v>
      </c>
      <c r="D36" s="30" t="s">
        <v>38</v>
      </c>
      <c r="E36" s="2"/>
      <c r="F36" s="2">
        <f t="shared" si="0"/>
        <v>28</v>
      </c>
      <c r="G36" s="2"/>
      <c r="H36" s="12"/>
      <c r="I36" s="2"/>
      <c r="J36" s="2"/>
      <c r="K36" s="2"/>
      <c r="L36" s="2"/>
    </row>
    <row r="37" spans="2:12" x14ac:dyDescent="0.2">
      <c r="B37" s="2" t="s">
        <v>39</v>
      </c>
      <c r="C37" s="2" t="s">
        <v>40</v>
      </c>
      <c r="D37" s="30" t="s">
        <v>63</v>
      </c>
      <c r="E37" s="2"/>
      <c r="F37" s="2">
        <f t="shared" si="0"/>
        <v>29</v>
      </c>
      <c r="G37" s="2"/>
      <c r="H37" s="12"/>
      <c r="I37" s="2"/>
      <c r="J37" s="2"/>
      <c r="K37" s="2"/>
      <c r="L37" s="2"/>
    </row>
    <row r="38" spans="2:12" x14ac:dyDescent="0.2">
      <c r="B38" s="62" t="s">
        <v>41</v>
      </c>
      <c r="C38" s="2" t="s">
        <v>42</v>
      </c>
      <c r="D38" s="30" t="s">
        <v>64</v>
      </c>
      <c r="E38" s="2"/>
      <c r="F38" s="2">
        <f t="shared" si="0"/>
        <v>30</v>
      </c>
      <c r="G38" s="2"/>
      <c r="H38" s="12"/>
      <c r="I38" s="2"/>
      <c r="J38" s="2"/>
      <c r="K38" s="2"/>
      <c r="L38" s="2"/>
    </row>
    <row r="39" spans="2:12" x14ac:dyDescent="0.2">
      <c r="B39" s="62"/>
      <c r="C39" s="2" t="s">
        <v>43</v>
      </c>
      <c r="D39" s="30" t="s">
        <v>44</v>
      </c>
      <c r="E39" s="2"/>
      <c r="F39" s="2">
        <f t="shared" si="0"/>
        <v>31</v>
      </c>
      <c r="G39" s="2"/>
      <c r="H39" s="12"/>
      <c r="I39" s="2"/>
      <c r="J39" s="2"/>
      <c r="K39" s="2"/>
      <c r="L39" s="2"/>
    </row>
    <row r="40" spans="2:12" ht="15" customHeight="1" x14ac:dyDescent="0.2">
      <c r="B40" s="62"/>
      <c r="C40" s="2" t="s">
        <v>45</v>
      </c>
      <c r="D40" s="30" t="s">
        <v>44</v>
      </c>
      <c r="E40" s="2"/>
      <c r="F40" s="2">
        <f t="shared" si="0"/>
        <v>32</v>
      </c>
      <c r="G40" s="2"/>
      <c r="H40" s="12"/>
      <c r="I40" s="2"/>
      <c r="J40" s="2"/>
      <c r="K40" s="2"/>
      <c r="L40" s="2"/>
    </row>
    <row r="41" spans="2:12" ht="15" customHeight="1" x14ac:dyDescent="0.2">
      <c r="B41" s="62"/>
      <c r="C41" s="64" t="s">
        <v>80</v>
      </c>
      <c r="D41" s="30"/>
      <c r="E41" s="2"/>
      <c r="F41" s="59">
        <f t="shared" si="0"/>
        <v>33</v>
      </c>
      <c r="G41" s="59"/>
      <c r="H41" s="69"/>
      <c r="I41" s="59"/>
      <c r="J41" s="59"/>
      <c r="K41" s="59"/>
      <c r="L41" s="59"/>
    </row>
    <row r="42" spans="2:12" x14ac:dyDescent="0.2">
      <c r="B42" s="62"/>
      <c r="C42" s="65"/>
      <c r="D42" s="30" t="s">
        <v>47</v>
      </c>
      <c r="E42" s="2"/>
      <c r="F42" s="61"/>
      <c r="G42" s="61"/>
      <c r="H42" s="70"/>
      <c r="I42" s="61"/>
      <c r="J42" s="61"/>
      <c r="K42" s="61"/>
      <c r="L42" s="61"/>
    </row>
    <row r="43" spans="2:12" x14ac:dyDescent="0.2">
      <c r="B43" s="62"/>
      <c r="C43" s="66"/>
      <c r="D43" s="30" t="s">
        <v>46</v>
      </c>
      <c r="E43" s="2"/>
      <c r="F43" s="2">
        <f>ROW()-9</f>
        <v>34</v>
      </c>
      <c r="G43" s="2"/>
      <c r="H43" s="12"/>
      <c r="I43" s="2"/>
      <c r="J43" s="2"/>
      <c r="K43" s="2"/>
      <c r="L43" s="2"/>
    </row>
    <row r="44" spans="2:12" ht="48" x14ac:dyDescent="0.2">
      <c r="B44" s="59" t="s">
        <v>105</v>
      </c>
      <c r="C44" s="4" t="s">
        <v>106</v>
      </c>
      <c r="D44" s="36" t="s">
        <v>109</v>
      </c>
      <c r="E44" s="36"/>
      <c r="F44" s="36">
        <f t="shared" ref="F44:F45" si="1">ROW()-9</f>
        <v>35</v>
      </c>
      <c r="G44" s="36"/>
      <c r="H44" s="12"/>
      <c r="I44" s="36"/>
      <c r="J44" s="36"/>
      <c r="K44" s="36"/>
      <c r="L44" s="36"/>
    </row>
    <row r="45" spans="2:12" ht="48" x14ac:dyDescent="0.2">
      <c r="B45" s="60"/>
      <c r="C45" s="41" t="s">
        <v>107</v>
      </c>
      <c r="D45" s="36" t="s">
        <v>109</v>
      </c>
      <c r="E45" s="36"/>
      <c r="F45" s="36">
        <f t="shared" si="1"/>
        <v>36</v>
      </c>
      <c r="G45" s="36"/>
      <c r="H45" s="12"/>
      <c r="I45" s="36"/>
      <c r="J45" s="36"/>
      <c r="K45" s="36"/>
      <c r="L45" s="36"/>
    </row>
    <row r="46" spans="2:12" ht="64" x14ac:dyDescent="0.2">
      <c r="B46" s="61"/>
      <c r="C46" s="41" t="s">
        <v>108</v>
      </c>
      <c r="D46" s="36" t="s">
        <v>109</v>
      </c>
      <c r="E46" s="36"/>
      <c r="F46" s="36">
        <f>ROW()-9</f>
        <v>37</v>
      </c>
      <c r="G46" s="36"/>
      <c r="H46" s="12"/>
      <c r="I46" s="36"/>
      <c r="J46" s="36"/>
      <c r="K46" s="36"/>
      <c r="L46" s="36"/>
    </row>
    <row r="47" spans="2:12" x14ac:dyDescent="0.2">
      <c r="B47" s="35"/>
      <c r="C47" s="35"/>
      <c r="D47" s="35"/>
    </row>
    <row r="48" spans="2:12" x14ac:dyDescent="0.2">
      <c r="B48" s="35"/>
      <c r="C48" s="35"/>
      <c r="D48" s="35"/>
    </row>
    <row r="49" spans="2:9" x14ac:dyDescent="0.2">
      <c r="B49" s="6"/>
      <c r="C49" s="6"/>
      <c r="D49" s="6"/>
      <c r="F49" s="27" t="s">
        <v>87</v>
      </c>
      <c r="G49" s="27" t="s">
        <v>88</v>
      </c>
      <c r="H49" s="27" t="s">
        <v>89</v>
      </c>
      <c r="I49" s="27" t="s">
        <v>90</v>
      </c>
    </row>
    <row r="50" spans="2:9" x14ac:dyDescent="0.2">
      <c r="B50" s="6"/>
      <c r="C50" s="40"/>
      <c r="D50" s="6"/>
      <c r="F50" s="9">
        <f>COUNT(F9:F46)</f>
        <v>37</v>
      </c>
      <c r="G50" s="9">
        <f>COUNTIF(I9:I46,"OK")</f>
        <v>0</v>
      </c>
      <c r="H50" s="9">
        <f>COUNTIF(I9:I46,"NG")</f>
        <v>0</v>
      </c>
      <c r="I50" s="31">
        <f>IF(H50=0,0,H50/F50*100)</f>
        <v>0</v>
      </c>
    </row>
    <row r="51" spans="2:9" x14ac:dyDescent="0.2">
      <c r="B51" s="6"/>
      <c r="C51" s="6"/>
      <c r="D51" s="6"/>
    </row>
    <row r="52" spans="2:9" x14ac:dyDescent="0.2">
      <c r="B52" s="6"/>
      <c r="C52" s="6"/>
      <c r="D52" s="6"/>
    </row>
    <row r="53" spans="2:9" x14ac:dyDescent="0.2">
      <c r="B53" s="6"/>
      <c r="C53" s="6"/>
      <c r="D53" s="6"/>
    </row>
  </sheetData>
  <mergeCells count="23">
    <mergeCell ref="C2:F2"/>
    <mergeCell ref="C3:F5"/>
    <mergeCell ref="F41:F42"/>
    <mergeCell ref="G41:G42"/>
    <mergeCell ref="H41:H42"/>
    <mergeCell ref="G3:G5"/>
    <mergeCell ref="H3:H5"/>
    <mergeCell ref="F7:L7"/>
    <mergeCell ref="L41:L42"/>
    <mergeCell ref="B3:B5"/>
    <mergeCell ref="B9:B10"/>
    <mergeCell ref="B29:B30"/>
    <mergeCell ref="B33:B34"/>
    <mergeCell ref="K41:K42"/>
    <mergeCell ref="I41:I42"/>
    <mergeCell ref="J41:J42"/>
    <mergeCell ref="B44:B46"/>
    <mergeCell ref="B35:B36"/>
    <mergeCell ref="B38:B43"/>
    <mergeCell ref="B31:B32"/>
    <mergeCell ref="B7:E7"/>
    <mergeCell ref="C41:C43"/>
    <mergeCell ref="B12:B28"/>
  </mergeCells>
  <phoneticPr fontId="1"/>
  <conditionalFormatting sqref="I5">
    <cfRule type="expression" dxfId="3" priority="5">
      <formula>ISNA(I5)</formula>
    </cfRule>
  </conditionalFormatting>
  <conditionalFormatting sqref="J5">
    <cfRule type="expression" dxfId="2" priority="4">
      <formula>ISNA(J5)</formula>
    </cfRule>
  </conditionalFormatting>
  <conditionalFormatting sqref="J3">
    <cfRule type="cellIs" dxfId="1" priority="1" operator="equal">
      <formula>0</formula>
    </cfRule>
    <cfRule type="expression" dxfId="0" priority="3">
      <formula>ISNA(J3)</formula>
    </cfRule>
  </conditionalFormatting>
  <dataValidations count="7">
    <dataValidation type="list" allowBlank="1" showInputMessage="1" showErrorMessage="1" sqref="G3">
      <formula1>"TKK,YZK,IRK,OQS"</formula1>
    </dataValidation>
    <dataValidation type="list" allowBlank="1" showInputMessage="1" showErrorMessage="1" sqref="H3">
      <formula1>"DEV,STG,MNT,PRO"</formula1>
    </dataValidation>
    <dataValidation type="list" allowBlank="1" showInputMessage="1" showErrorMessage="1" sqref="D9">
      <formula1>"Amazon S3 URL,テンプレートファイルのアップロード"</formula1>
    </dataValidation>
    <dataValidation type="list" allowBlank="1" showInputMessage="1" showErrorMessage="1" sqref="D35">
      <formula1>"IAM ロール名,IAM ロール ARN"</formula1>
    </dataValidation>
    <dataValidation type="list" allowBlank="1" showInputMessage="1" showErrorMessage="1" sqref="D37">
      <formula1>"すべてのスタックリソースをロールバックする,正常にプロビジョニングされたリソースの保持"</formula1>
    </dataValidation>
    <dataValidation type="list" allowBlank="1" showInputMessage="1" showErrorMessage="1" sqref="D38">
      <formula1>"スタックポリシーなし,スタックポリシーを入力する,ファイルのアップロード"</formula1>
    </dataValidation>
    <dataValidation type="list" allowBlank="1" showInputMessage="1" showErrorMessage="1" sqref="D43">
      <formula1>"無効,有効"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改訂履歴</vt:lpstr>
      <vt:lpstr>テスト結果サマリ</vt:lpstr>
      <vt:lpstr>MSA99999</vt:lpstr>
      <vt:lpstr>例）マッピングファイル構成</vt:lpstr>
      <vt:lpstr>マッピングファイル構成</vt:lpstr>
      <vt:lpstr>MSA×××××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2022-11-01T01:47:13Z</dcterms:created>
  <dcterms:modified xsi:type="dcterms:W3CDTF">2022-12-22T05:30:47Z</dcterms:modified>
</cp:coreProperties>
</file>