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18945" windowHeight="11370" activeTab="4"/>
  </bookViews>
  <sheets>
    <sheet name="改訂履歴" sheetId="4" r:id="rId1"/>
    <sheet name="テスト結果サマリ" sheetId="6" r:id="rId2"/>
    <sheet name="AWS Batch99999" sheetId="5" r:id="rId3"/>
    <sheet name="例）マッピングファイル構成" sheetId="8" r:id="rId4"/>
    <sheet name="マッピングファイル構成" sheetId="9" r:id="rId5"/>
    <sheet name="AWS Batch×××××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11" i="9"/>
  <c r="H33" i="9"/>
  <c r="I33" i="9" s="1"/>
  <c r="G33" i="9"/>
  <c r="J5" i="9"/>
  <c r="I5" i="9"/>
  <c r="J3" i="9"/>
  <c r="I3" i="9"/>
  <c r="B3" i="9"/>
  <c r="J5" i="8"/>
  <c r="I5" i="8"/>
  <c r="J3" i="8"/>
  <c r="I3" i="8"/>
  <c r="B3" i="8"/>
  <c r="F33" i="9" l="1"/>
  <c r="B3" i="5"/>
  <c r="F22" i="7"/>
  <c r="F21" i="7"/>
  <c r="F20" i="7"/>
  <c r="F19" i="7"/>
  <c r="F18" i="7"/>
  <c r="F17" i="7"/>
  <c r="F16" i="7"/>
  <c r="F15" i="7"/>
  <c r="F14" i="7"/>
  <c r="F13" i="7"/>
  <c r="F12" i="7"/>
  <c r="F11" i="7"/>
  <c r="F22" i="5"/>
  <c r="F21" i="5"/>
  <c r="F20" i="5"/>
  <c r="F19" i="5"/>
  <c r="F18" i="5"/>
  <c r="F17" i="5"/>
  <c r="F16" i="5"/>
  <c r="H42" i="5" l="1"/>
  <c r="I42" i="5" s="1"/>
  <c r="G42" i="5"/>
  <c r="H42" i="7"/>
  <c r="I42" i="7" s="1"/>
  <c r="G42" i="7"/>
  <c r="B3" i="7"/>
  <c r="I3" i="7"/>
  <c r="J3" i="7"/>
  <c r="I5" i="7"/>
  <c r="J5" i="7"/>
  <c r="I5" i="5"/>
  <c r="F37" i="7" l="1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10" i="7"/>
  <c r="F9" i="7"/>
  <c r="F42" i="7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15" i="5"/>
  <c r="F14" i="5"/>
  <c r="F13" i="5"/>
  <c r="F12" i="5"/>
  <c r="F11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42" i="5" l="1"/>
</calcChain>
</file>

<file path=xl/sharedStrings.xml><?xml version="1.0" encoding="utf-8"?>
<sst xmlns="http://schemas.openxmlformats.org/spreadsheetml/2006/main" count="344" uniqueCount="126">
  <si>
    <t>値</t>
    <rPh sb="0" eb="1">
      <t>アタイ</t>
    </rPh>
    <phoneticPr fontId="2"/>
  </si>
  <si>
    <t>テンプレートの指定</t>
    <rPh sb="7" eb="9">
      <t>シテイ</t>
    </rPh>
    <phoneticPr fontId="2"/>
  </si>
  <si>
    <t>テンプレートソース</t>
    <phoneticPr fontId="2"/>
  </si>
  <si>
    <t>Amazon S3 URL</t>
    <phoneticPr fontId="2"/>
  </si>
  <si>
    <t>スタックの名前</t>
    <rPh sb="5" eb="7">
      <t>ナマエ</t>
    </rPh>
    <phoneticPr fontId="2"/>
  </si>
  <si>
    <t>パラメータ</t>
    <phoneticPr fontId="2"/>
  </si>
  <si>
    <t>キー</t>
    <phoneticPr fontId="2"/>
  </si>
  <si>
    <t>値</t>
    <rPh sb="0" eb="1">
      <t>アタイ</t>
    </rPh>
    <phoneticPr fontId="2"/>
  </si>
  <si>
    <t>キー</t>
    <phoneticPr fontId="2"/>
  </si>
  <si>
    <t>タグ1</t>
    <phoneticPr fontId="2"/>
  </si>
  <si>
    <t>アクセス許可</t>
    <rPh sb="4" eb="6">
      <t>キョカ</t>
    </rPh>
    <phoneticPr fontId="2"/>
  </si>
  <si>
    <t>IAM ロール名</t>
    <rPh sb="7" eb="8">
      <t>メイ</t>
    </rPh>
    <phoneticPr fontId="2"/>
  </si>
  <si>
    <t>IAMロール-オプション</t>
    <phoneticPr fontId="2"/>
  </si>
  <si>
    <t>-</t>
    <phoneticPr fontId="2"/>
  </si>
  <si>
    <t>スタックの失敗オプション</t>
    <rPh sb="5" eb="7">
      <t>シッパイ</t>
    </rPh>
    <phoneticPr fontId="2"/>
  </si>
  <si>
    <t>プロビジョニング失敗時の動作</t>
    <rPh sb="8" eb="10">
      <t>シッパイ</t>
    </rPh>
    <rPh sb="10" eb="11">
      <t>ジ</t>
    </rPh>
    <rPh sb="12" eb="14">
      <t>ドウサ</t>
    </rPh>
    <phoneticPr fontId="2"/>
  </si>
  <si>
    <t>詳細オプション</t>
    <rPh sb="0" eb="2">
      <t>ショウサイ</t>
    </rPh>
    <phoneticPr fontId="2"/>
  </si>
  <si>
    <t>スタックポリシー</t>
    <phoneticPr fontId="2"/>
  </si>
  <si>
    <t>ロールバック設定</t>
    <rPh sb="6" eb="8">
      <t>セッテイ</t>
    </rPh>
    <phoneticPr fontId="2"/>
  </si>
  <si>
    <t>設定なし</t>
    <rPh sb="0" eb="2">
      <t>セッテイ</t>
    </rPh>
    <phoneticPr fontId="2"/>
  </si>
  <si>
    <t>通知オプション</t>
    <rPh sb="0" eb="2">
      <t>ツウチ</t>
    </rPh>
    <phoneticPr fontId="2"/>
  </si>
  <si>
    <t>無効</t>
    <rPh sb="0" eb="2">
      <t>ムコウ</t>
    </rPh>
    <phoneticPr fontId="2"/>
  </si>
  <si>
    <t>-</t>
    <phoneticPr fontId="2"/>
  </si>
  <si>
    <t>システム名</t>
    <rPh sb="4" eb="5">
      <t>メイ</t>
    </rPh>
    <phoneticPr fontId="2"/>
  </si>
  <si>
    <t>環境名</t>
    <rPh sb="0" eb="3">
      <t>カンキョウメイ</t>
    </rPh>
    <phoneticPr fontId="2"/>
  </si>
  <si>
    <t>DEV</t>
  </si>
  <si>
    <t>スタック作成</t>
    <rPh sb="4" eb="6">
      <t>サクセイ</t>
    </rPh>
    <phoneticPr fontId="2"/>
  </si>
  <si>
    <t>大項目</t>
    <rPh sb="0" eb="3">
      <t>ダイコウモク</t>
    </rPh>
    <phoneticPr fontId="2"/>
  </si>
  <si>
    <t>小項目</t>
    <rPh sb="0" eb="3">
      <t>ショウコウモク</t>
    </rPh>
    <phoneticPr fontId="2"/>
  </si>
  <si>
    <t xml:space="preserve"> - ロール名</t>
    <rPh sb="6" eb="7">
      <t>メイ</t>
    </rPh>
    <phoneticPr fontId="2"/>
  </si>
  <si>
    <t>シート名</t>
    <rPh sb="3" eb="4">
      <t>メイ</t>
    </rPh>
    <phoneticPr fontId="2"/>
  </si>
  <si>
    <t>更新日</t>
    <rPh sb="0" eb="3">
      <t>コウシンビ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</si>
  <si>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</si>
  <si>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</si>
  <si>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プロジェクト名</t>
    <rPh sb="6" eb="7">
      <t>メイ</t>
    </rPh>
    <phoneticPr fontId="2"/>
  </si>
  <si>
    <t>作成日</t>
    <rPh sb="0" eb="3">
      <t>サクセイビ</t>
    </rPh>
    <phoneticPr fontId="2"/>
  </si>
  <si>
    <t>Amazon S3 URL</t>
    <phoneticPr fontId="2"/>
  </si>
  <si>
    <t>すべてのスタックリソースをロールバックする</t>
    <phoneticPr fontId="2"/>
  </si>
  <si>
    <t>スタックポリシーなし</t>
  </si>
  <si>
    <t>改訂履歴</t>
    <rPh sb="0" eb="4">
      <t>カイテイリレキ</t>
    </rPh>
    <phoneticPr fontId="2"/>
  </si>
  <si>
    <t>改定日</t>
    <rPh sb="0" eb="3">
      <t>カイテイビ</t>
    </rPh>
    <phoneticPr fontId="2"/>
  </si>
  <si>
    <t>改定内容</t>
    <rPh sb="0" eb="2">
      <t>カイテイ</t>
    </rPh>
    <rPh sb="2" eb="4">
      <t>ナイヨウ</t>
    </rPh>
    <phoneticPr fontId="2"/>
  </si>
  <si>
    <t>No.</t>
    <phoneticPr fontId="2"/>
  </si>
  <si>
    <t>改定者</t>
    <rPh sb="0" eb="2">
      <t>カイテイ</t>
    </rPh>
    <rPh sb="2" eb="3">
      <t>シャ</t>
    </rPh>
    <phoneticPr fontId="2"/>
  </si>
  <si>
    <t>基盤単体テスト</t>
    <rPh sb="0" eb="2">
      <t>キバン</t>
    </rPh>
    <rPh sb="2" eb="4">
      <t>タンタイ</t>
    </rPh>
    <phoneticPr fontId="2"/>
  </si>
  <si>
    <t>No.</t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</si>
  <si>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</si>
  <si>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</si>
  <si>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判定</t>
    <rPh sb="0" eb="2">
      <t>ハンテイ</t>
    </rPh>
    <phoneticPr fontId="2"/>
  </si>
  <si>
    <t>確認者</t>
    <rPh sb="0" eb="3">
      <t>カクニンシャ</t>
    </rPh>
    <phoneticPr fontId="2"/>
  </si>
  <si>
    <t>確認日</t>
    <rPh sb="0" eb="3">
      <t>カクニンビ</t>
    </rPh>
    <phoneticPr fontId="2"/>
  </si>
  <si>
    <t>備考</t>
    <rPh sb="0" eb="2">
      <t>ビコウ</t>
    </rPh>
    <phoneticPr fontId="2"/>
  </si>
  <si>
    <t>タグ2</t>
    <phoneticPr fontId="2"/>
  </si>
  <si>
    <t>タグ3</t>
    <phoneticPr fontId="2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</si>
  <si>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2"/>
  </si>
  <si>
    <t>create_date</t>
    <phoneticPr fontId="2"/>
  </si>
  <si>
    <t>20221102</t>
    <phoneticPr fontId="2"/>
  </si>
  <si>
    <t>test_resource</t>
    <phoneticPr fontId="2"/>
  </si>
  <si>
    <t>true</t>
    <phoneticPr fontId="2"/>
  </si>
  <si>
    <t>-</t>
    <phoneticPr fontId="2"/>
  </si>
  <si>
    <t>-</t>
    <phoneticPr fontId="2"/>
  </si>
  <si>
    <t>項目数</t>
    <rPh sb="0" eb="3">
      <t>コウモクスウ</t>
    </rPh>
    <phoneticPr fontId="2"/>
  </si>
  <si>
    <t>OK件数</t>
    <rPh sb="2" eb="4">
      <t>ケンスウ</t>
    </rPh>
    <phoneticPr fontId="2"/>
  </si>
  <si>
    <t>NG件数</t>
    <rPh sb="2" eb="4">
      <t>ケンスウ</t>
    </rPh>
    <phoneticPr fontId="2"/>
  </si>
  <si>
    <t>エラー率</t>
    <rPh sb="3" eb="4">
      <t>リツ</t>
    </rPh>
    <phoneticPr fontId="2"/>
  </si>
  <si>
    <t>テスト結果サマリ</t>
    <rPh sb="3" eb="5">
      <t>ケッカ</t>
    </rPh>
    <phoneticPr fontId="2"/>
  </si>
  <si>
    <t>合計</t>
    <rPh sb="0" eb="2">
      <t>ゴウケイ</t>
    </rPh>
    <phoneticPr fontId="2"/>
  </si>
  <si>
    <t>初版作成</t>
    <rPh sb="0" eb="2">
      <t>ショハン</t>
    </rPh>
    <rPh sb="2" eb="4">
      <t>サクセイ</t>
    </rPh>
    <phoneticPr fontId="2"/>
  </si>
  <si>
    <t>徳住</t>
    <rPh sb="0" eb="2">
      <t>トクズミ</t>
    </rPh>
    <phoneticPr fontId="2"/>
  </si>
  <si>
    <t>AWS Batch用　CloudFormation</t>
    <rPh sb="9" eb="10">
      <t>ヨウ</t>
    </rPh>
    <phoneticPr fontId="2"/>
  </si>
  <si>
    <t>CFN-OQS-MNT-AWSBatch</t>
    <phoneticPr fontId="2"/>
  </si>
  <si>
    <t>MappingFileBucketName</t>
    <phoneticPr fontId="2"/>
  </si>
  <si>
    <t>cfn-ichikawa-test</t>
    <phoneticPr fontId="2"/>
  </si>
  <si>
    <t>MappingFileName</t>
    <phoneticPr fontId="2"/>
  </si>
  <si>
    <t>Mappings_oqs_mnt_NW.yml</t>
    <phoneticPr fontId="2"/>
  </si>
  <si>
    <t>OQS</t>
  </si>
  <si>
    <t>OQS</t>
    <phoneticPr fontId="2"/>
  </si>
  <si>
    <t>SystemNameUpper</t>
    <phoneticPr fontId="2"/>
  </si>
  <si>
    <t>EnvironmentNameUpper2</t>
    <phoneticPr fontId="2"/>
  </si>
  <si>
    <t>MT2</t>
    <phoneticPr fontId="2"/>
  </si>
  <si>
    <t>EnvironmentNameLower2</t>
    <phoneticPr fontId="2"/>
  </si>
  <si>
    <t>mt2</t>
    <phoneticPr fontId="2"/>
  </si>
  <si>
    <t>ComputeEnvironmentNumber</t>
    <phoneticPr fontId="2"/>
  </si>
  <si>
    <t>MaxvCpus</t>
    <phoneticPr fontId="2"/>
  </si>
  <si>
    <t>16</t>
    <phoneticPr fontId="2"/>
  </si>
  <si>
    <t>InstanceTypes</t>
    <phoneticPr fontId="2"/>
  </si>
  <si>
    <t>r5.large,r5.xlarge</t>
    <phoneticPr fontId="2"/>
  </si>
  <si>
    <t>ImageId</t>
    <phoneticPr fontId="2"/>
  </si>
  <si>
    <t>ami-xxxxxx or -</t>
    <phoneticPr fontId="2"/>
  </si>
  <si>
    <t>VolumeSize</t>
    <phoneticPr fontId="2"/>
  </si>
  <si>
    <t>UserData</t>
    <phoneticPr fontId="2"/>
  </si>
  <si>
    <t>base64-encoded text</t>
    <phoneticPr fontId="2"/>
  </si>
  <si>
    <t>簡単な説明</t>
    <rPh sb="0" eb="2">
      <t>カンタン</t>
    </rPh>
    <rPh sb="3" eb="5">
      <t>セツメイ</t>
    </rPh>
    <phoneticPr fontId="2"/>
  </si>
  <si>
    <r>
      <t>Mappings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</si>
  <si>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AwsBatchMapping</t>
    </r>
    <r>
      <rPr>
        <sz val="11"/>
        <color rgb="FFD4D4D4"/>
        <rFont val="Consolas"/>
        <family val="3"/>
      </rPr>
      <t>:</t>
    </r>
  </si>
  <si>
    <r>
      <t xml:space="preserve">    </t>
    </r>
    <r>
      <rPr>
        <sz val="11"/>
        <color rgb="FF6A9955"/>
        <rFont val="Consolas"/>
        <family val="3"/>
      </rPr>
      <t>###OQS-MNT</t>
    </r>
  </si>
  <si>
    <r>
      <t xml:space="preserve">    </t>
    </r>
    <r>
      <rPr>
        <sz val="11"/>
        <color rgb="FF569CD6"/>
        <rFont val="Consolas"/>
        <family val="3"/>
      </rPr>
      <t>OPT</t>
    </r>
    <r>
      <rPr>
        <sz val="11"/>
        <color rgb="FFD4D4D4"/>
        <rFont val="Consolas"/>
        <family val="3"/>
      </rPr>
      <t>:</t>
    </r>
  </si>
  <si>
    <t>RDSのdumpファイルバックアップのコンピューティング環境用</t>
    <rPh sb="28" eb="30">
      <t>カンキョウ</t>
    </rPh>
    <rPh sb="30" eb="31">
      <t>ヨウ</t>
    </rPh>
    <phoneticPr fontId="2"/>
  </si>
  <si>
    <r>
      <t xml:space="preserve">      </t>
    </r>
    <r>
      <rPr>
        <sz val="11"/>
        <color rgb="FF569CD6"/>
        <rFont val="Consolas"/>
        <family val="3"/>
      </rPr>
      <t>SubnetIds</t>
    </r>
    <r>
      <rPr>
        <sz val="11"/>
        <color rgb="FFD4D4D4"/>
        <rFont val="Consolas"/>
        <family val="3"/>
      </rPr>
      <t xml:space="preserve">: </t>
    </r>
  </si>
  <si>
    <t>サブネットID</t>
    <phoneticPr fontId="2"/>
  </si>
  <si>
    <r>
      <t xml:space="preserve">        - </t>
    </r>
    <r>
      <rPr>
        <sz val="11"/>
        <color rgb="FFCE9178"/>
        <rFont val="Consolas"/>
        <family val="3"/>
      </rPr>
      <t>'subnet-03d4f8995fb86a5e5'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#OPT1</t>
    </r>
  </si>
  <si>
    <t>OPTサブネット1</t>
    <phoneticPr fontId="2"/>
  </si>
  <si>
    <r>
      <t xml:space="preserve">        - </t>
    </r>
    <r>
      <rPr>
        <sz val="11"/>
        <color rgb="FFCE9178"/>
        <rFont val="Consolas"/>
        <family val="3"/>
      </rPr>
      <t>'subnet-0aa47c5cb98dea0ec'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#OPT2</t>
    </r>
  </si>
  <si>
    <t>OPTサブネット2</t>
    <phoneticPr fontId="2"/>
  </si>
  <si>
    <r>
      <t xml:space="preserve">        - </t>
    </r>
    <r>
      <rPr>
        <sz val="11"/>
        <color rgb="FFCE9178"/>
        <rFont val="Consolas"/>
        <family val="3"/>
      </rPr>
      <t>'subnet-089fbe13625cd7195'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#OPT3</t>
    </r>
  </si>
  <si>
    <t>OPTサブネット3</t>
    <phoneticPr fontId="2"/>
  </si>
  <si>
    <r>
      <t xml:space="preserve">      </t>
    </r>
    <r>
      <rPr>
        <sz val="11"/>
        <color rgb="FF569CD6"/>
        <rFont val="Consolas"/>
        <family val="3"/>
      </rPr>
      <t>SecurityGroupIds</t>
    </r>
    <r>
      <rPr>
        <sz val="11"/>
        <color rgb="FFD4D4D4"/>
        <rFont val="Consolas"/>
        <family val="3"/>
      </rPr>
      <t>:</t>
    </r>
  </si>
  <si>
    <t>コンピューティング環境のSGID</t>
    <rPh sb="9" eb="11">
      <t>カンキョウ</t>
    </rPh>
    <phoneticPr fontId="2"/>
  </si>
  <si>
    <r>
      <t xml:space="preserve">        - </t>
    </r>
    <r>
      <rPr>
        <sz val="11"/>
        <color rgb="FFCE9178"/>
        <rFont val="Consolas"/>
        <family val="3"/>
      </rPr>
      <t>'sg-0279ba6cc3a47c26b'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#OPT1</t>
    </r>
  </si>
  <si>
    <t xml:space="preserve">      </t>
  </si>
  <si>
    <r>
      <t xml:space="preserve">    </t>
    </r>
    <r>
      <rPr>
        <sz val="11"/>
        <color rgb="FF569CD6"/>
        <rFont val="Consolas"/>
        <family val="3"/>
      </rPr>
      <t>BAT</t>
    </r>
    <r>
      <rPr>
        <sz val="11"/>
        <color rgb="FFD4D4D4"/>
        <rFont val="Consolas"/>
        <family val="3"/>
      </rPr>
      <t>:</t>
    </r>
  </si>
  <si>
    <t>業務(AP)のコンピューティング環境用</t>
    <rPh sb="0" eb="2">
      <t>ギョウム</t>
    </rPh>
    <rPh sb="16" eb="18">
      <t>カンキョウ</t>
    </rPh>
    <rPh sb="18" eb="19">
      <t>ヨウ</t>
    </rPh>
    <phoneticPr fontId="2"/>
  </si>
  <si>
    <r>
      <t xml:space="preserve">        - </t>
    </r>
    <r>
      <rPr>
        <sz val="11"/>
        <color rgb="FFCE9178"/>
        <rFont val="Consolas"/>
        <family val="3"/>
      </rPr>
      <t>'subnet-03d4f8995fb86a5e5'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#BAT1</t>
    </r>
  </si>
  <si>
    <r>
      <t xml:space="preserve">        - </t>
    </r>
    <r>
      <rPr>
        <sz val="11"/>
        <color rgb="FFCE9178"/>
        <rFont val="Consolas"/>
        <family val="3"/>
      </rPr>
      <t>'subnet-0aa47c5cb98dea0ec'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#BAT2</t>
    </r>
  </si>
  <si>
    <r>
      <t xml:space="preserve">        - </t>
    </r>
    <r>
      <rPr>
        <sz val="11"/>
        <color rgb="FFCE9178"/>
        <rFont val="Consolas"/>
        <family val="3"/>
      </rPr>
      <t>'subnet-089fbe13625cd7195'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#BAT3</t>
    </r>
  </si>
  <si>
    <r>
      <t xml:space="preserve">        - </t>
    </r>
    <r>
      <rPr>
        <sz val="11"/>
        <color rgb="FFCE9178"/>
        <rFont val="Consolas"/>
        <family val="3"/>
      </rPr>
      <t>'sg-0d822dd57c09e91fe'</t>
    </r>
    <r>
      <rPr>
        <sz val="11"/>
        <color rgb="FFD4D4D4"/>
        <rFont val="Consolas"/>
        <family val="3"/>
      </rPr>
      <t xml:space="preserve"> </t>
    </r>
  </si>
  <si>
    <t>マッピングファイル構成</t>
    <rPh sb="9" eb="11">
      <t>コウセイ</t>
    </rPh>
    <phoneticPr fontId="2"/>
  </si>
  <si>
    <r>
      <t xml:space="preserve">        - </t>
    </r>
    <r>
      <rPr>
        <sz val="11"/>
        <color rgb="FFCE9178"/>
        <rFont val="Consolas"/>
        <family val="3"/>
      </rPr>
      <t>'subnet-xxxx'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#OPT1</t>
    </r>
    <phoneticPr fontId="2"/>
  </si>
  <si>
    <r>
      <t xml:space="preserve">        - </t>
    </r>
    <r>
      <rPr>
        <sz val="11"/>
        <color rgb="FFCE9178"/>
        <rFont val="Consolas"/>
        <family val="3"/>
      </rPr>
      <t>'subnet-xxxx'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</si>
  <si>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 xml:space="preserve">        - </t>
    </r>
    <r>
      <rPr>
        <sz val="11"/>
        <color rgb="FFCE9178"/>
        <rFont val="Consolas"/>
        <family val="3"/>
      </rPr>
      <t>'subnet-xxxx'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</si>
  <si>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 xml:space="preserve">        - </t>
    </r>
    <r>
      <rPr>
        <sz val="11"/>
        <color rgb="FFCE9178"/>
        <rFont val="Consolas"/>
        <family val="3"/>
      </rPr>
      <t>'sg-xxxxx'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#OPT1</t>
    </r>
    <phoneticPr fontId="2"/>
  </si>
  <si>
    <r>
      <t xml:space="preserve">        - </t>
    </r>
    <r>
      <rPr>
        <sz val="11"/>
        <color rgb="FFCE9178"/>
        <rFont val="Consolas"/>
        <family val="3"/>
      </rPr>
      <t>'subnet-xxxxx'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#BAT1</t>
    </r>
    <phoneticPr fontId="2"/>
  </si>
  <si>
    <r>
      <t xml:space="preserve">        - </t>
    </r>
    <r>
      <rPr>
        <sz val="11"/>
        <color rgb="FFCE9178"/>
        <rFont val="Consolas"/>
        <family val="3"/>
      </rPr>
      <t>'subnet-xxxxx'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</si>
  <si>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 xml:space="preserve">        - </t>
    </r>
    <r>
      <rPr>
        <sz val="11"/>
        <color rgb="FFCE9178"/>
        <rFont val="Consolas"/>
        <family val="3"/>
      </rPr>
      <t>'subnet-xxxxx'</t>
    </r>
    <r>
      <rPr>
        <sz val="11"/>
        <color rgb="FFD4D4D4"/>
        <rFont val="Consolas"/>
        <family val="3"/>
      </rPr>
      <t xml:space="preserve"> </t>
    </r>
    <r>
      <rPr>
        <sz val="11"/>
        <color rgb="FF6A9955"/>
        <rFont val="Consolas"/>
        <family val="3"/>
      </rPr>
      <t>#BAT3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</si>
  <si>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 xml:space="preserve">        - </t>
    </r>
    <r>
      <rPr>
        <sz val="11"/>
        <color rgb="FFCE9178"/>
        <rFont val="Consolas"/>
        <family val="3"/>
      </rPr>
      <t>'sg-xxxxxxx'</t>
    </r>
    <r>
      <rPr>
        <sz val="11"/>
        <color rgb="FFD4D4D4"/>
        <rFont val="Consolas"/>
        <family val="3"/>
      </rPr>
      <t xml:space="preserve"> </t>
    </r>
    <r>
      <rPr>
        <sz val="11"/>
        <color rgb="FF00B050"/>
        <rFont val="Consolas"/>
        <family val="3"/>
      </rPr>
      <t>#BAT</t>
    </r>
    <r>
      <rPr>
        <sz val="11"/>
        <color rgb="FF00B050"/>
        <rFont val="ＭＳ Ｐゴシック"/>
        <family val="3"/>
        <charset val="128"/>
      </rPr>
      <t>１</t>
    </r>
    <phoneticPr fontId="2"/>
  </si>
  <si>
    <t>マッピングファイル作成</t>
    <rPh sb="9" eb="11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</si>
</sst>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569CD6"/>
      <name val="Consolas"/>
      <family val="3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11"/>
      <color rgb="FF00B050"/>
      <name val="Consolas"/>
      <family val="3"/>
    </font>
    <font>
      <sz val="11"/>
      <color rgb="FF00B05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14" fontId="5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5" fillId="0" borderId="0" xfId="0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49" fontId="3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49" fontId="4" fillId="0" borderId="1" xfId="1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4" fillId="0" borderId="1" xfId="1" applyNumberFormat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9" fontId="5" fillId="0" borderId="1" xfId="2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9" fillId="3" borderId="7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0" fillId="3" borderId="9" xfId="0" applyFill="1" applyBorder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workbookViewId="0"/>
  </sheetViews>
  <sheetFormatPr defaultColWidth="8.875" defaultRowHeight="15.75" x14ac:dyDescent="0.15"/>
  <cols>
    <col min="1" max="1" width="2.25" style="8" customWidth="1"/>
    <col min="2" max="2" width="5" style="8" customWidth="1"/>
    <col min="3" max="3" width="72.125" style="8" customWidth="1"/>
    <col min="4" max="4" width="14.25" style="8" customWidth="1"/>
    <col min="5" max="5" width="17.375" style="8" customWidth="1"/>
    <col min="6" max="16384" width="8.875" style="8"/>
  </cols>
  <sheetData>
    <row r="1" spans="2:5" ht="8.4499999999999993" customHeight="1" x14ac:dyDescent="0.15"/>
    <row r="2" spans="2:5" ht="15" customHeight="1" x14ac:dyDescent="0.15">
      <c r="B2" s="41" t="s">
        <v>39</v>
      </c>
      <c r="C2" s="41"/>
      <c r="D2" s="10"/>
    </row>
    <row r="3" spans="2:5" ht="15" customHeight="1" x14ac:dyDescent="0.15">
      <c r="B3" s="41"/>
      <c r="C3" s="41"/>
      <c r="D3" s="10"/>
    </row>
    <row r="5" spans="2:5" x14ac:dyDescent="0.15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15">
      <c r="B6" s="9">
        <f>ROW()-5</f>
        <v>1</v>
      </c>
      <c r="C6" s="9" t="s">
        <v>67</v>
      </c>
      <c r="D6" s="11">
        <v>44869</v>
      </c>
      <c r="E6" s="9" t="s">
        <v>68</v>
      </c>
    </row>
    <row r="7" spans="2:5" x14ac:dyDescent="0.15">
      <c r="B7" s="9">
        <f t="shared" ref="B7:B35" si="0">ROW()-5</f>
        <v>2</v>
      </c>
      <c r="C7" s="9"/>
      <c r="D7" s="11"/>
      <c r="E7" s="9"/>
    </row>
    <row r="8" spans="2:5" x14ac:dyDescent="0.15">
      <c r="B8" s="9">
        <f t="shared" si="0"/>
        <v>3</v>
      </c>
      <c r="C8" s="9"/>
      <c r="D8" s="11"/>
      <c r="E8" s="9"/>
    </row>
    <row r="9" spans="2:5" x14ac:dyDescent="0.15">
      <c r="B9" s="9">
        <f t="shared" si="0"/>
        <v>4</v>
      </c>
      <c r="C9" s="9"/>
      <c r="D9" s="11"/>
      <c r="E9" s="9"/>
    </row>
    <row r="10" spans="2:5" x14ac:dyDescent="0.15">
      <c r="B10" s="9">
        <f t="shared" si="0"/>
        <v>5</v>
      </c>
      <c r="C10" s="9"/>
      <c r="D10" s="11"/>
      <c r="E10" s="9"/>
    </row>
    <row r="11" spans="2:5" x14ac:dyDescent="0.15">
      <c r="B11" s="9">
        <f t="shared" si="0"/>
        <v>6</v>
      </c>
      <c r="C11" s="9"/>
      <c r="D11" s="11"/>
      <c r="E11" s="9"/>
    </row>
    <row r="12" spans="2:5" x14ac:dyDescent="0.15">
      <c r="B12" s="9">
        <f t="shared" si="0"/>
        <v>7</v>
      </c>
      <c r="C12" s="9"/>
      <c r="D12" s="11"/>
      <c r="E12" s="9"/>
    </row>
    <row r="13" spans="2:5" x14ac:dyDescent="0.15">
      <c r="B13" s="9">
        <f t="shared" si="0"/>
        <v>8</v>
      </c>
      <c r="C13" s="9"/>
      <c r="D13" s="11"/>
      <c r="E13" s="9"/>
    </row>
    <row r="14" spans="2:5" x14ac:dyDescent="0.15">
      <c r="B14" s="9">
        <f t="shared" si="0"/>
        <v>9</v>
      </c>
      <c r="C14" s="9"/>
      <c r="D14" s="11"/>
      <c r="E14" s="9"/>
    </row>
    <row r="15" spans="2:5" x14ac:dyDescent="0.15">
      <c r="B15" s="9">
        <f t="shared" si="0"/>
        <v>10</v>
      </c>
      <c r="C15" s="9"/>
      <c r="D15" s="11"/>
      <c r="E15" s="9"/>
    </row>
    <row r="16" spans="2:5" x14ac:dyDescent="0.15">
      <c r="B16" s="9">
        <f t="shared" si="0"/>
        <v>11</v>
      </c>
      <c r="C16" s="9"/>
      <c r="D16" s="11"/>
      <c r="E16" s="9"/>
    </row>
    <row r="17" spans="2:5" x14ac:dyDescent="0.15">
      <c r="B17" s="9">
        <f t="shared" si="0"/>
        <v>12</v>
      </c>
      <c r="C17" s="9"/>
      <c r="D17" s="11"/>
      <c r="E17" s="9"/>
    </row>
    <row r="18" spans="2:5" x14ac:dyDescent="0.15">
      <c r="B18" s="9">
        <f t="shared" si="0"/>
        <v>13</v>
      </c>
      <c r="C18" s="9"/>
      <c r="D18" s="11"/>
      <c r="E18" s="9"/>
    </row>
    <row r="19" spans="2:5" x14ac:dyDescent="0.15">
      <c r="B19" s="9">
        <f t="shared" si="0"/>
        <v>14</v>
      </c>
      <c r="C19" s="9"/>
      <c r="D19" s="11"/>
      <c r="E19" s="9"/>
    </row>
    <row r="20" spans="2:5" x14ac:dyDescent="0.15">
      <c r="B20" s="9">
        <f t="shared" si="0"/>
        <v>15</v>
      </c>
      <c r="C20" s="9"/>
      <c r="D20" s="11"/>
      <c r="E20" s="9"/>
    </row>
    <row r="21" spans="2:5" x14ac:dyDescent="0.15">
      <c r="B21" s="9">
        <f t="shared" si="0"/>
        <v>16</v>
      </c>
      <c r="C21" s="9"/>
      <c r="D21" s="11"/>
      <c r="E21" s="9"/>
    </row>
    <row r="22" spans="2:5" x14ac:dyDescent="0.15">
      <c r="B22" s="9">
        <f t="shared" si="0"/>
        <v>17</v>
      </c>
      <c r="C22" s="9"/>
      <c r="D22" s="11"/>
      <c r="E22" s="9"/>
    </row>
    <row r="23" spans="2:5" x14ac:dyDescent="0.15">
      <c r="B23" s="9">
        <f t="shared" si="0"/>
        <v>18</v>
      </c>
      <c r="C23" s="9"/>
      <c r="D23" s="11"/>
      <c r="E23" s="9"/>
    </row>
    <row r="24" spans="2:5" x14ac:dyDescent="0.15">
      <c r="B24" s="9">
        <f t="shared" si="0"/>
        <v>19</v>
      </c>
      <c r="C24" s="9"/>
      <c r="D24" s="11"/>
      <c r="E24" s="9"/>
    </row>
    <row r="25" spans="2:5" x14ac:dyDescent="0.15">
      <c r="B25" s="9">
        <f t="shared" si="0"/>
        <v>20</v>
      </c>
      <c r="C25" s="9"/>
      <c r="D25" s="11"/>
      <c r="E25" s="9"/>
    </row>
    <row r="26" spans="2:5" x14ac:dyDescent="0.15">
      <c r="B26" s="9">
        <f t="shared" si="0"/>
        <v>21</v>
      </c>
      <c r="C26" s="9"/>
      <c r="D26" s="11"/>
      <c r="E26" s="9"/>
    </row>
    <row r="27" spans="2:5" x14ac:dyDescent="0.15">
      <c r="B27" s="9">
        <f t="shared" si="0"/>
        <v>22</v>
      </c>
      <c r="C27" s="9"/>
      <c r="D27" s="11"/>
      <c r="E27" s="9"/>
    </row>
    <row r="28" spans="2:5" x14ac:dyDescent="0.15">
      <c r="B28" s="9">
        <f t="shared" si="0"/>
        <v>23</v>
      </c>
      <c r="C28" s="9"/>
      <c r="D28" s="11"/>
      <c r="E28" s="9"/>
    </row>
    <row r="29" spans="2:5" x14ac:dyDescent="0.15">
      <c r="B29" s="9">
        <f t="shared" si="0"/>
        <v>24</v>
      </c>
      <c r="C29" s="9"/>
      <c r="D29" s="11"/>
      <c r="E29" s="9"/>
    </row>
    <row r="30" spans="2:5" x14ac:dyDescent="0.15">
      <c r="B30" s="9">
        <f t="shared" si="0"/>
        <v>25</v>
      </c>
      <c r="C30" s="9"/>
      <c r="D30" s="11"/>
      <c r="E30" s="9"/>
    </row>
    <row r="31" spans="2:5" x14ac:dyDescent="0.15">
      <c r="B31" s="9">
        <f t="shared" si="0"/>
        <v>26</v>
      </c>
      <c r="C31" s="9"/>
      <c r="D31" s="11"/>
      <c r="E31" s="9"/>
    </row>
    <row r="32" spans="2:5" x14ac:dyDescent="0.15">
      <c r="B32" s="9">
        <f t="shared" si="0"/>
        <v>27</v>
      </c>
      <c r="C32" s="9"/>
      <c r="D32" s="11"/>
      <c r="E32" s="9"/>
    </row>
    <row r="33" spans="2:5" x14ac:dyDescent="0.15">
      <c r="B33" s="9">
        <f t="shared" si="0"/>
        <v>28</v>
      </c>
      <c r="C33" s="9"/>
      <c r="D33" s="11"/>
      <c r="E33" s="9"/>
    </row>
    <row r="34" spans="2:5" x14ac:dyDescent="0.15">
      <c r="B34" s="9">
        <f t="shared" si="0"/>
        <v>29</v>
      </c>
      <c r="C34" s="9"/>
      <c r="D34" s="11"/>
      <c r="E34" s="9"/>
    </row>
    <row r="35" spans="2:5" x14ac:dyDescent="0.15">
      <c r="B35" s="9">
        <f t="shared" si="0"/>
        <v>30</v>
      </c>
      <c r="C35" s="9"/>
      <c r="D35" s="11"/>
      <c r="E35" s="9"/>
    </row>
    <row r="36" spans="2:5" s="18" customFormat="1" x14ac:dyDescent="0.15">
      <c r="C36" s="19"/>
    </row>
    <row r="37" spans="2:5" s="18" customFormat="1" x14ac:dyDescent="0.15">
      <c r="C37" s="19"/>
    </row>
    <row r="38" spans="2:5" s="18" customFormat="1" x14ac:dyDescent="0.15">
      <c r="C38" s="19"/>
    </row>
    <row r="39" spans="2:5" s="18" customFormat="1" x14ac:dyDescent="0.15">
      <c r="C39" s="19"/>
    </row>
    <row r="40" spans="2:5" s="18" customFormat="1" x14ac:dyDescent="0.15">
      <c r="C40" s="19"/>
    </row>
    <row r="41" spans="2:5" s="18" customFormat="1" x14ac:dyDescent="0.15">
      <c r="C41" s="19"/>
    </row>
    <row r="42" spans="2:5" s="18" customFormat="1" x14ac:dyDescent="0.15">
      <c r="C42" s="19"/>
    </row>
    <row r="43" spans="2:5" s="18" customFormat="1" x14ac:dyDescent="0.15">
      <c r="C43" s="19"/>
    </row>
    <row r="44" spans="2:5" s="18" customFormat="1" x14ac:dyDescent="0.15">
      <c r="C44" s="19"/>
    </row>
    <row r="45" spans="2:5" s="18" customFormat="1" x14ac:dyDescent="0.15">
      <c r="C45" s="19"/>
    </row>
  </sheetData>
  <mergeCells count="1">
    <mergeCell ref="B2:C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B5" sqref="B5"/>
    </sheetView>
  </sheetViews>
  <sheetFormatPr defaultColWidth="8.875" defaultRowHeight="15.75" x14ac:dyDescent="0.15"/>
  <cols>
    <col min="1" max="1" width="2.375" style="8" customWidth="1"/>
    <col min="2" max="2" width="8.875" style="8"/>
    <col min="3" max="3" width="11.875" style="8" bestFit="1" customWidth="1"/>
    <col min="4" max="16384" width="8.875" style="8"/>
  </cols>
  <sheetData>
    <row r="1" spans="2:7" ht="7.9" customHeight="1" x14ac:dyDescent="0.15"/>
    <row r="2" spans="2:7" x14ac:dyDescent="0.15">
      <c r="B2" s="8" t="s">
        <v>65</v>
      </c>
    </row>
    <row r="4" spans="2:7" x14ac:dyDescent="0.15">
      <c r="B4" s="17" t="s">
        <v>45</v>
      </c>
      <c r="C4" s="17" t="s">
        <v>30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15">
      <c r="B5" s="9"/>
      <c r="C5" s="25"/>
      <c r="D5" s="9"/>
      <c r="E5" s="9"/>
      <c r="F5" s="9"/>
      <c r="G5" s="9"/>
    </row>
    <row r="6" spans="2:7" x14ac:dyDescent="0.15">
      <c r="B6" s="9"/>
      <c r="C6" s="25"/>
      <c r="D6" s="9"/>
      <c r="E6" s="9"/>
      <c r="F6" s="9"/>
      <c r="G6" s="9"/>
    </row>
    <row r="7" spans="2:7" x14ac:dyDescent="0.15">
      <c r="B7" s="9"/>
      <c r="C7" s="25"/>
      <c r="D7" s="9"/>
      <c r="E7" s="9"/>
      <c r="F7" s="9"/>
      <c r="G7" s="9"/>
    </row>
    <row r="8" spans="2:7" x14ac:dyDescent="0.15">
      <c r="B8" s="9"/>
      <c r="C8" s="25"/>
      <c r="D8" s="9"/>
      <c r="E8" s="9"/>
      <c r="F8" s="9"/>
      <c r="G8" s="9"/>
    </row>
    <row r="9" spans="2:7" x14ac:dyDescent="0.15">
      <c r="B9" s="9"/>
      <c r="C9" s="25"/>
      <c r="D9" s="9"/>
      <c r="E9" s="9"/>
      <c r="F9" s="9"/>
      <c r="G9" s="9"/>
    </row>
    <row r="10" spans="2:7" x14ac:dyDescent="0.15">
      <c r="B10" s="9"/>
      <c r="C10" s="25"/>
      <c r="D10" s="9"/>
      <c r="E10" s="9"/>
      <c r="F10" s="9"/>
      <c r="G10" s="9"/>
    </row>
    <row r="11" spans="2:7" x14ac:dyDescent="0.15">
      <c r="B11" s="9"/>
      <c r="C11" s="25"/>
      <c r="D11" s="9"/>
      <c r="E11" s="9"/>
      <c r="F11" s="9"/>
      <c r="G11" s="9"/>
    </row>
    <row r="12" spans="2:7" x14ac:dyDescent="0.15">
      <c r="C12" s="24"/>
    </row>
    <row r="13" spans="2:7" x14ac:dyDescent="0.15">
      <c r="B13" s="42" t="s">
        <v>66</v>
      </c>
      <c r="C13" s="42"/>
      <c r="D13" s="9"/>
      <c r="E13" s="9"/>
      <c r="F13" s="9"/>
      <c r="G13" s="9"/>
    </row>
    <row r="16" spans="2:7" x14ac:dyDescent="0.15">
      <c r="C16" s="24"/>
    </row>
    <row r="17" spans="3:3" x14ac:dyDescent="0.15">
      <c r="C17" s="24"/>
    </row>
    <row r="18" spans="3:3" x14ac:dyDescent="0.15">
      <c r="C18" s="24"/>
    </row>
  </sheetData>
  <mergeCells count="1">
    <mergeCell ref="B13:C13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5"/>
  <sheetViews>
    <sheetView showGridLines="0" zoomScale="90" zoomScaleNormal="90" workbookViewId="0">
      <selection activeCell="D29" sqref="D29"/>
    </sheetView>
  </sheetViews>
  <sheetFormatPr defaultColWidth="8.875" defaultRowHeight="16.5" x14ac:dyDescent="0.15"/>
  <cols>
    <col min="1" max="1" width="1.5" style="1" customWidth="1"/>
    <col min="2" max="2" width="21" style="1" bestFit="1" customWidth="1"/>
    <col min="3" max="3" width="36.75" style="1" customWidth="1"/>
    <col min="4" max="4" width="73.5" style="1" customWidth="1"/>
    <col min="5" max="5" width="34.625" style="1" customWidth="1"/>
    <col min="6" max="11" width="11.375" style="1" customWidth="1"/>
    <col min="12" max="12" width="29.125" style="1" customWidth="1"/>
    <col min="13" max="14" width="8.875" style="1"/>
    <col min="15" max="15" width="9.125" style="1" customWidth="1"/>
    <col min="16" max="16384" width="8.875" style="1"/>
  </cols>
  <sheetData>
    <row r="1" spans="1:12" ht="7.15" customHeight="1" x14ac:dyDescent="0.15"/>
    <row r="2" spans="1:12" x14ac:dyDescent="0.15">
      <c r="B2" s="7" t="s">
        <v>30</v>
      </c>
      <c r="C2" s="43" t="s">
        <v>34</v>
      </c>
      <c r="D2" s="43"/>
      <c r="E2" s="43"/>
      <c r="F2" s="43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15">
      <c r="B3" s="45" t="str">
        <f ca="1">RIGHT(CELL("filename",C3),LEN(CELL("filename",C3))-FIND("]",CELL("filename",C3)))</f>
        <v>AWS Batch99999</v>
      </c>
      <c r="C3" s="44" t="s">
        <v>69</v>
      </c>
      <c r="D3" s="44"/>
      <c r="E3" s="44"/>
      <c r="F3" s="44"/>
      <c r="G3" s="45" t="s">
        <v>75</v>
      </c>
      <c r="H3" s="45" t="s">
        <v>25</v>
      </c>
      <c r="I3" s="34" t="str">
        <f>改訂履歴!E6&amp;""</f>
        <v>徳住</v>
      </c>
      <c r="J3" s="35">
        <f>改訂履歴!D6</f>
        <v>44869</v>
      </c>
    </row>
    <row r="4" spans="1:12" ht="20.45" customHeight="1" x14ac:dyDescent="0.15">
      <c r="B4" s="45"/>
      <c r="C4" s="44"/>
      <c r="D4" s="44"/>
      <c r="E4" s="44"/>
      <c r="F4" s="44"/>
      <c r="G4" s="45"/>
      <c r="H4" s="45"/>
      <c r="I4" s="33" t="s">
        <v>33</v>
      </c>
      <c r="J4" s="33" t="s">
        <v>31</v>
      </c>
    </row>
    <row r="5" spans="1:12" ht="20.45" customHeight="1" x14ac:dyDescent="0.15">
      <c r="B5" s="45"/>
      <c r="C5" s="44"/>
      <c r="D5" s="44"/>
      <c r="E5" s="44"/>
      <c r="F5" s="44"/>
      <c r="G5" s="45"/>
      <c r="H5" s="45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15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15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15">
      <c r="A9" s="5"/>
      <c r="B9" s="45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15">
      <c r="A10" s="5"/>
      <c r="B10" s="45"/>
      <c r="C10" s="2" t="s">
        <v>3</v>
      </c>
      <c r="D10" s="30"/>
      <c r="E10" s="2"/>
      <c r="F10" s="2">
        <f t="shared" ref="F10:F37" si="0">ROW()-8</f>
        <v>2</v>
      </c>
      <c r="G10" s="2"/>
      <c r="H10" s="12"/>
      <c r="I10" s="27"/>
      <c r="J10" s="2"/>
      <c r="K10" s="2"/>
      <c r="L10" s="2"/>
    </row>
    <row r="11" spans="1:12" x14ac:dyDescent="0.15">
      <c r="A11" s="5"/>
      <c r="B11" s="2" t="s">
        <v>4</v>
      </c>
      <c r="C11" s="20" t="s">
        <v>4</v>
      </c>
      <c r="D11" s="3" t="s">
        <v>70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15">
      <c r="A12" s="5"/>
      <c r="B12" s="51" t="s">
        <v>5</v>
      </c>
      <c r="C12" s="21" t="s">
        <v>71</v>
      </c>
      <c r="D12" s="13" t="s">
        <v>72</v>
      </c>
      <c r="E12" s="22"/>
      <c r="F12" s="2">
        <f t="shared" si="0"/>
        <v>4</v>
      </c>
      <c r="G12" s="2"/>
      <c r="H12" s="12"/>
      <c r="I12" s="27"/>
      <c r="J12" s="2"/>
      <c r="K12" s="2"/>
      <c r="L12" s="2"/>
    </row>
    <row r="13" spans="1:12" x14ac:dyDescent="0.15">
      <c r="A13" s="5"/>
      <c r="B13" s="52"/>
      <c r="C13" s="21" t="s">
        <v>73</v>
      </c>
      <c r="D13" s="13" t="s">
        <v>74</v>
      </c>
      <c r="E13" s="22"/>
      <c r="F13" s="2">
        <f t="shared" si="0"/>
        <v>5</v>
      </c>
      <c r="G13" s="2"/>
      <c r="H13" s="12"/>
      <c r="I13" s="27"/>
      <c r="J13" s="2"/>
      <c r="K13" s="2"/>
      <c r="L13" s="2"/>
    </row>
    <row r="14" spans="1:12" x14ac:dyDescent="0.15">
      <c r="A14" s="5"/>
      <c r="B14" s="52"/>
      <c r="C14" s="21" t="s">
        <v>77</v>
      </c>
      <c r="D14" s="14" t="s">
        <v>76</v>
      </c>
      <c r="E14" s="22"/>
      <c r="F14" s="2">
        <f t="shared" si="0"/>
        <v>6</v>
      </c>
      <c r="G14" s="2"/>
      <c r="H14" s="12"/>
      <c r="I14" s="27"/>
      <c r="J14" s="2"/>
      <c r="K14" s="2"/>
      <c r="L14" s="2"/>
    </row>
    <row r="15" spans="1:12" x14ac:dyDescent="0.15">
      <c r="A15" s="5"/>
      <c r="B15" s="52"/>
      <c r="C15" s="21" t="s">
        <v>78</v>
      </c>
      <c r="D15" s="13" t="s">
        <v>79</v>
      </c>
      <c r="E15" s="22"/>
      <c r="F15" s="2">
        <f t="shared" si="0"/>
        <v>7</v>
      </c>
      <c r="G15" s="2"/>
      <c r="H15" s="12"/>
      <c r="I15" s="27"/>
      <c r="J15" s="2"/>
      <c r="K15" s="2"/>
      <c r="L15" s="2"/>
    </row>
    <row r="16" spans="1:12" x14ac:dyDescent="0.15">
      <c r="A16" s="5"/>
      <c r="B16" s="52"/>
      <c r="C16" s="21" t="s">
        <v>80</v>
      </c>
      <c r="D16" s="13" t="s">
        <v>81</v>
      </c>
      <c r="E16" s="22"/>
      <c r="F16" s="29">
        <f t="shared" si="0"/>
        <v>8</v>
      </c>
      <c r="G16" s="29"/>
      <c r="H16" s="12"/>
      <c r="I16" s="29"/>
      <c r="J16" s="29"/>
      <c r="K16" s="29"/>
      <c r="L16" s="29"/>
    </row>
    <row r="17" spans="1:12" x14ac:dyDescent="0.15">
      <c r="A17" s="5"/>
      <c r="B17" s="52"/>
      <c r="C17" s="21" t="s">
        <v>82</v>
      </c>
      <c r="D17" s="37">
        <v>1</v>
      </c>
      <c r="E17" s="22"/>
      <c r="F17" s="29">
        <f t="shared" si="0"/>
        <v>9</v>
      </c>
      <c r="G17" s="29"/>
      <c r="H17" s="12"/>
      <c r="I17" s="29"/>
      <c r="J17" s="29"/>
      <c r="K17" s="29"/>
      <c r="L17" s="29"/>
    </row>
    <row r="18" spans="1:12" x14ac:dyDescent="0.15">
      <c r="A18" s="5"/>
      <c r="B18" s="52"/>
      <c r="C18" s="21" t="s">
        <v>83</v>
      </c>
      <c r="D18" s="14" t="s">
        <v>84</v>
      </c>
      <c r="E18" s="22"/>
      <c r="F18" s="29">
        <f t="shared" si="0"/>
        <v>10</v>
      </c>
      <c r="G18" s="29"/>
      <c r="H18" s="12"/>
      <c r="I18" s="29"/>
      <c r="J18" s="29"/>
      <c r="K18" s="29"/>
      <c r="L18" s="29"/>
    </row>
    <row r="19" spans="1:12" x14ac:dyDescent="0.15">
      <c r="A19" s="5"/>
      <c r="B19" s="52"/>
      <c r="C19" s="21" t="s">
        <v>85</v>
      </c>
      <c r="D19" s="13" t="s">
        <v>86</v>
      </c>
      <c r="E19" s="22"/>
      <c r="F19" s="29">
        <f t="shared" si="0"/>
        <v>11</v>
      </c>
      <c r="G19" s="29"/>
      <c r="H19" s="12"/>
      <c r="I19" s="29"/>
      <c r="J19" s="29"/>
      <c r="K19" s="29"/>
      <c r="L19" s="29"/>
    </row>
    <row r="20" spans="1:12" x14ac:dyDescent="0.15">
      <c r="A20" s="5"/>
      <c r="B20" s="52"/>
      <c r="C20" s="21" t="s">
        <v>87</v>
      </c>
      <c r="D20" s="13" t="s">
        <v>88</v>
      </c>
      <c r="E20" s="22"/>
      <c r="F20" s="29">
        <f t="shared" si="0"/>
        <v>12</v>
      </c>
      <c r="G20" s="29"/>
      <c r="H20" s="12"/>
      <c r="I20" s="29"/>
      <c r="J20" s="29"/>
      <c r="K20" s="29"/>
      <c r="L20" s="29"/>
    </row>
    <row r="21" spans="1:12" x14ac:dyDescent="0.15">
      <c r="A21" s="5"/>
      <c r="B21" s="52"/>
      <c r="C21" s="21" t="s">
        <v>89</v>
      </c>
      <c r="D21" s="37">
        <v>100</v>
      </c>
      <c r="E21" s="22"/>
      <c r="F21" s="29">
        <f t="shared" si="0"/>
        <v>13</v>
      </c>
      <c r="G21" s="29"/>
      <c r="H21" s="12"/>
      <c r="I21" s="29"/>
      <c r="J21" s="29"/>
      <c r="K21" s="29"/>
      <c r="L21" s="29"/>
    </row>
    <row r="22" spans="1:12" x14ac:dyDescent="0.15">
      <c r="A22" s="5"/>
      <c r="B22" s="53"/>
      <c r="C22" s="21" t="s">
        <v>90</v>
      </c>
      <c r="D22" s="13" t="s">
        <v>91</v>
      </c>
      <c r="E22" s="22"/>
      <c r="F22" s="29">
        <f t="shared" si="0"/>
        <v>14</v>
      </c>
      <c r="G22" s="29"/>
      <c r="H22" s="12"/>
      <c r="I22" s="29"/>
      <c r="J22" s="29"/>
      <c r="K22" s="29"/>
      <c r="L22" s="29"/>
    </row>
    <row r="23" spans="1:12" x14ac:dyDescent="0.15">
      <c r="B23" s="45" t="s">
        <v>9</v>
      </c>
      <c r="C23" s="2" t="s">
        <v>6</v>
      </c>
      <c r="D23" s="23" t="s">
        <v>55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1:12" x14ac:dyDescent="0.15">
      <c r="B24" s="45"/>
      <c r="C24" s="2" t="s">
        <v>7</v>
      </c>
      <c r="D24" s="3" t="s">
        <v>56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1:12" x14ac:dyDescent="0.15">
      <c r="B25" s="45" t="s">
        <v>52</v>
      </c>
      <c r="C25" s="2" t="s">
        <v>8</v>
      </c>
      <c r="D25" s="3" t="s">
        <v>57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1:12" x14ac:dyDescent="0.15">
      <c r="B26" s="45"/>
      <c r="C26" s="2" t="s">
        <v>7</v>
      </c>
      <c r="D26" s="3" t="s">
        <v>58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1:12" x14ac:dyDescent="0.15">
      <c r="B27" s="45" t="s">
        <v>53</v>
      </c>
      <c r="C27" s="2" t="s">
        <v>8</v>
      </c>
      <c r="D27" s="3" t="s">
        <v>59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1:12" x14ac:dyDescent="0.15">
      <c r="B28" s="45"/>
      <c r="C28" s="2" t="s">
        <v>7</v>
      </c>
      <c r="D28" s="3" t="s">
        <v>60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1:12" x14ac:dyDescent="0.15">
      <c r="B29" s="45" t="s">
        <v>10</v>
      </c>
      <c r="C29" s="2" t="s">
        <v>12</v>
      </c>
      <c r="D29" s="3" t="s">
        <v>11</v>
      </c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1:12" x14ac:dyDescent="0.15">
      <c r="B30" s="45"/>
      <c r="C30" s="2" t="s">
        <v>29</v>
      </c>
      <c r="D30" s="3" t="s">
        <v>13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1" spans="1:12" x14ac:dyDescent="0.15">
      <c r="B31" s="2" t="s">
        <v>14</v>
      </c>
      <c r="C31" s="2" t="s">
        <v>15</v>
      </c>
      <c r="D31" s="3" t="s">
        <v>37</v>
      </c>
      <c r="E31" s="2"/>
      <c r="F31" s="2">
        <f t="shared" si="0"/>
        <v>23</v>
      </c>
      <c r="G31" s="2"/>
      <c r="H31" s="12"/>
      <c r="I31" s="27"/>
      <c r="J31" s="2"/>
      <c r="K31" s="2"/>
      <c r="L31" s="2"/>
    </row>
    <row r="32" spans="1:12" x14ac:dyDescent="0.15">
      <c r="B32" s="45" t="s">
        <v>16</v>
      </c>
      <c r="C32" s="2" t="s">
        <v>17</v>
      </c>
      <c r="D32" s="3" t="s">
        <v>38</v>
      </c>
      <c r="E32" s="2"/>
      <c r="F32" s="2">
        <f t="shared" si="0"/>
        <v>24</v>
      </c>
      <c r="G32" s="2"/>
      <c r="H32" s="12"/>
      <c r="I32" s="27"/>
      <c r="J32" s="2"/>
      <c r="K32" s="2"/>
      <c r="L32" s="2"/>
    </row>
    <row r="33" spans="2:12" x14ac:dyDescent="0.15">
      <c r="B33" s="45"/>
      <c r="C33" s="2" t="s">
        <v>18</v>
      </c>
      <c r="D33" s="3" t="s">
        <v>19</v>
      </c>
      <c r="E33" s="2"/>
      <c r="F33" s="2">
        <f t="shared" si="0"/>
        <v>25</v>
      </c>
      <c r="G33" s="2"/>
      <c r="H33" s="12"/>
      <c r="I33" s="27"/>
      <c r="J33" s="2"/>
      <c r="K33" s="2"/>
      <c r="L33" s="2"/>
    </row>
    <row r="34" spans="2:12" ht="15" customHeight="1" x14ac:dyDescent="0.15">
      <c r="B34" s="45"/>
      <c r="C34" s="2" t="s">
        <v>20</v>
      </c>
      <c r="D34" s="3" t="s">
        <v>19</v>
      </c>
      <c r="E34" s="2"/>
      <c r="F34" s="2">
        <f t="shared" si="0"/>
        <v>26</v>
      </c>
      <c r="G34" s="2"/>
      <c r="H34" s="12"/>
      <c r="I34" s="27"/>
      <c r="J34" s="2"/>
      <c r="K34" s="2"/>
      <c r="L34" s="2"/>
    </row>
    <row r="35" spans="2:12" ht="15" customHeight="1" x14ac:dyDescent="0.15">
      <c r="B35" s="45"/>
      <c r="C35" s="46" t="s">
        <v>54</v>
      </c>
      <c r="D35" s="3"/>
      <c r="E35" s="2"/>
      <c r="F35" s="2">
        <f t="shared" si="0"/>
        <v>27</v>
      </c>
      <c r="G35" s="2"/>
      <c r="H35" s="12"/>
      <c r="I35" s="27"/>
      <c r="J35" s="2"/>
      <c r="K35" s="2"/>
      <c r="L35" s="2"/>
    </row>
    <row r="36" spans="2:12" x14ac:dyDescent="0.15">
      <c r="B36" s="45"/>
      <c r="C36" s="47"/>
      <c r="D36" s="3" t="s">
        <v>22</v>
      </c>
      <c r="E36" s="2"/>
      <c r="F36" s="2">
        <f t="shared" si="0"/>
        <v>28</v>
      </c>
      <c r="G36" s="2"/>
      <c r="H36" s="12"/>
      <c r="I36" s="27"/>
      <c r="J36" s="2"/>
      <c r="K36" s="2"/>
      <c r="L36" s="2"/>
    </row>
    <row r="37" spans="2:12" x14ac:dyDescent="0.15">
      <c r="B37" s="45"/>
      <c r="C37" s="48"/>
      <c r="D37" s="3" t="s">
        <v>21</v>
      </c>
      <c r="E37" s="2"/>
      <c r="F37" s="2">
        <f t="shared" si="0"/>
        <v>29</v>
      </c>
      <c r="G37" s="2"/>
      <c r="H37" s="12"/>
      <c r="I37" s="27"/>
      <c r="J37" s="2"/>
      <c r="K37" s="2"/>
      <c r="L37" s="2"/>
    </row>
    <row r="39" spans="2:12" x14ac:dyDescent="0.15">
      <c r="B39" s="6"/>
      <c r="C39" s="6"/>
      <c r="D39" s="6"/>
    </row>
    <row r="40" spans="2:12" x14ac:dyDescent="0.15">
      <c r="B40" s="49"/>
      <c r="C40" s="49"/>
      <c r="D40" s="6"/>
    </row>
    <row r="41" spans="2:12" x14ac:dyDescent="0.15">
      <c r="B41" s="6"/>
      <c r="C41" s="6"/>
      <c r="D41" s="6"/>
      <c r="F41" s="26" t="s">
        <v>61</v>
      </c>
      <c r="G41" s="26" t="s">
        <v>62</v>
      </c>
      <c r="H41" s="26" t="s">
        <v>63</v>
      </c>
      <c r="I41" s="26" t="s">
        <v>64</v>
      </c>
    </row>
    <row r="42" spans="2:12" x14ac:dyDescent="0.15">
      <c r="B42" s="6"/>
      <c r="C42" s="6"/>
      <c r="D42" s="6"/>
      <c r="F42" s="9">
        <f>COUNT(F9:F37)</f>
        <v>29</v>
      </c>
      <c r="G42" s="9">
        <f>COUNTIF(I9:I37,"OK")</f>
        <v>0</v>
      </c>
      <c r="H42" s="9">
        <f>COUNTIF(I9:I37,"NG")</f>
        <v>0</v>
      </c>
      <c r="I42" s="36">
        <f>IF(H42=0,0,H42/F42*100)</f>
        <v>0</v>
      </c>
    </row>
    <row r="43" spans="2:12" x14ac:dyDescent="0.15">
      <c r="B43" s="6"/>
      <c r="C43" s="6"/>
      <c r="D43" s="6"/>
    </row>
    <row r="44" spans="2:12" x14ac:dyDescent="0.15">
      <c r="B44" s="6"/>
      <c r="C44" s="6"/>
      <c r="D44" s="6"/>
    </row>
    <row r="45" spans="2:12" x14ac:dyDescent="0.15">
      <c r="B45" s="6"/>
      <c r="C45" s="6"/>
      <c r="D45" s="6"/>
    </row>
  </sheetData>
  <mergeCells count="16">
    <mergeCell ref="G3:G5"/>
    <mergeCell ref="H3:H5"/>
    <mergeCell ref="B7:E7"/>
    <mergeCell ref="F7:L7"/>
    <mergeCell ref="B12:B22"/>
    <mergeCell ref="C2:F2"/>
    <mergeCell ref="C3:F5"/>
    <mergeCell ref="B32:B37"/>
    <mergeCell ref="C35:C37"/>
    <mergeCell ref="B40:C40"/>
    <mergeCell ref="B29:B30"/>
    <mergeCell ref="B9:B10"/>
    <mergeCell ref="B23:B24"/>
    <mergeCell ref="B25:B26"/>
    <mergeCell ref="B27:B28"/>
    <mergeCell ref="B3:B5"/>
  </mergeCells>
  <phoneticPr fontId="2"/>
  <conditionalFormatting sqref="I5">
    <cfRule type="expression" dxfId="13" priority="4">
      <formula>ISNA(I5)</formula>
    </cfRule>
  </conditionalFormatting>
  <conditionalFormatting sqref="J5">
    <cfRule type="expression" dxfId="12" priority="3">
      <formula>ISNA(J5)</formula>
    </cfRule>
  </conditionalFormatting>
  <conditionalFormatting sqref="J3">
    <cfRule type="cellIs" dxfId="11" priority="1" operator="equal">
      <formula>0</formula>
    </cfRule>
    <cfRule type="expression" dxfId="10" priority="2">
      <formula>ISNA(J3)</formula>
    </cfRule>
  </conditionalFormatting>
  <dataValidations count="8">
    <dataValidation type="list" allowBlank="1" showInputMessage="1" showErrorMessage="1" sqref="D37">
      <formula1>"無効,有効"</formula1>
    </dataValidation>
    <dataValidation type="list" allowBlank="1" showInputMessage="1" showErrorMessage="1" sqref="D32">
      <formula1>"スタックポリシーなし,スタックポリシーを入力する,ファイルのアップロード"</formula1>
    </dataValidation>
    <dataValidation type="list" allowBlank="1" showInputMessage="1" showErrorMessage="1" sqref="D31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9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7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28"/>
  <sheetViews>
    <sheetView workbookViewId="0">
      <selection activeCell="D56" sqref="D56"/>
    </sheetView>
  </sheetViews>
  <sheetFormatPr defaultRowHeight="13.5" x14ac:dyDescent="0.15"/>
  <cols>
    <col min="1" max="1" width="1.875" style="61" customWidth="1"/>
    <col min="2" max="2" width="48.75" style="61" customWidth="1"/>
    <col min="3" max="9" width="9" style="61"/>
    <col min="10" max="10" width="14.125" style="61" customWidth="1"/>
    <col min="11" max="16384" width="9" style="61"/>
  </cols>
  <sheetData>
    <row r="1" spans="2:10" s="60" customFormat="1" ht="7.15" customHeight="1" x14ac:dyDescent="0.15"/>
    <row r="2" spans="2:10" s="60" customFormat="1" ht="16.5" x14ac:dyDescent="0.15">
      <c r="B2" s="40" t="s">
        <v>30</v>
      </c>
      <c r="C2" s="43" t="s">
        <v>34</v>
      </c>
      <c r="D2" s="43"/>
      <c r="E2" s="43"/>
      <c r="F2" s="43"/>
      <c r="G2" s="40" t="s">
        <v>23</v>
      </c>
      <c r="H2" s="40" t="s">
        <v>24</v>
      </c>
      <c r="I2" s="40" t="s">
        <v>32</v>
      </c>
      <c r="J2" s="40" t="s">
        <v>35</v>
      </c>
    </row>
    <row r="3" spans="2:10" s="60" customFormat="1" ht="16.5" customHeight="1" x14ac:dyDescent="0.15">
      <c r="B3" s="54" t="str">
        <f ca="1">RIGHT(CELL("filename",C3),LEN(CELL("filename",C3))-FIND("]",CELL("filename",C3)))</f>
        <v>例）マッピングファイル構成</v>
      </c>
      <c r="C3" s="44" t="s">
        <v>69</v>
      </c>
      <c r="D3" s="44"/>
      <c r="E3" s="44"/>
      <c r="F3" s="44"/>
      <c r="G3" s="54" t="s">
        <v>75</v>
      </c>
      <c r="H3" s="54" t="s">
        <v>25</v>
      </c>
      <c r="I3" s="39" t="str">
        <f>改訂履歴!E6&amp;""</f>
        <v>徳住</v>
      </c>
      <c r="J3" s="12">
        <f>改訂履歴!D6</f>
        <v>44869</v>
      </c>
    </row>
    <row r="4" spans="2:10" s="60" customFormat="1" ht="20.45" customHeight="1" x14ac:dyDescent="0.15">
      <c r="B4" s="55"/>
      <c r="C4" s="44"/>
      <c r="D4" s="44"/>
      <c r="E4" s="44"/>
      <c r="F4" s="44"/>
      <c r="G4" s="55"/>
      <c r="H4" s="55"/>
      <c r="I4" s="40" t="s">
        <v>33</v>
      </c>
      <c r="J4" s="40" t="s">
        <v>31</v>
      </c>
    </row>
    <row r="5" spans="2:10" s="60" customFormat="1" ht="20.45" customHeight="1" x14ac:dyDescent="0.15">
      <c r="B5" s="56"/>
      <c r="C5" s="44"/>
      <c r="D5" s="44"/>
      <c r="E5" s="44"/>
      <c r="F5" s="44"/>
      <c r="G5" s="56"/>
      <c r="H5" s="56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6" spans="2:10" s="60" customFormat="1" ht="16.5" x14ac:dyDescent="0.15"/>
    <row r="9" spans="2:10" x14ac:dyDescent="0.15">
      <c r="B9" s="65" t="s">
        <v>116</v>
      </c>
      <c r="C9" s="65" t="s">
        <v>92</v>
      </c>
      <c r="D9" s="66"/>
      <c r="E9" s="66"/>
      <c r="F9" s="66"/>
      <c r="G9" s="66"/>
      <c r="H9" s="67"/>
    </row>
    <row r="10" spans="2:10" ht="15" x14ac:dyDescent="0.15">
      <c r="B10" s="57" t="s">
        <v>93</v>
      </c>
      <c r="C10" s="62"/>
      <c r="D10" s="63"/>
      <c r="E10" s="63"/>
      <c r="F10" s="63"/>
      <c r="G10" s="63"/>
      <c r="H10" s="64"/>
    </row>
    <row r="11" spans="2:10" ht="15" x14ac:dyDescent="0.15">
      <c r="B11" s="58" t="s">
        <v>94</v>
      </c>
      <c r="C11" s="68"/>
      <c r="D11" s="69"/>
      <c r="E11" s="69"/>
      <c r="F11" s="69"/>
      <c r="G11" s="69"/>
      <c r="H11" s="70"/>
    </row>
    <row r="12" spans="2:10" ht="15" x14ac:dyDescent="0.15">
      <c r="B12" s="58" t="s">
        <v>95</v>
      </c>
      <c r="C12" s="68"/>
      <c r="D12" s="69"/>
      <c r="E12" s="69"/>
      <c r="F12" s="69"/>
      <c r="G12" s="69"/>
      <c r="H12" s="70"/>
    </row>
    <row r="13" spans="2:10" ht="15" x14ac:dyDescent="0.15">
      <c r="B13" s="58" t="s">
        <v>96</v>
      </c>
      <c r="C13" s="68" t="s">
        <v>97</v>
      </c>
      <c r="D13" s="69" t="s">
        <v>97</v>
      </c>
      <c r="E13" s="69" t="s">
        <v>97</v>
      </c>
      <c r="F13" s="69" t="s">
        <v>97</v>
      </c>
      <c r="G13" s="69" t="s">
        <v>97</v>
      </c>
      <c r="H13" s="70" t="s">
        <v>97</v>
      </c>
    </row>
    <row r="14" spans="2:10" ht="15" x14ac:dyDescent="0.15">
      <c r="B14" s="58" t="s">
        <v>98</v>
      </c>
      <c r="C14" s="68" t="s">
        <v>99</v>
      </c>
      <c r="D14" s="69" t="s">
        <v>99</v>
      </c>
      <c r="E14" s="69" t="s">
        <v>99</v>
      </c>
      <c r="F14" s="69" t="s">
        <v>99</v>
      </c>
      <c r="G14" s="69" t="s">
        <v>99</v>
      </c>
      <c r="H14" s="70" t="s">
        <v>99</v>
      </c>
    </row>
    <row r="15" spans="2:10" ht="15" x14ac:dyDescent="0.15">
      <c r="B15" s="58" t="s">
        <v>100</v>
      </c>
      <c r="C15" s="68" t="s">
        <v>101</v>
      </c>
      <c r="D15" s="69" t="s">
        <v>101</v>
      </c>
      <c r="E15" s="69" t="s">
        <v>101</v>
      </c>
      <c r="F15" s="69" t="s">
        <v>101</v>
      </c>
      <c r="G15" s="69" t="s">
        <v>101</v>
      </c>
      <c r="H15" s="70" t="s">
        <v>101</v>
      </c>
    </row>
    <row r="16" spans="2:10" ht="15" x14ac:dyDescent="0.15">
      <c r="B16" s="58" t="s">
        <v>102</v>
      </c>
      <c r="C16" s="68" t="s">
        <v>103</v>
      </c>
      <c r="D16" s="69" t="s">
        <v>103</v>
      </c>
      <c r="E16" s="69" t="s">
        <v>103</v>
      </c>
      <c r="F16" s="69" t="s">
        <v>103</v>
      </c>
      <c r="G16" s="69" t="s">
        <v>103</v>
      </c>
      <c r="H16" s="70" t="s">
        <v>103</v>
      </c>
    </row>
    <row r="17" spans="2:8" ht="15" x14ac:dyDescent="0.15">
      <c r="B17" s="58" t="s">
        <v>104</v>
      </c>
      <c r="C17" s="68" t="s">
        <v>105</v>
      </c>
      <c r="D17" s="69" t="s">
        <v>105</v>
      </c>
      <c r="E17" s="69" t="s">
        <v>105</v>
      </c>
      <c r="F17" s="69" t="s">
        <v>105</v>
      </c>
      <c r="G17" s="69" t="s">
        <v>105</v>
      </c>
      <c r="H17" s="70" t="s">
        <v>105</v>
      </c>
    </row>
    <row r="18" spans="2:8" ht="15" x14ac:dyDescent="0.15">
      <c r="B18" s="58" t="s">
        <v>106</v>
      </c>
      <c r="C18" s="68"/>
      <c r="D18" s="69"/>
      <c r="E18" s="69"/>
      <c r="F18" s="69"/>
      <c r="G18" s="69"/>
      <c r="H18" s="70"/>
    </row>
    <row r="19" spans="2:8" ht="15" x14ac:dyDescent="0.15">
      <c r="B19" s="58" t="s">
        <v>108</v>
      </c>
      <c r="C19" s="68" t="s">
        <v>107</v>
      </c>
      <c r="D19" s="69" t="s">
        <v>107</v>
      </c>
      <c r="E19" s="69" t="s">
        <v>107</v>
      </c>
      <c r="F19" s="69" t="s">
        <v>107</v>
      </c>
      <c r="G19" s="69" t="s">
        <v>107</v>
      </c>
      <c r="H19" s="70" t="s">
        <v>107</v>
      </c>
    </row>
    <row r="20" spans="2:8" ht="15" x14ac:dyDescent="0.15">
      <c r="B20" s="58" t="s">
        <v>109</v>
      </c>
      <c r="C20" s="68"/>
      <c r="D20" s="69"/>
      <c r="E20" s="69"/>
      <c r="F20" s="69"/>
      <c r="G20" s="69"/>
      <c r="H20" s="70"/>
    </row>
    <row r="21" spans="2:8" ht="15" x14ac:dyDescent="0.15">
      <c r="B21" s="58" t="s">
        <v>110</v>
      </c>
      <c r="C21" s="68" t="s">
        <v>111</v>
      </c>
      <c r="D21" s="69" t="s">
        <v>111</v>
      </c>
      <c r="E21" s="69" t="s">
        <v>111</v>
      </c>
      <c r="F21" s="69" t="s">
        <v>111</v>
      </c>
      <c r="G21" s="69" t="s">
        <v>111</v>
      </c>
      <c r="H21" s="70" t="s">
        <v>111</v>
      </c>
    </row>
    <row r="22" spans="2:8" ht="15" x14ac:dyDescent="0.15">
      <c r="B22" s="58" t="s">
        <v>98</v>
      </c>
      <c r="C22" s="68" t="s">
        <v>99</v>
      </c>
      <c r="D22" s="69" t="s">
        <v>99</v>
      </c>
      <c r="E22" s="69" t="s">
        <v>99</v>
      </c>
      <c r="F22" s="69" t="s">
        <v>99</v>
      </c>
      <c r="G22" s="69" t="s">
        <v>99</v>
      </c>
      <c r="H22" s="70" t="s">
        <v>99</v>
      </c>
    </row>
    <row r="23" spans="2:8" ht="15" x14ac:dyDescent="0.15">
      <c r="B23" s="58" t="s">
        <v>112</v>
      </c>
      <c r="C23" s="68" t="s">
        <v>101</v>
      </c>
      <c r="D23" s="69" t="s">
        <v>101</v>
      </c>
      <c r="E23" s="69" t="s">
        <v>101</v>
      </c>
      <c r="F23" s="69" t="s">
        <v>101</v>
      </c>
      <c r="G23" s="69" t="s">
        <v>101</v>
      </c>
      <c r="H23" s="70" t="s">
        <v>101</v>
      </c>
    </row>
    <row r="24" spans="2:8" ht="15" x14ac:dyDescent="0.15">
      <c r="B24" s="58" t="s">
        <v>113</v>
      </c>
      <c r="C24" s="68" t="s">
        <v>103</v>
      </c>
      <c r="D24" s="69" t="s">
        <v>103</v>
      </c>
      <c r="E24" s="69" t="s">
        <v>103</v>
      </c>
      <c r="F24" s="69" t="s">
        <v>103</v>
      </c>
      <c r="G24" s="69" t="s">
        <v>103</v>
      </c>
      <c r="H24" s="70" t="s">
        <v>103</v>
      </c>
    </row>
    <row r="25" spans="2:8" ht="15" x14ac:dyDescent="0.15">
      <c r="B25" s="58" t="s">
        <v>114</v>
      </c>
      <c r="C25" s="68" t="s">
        <v>105</v>
      </c>
      <c r="D25" s="69" t="s">
        <v>105</v>
      </c>
      <c r="E25" s="69" t="s">
        <v>105</v>
      </c>
      <c r="F25" s="69" t="s">
        <v>105</v>
      </c>
      <c r="G25" s="69" t="s">
        <v>105</v>
      </c>
      <c r="H25" s="70" t="s">
        <v>105</v>
      </c>
    </row>
    <row r="26" spans="2:8" ht="15" x14ac:dyDescent="0.15">
      <c r="B26" s="58" t="s">
        <v>106</v>
      </c>
      <c r="C26" s="68"/>
      <c r="D26" s="69"/>
      <c r="E26" s="69"/>
      <c r="F26" s="69"/>
      <c r="G26" s="69"/>
      <c r="H26" s="70"/>
    </row>
    <row r="27" spans="2:8" ht="15" x14ac:dyDescent="0.15">
      <c r="B27" s="58" t="s">
        <v>115</v>
      </c>
      <c r="C27" s="68" t="s">
        <v>107</v>
      </c>
      <c r="D27" s="69" t="s">
        <v>107</v>
      </c>
      <c r="E27" s="69" t="s">
        <v>107</v>
      </c>
      <c r="F27" s="69" t="s">
        <v>107</v>
      </c>
      <c r="G27" s="69" t="s">
        <v>107</v>
      </c>
      <c r="H27" s="70" t="s">
        <v>107</v>
      </c>
    </row>
    <row r="28" spans="2:8" x14ac:dyDescent="0.15">
      <c r="B28" s="59"/>
      <c r="C28" s="71"/>
      <c r="D28" s="72"/>
      <c r="E28" s="72"/>
      <c r="F28" s="72"/>
      <c r="G28" s="72"/>
      <c r="H28" s="73"/>
    </row>
  </sheetData>
  <mergeCells count="24">
    <mergeCell ref="C23:H23"/>
    <mergeCell ref="C24:H24"/>
    <mergeCell ref="C25:H25"/>
    <mergeCell ref="C26:H26"/>
    <mergeCell ref="C27:H27"/>
    <mergeCell ref="C28:H28"/>
    <mergeCell ref="C17:H17"/>
    <mergeCell ref="C18:H18"/>
    <mergeCell ref="C19:H19"/>
    <mergeCell ref="C20:H20"/>
    <mergeCell ref="C21:H21"/>
    <mergeCell ref="C22:H22"/>
    <mergeCell ref="C11:H11"/>
    <mergeCell ref="C12:H12"/>
    <mergeCell ref="C13:H13"/>
    <mergeCell ref="C14:H14"/>
    <mergeCell ref="C15:H15"/>
    <mergeCell ref="C16:H16"/>
    <mergeCell ref="C2:F2"/>
    <mergeCell ref="B3:B5"/>
    <mergeCell ref="C3:F5"/>
    <mergeCell ref="G3:G5"/>
    <mergeCell ref="H3:H5"/>
    <mergeCell ref="C10:H10"/>
  </mergeCells>
  <phoneticPr fontId="2"/>
  <conditionalFormatting sqref="J3">
    <cfRule type="cellIs" dxfId="8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726812B-0C10-4B59-A6FF-1045680F4DE9}">
            <xm:f>ISNA('AWS Batch×××××'!I5)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A5CADE73-E831-410B-9735-79137674B0B0}">
            <xm:f>ISNA('AWS Batch×××××'!J3)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abSelected="1" workbookViewId="0"/>
  </sheetViews>
  <sheetFormatPr defaultRowHeight="13.5" x14ac:dyDescent="0.15"/>
  <cols>
    <col min="1" max="1" width="1.875" style="61" customWidth="1"/>
    <col min="2" max="2" width="48.75" style="61" customWidth="1"/>
    <col min="3" max="3" width="9" style="61"/>
    <col min="4" max="5" width="24.625" style="61" customWidth="1"/>
    <col min="6" max="9" width="9" style="61"/>
    <col min="10" max="10" width="14.125" style="61" customWidth="1"/>
    <col min="11" max="16384" width="9" style="61"/>
  </cols>
  <sheetData>
    <row r="1" spans="2:12" s="60" customFormat="1" ht="7.15" customHeight="1" x14ac:dyDescent="0.15"/>
    <row r="2" spans="2:12" s="60" customFormat="1" ht="16.5" x14ac:dyDescent="0.15">
      <c r="B2" s="40" t="s">
        <v>30</v>
      </c>
      <c r="C2" s="43" t="s">
        <v>34</v>
      </c>
      <c r="D2" s="43"/>
      <c r="E2" s="43"/>
      <c r="F2" s="43"/>
      <c r="G2" s="40" t="s">
        <v>23</v>
      </c>
      <c r="H2" s="40" t="s">
        <v>24</v>
      </c>
      <c r="I2" s="40" t="s">
        <v>32</v>
      </c>
      <c r="J2" s="40" t="s">
        <v>35</v>
      </c>
    </row>
    <row r="3" spans="2:12" s="60" customFormat="1" ht="16.5" customHeight="1" x14ac:dyDescent="0.15">
      <c r="B3" s="54" t="str">
        <f ca="1">RIGHT(CELL("filename",C3),LEN(CELL("filename",C3))-FIND("]",CELL("filename",C3)))</f>
        <v>マッピングファイル構成</v>
      </c>
      <c r="C3" s="44" t="s">
        <v>69</v>
      </c>
      <c r="D3" s="44"/>
      <c r="E3" s="44"/>
      <c r="F3" s="44"/>
      <c r="G3" s="54" t="s">
        <v>75</v>
      </c>
      <c r="H3" s="54" t="s">
        <v>25</v>
      </c>
      <c r="I3" s="39" t="str">
        <f>改訂履歴!E6&amp;""</f>
        <v>徳住</v>
      </c>
      <c r="J3" s="12">
        <f>改訂履歴!D6</f>
        <v>44869</v>
      </c>
    </row>
    <row r="4" spans="2:12" s="60" customFormat="1" ht="20.45" customHeight="1" x14ac:dyDescent="0.15">
      <c r="B4" s="55"/>
      <c r="C4" s="44"/>
      <c r="D4" s="44"/>
      <c r="E4" s="44"/>
      <c r="F4" s="44"/>
      <c r="G4" s="55"/>
      <c r="H4" s="55"/>
      <c r="I4" s="40" t="s">
        <v>33</v>
      </c>
      <c r="J4" s="40" t="s">
        <v>31</v>
      </c>
    </row>
    <row r="5" spans="2:12" s="60" customFormat="1" ht="20.45" customHeight="1" x14ac:dyDescent="0.15">
      <c r="B5" s="56"/>
      <c r="C5" s="44"/>
      <c r="D5" s="44"/>
      <c r="E5" s="44"/>
      <c r="F5" s="44"/>
      <c r="G5" s="56"/>
      <c r="H5" s="56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6" spans="2:12" s="60" customFormat="1" ht="16.5" x14ac:dyDescent="0.15"/>
    <row r="7" spans="2:12" x14ac:dyDescent="0.15">
      <c r="B7" s="76" t="s">
        <v>125</v>
      </c>
      <c r="C7" s="77"/>
      <c r="D7" s="77"/>
      <c r="E7" s="78"/>
    </row>
    <row r="8" spans="2:12" x14ac:dyDescent="0.15">
      <c r="B8" s="74"/>
      <c r="C8" s="75"/>
      <c r="D8" s="75"/>
      <c r="E8" s="79"/>
    </row>
    <row r="9" spans="2:12" ht="16.5" x14ac:dyDescent="0.15">
      <c r="B9" s="65" t="s">
        <v>116</v>
      </c>
      <c r="C9" s="65" t="s">
        <v>92</v>
      </c>
      <c r="D9" s="66"/>
      <c r="E9" s="66"/>
      <c r="F9" s="86" t="s">
        <v>44</v>
      </c>
      <c r="G9" s="87"/>
      <c r="H9" s="87"/>
      <c r="I9" s="87"/>
      <c r="J9" s="87"/>
      <c r="K9" s="87"/>
      <c r="L9" s="88"/>
    </row>
    <row r="10" spans="2:12" ht="16.5" x14ac:dyDescent="0.15">
      <c r="B10" s="57" t="s">
        <v>93</v>
      </c>
      <c r="C10" s="80"/>
      <c r="D10" s="81"/>
      <c r="E10" s="81"/>
      <c r="F10" s="40" t="s">
        <v>42</v>
      </c>
      <c r="G10" s="40" t="s">
        <v>46</v>
      </c>
      <c r="H10" s="40" t="s">
        <v>47</v>
      </c>
      <c r="I10" s="40" t="s">
        <v>48</v>
      </c>
      <c r="J10" s="40" t="s">
        <v>49</v>
      </c>
      <c r="K10" s="40" t="s">
        <v>50</v>
      </c>
      <c r="L10" s="40" t="s">
        <v>51</v>
      </c>
    </row>
    <row r="11" spans="2:12" ht="16.5" x14ac:dyDescent="0.15">
      <c r="B11" s="58" t="s">
        <v>94</v>
      </c>
      <c r="C11" s="82"/>
      <c r="D11" s="83"/>
      <c r="E11" s="83"/>
      <c r="F11" s="39">
        <f>ROW()-10</f>
        <v>1</v>
      </c>
      <c r="G11" s="39"/>
      <c r="H11" s="12"/>
      <c r="I11" s="39"/>
      <c r="J11" s="39"/>
      <c r="K11" s="39"/>
      <c r="L11" s="39"/>
    </row>
    <row r="12" spans="2:12" ht="16.5" x14ac:dyDescent="0.15">
      <c r="B12" s="58" t="s">
        <v>95</v>
      </c>
      <c r="C12" s="82"/>
      <c r="D12" s="83"/>
      <c r="E12" s="83"/>
      <c r="F12" s="39">
        <f t="shared" ref="F12:F28" si="0">ROW()-10</f>
        <v>2</v>
      </c>
      <c r="G12" s="39"/>
      <c r="H12" s="12"/>
      <c r="I12" s="39"/>
      <c r="J12" s="39"/>
      <c r="K12" s="39"/>
      <c r="L12" s="39"/>
    </row>
    <row r="13" spans="2:12" ht="16.5" x14ac:dyDescent="0.15">
      <c r="B13" s="58" t="s">
        <v>96</v>
      </c>
      <c r="C13" s="82" t="s">
        <v>97</v>
      </c>
      <c r="D13" s="83"/>
      <c r="E13" s="83"/>
      <c r="F13" s="39">
        <f t="shared" si="0"/>
        <v>3</v>
      </c>
      <c r="G13" s="39"/>
      <c r="H13" s="12"/>
      <c r="I13" s="39"/>
      <c r="J13" s="39"/>
      <c r="K13" s="39"/>
      <c r="L13" s="39"/>
    </row>
    <row r="14" spans="2:12" ht="16.5" x14ac:dyDescent="0.15">
      <c r="B14" s="58" t="s">
        <v>98</v>
      </c>
      <c r="C14" s="82" t="s">
        <v>99</v>
      </c>
      <c r="D14" s="83"/>
      <c r="E14" s="83"/>
      <c r="F14" s="39">
        <f t="shared" si="0"/>
        <v>4</v>
      </c>
      <c r="G14" s="39"/>
      <c r="H14" s="12"/>
      <c r="I14" s="39"/>
      <c r="J14" s="39"/>
      <c r="K14" s="39"/>
      <c r="L14" s="39"/>
    </row>
    <row r="15" spans="2:12" ht="16.5" x14ac:dyDescent="0.15">
      <c r="B15" s="58" t="s">
        <v>117</v>
      </c>
      <c r="C15" s="82" t="s">
        <v>101</v>
      </c>
      <c r="D15" s="83"/>
      <c r="E15" s="83"/>
      <c r="F15" s="39">
        <f t="shared" si="0"/>
        <v>5</v>
      </c>
      <c r="G15" s="39"/>
      <c r="H15" s="12"/>
      <c r="I15" s="39"/>
      <c r="J15" s="39"/>
      <c r="K15" s="39"/>
      <c r="L15" s="39"/>
    </row>
    <row r="16" spans="2:12" ht="16.5" x14ac:dyDescent="0.15">
      <c r="B16" s="58" t="s">
        <v>118</v>
      </c>
      <c r="C16" s="82" t="s">
        <v>103</v>
      </c>
      <c r="D16" s="83"/>
      <c r="E16" s="83"/>
      <c r="F16" s="39">
        <f t="shared" si="0"/>
        <v>6</v>
      </c>
      <c r="G16" s="39"/>
      <c r="H16" s="12"/>
      <c r="I16" s="39"/>
      <c r="J16" s="39"/>
      <c r="K16" s="39"/>
      <c r="L16" s="39"/>
    </row>
    <row r="17" spans="2:15" ht="16.5" x14ac:dyDescent="0.15">
      <c r="B17" s="58" t="s">
        <v>119</v>
      </c>
      <c r="C17" s="82" t="s">
        <v>105</v>
      </c>
      <c r="D17" s="83"/>
      <c r="E17" s="83"/>
      <c r="F17" s="39">
        <f t="shared" si="0"/>
        <v>7</v>
      </c>
      <c r="G17" s="39"/>
      <c r="H17" s="12"/>
      <c r="I17" s="39"/>
      <c r="J17" s="39"/>
      <c r="K17" s="39"/>
      <c r="L17" s="39"/>
    </row>
    <row r="18" spans="2:15" ht="16.5" x14ac:dyDescent="0.15">
      <c r="B18" s="58" t="s">
        <v>106</v>
      </c>
      <c r="C18" s="82"/>
      <c r="D18" s="83"/>
      <c r="E18" s="83"/>
      <c r="F18" s="39">
        <f t="shared" si="0"/>
        <v>8</v>
      </c>
      <c r="G18" s="39"/>
      <c r="H18" s="12"/>
      <c r="I18" s="39"/>
      <c r="J18" s="39"/>
      <c r="K18" s="39"/>
      <c r="L18" s="39"/>
    </row>
    <row r="19" spans="2:15" ht="16.5" x14ac:dyDescent="0.15">
      <c r="B19" s="58" t="s">
        <v>120</v>
      </c>
      <c r="C19" s="82" t="s">
        <v>107</v>
      </c>
      <c r="D19" s="83"/>
      <c r="E19" s="83"/>
      <c r="F19" s="39">
        <f t="shared" si="0"/>
        <v>9</v>
      </c>
      <c r="G19" s="39"/>
      <c r="H19" s="12"/>
      <c r="I19" s="39"/>
      <c r="J19" s="39"/>
      <c r="K19" s="39"/>
      <c r="L19" s="39"/>
    </row>
    <row r="20" spans="2:15" ht="16.5" x14ac:dyDescent="0.15">
      <c r="B20" s="58" t="s">
        <v>109</v>
      </c>
      <c r="C20" s="82"/>
      <c r="D20" s="83"/>
      <c r="E20" s="83"/>
      <c r="F20" s="39">
        <f t="shared" si="0"/>
        <v>10</v>
      </c>
      <c r="G20" s="39"/>
      <c r="H20" s="12"/>
      <c r="I20" s="39"/>
      <c r="J20" s="39"/>
      <c r="K20" s="39"/>
      <c r="L20" s="39"/>
    </row>
    <row r="21" spans="2:15" ht="16.5" x14ac:dyDescent="0.15">
      <c r="B21" s="58" t="s">
        <v>110</v>
      </c>
      <c r="C21" s="82" t="s">
        <v>111</v>
      </c>
      <c r="D21" s="83"/>
      <c r="E21" s="83"/>
      <c r="F21" s="39">
        <f t="shared" si="0"/>
        <v>11</v>
      </c>
      <c r="G21" s="39"/>
      <c r="H21" s="12"/>
      <c r="I21" s="39"/>
      <c r="J21" s="39"/>
      <c r="K21" s="39"/>
      <c r="L21" s="39"/>
    </row>
    <row r="22" spans="2:15" ht="16.5" x14ac:dyDescent="0.15">
      <c r="B22" s="58" t="s">
        <v>98</v>
      </c>
      <c r="C22" s="82" t="s">
        <v>99</v>
      </c>
      <c r="D22" s="83"/>
      <c r="E22" s="83"/>
      <c r="F22" s="39">
        <f t="shared" si="0"/>
        <v>12</v>
      </c>
      <c r="G22" s="39"/>
      <c r="H22" s="12"/>
      <c r="I22" s="39"/>
      <c r="J22" s="39"/>
      <c r="K22" s="39"/>
      <c r="L22" s="39"/>
    </row>
    <row r="23" spans="2:15" ht="16.5" x14ac:dyDescent="0.15">
      <c r="B23" s="58" t="s">
        <v>121</v>
      </c>
      <c r="C23" s="82" t="s">
        <v>101</v>
      </c>
      <c r="D23" s="83"/>
      <c r="E23" s="83"/>
      <c r="F23" s="39">
        <f t="shared" si="0"/>
        <v>13</v>
      </c>
      <c r="G23" s="39"/>
      <c r="H23" s="12"/>
      <c r="I23" s="39"/>
      <c r="J23" s="39"/>
      <c r="K23" s="39"/>
      <c r="L23" s="39"/>
    </row>
    <row r="24" spans="2:15" ht="16.5" x14ac:dyDescent="0.15">
      <c r="B24" s="58" t="s">
        <v>122</v>
      </c>
      <c r="C24" s="82" t="s">
        <v>103</v>
      </c>
      <c r="D24" s="83"/>
      <c r="E24" s="83"/>
      <c r="F24" s="39">
        <f t="shared" si="0"/>
        <v>14</v>
      </c>
      <c r="G24" s="39"/>
      <c r="H24" s="12"/>
      <c r="I24" s="39"/>
      <c r="J24" s="39"/>
      <c r="K24" s="39"/>
      <c r="L24" s="39"/>
    </row>
    <row r="25" spans="2:15" ht="16.5" x14ac:dyDescent="0.15">
      <c r="B25" s="58" t="s">
        <v>123</v>
      </c>
      <c r="C25" s="82" t="s">
        <v>105</v>
      </c>
      <c r="D25" s="83"/>
      <c r="E25" s="83"/>
      <c r="F25" s="39">
        <f t="shared" si="0"/>
        <v>15</v>
      </c>
      <c r="G25" s="39"/>
      <c r="H25" s="12"/>
      <c r="I25" s="39"/>
      <c r="J25" s="39"/>
      <c r="K25" s="39"/>
      <c r="L25" s="39"/>
    </row>
    <row r="26" spans="2:15" ht="16.5" x14ac:dyDescent="0.15">
      <c r="B26" s="58" t="s">
        <v>106</v>
      </c>
      <c r="C26" s="82"/>
      <c r="D26" s="83"/>
      <c r="E26" s="83"/>
      <c r="F26" s="39">
        <f t="shared" si="0"/>
        <v>16</v>
      </c>
      <c r="G26" s="39"/>
      <c r="H26" s="12"/>
      <c r="I26" s="39"/>
      <c r="J26" s="39"/>
      <c r="K26" s="39"/>
      <c r="L26" s="39"/>
    </row>
    <row r="27" spans="2:15" ht="16.5" x14ac:dyDescent="0.15">
      <c r="B27" s="58" t="s">
        <v>124</v>
      </c>
      <c r="C27" s="82" t="s">
        <v>107</v>
      </c>
      <c r="D27" s="83"/>
      <c r="E27" s="83"/>
      <c r="F27" s="39">
        <f t="shared" si="0"/>
        <v>17</v>
      </c>
      <c r="G27" s="39"/>
      <c r="H27" s="12"/>
      <c r="I27" s="39"/>
      <c r="J27" s="39"/>
      <c r="K27" s="39"/>
      <c r="L27" s="39"/>
    </row>
    <row r="28" spans="2:15" ht="16.5" x14ac:dyDescent="0.15">
      <c r="B28" s="59"/>
      <c r="C28" s="84"/>
      <c r="D28" s="85"/>
      <c r="E28" s="85"/>
      <c r="F28" s="39">
        <f t="shared" si="0"/>
        <v>18</v>
      </c>
      <c r="G28" s="39"/>
      <c r="H28" s="12"/>
      <c r="I28" s="39"/>
      <c r="J28" s="39"/>
      <c r="K28" s="39"/>
      <c r="L28" s="39"/>
    </row>
    <row r="29" spans="2:15" ht="16.5" x14ac:dyDescent="0.15">
      <c r="I29" s="60"/>
      <c r="J29" s="60"/>
      <c r="K29" s="60"/>
      <c r="L29" s="60"/>
      <c r="M29" s="60"/>
      <c r="N29" s="60"/>
      <c r="O29" s="60"/>
    </row>
    <row r="30" spans="2:15" ht="16.5" x14ac:dyDescent="0.15">
      <c r="I30" s="60"/>
      <c r="J30" s="60"/>
      <c r="K30" s="60"/>
      <c r="L30" s="60"/>
      <c r="M30" s="60"/>
      <c r="N30" s="60"/>
      <c r="O30" s="60"/>
    </row>
    <row r="31" spans="2:15" ht="16.5" x14ac:dyDescent="0.15">
      <c r="I31" s="60"/>
      <c r="J31" s="60"/>
      <c r="K31" s="60"/>
      <c r="L31" s="60"/>
      <c r="M31" s="60"/>
      <c r="N31" s="60"/>
      <c r="O31" s="60"/>
    </row>
    <row r="32" spans="2:15" ht="16.5" x14ac:dyDescent="0.15">
      <c r="F32" s="38" t="s">
        <v>61</v>
      </c>
      <c r="G32" s="38" t="s">
        <v>62</v>
      </c>
      <c r="H32" s="38" t="s">
        <v>63</v>
      </c>
      <c r="I32" s="38" t="s">
        <v>64</v>
      </c>
      <c r="M32" s="60"/>
      <c r="N32" s="60"/>
      <c r="O32" s="60"/>
    </row>
    <row r="33" spans="6:15" ht="16.5" x14ac:dyDescent="0.15">
      <c r="F33" s="9">
        <f>COUNT(F11:F28)</f>
        <v>18</v>
      </c>
      <c r="G33" s="9">
        <f>COUNTIF(I11:I28,"OK")</f>
        <v>0</v>
      </c>
      <c r="H33" s="9">
        <f>COUNTIF(I11:I28,"NG")</f>
        <v>0</v>
      </c>
      <c r="I33" s="36">
        <f>IF(H33=0,0,H33/F33*100)</f>
        <v>0</v>
      </c>
      <c r="M33" s="60"/>
      <c r="N33" s="60"/>
      <c r="O33" s="60"/>
    </row>
    <row r="34" spans="6:15" ht="16.5" x14ac:dyDescent="0.15">
      <c r="M34" s="60"/>
      <c r="N34" s="60"/>
      <c r="O34" s="60"/>
    </row>
    <row r="35" spans="6:15" ht="16.5" x14ac:dyDescent="0.15">
      <c r="M35" s="60"/>
      <c r="N35" s="60"/>
      <c r="O35" s="60"/>
    </row>
    <row r="36" spans="6:15" ht="16.5" x14ac:dyDescent="0.15">
      <c r="M36" s="60"/>
      <c r="N36" s="60"/>
      <c r="O36" s="60"/>
    </row>
  </sheetData>
  <mergeCells count="7">
    <mergeCell ref="F9:L9"/>
    <mergeCell ref="B7:E8"/>
    <mergeCell ref="C2:F2"/>
    <mergeCell ref="B3:B5"/>
    <mergeCell ref="C3:F5"/>
    <mergeCell ref="G3:G5"/>
    <mergeCell ref="H3:H5"/>
  </mergeCells>
  <phoneticPr fontId="2"/>
  <conditionalFormatting sqref="J3">
    <cfRule type="cellIs" dxfId="5" priority="1" operator="equal">
      <formula>0</formula>
    </cfRule>
  </conditionalFormatting>
  <dataValidations count="3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I13:I24">
      <formula1>"OK,NG"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B82A903-F44B-46C1-858F-3FB2DC79F0BA}">
            <xm:f>ISNA('AWS Batch×××××'!I5)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B2D051A8-98B1-403C-B87D-284C46DF687A}">
            <xm:f>ISNA('AWS Batch×××××'!J3)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defaultColWidth="8.875" defaultRowHeight="16.5" x14ac:dyDescent="0.15"/>
  <cols>
    <col min="1" max="1" width="1.5" style="1" customWidth="1"/>
    <col min="2" max="2" width="21" style="1" bestFit="1" customWidth="1"/>
    <col min="3" max="3" width="34.375" style="1" customWidth="1"/>
    <col min="4" max="4" width="73.5" style="1" customWidth="1"/>
    <col min="5" max="5" width="34.625" style="1" customWidth="1"/>
    <col min="6" max="11" width="11.375" style="1" customWidth="1"/>
    <col min="12" max="12" width="29.125" style="1" customWidth="1"/>
    <col min="13" max="14" width="8.875" style="1"/>
    <col min="15" max="15" width="9.25" style="1" customWidth="1"/>
    <col min="16" max="16384" width="8.875" style="1"/>
  </cols>
  <sheetData>
    <row r="1" spans="1:12" ht="7.15" customHeight="1" x14ac:dyDescent="0.15"/>
    <row r="2" spans="1:12" x14ac:dyDescent="0.15">
      <c r="B2" s="7" t="s">
        <v>30</v>
      </c>
      <c r="C2" s="43" t="s">
        <v>34</v>
      </c>
      <c r="D2" s="43"/>
      <c r="E2" s="43"/>
      <c r="F2" s="43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15">
      <c r="B3" s="54" t="str">
        <f ca="1">RIGHT(CELL("filename",C3),LEN(CELL("filename",C3))-FIND("]",CELL("filename",C3)))</f>
        <v>AWS Batch×××××</v>
      </c>
      <c r="C3" s="44" t="s">
        <v>69</v>
      </c>
      <c r="D3" s="44"/>
      <c r="E3" s="44"/>
      <c r="F3" s="44"/>
      <c r="G3" s="54" t="s">
        <v>75</v>
      </c>
      <c r="H3" s="54" t="s">
        <v>25</v>
      </c>
      <c r="I3" s="27" t="str">
        <f>改訂履歴!E6&amp;""</f>
        <v>徳住</v>
      </c>
      <c r="J3" s="12">
        <f>改訂履歴!D6</f>
        <v>44869</v>
      </c>
    </row>
    <row r="4" spans="1:12" ht="20.45" customHeight="1" x14ac:dyDescent="0.15">
      <c r="B4" s="55"/>
      <c r="C4" s="44"/>
      <c r="D4" s="44"/>
      <c r="E4" s="44"/>
      <c r="F4" s="44"/>
      <c r="G4" s="55"/>
      <c r="H4" s="55"/>
      <c r="I4" s="7" t="s">
        <v>33</v>
      </c>
      <c r="J4" s="7" t="s">
        <v>31</v>
      </c>
    </row>
    <row r="5" spans="1:12" ht="20.45" customHeight="1" x14ac:dyDescent="0.15">
      <c r="B5" s="56"/>
      <c r="C5" s="44"/>
      <c r="D5" s="44"/>
      <c r="E5" s="44"/>
      <c r="F5" s="44"/>
      <c r="G5" s="56"/>
      <c r="H5" s="56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15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15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15">
      <c r="A9" s="5"/>
      <c r="B9" s="45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15">
      <c r="A10" s="5"/>
      <c r="B10" s="45"/>
      <c r="C10" s="27" t="s">
        <v>3</v>
      </c>
      <c r="D10" s="32"/>
      <c r="E10" s="27"/>
      <c r="F10" s="27">
        <f t="shared" ref="F10:F37" si="0">ROW()-8</f>
        <v>2</v>
      </c>
      <c r="G10" s="27"/>
      <c r="H10" s="12"/>
      <c r="I10" s="27"/>
      <c r="J10" s="27"/>
      <c r="K10" s="27"/>
      <c r="L10" s="27"/>
    </row>
    <row r="11" spans="1:12" x14ac:dyDescent="0.15">
      <c r="A11" s="5"/>
      <c r="B11" s="29" t="s">
        <v>4</v>
      </c>
      <c r="C11" s="20" t="s">
        <v>4</v>
      </c>
      <c r="D11" s="3" t="s">
        <v>70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15">
      <c r="A12" s="5"/>
      <c r="B12" s="51" t="s">
        <v>5</v>
      </c>
      <c r="C12" s="21" t="s">
        <v>71</v>
      </c>
      <c r="D12" s="13"/>
      <c r="E12" s="22"/>
      <c r="F12" s="29">
        <f t="shared" si="0"/>
        <v>4</v>
      </c>
      <c r="G12" s="29"/>
      <c r="H12" s="12"/>
      <c r="I12" s="29"/>
      <c r="J12" s="29"/>
      <c r="K12" s="29"/>
      <c r="L12" s="29"/>
    </row>
    <row r="13" spans="1:12" x14ac:dyDescent="0.15">
      <c r="A13" s="5"/>
      <c r="B13" s="52"/>
      <c r="C13" s="21" t="s">
        <v>73</v>
      </c>
      <c r="D13" s="13"/>
      <c r="E13" s="22"/>
      <c r="F13" s="29">
        <f t="shared" si="0"/>
        <v>5</v>
      </c>
      <c r="G13" s="29"/>
      <c r="H13" s="12"/>
      <c r="I13" s="29"/>
      <c r="J13" s="29"/>
      <c r="K13" s="29"/>
      <c r="L13" s="29"/>
    </row>
    <row r="14" spans="1:12" x14ac:dyDescent="0.15">
      <c r="A14" s="5"/>
      <c r="B14" s="52"/>
      <c r="C14" s="21" t="s">
        <v>77</v>
      </c>
      <c r="D14" s="14" t="s">
        <v>76</v>
      </c>
      <c r="E14" s="22"/>
      <c r="F14" s="29">
        <f t="shared" si="0"/>
        <v>6</v>
      </c>
      <c r="G14" s="29"/>
      <c r="H14" s="12"/>
      <c r="I14" s="29"/>
      <c r="J14" s="29"/>
      <c r="K14" s="29"/>
      <c r="L14" s="29"/>
    </row>
    <row r="15" spans="1:12" x14ac:dyDescent="0.15">
      <c r="A15" s="5"/>
      <c r="B15" s="52"/>
      <c r="C15" s="21" t="s">
        <v>78</v>
      </c>
      <c r="D15" s="13"/>
      <c r="E15" s="22"/>
      <c r="F15" s="29">
        <f t="shared" si="0"/>
        <v>7</v>
      </c>
      <c r="G15" s="29"/>
      <c r="H15" s="12"/>
      <c r="I15" s="29"/>
      <c r="J15" s="29"/>
      <c r="K15" s="29"/>
      <c r="L15" s="29"/>
    </row>
    <row r="16" spans="1:12" x14ac:dyDescent="0.15">
      <c r="A16" s="5"/>
      <c r="B16" s="52"/>
      <c r="C16" s="21" t="s">
        <v>80</v>
      </c>
      <c r="D16" s="13"/>
      <c r="E16" s="22"/>
      <c r="F16" s="29">
        <f t="shared" si="0"/>
        <v>8</v>
      </c>
      <c r="G16" s="29"/>
      <c r="H16" s="12"/>
      <c r="I16" s="29"/>
      <c r="J16" s="29"/>
      <c r="K16" s="29"/>
      <c r="L16" s="29"/>
    </row>
    <row r="17" spans="1:12" x14ac:dyDescent="0.15">
      <c r="A17" s="5"/>
      <c r="B17" s="52"/>
      <c r="C17" s="21" t="s">
        <v>82</v>
      </c>
      <c r="D17" s="37"/>
      <c r="E17" s="22"/>
      <c r="F17" s="29">
        <f t="shared" si="0"/>
        <v>9</v>
      </c>
      <c r="G17" s="29"/>
      <c r="H17" s="12"/>
      <c r="I17" s="29"/>
      <c r="J17" s="29"/>
      <c r="K17" s="29"/>
      <c r="L17" s="29"/>
    </row>
    <row r="18" spans="1:12" x14ac:dyDescent="0.15">
      <c r="A18" s="5"/>
      <c r="B18" s="52"/>
      <c r="C18" s="21" t="s">
        <v>83</v>
      </c>
      <c r="D18" s="14"/>
      <c r="E18" s="22"/>
      <c r="F18" s="29">
        <f t="shared" si="0"/>
        <v>10</v>
      </c>
      <c r="G18" s="29"/>
      <c r="H18" s="12"/>
      <c r="I18" s="29"/>
      <c r="J18" s="29"/>
      <c r="K18" s="29"/>
      <c r="L18" s="29"/>
    </row>
    <row r="19" spans="1:12" x14ac:dyDescent="0.15">
      <c r="A19" s="5"/>
      <c r="B19" s="52"/>
      <c r="C19" s="21" t="s">
        <v>85</v>
      </c>
      <c r="D19" s="13"/>
      <c r="E19" s="22"/>
      <c r="F19" s="29">
        <f t="shared" si="0"/>
        <v>11</v>
      </c>
      <c r="G19" s="29"/>
      <c r="H19" s="12"/>
      <c r="I19" s="29"/>
      <c r="J19" s="29"/>
      <c r="K19" s="29"/>
      <c r="L19" s="29"/>
    </row>
    <row r="20" spans="1:12" x14ac:dyDescent="0.15">
      <c r="A20" s="5"/>
      <c r="B20" s="52"/>
      <c r="C20" s="21" t="s">
        <v>87</v>
      </c>
      <c r="D20" s="13"/>
      <c r="E20" s="22"/>
      <c r="F20" s="29">
        <f t="shared" si="0"/>
        <v>12</v>
      </c>
      <c r="G20" s="29"/>
      <c r="H20" s="12"/>
      <c r="I20" s="29"/>
      <c r="J20" s="29"/>
      <c r="K20" s="29"/>
      <c r="L20" s="29"/>
    </row>
    <row r="21" spans="1:12" x14ac:dyDescent="0.15">
      <c r="A21" s="5"/>
      <c r="B21" s="52"/>
      <c r="C21" s="21" t="s">
        <v>89</v>
      </c>
      <c r="D21" s="37"/>
      <c r="E21" s="22"/>
      <c r="F21" s="29">
        <f t="shared" si="0"/>
        <v>13</v>
      </c>
      <c r="G21" s="29"/>
      <c r="H21" s="12"/>
      <c r="I21" s="29"/>
      <c r="J21" s="29"/>
      <c r="K21" s="29"/>
      <c r="L21" s="29"/>
    </row>
    <row r="22" spans="1:12" x14ac:dyDescent="0.15">
      <c r="A22" s="5"/>
      <c r="B22" s="53"/>
      <c r="C22" s="21" t="s">
        <v>90</v>
      </c>
      <c r="D22" s="13"/>
      <c r="E22" s="22"/>
      <c r="F22" s="29">
        <f t="shared" si="0"/>
        <v>14</v>
      </c>
      <c r="G22" s="29"/>
      <c r="H22" s="12"/>
      <c r="I22" s="29"/>
      <c r="J22" s="29"/>
      <c r="K22" s="29"/>
      <c r="L22" s="29"/>
    </row>
    <row r="23" spans="1:12" x14ac:dyDescent="0.15">
      <c r="B23" s="45" t="s">
        <v>9</v>
      </c>
      <c r="C23" s="27" t="s">
        <v>6</v>
      </c>
      <c r="D23" s="31" t="s">
        <v>59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1:12" x14ac:dyDescent="0.15">
      <c r="B24" s="45"/>
      <c r="C24" s="27" t="s">
        <v>0</v>
      </c>
      <c r="D24" s="31" t="s">
        <v>59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1:12" x14ac:dyDescent="0.15">
      <c r="B25" s="45" t="s">
        <v>52</v>
      </c>
      <c r="C25" s="27" t="s">
        <v>8</v>
      </c>
      <c r="D25" s="31" t="s">
        <v>59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1:12" x14ac:dyDescent="0.15">
      <c r="B26" s="45"/>
      <c r="C26" s="27" t="s">
        <v>0</v>
      </c>
      <c r="D26" s="31" t="s">
        <v>13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1:12" x14ac:dyDescent="0.15">
      <c r="B27" s="45" t="s">
        <v>53</v>
      </c>
      <c r="C27" s="27" t="s">
        <v>8</v>
      </c>
      <c r="D27" s="31" t="s">
        <v>59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1:12" x14ac:dyDescent="0.15">
      <c r="B28" s="45"/>
      <c r="C28" s="27" t="s">
        <v>0</v>
      </c>
      <c r="D28" s="31" t="s">
        <v>60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1:12" x14ac:dyDescent="0.15">
      <c r="B29" s="45" t="s">
        <v>10</v>
      </c>
      <c r="C29" s="27" t="s">
        <v>12</v>
      </c>
      <c r="D29" s="31" t="s">
        <v>11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1:12" x14ac:dyDescent="0.15">
      <c r="B30" s="45"/>
      <c r="C30" s="27" t="s">
        <v>29</v>
      </c>
      <c r="D30" s="31" t="s">
        <v>13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1:12" x14ac:dyDescent="0.15">
      <c r="B31" s="27" t="s">
        <v>14</v>
      </c>
      <c r="C31" s="27" t="s">
        <v>15</v>
      </c>
      <c r="D31" s="31" t="s">
        <v>37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2" spans="1:12" x14ac:dyDescent="0.15">
      <c r="B32" s="45" t="s">
        <v>16</v>
      </c>
      <c r="C32" s="27" t="s">
        <v>17</v>
      </c>
      <c r="D32" s="31" t="s">
        <v>38</v>
      </c>
      <c r="E32" s="27"/>
      <c r="F32" s="27">
        <f t="shared" si="0"/>
        <v>24</v>
      </c>
      <c r="G32" s="27"/>
      <c r="H32" s="12"/>
      <c r="I32" s="27"/>
      <c r="J32" s="27"/>
      <c r="K32" s="27"/>
      <c r="L32" s="27"/>
    </row>
    <row r="33" spans="2:12" x14ac:dyDescent="0.15">
      <c r="B33" s="45"/>
      <c r="C33" s="27" t="s">
        <v>18</v>
      </c>
      <c r="D33" s="31" t="s">
        <v>19</v>
      </c>
      <c r="E33" s="27"/>
      <c r="F33" s="27">
        <f t="shared" si="0"/>
        <v>25</v>
      </c>
      <c r="G33" s="27"/>
      <c r="H33" s="12"/>
      <c r="I33" s="27"/>
      <c r="J33" s="27"/>
      <c r="K33" s="27"/>
      <c r="L33" s="27"/>
    </row>
    <row r="34" spans="2:12" ht="15" customHeight="1" x14ac:dyDescent="0.15">
      <c r="B34" s="45"/>
      <c r="C34" s="27" t="s">
        <v>20</v>
      </c>
      <c r="D34" s="31" t="s">
        <v>19</v>
      </c>
      <c r="E34" s="27"/>
      <c r="F34" s="27">
        <f t="shared" si="0"/>
        <v>26</v>
      </c>
      <c r="G34" s="27"/>
      <c r="H34" s="12"/>
      <c r="I34" s="27"/>
      <c r="J34" s="27"/>
      <c r="K34" s="27"/>
      <c r="L34" s="27"/>
    </row>
    <row r="35" spans="2:12" ht="15" customHeight="1" x14ac:dyDescent="0.15">
      <c r="B35" s="45"/>
      <c r="C35" s="46" t="s">
        <v>54</v>
      </c>
      <c r="D35" s="31"/>
      <c r="E35" s="27"/>
      <c r="F35" s="27">
        <f t="shared" si="0"/>
        <v>27</v>
      </c>
      <c r="G35" s="27"/>
      <c r="H35" s="12"/>
      <c r="I35" s="27"/>
      <c r="J35" s="27"/>
      <c r="K35" s="27"/>
      <c r="L35" s="27"/>
    </row>
    <row r="36" spans="2:12" x14ac:dyDescent="0.15">
      <c r="B36" s="45"/>
      <c r="C36" s="47"/>
      <c r="D36" s="31" t="s">
        <v>13</v>
      </c>
      <c r="E36" s="27"/>
      <c r="F36" s="27">
        <f t="shared" si="0"/>
        <v>28</v>
      </c>
      <c r="G36" s="27"/>
      <c r="H36" s="12"/>
      <c r="I36" s="27"/>
      <c r="J36" s="27"/>
      <c r="K36" s="27"/>
      <c r="L36" s="27"/>
    </row>
    <row r="37" spans="2:12" x14ac:dyDescent="0.15">
      <c r="B37" s="45"/>
      <c r="C37" s="48"/>
      <c r="D37" s="31" t="s">
        <v>21</v>
      </c>
      <c r="E37" s="27"/>
      <c r="F37" s="27">
        <f t="shared" si="0"/>
        <v>29</v>
      </c>
      <c r="G37" s="27"/>
      <c r="H37" s="12"/>
      <c r="I37" s="27"/>
      <c r="J37" s="27"/>
      <c r="K37" s="27"/>
      <c r="L37" s="27"/>
    </row>
    <row r="39" spans="2:12" x14ac:dyDescent="0.15">
      <c r="B39" s="28"/>
      <c r="C39" s="28"/>
      <c r="D39" s="28"/>
    </row>
    <row r="40" spans="2:12" x14ac:dyDescent="0.15">
      <c r="B40" s="49"/>
      <c r="C40" s="49"/>
      <c r="D40" s="28"/>
    </row>
    <row r="41" spans="2:12" x14ac:dyDescent="0.15">
      <c r="B41" s="28"/>
      <c r="C41" s="28"/>
      <c r="D41" s="28"/>
      <c r="F41" s="26" t="s">
        <v>61</v>
      </c>
      <c r="G41" s="26" t="s">
        <v>62</v>
      </c>
      <c r="H41" s="26" t="s">
        <v>63</v>
      </c>
      <c r="I41" s="26" t="s">
        <v>64</v>
      </c>
    </row>
    <row r="42" spans="2:12" x14ac:dyDescent="0.15">
      <c r="B42" s="28"/>
      <c r="C42" s="28"/>
      <c r="D42" s="28"/>
      <c r="F42" s="9">
        <f>COUNT(F9:F37)</f>
        <v>29</v>
      </c>
      <c r="G42" s="9">
        <f>COUNTIF(I9:I37,"OK")</f>
        <v>0</v>
      </c>
      <c r="H42" s="9">
        <f>COUNTIF(I9:I37,"NG")</f>
        <v>0</v>
      </c>
      <c r="I42" s="36">
        <f>IF(H42=0,0,H42/F42*100)</f>
        <v>0</v>
      </c>
    </row>
    <row r="43" spans="2:12" x14ac:dyDescent="0.15">
      <c r="B43" s="28"/>
      <c r="C43" s="28"/>
      <c r="D43" s="28"/>
    </row>
    <row r="44" spans="2:12" x14ac:dyDescent="0.15">
      <c r="B44" s="28"/>
      <c r="C44" s="28"/>
      <c r="D44" s="28"/>
    </row>
    <row r="45" spans="2:12" x14ac:dyDescent="0.15">
      <c r="B45" s="28"/>
      <c r="C45" s="28"/>
      <c r="D45" s="28"/>
    </row>
  </sheetData>
  <mergeCells count="16">
    <mergeCell ref="G3:G5"/>
    <mergeCell ref="H3:H5"/>
    <mergeCell ref="B7:E7"/>
    <mergeCell ref="F7:L7"/>
    <mergeCell ref="B12:B22"/>
    <mergeCell ref="B32:B37"/>
    <mergeCell ref="C35:C37"/>
    <mergeCell ref="B40:C40"/>
    <mergeCell ref="C2:F2"/>
    <mergeCell ref="C3:F5"/>
    <mergeCell ref="B9:B10"/>
    <mergeCell ref="B23:B24"/>
    <mergeCell ref="B25:B26"/>
    <mergeCell ref="B27:B28"/>
    <mergeCell ref="B29:B30"/>
    <mergeCell ref="B3:B5"/>
  </mergeCells>
  <phoneticPr fontId="2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9">
      <formula1>"IAM ロール名,IAM ロール ARN"</formula1>
    </dataValidation>
    <dataValidation type="list" allowBlank="1" showInputMessage="1" showErrorMessage="1" sqref="D31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2">
      <formula1>"スタックポリシーなし,スタックポリシーを入力する,ファイルのアップロード"</formula1>
    </dataValidation>
    <dataValidation type="list" allowBlank="1" showInputMessage="1" showErrorMessage="1" sqref="D37">
      <formula1>"無効,有効"</formula1>
    </dataValidation>
    <dataValidation type="list" allowBlank="1" showInputMessage="1" showErrorMessage="1" sqref="I11:I22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AWS Batch99999</vt:lpstr>
      <vt:lpstr>例）マッピングファイル構成</vt:lpstr>
      <vt:lpstr>マッピングファイル構成</vt:lpstr>
      <vt:lpstr>AWS Batch×××××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2022-12-16T00:56:30Z</dcterms:modified>
</cp:coreProperties>
</file>