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10.168.146.230\disk1\1001_運用保守\☆運用保守（富士通関係者）\☆12_運用保守\330_クラウド基盤\50_管理台帳集\03_CloudFormation検討\CICD以外のCFnテンプレート\パラシ\"/>
    </mc:Choice>
  </mc:AlternateContent>
  <xr:revisionPtr revIDLastSave="0" documentId="13_ncr:1_{4B7BD58F-B8E4-4D40-900F-37B7CB92DCA4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改訂履歴" sheetId="4" r:id="rId1"/>
    <sheet name="テスト結果サマリ" sheetId="6" r:id="rId2"/>
    <sheet name="WEBECS0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E5" i="6"/>
  <c r="D5" i="6"/>
  <c r="G13" i="6" l="1"/>
  <c r="F13" i="6"/>
  <c r="E13" i="6"/>
  <c r="D13" i="6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11" i="5"/>
  <c r="F12" i="5"/>
  <c r="F13" i="5"/>
  <c r="F14" i="5"/>
  <c r="F15" i="5"/>
  <c r="F16" i="5"/>
  <c r="F17" i="5"/>
  <c r="H45" i="5" l="1"/>
  <c r="I45" i="5" s="1"/>
  <c r="G45" i="5"/>
  <c r="I5" i="5"/>
  <c r="F10" i="5" l="1"/>
  <c r="F9" i="5"/>
  <c r="J5" i="5"/>
  <c r="J3" i="5"/>
  <c r="I3" i="5"/>
  <c r="B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45" i="5" l="1"/>
</calcChain>
</file>

<file path=xl/sharedStrings.xml><?xml version="1.0" encoding="utf-8"?>
<sst xmlns="http://schemas.openxmlformats.org/spreadsheetml/2006/main" count="106" uniqueCount="94">
  <si>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</si>
  <si>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</si>
  <si>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</si>
  <si>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</si>
  <si>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</si>
  <si>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</si>
  <si>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</si>
  <si>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</si>
  <si>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</si>
  <si>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</si>
  <si>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</si>
  <si>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</si>
  <si>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</si>
  <si>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</si>
  <si>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</si>
  <si>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</si>
  <si>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</si>
  <si>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</si>
  <si>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</si>
  <si>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</si>
  <si>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</si>
  <si>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</si>
  <si>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</si>
  <si>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</si>
  <si>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</si>
  <si>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</si>
  <si>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</si>
  <si>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</si>
  <si>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</si>
  <si>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</si>
  <si>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</si>
  <si>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</si>
  <si>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</si>
  <si>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</si>
  <si>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</si>
  <si>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</si>
  <si>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</si>
  <si>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</si>
  <si>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</si>
  <si>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</si>
  <si>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</si>
  <si>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</si>
  <si>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</si>
  <si>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</si>
  <si>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</si>
  <si>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</si>
  <si>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</si>
  <si>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</si>
  <si>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</si>
  <si>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</si>
  <si>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</si>
  <si>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</si>
  <si>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</si>
  <si>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</si>
  <si>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</si>
  <si>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</si>
  <si>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</si>
  <si>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OQS</t>
  </si>
  <si>
    <t>MT2</t>
  </si>
  <si>
    <t>AWS ECS用　CloudFormation</t>
    <rPh sb="0" eb="1">
      <t>ヨウ</t>
    </rPh>
    <phoneticPr fontId="1"/>
  </si>
  <si>
    <t>CLF-OQS-ST2-WEBECS01</t>
    <phoneticPr fontId="1"/>
  </si>
  <si>
    <t>ST2</t>
    <phoneticPr fontId="1"/>
  </si>
  <si>
    <t>VpcId</t>
    <phoneticPr fontId="1"/>
  </si>
  <si>
    <t>AWSRegionToAMI</t>
  </si>
  <si>
    <t>ClusterType</t>
  </si>
  <si>
    <t>DesiredCapacity</t>
  </si>
  <si>
    <t>DeviceName</t>
  </si>
  <si>
    <t>EbsVolumeSize</t>
  </si>
  <si>
    <t>EbsVolumeType</t>
    <phoneticPr fontId="1"/>
  </si>
  <si>
    <t>Environment</t>
    <phoneticPr fontId="1"/>
  </si>
  <si>
    <t>InstanceType</t>
    <phoneticPr fontId="1"/>
  </si>
  <si>
    <t>KeyName</t>
    <phoneticPr fontId="1"/>
  </si>
  <si>
    <t>MaxSize</t>
    <phoneticPr fontId="1"/>
  </si>
  <si>
    <t>MinInstancesInService</t>
    <phoneticPr fontId="1"/>
  </si>
  <si>
    <t>MinSize</t>
    <phoneticPr fontId="1"/>
  </si>
  <si>
    <t>Number</t>
    <phoneticPr fontId="1"/>
  </si>
  <si>
    <t>SecurityGroup</t>
    <phoneticPr fontId="1"/>
  </si>
  <si>
    <t>SubnetId</t>
  </si>
  <si>
    <t>タグ</t>
    <phoneticPr fontId="1"/>
  </si>
  <si>
    <t>ami-080360ad2e2d061cc</t>
    <phoneticPr fontId="1"/>
  </si>
  <si>
    <t>WEB</t>
    <phoneticPr fontId="1"/>
  </si>
  <si>
    <t>/dev/xvda</t>
    <phoneticPr fontId="1"/>
  </si>
  <si>
    <t>1</t>
    <phoneticPr fontId="1"/>
  </si>
  <si>
    <t>gp2</t>
  </si>
  <si>
    <t>r5.4xlarge</t>
    <phoneticPr fontId="1"/>
  </si>
  <si>
    <t>key-or-stg</t>
    <phoneticPr fontId="1"/>
  </si>
  <si>
    <t>01</t>
    <phoneticPr fontId="1"/>
  </si>
  <si>
    <t>vpc-0917d0ac264bd09a0</t>
    <phoneticPr fontId="1"/>
  </si>
  <si>
    <t>SG-XXXXXXXX(SG-ECS-OQS-ST2-WEB01)</t>
    <phoneticPr fontId="1"/>
  </si>
  <si>
    <t>SG-XXXXXXXX(SG-EC2-OQS-ST2-DSA01)</t>
    <phoneticPr fontId="1"/>
  </si>
  <si>
    <t>subnet-00d275d31253fe3ec(SUB-OQS-STG-WEB01)</t>
    <phoneticPr fontId="1"/>
  </si>
  <si>
    <t>subnet-0c3508546fa5e0941(SUB-OQS-STG-WEB02)</t>
    <phoneticPr fontId="1"/>
  </si>
  <si>
    <t>subnet-0c2f58ac26432dcb2(SUB-OQS-STG-WEB03)</t>
    <phoneticPr fontId="1"/>
  </si>
  <si>
    <t>WEBECS01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</si>
</sst>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4" borderId="0" applyNumberFormat="0" applyFon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14" fontId="4" fillId="0" borderId="0" xfId="0" applyNumberFormat="1" applyFo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49" fontId="3" fillId="3" borderId="1" xfId="1" applyNumberFormat="1" applyFill="1" applyBorder="1">
      <alignment vertical="center"/>
    </xf>
  </cellXfs>
  <cellStyles count="4">
    <cellStyle name="7" xfId="3" xr:uid="{ED78BE01-D453-4DF8-B0DC-A397E625B58E}"/>
    <cellStyle name="パーセント" xfId="2" builtinId="5"/>
    <cellStyle name="ハイパーリンク" xfId="1" builtinId="8"/>
    <cellStyle name="標準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5"/>
  <sheetViews>
    <sheetView showGridLines="0" workbookViewId="0">
      <selection activeCell="C30" sqref="C30"/>
    </sheetView>
  </sheetViews>
  <sheetFormatPr defaultColWidth="8.90625" defaultRowHeight="15" x14ac:dyDescent="0.2"/>
  <cols>
    <col min="1" max="1" width="2.1796875" style="6" customWidth="1"/>
    <col min="2" max="2" width="5" style="6" customWidth="1"/>
    <col min="3" max="3" width="72.08984375" style="6" customWidth="1"/>
    <col min="4" max="4" width="14.1796875" style="6" customWidth="1"/>
    <col min="5" max="5" width="17.36328125" style="6" customWidth="1"/>
    <col min="6" max="16384" width="8.90625" style="6"/>
  </cols>
  <sheetData>
    <row r="1" spans="2:5" ht="8.5" customHeight="1" x14ac:dyDescent="0.2"/>
    <row r="2" spans="2:5" ht="15" customHeight="1" x14ac:dyDescent="0.2">
      <c r="B2" s="21" t="s">
        <v>35</v>
      </c>
      <c r="C2" s="21"/>
      <c r="D2" s="8"/>
    </row>
    <row r="3" spans="2:5" ht="15" customHeight="1" x14ac:dyDescent="0.2">
      <c r="B3" s="21"/>
      <c r="C3" s="21"/>
      <c r="D3" s="8"/>
    </row>
    <row r="5" spans="2:5" x14ac:dyDescent="0.2">
      <c r="B5" s="13" t="s">
        <v>38</v>
      </c>
      <c r="C5" s="13" t="s">
        <v>37</v>
      </c>
      <c r="D5" s="13" t="s">
        <v>36</v>
      </c>
      <c r="E5" s="13" t="s">
        <v>39</v>
      </c>
    </row>
    <row r="6" spans="2:5" x14ac:dyDescent="0.2">
      <c r="B6" s="7">
        <f>ROW()-5</f>
        <v>1</v>
      </c>
      <c r="C6" s="7" t="s">
        <v>55</v>
      </c>
      <c r="D6" s="9">
        <v>44910</v>
      </c>
      <c r="E6" s="7" t="s">
        <v>56</v>
      </c>
    </row>
    <row r="7" spans="2:5" x14ac:dyDescent="0.2">
      <c r="B7" s="7">
        <f t="shared" ref="B7:B35" si="0">ROW()-5</f>
        <v>2</v>
      </c>
      <c r="C7" s="7"/>
      <c r="D7" s="9"/>
      <c r="E7" s="7"/>
    </row>
    <row r="8" spans="2:5" x14ac:dyDescent="0.2">
      <c r="B8" s="7">
        <f t="shared" si="0"/>
        <v>3</v>
      </c>
      <c r="C8" s="7"/>
      <c r="D8" s="9"/>
      <c r="E8" s="7"/>
    </row>
    <row r="9" spans="2:5" x14ac:dyDescent="0.2">
      <c r="B9" s="7">
        <f t="shared" si="0"/>
        <v>4</v>
      </c>
      <c r="C9" s="7"/>
      <c r="D9" s="9"/>
      <c r="E9" s="7"/>
    </row>
    <row r="10" spans="2:5" x14ac:dyDescent="0.2">
      <c r="B10" s="7">
        <f t="shared" si="0"/>
        <v>5</v>
      </c>
      <c r="C10" s="7"/>
      <c r="D10" s="9"/>
      <c r="E10" s="7"/>
    </row>
    <row r="11" spans="2:5" x14ac:dyDescent="0.2">
      <c r="B11" s="7">
        <f t="shared" si="0"/>
        <v>6</v>
      </c>
      <c r="C11" s="7"/>
      <c r="D11" s="9"/>
      <c r="E11" s="7"/>
    </row>
    <row r="12" spans="2:5" x14ac:dyDescent="0.2">
      <c r="B12" s="7">
        <f t="shared" si="0"/>
        <v>7</v>
      </c>
      <c r="C12" s="7"/>
      <c r="D12" s="9"/>
      <c r="E12" s="7"/>
    </row>
    <row r="13" spans="2:5" x14ac:dyDescent="0.2">
      <c r="B13" s="7">
        <f t="shared" si="0"/>
        <v>8</v>
      </c>
      <c r="C13" s="7"/>
      <c r="D13" s="9"/>
      <c r="E13" s="7"/>
    </row>
    <row r="14" spans="2:5" x14ac:dyDescent="0.2">
      <c r="B14" s="7">
        <f t="shared" si="0"/>
        <v>9</v>
      </c>
      <c r="C14" s="7"/>
      <c r="D14" s="9"/>
      <c r="E14" s="7"/>
    </row>
    <row r="15" spans="2:5" x14ac:dyDescent="0.2">
      <c r="B15" s="7">
        <f t="shared" si="0"/>
        <v>10</v>
      </c>
      <c r="C15" s="7"/>
      <c r="D15" s="9"/>
      <c r="E15" s="7"/>
    </row>
    <row r="16" spans="2:5" x14ac:dyDescent="0.2">
      <c r="B16" s="7">
        <f t="shared" si="0"/>
        <v>11</v>
      </c>
      <c r="C16" s="7"/>
      <c r="D16" s="9"/>
      <c r="E16" s="7"/>
    </row>
    <row r="17" spans="2:5" x14ac:dyDescent="0.2">
      <c r="B17" s="7">
        <f t="shared" si="0"/>
        <v>12</v>
      </c>
      <c r="C17" s="7"/>
      <c r="D17" s="9"/>
      <c r="E17" s="7"/>
    </row>
    <row r="18" spans="2:5" x14ac:dyDescent="0.2">
      <c r="B18" s="7">
        <f t="shared" si="0"/>
        <v>13</v>
      </c>
      <c r="C18" s="7"/>
      <c r="D18" s="9"/>
      <c r="E18" s="7"/>
    </row>
    <row r="19" spans="2:5" x14ac:dyDescent="0.2">
      <c r="B19" s="7">
        <f t="shared" si="0"/>
        <v>14</v>
      </c>
      <c r="C19" s="7"/>
      <c r="D19" s="9"/>
      <c r="E19" s="7"/>
    </row>
    <row r="20" spans="2:5" x14ac:dyDescent="0.2">
      <c r="B20" s="7">
        <f t="shared" si="0"/>
        <v>15</v>
      </c>
      <c r="C20" s="7"/>
      <c r="D20" s="9"/>
      <c r="E20" s="7"/>
    </row>
    <row r="21" spans="2:5" x14ac:dyDescent="0.2">
      <c r="B21" s="7">
        <f t="shared" si="0"/>
        <v>16</v>
      </c>
      <c r="C21" s="7"/>
      <c r="D21" s="9"/>
      <c r="E21" s="7"/>
    </row>
    <row r="22" spans="2:5" x14ac:dyDescent="0.2">
      <c r="B22" s="7">
        <f t="shared" si="0"/>
        <v>17</v>
      </c>
      <c r="C22" s="7"/>
      <c r="D22" s="9"/>
      <c r="E22" s="7"/>
    </row>
    <row r="23" spans="2:5" x14ac:dyDescent="0.2">
      <c r="B23" s="7">
        <f t="shared" si="0"/>
        <v>18</v>
      </c>
      <c r="C23" s="7"/>
      <c r="D23" s="9"/>
      <c r="E23" s="7"/>
    </row>
    <row r="24" spans="2:5" x14ac:dyDescent="0.2">
      <c r="B24" s="7">
        <f t="shared" si="0"/>
        <v>19</v>
      </c>
      <c r="C24" s="7"/>
      <c r="D24" s="9"/>
      <c r="E24" s="7"/>
    </row>
    <row r="25" spans="2:5" x14ac:dyDescent="0.2">
      <c r="B25" s="7">
        <f t="shared" si="0"/>
        <v>20</v>
      </c>
      <c r="C25" s="7"/>
      <c r="D25" s="9"/>
      <c r="E25" s="7"/>
    </row>
    <row r="26" spans="2:5" x14ac:dyDescent="0.2">
      <c r="B26" s="7">
        <f t="shared" si="0"/>
        <v>21</v>
      </c>
      <c r="C26" s="7"/>
      <c r="D26" s="9"/>
      <c r="E26" s="7"/>
    </row>
    <row r="27" spans="2:5" x14ac:dyDescent="0.2">
      <c r="B27" s="7">
        <f t="shared" si="0"/>
        <v>22</v>
      </c>
      <c r="C27" s="7"/>
      <c r="D27" s="9"/>
      <c r="E27" s="7"/>
    </row>
    <row r="28" spans="2:5" x14ac:dyDescent="0.2">
      <c r="B28" s="7">
        <f t="shared" si="0"/>
        <v>23</v>
      </c>
      <c r="C28" s="7"/>
      <c r="D28" s="9"/>
      <c r="E28" s="7"/>
    </row>
    <row r="29" spans="2:5" x14ac:dyDescent="0.2">
      <c r="B29" s="7">
        <f t="shared" si="0"/>
        <v>24</v>
      </c>
      <c r="C29" s="7"/>
      <c r="D29" s="9"/>
      <c r="E29" s="7"/>
    </row>
    <row r="30" spans="2:5" x14ac:dyDescent="0.2">
      <c r="B30" s="7">
        <f t="shared" si="0"/>
        <v>25</v>
      </c>
      <c r="C30" s="7"/>
      <c r="D30" s="9"/>
      <c r="E30" s="7"/>
    </row>
    <row r="31" spans="2:5" x14ac:dyDescent="0.2">
      <c r="B31" s="7">
        <f t="shared" si="0"/>
        <v>26</v>
      </c>
      <c r="C31" s="7"/>
      <c r="D31" s="9"/>
      <c r="E31" s="7"/>
    </row>
    <row r="32" spans="2:5" x14ac:dyDescent="0.2">
      <c r="B32" s="7">
        <f t="shared" si="0"/>
        <v>27</v>
      </c>
      <c r="C32" s="7"/>
      <c r="D32" s="9"/>
      <c r="E32" s="7"/>
    </row>
    <row r="33" spans="2:5" x14ac:dyDescent="0.2">
      <c r="B33" s="7">
        <f t="shared" si="0"/>
        <v>28</v>
      </c>
      <c r="C33" s="7"/>
      <c r="D33" s="9"/>
      <c r="E33" s="7"/>
    </row>
    <row r="34" spans="2:5" x14ac:dyDescent="0.2">
      <c r="B34" s="7">
        <f t="shared" si="0"/>
        <v>29</v>
      </c>
      <c r="C34" s="7"/>
      <c r="D34" s="9"/>
      <c r="E34" s="7"/>
    </row>
    <row r="35" spans="2:5" x14ac:dyDescent="0.2">
      <c r="B35" s="7">
        <f t="shared" si="0"/>
        <v>30</v>
      </c>
      <c r="C35" s="7"/>
      <c r="D35" s="9"/>
      <c r="E35" s="7"/>
    </row>
    <row r="36" spans="2:5" x14ac:dyDescent="0.2">
      <c r="C36" s="14"/>
    </row>
    <row r="37" spans="2:5" x14ac:dyDescent="0.2">
      <c r="C37" s="14"/>
    </row>
    <row r="38" spans="2:5" x14ac:dyDescent="0.2">
      <c r="C38" s="14"/>
    </row>
    <row r="39" spans="2:5" x14ac:dyDescent="0.2">
      <c r="C39" s="14"/>
    </row>
    <row r="40" spans="2:5" x14ac:dyDescent="0.2">
      <c r="C40" s="14"/>
    </row>
    <row r="41" spans="2:5" x14ac:dyDescent="0.2">
      <c r="C41" s="14"/>
    </row>
    <row r="42" spans="2:5" x14ac:dyDescent="0.2">
      <c r="C42" s="14"/>
    </row>
    <row r="43" spans="2:5" x14ac:dyDescent="0.2">
      <c r="C43" s="14"/>
    </row>
    <row r="44" spans="2:5" x14ac:dyDescent="0.2">
      <c r="C44" s="14"/>
    </row>
    <row r="45" spans="2:5" x14ac:dyDescent="0.2">
      <c r="C45" s="14"/>
    </row>
  </sheetData>
  <mergeCells count="1"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8"/>
  <sheetViews>
    <sheetView showGridLines="0" workbookViewId="0">
      <selection activeCell="J12" sqref="J12"/>
    </sheetView>
  </sheetViews>
  <sheetFormatPr defaultColWidth="8.90625" defaultRowHeight="15" x14ac:dyDescent="0.2"/>
  <cols>
    <col min="1" max="1" width="2.36328125" style="6" customWidth="1"/>
    <col min="2" max="2" width="8.90625" style="6"/>
    <col min="3" max="3" width="11.90625" style="6" bestFit="1" customWidth="1"/>
    <col min="4" max="4" width="9.90625" style="6" bestFit="1" customWidth="1"/>
    <col min="5" max="16384" width="8.90625" style="6"/>
  </cols>
  <sheetData>
    <row r="1" spans="2:7" ht="8" customHeight="1" x14ac:dyDescent="0.2"/>
    <row r="2" spans="2:7" x14ac:dyDescent="0.2">
      <c r="B2" s="6" t="s">
        <v>53</v>
      </c>
    </row>
    <row r="4" spans="2:7" x14ac:dyDescent="0.2">
      <c r="B4" s="13" t="s">
        <v>41</v>
      </c>
      <c r="C4" s="13" t="s">
        <v>26</v>
      </c>
      <c r="D4" s="13" t="s">
        <v>49</v>
      </c>
      <c r="E4" s="13" t="s">
        <v>50</v>
      </c>
      <c r="F4" s="13" t="s">
        <v>51</v>
      </c>
      <c r="G4" s="13" t="s">
        <v>52</v>
      </c>
    </row>
    <row r="5" spans="2:7" x14ac:dyDescent="0.2">
      <c r="B5" s="7">
        <v>1</v>
      </c>
      <c r="C5" s="18" t="s">
        <v>93</v>
      </c>
      <c r="D5" s="7">
        <f ca="1">IF($C5="","",INDIRECT("'" &amp; $C5 &amp; "'" &amp; "!$F$45"))</f>
        <v>33</v>
      </c>
      <c r="E5" s="7">
        <f ca="1">IF($C5="","",INDIRECT("'" &amp; $C5 &amp; "'" &amp; "!$G$45"))</f>
        <v>0</v>
      </c>
      <c r="F5" s="7">
        <f ca="1">IF($C5="","",INDIRECT("'" &amp; $C5 &amp; "'" &amp; "!$H$45"))</f>
        <v>0</v>
      </c>
      <c r="G5" s="7">
        <f ca="1">IF($C5="","",INDIRECT("'" &amp; $C5 &amp; "'" &amp; "!$I$45"))</f>
        <v>0</v>
      </c>
    </row>
    <row r="6" spans="2:7" x14ac:dyDescent="0.2">
      <c r="B6" s="7"/>
      <c r="C6" s="18"/>
      <c r="D6" s="7"/>
      <c r="E6" s="7"/>
      <c r="F6" s="7"/>
      <c r="G6" s="7"/>
    </row>
    <row r="7" spans="2:7" x14ac:dyDescent="0.2">
      <c r="B7" s="7"/>
      <c r="C7" s="18"/>
      <c r="D7" s="7"/>
      <c r="E7" s="7"/>
      <c r="F7" s="7"/>
      <c r="G7" s="7"/>
    </row>
    <row r="8" spans="2:7" x14ac:dyDescent="0.2">
      <c r="B8" s="7"/>
      <c r="C8" s="18"/>
      <c r="D8" s="7"/>
      <c r="E8" s="7"/>
      <c r="F8" s="7"/>
      <c r="G8" s="7"/>
    </row>
    <row r="9" spans="2:7" x14ac:dyDescent="0.2">
      <c r="B9" s="7"/>
      <c r="C9" s="18"/>
      <c r="D9" s="7"/>
      <c r="E9" s="7"/>
      <c r="F9" s="7"/>
      <c r="G9" s="7"/>
    </row>
    <row r="10" spans="2:7" x14ac:dyDescent="0.2">
      <c r="B10" s="7"/>
      <c r="C10" s="18"/>
      <c r="D10" s="7"/>
      <c r="E10" s="7"/>
      <c r="F10" s="7"/>
      <c r="G10" s="7"/>
    </row>
    <row r="11" spans="2:7" x14ac:dyDescent="0.2">
      <c r="B11" s="7"/>
      <c r="C11" s="18"/>
      <c r="D11" s="7"/>
      <c r="E11" s="7"/>
      <c r="F11" s="7"/>
      <c r="G11" s="7"/>
    </row>
    <row r="12" spans="2:7" x14ac:dyDescent="0.2">
      <c r="C12" s="17"/>
    </row>
    <row r="13" spans="2:7" x14ac:dyDescent="0.2">
      <c r="B13" s="22" t="s">
        <v>54</v>
      </c>
      <c r="C13" s="22"/>
      <c r="D13" s="7">
        <f ca="1">SUM(D5:D5)</f>
        <v>33</v>
      </c>
      <c r="E13" s="7">
        <f ca="1">SUM(E5:E5)</f>
        <v>0</v>
      </c>
      <c r="F13" s="7">
        <f ca="1">SUM(F5:F5)</f>
        <v>0</v>
      </c>
      <c r="G13" s="7">
        <f ca="1">SUM(G5:G5)</f>
        <v>0</v>
      </c>
    </row>
    <row r="16" spans="2:7" x14ac:dyDescent="0.2">
      <c r="C16" s="17"/>
    </row>
    <row r="17" spans="3:3" x14ac:dyDescent="0.2">
      <c r="C17" s="17"/>
    </row>
    <row r="18" spans="3:3" x14ac:dyDescent="0.2">
      <c r="C18" s="17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L45"/>
  <sheetViews>
    <sheetView showGridLines="0" tabSelected="1" topLeftCell="A22" zoomScaleNormal="100" workbookViewId="0">
      <selection activeCell="E52" sqref="E52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2:12" ht="7.25" customHeight="1" x14ac:dyDescent="0.2"/>
    <row r="2" spans="2:12" x14ac:dyDescent="0.2">
      <c r="B2" s="5" t="s">
        <v>26</v>
      </c>
      <c r="C2" s="27" t="s">
        <v>30</v>
      </c>
      <c r="D2" s="27"/>
      <c r="E2" s="27"/>
      <c r="F2" s="27"/>
      <c r="G2" s="5" t="s">
        <v>20</v>
      </c>
      <c r="H2" s="5" t="s">
        <v>21</v>
      </c>
      <c r="I2" s="5" t="s">
        <v>28</v>
      </c>
      <c r="J2" s="5" t="s">
        <v>31</v>
      </c>
    </row>
    <row r="3" spans="2:12" x14ac:dyDescent="0.2">
      <c r="B3" s="23" t="str">
        <f ca="1">RIGHT(CELL("filename",C3),LEN(CELL("filename",C3))-FIND("]",CELL("filename",C3)))</f>
        <v>WEBECS01</v>
      </c>
      <c r="C3" s="28" t="s">
        <v>59</v>
      </c>
      <c r="D3" s="28"/>
      <c r="E3" s="28"/>
      <c r="F3" s="28"/>
      <c r="G3" s="23" t="s">
        <v>57</v>
      </c>
      <c r="H3" s="23" t="s">
        <v>58</v>
      </c>
      <c r="I3" s="2" t="str">
        <f>改訂履歴!E6&amp;""</f>
        <v>徳住</v>
      </c>
      <c r="J3" s="10">
        <f>改訂履歴!D6</f>
        <v>44910</v>
      </c>
    </row>
    <row r="4" spans="2:12" ht="20.5" customHeight="1" x14ac:dyDescent="0.2">
      <c r="B4" s="23"/>
      <c r="C4" s="28"/>
      <c r="D4" s="28"/>
      <c r="E4" s="28"/>
      <c r="F4" s="28"/>
      <c r="G4" s="23"/>
      <c r="H4" s="23"/>
      <c r="I4" s="5" t="s">
        <v>29</v>
      </c>
      <c r="J4" s="5" t="s">
        <v>27</v>
      </c>
    </row>
    <row r="5" spans="2:12" ht="20.5" customHeight="1" x14ac:dyDescent="0.2">
      <c r="B5" s="23"/>
      <c r="C5" s="28"/>
      <c r="D5" s="28"/>
      <c r="E5" s="28"/>
      <c r="F5" s="28"/>
      <c r="G5" s="23"/>
      <c r="H5" s="23"/>
      <c r="I5" s="4" t="e">
        <f>INDEX(改訂履歴!D36:D45:'改訂履歴'!D36:D45,MATCH("",改訂履歴!D36:D45:'改訂履歴'!D36:D45,-1),1)</f>
        <v>#N/A</v>
      </c>
      <c r="J5" s="12" t="e">
        <f>LOOKUP(10^15,改訂履歴!C36:C45:'改訂履歴'!C36:C45)</f>
        <v>#N/A</v>
      </c>
    </row>
    <row r="7" spans="2:12" x14ac:dyDescent="0.2">
      <c r="B7" s="24" t="s">
        <v>22</v>
      </c>
      <c r="C7" s="24"/>
      <c r="D7" s="24"/>
      <c r="E7" s="24"/>
      <c r="F7" s="24" t="s">
        <v>40</v>
      </c>
      <c r="G7" s="24"/>
      <c r="H7" s="24"/>
      <c r="I7" s="24"/>
      <c r="J7" s="24"/>
      <c r="K7" s="24"/>
      <c r="L7" s="24"/>
    </row>
    <row r="8" spans="2:12" x14ac:dyDescent="0.2">
      <c r="B8" s="5" t="s">
        <v>23</v>
      </c>
      <c r="C8" s="5" t="s">
        <v>24</v>
      </c>
      <c r="D8" s="11" t="s">
        <v>7</v>
      </c>
      <c r="E8" s="5" t="s">
        <v>47</v>
      </c>
      <c r="F8" s="5" t="s">
        <v>41</v>
      </c>
      <c r="G8" s="5" t="s">
        <v>42</v>
      </c>
      <c r="H8" s="5" t="s">
        <v>43</v>
      </c>
      <c r="I8" s="5" t="s">
        <v>44</v>
      </c>
      <c r="J8" s="5" t="s">
        <v>45</v>
      </c>
      <c r="K8" s="5" t="s">
        <v>46</v>
      </c>
      <c r="L8" s="5" t="s">
        <v>47</v>
      </c>
    </row>
    <row r="9" spans="2:12" x14ac:dyDescent="0.2">
      <c r="B9" s="23" t="s">
        <v>1</v>
      </c>
      <c r="C9" s="2" t="s">
        <v>2</v>
      </c>
      <c r="D9" s="3" t="s">
        <v>32</v>
      </c>
      <c r="E9" s="2"/>
      <c r="F9" s="2">
        <f>ROW()-8</f>
        <v>1</v>
      </c>
      <c r="G9" s="2"/>
      <c r="H9" s="10"/>
      <c r="I9" s="2"/>
      <c r="J9" s="2"/>
      <c r="K9" s="2"/>
      <c r="L9" s="2"/>
    </row>
    <row r="10" spans="2:12" x14ac:dyDescent="0.2">
      <c r="B10" s="23"/>
      <c r="C10" s="2" t="s">
        <v>3</v>
      </c>
      <c r="D10" s="42"/>
      <c r="E10" s="2"/>
      <c r="F10" s="2">
        <f t="shared" ref="F10:F41" si="0">ROW()-8</f>
        <v>2</v>
      </c>
      <c r="G10" s="2"/>
      <c r="H10" s="10"/>
      <c r="I10" s="2"/>
      <c r="J10" s="2"/>
      <c r="K10" s="2"/>
      <c r="L10" s="2"/>
    </row>
    <row r="11" spans="2:12" x14ac:dyDescent="0.2">
      <c r="B11" s="2" t="s">
        <v>4</v>
      </c>
      <c r="C11" s="15" t="s">
        <v>4</v>
      </c>
      <c r="D11" s="3" t="s">
        <v>60</v>
      </c>
      <c r="E11" s="16"/>
      <c r="F11" s="2">
        <f t="shared" si="0"/>
        <v>3</v>
      </c>
      <c r="G11" s="2"/>
      <c r="H11" s="10"/>
      <c r="I11" s="2"/>
      <c r="J11" s="2"/>
      <c r="K11" s="2"/>
      <c r="L11" s="2"/>
    </row>
    <row r="12" spans="2:12" x14ac:dyDescent="0.2">
      <c r="B12" s="25" t="s">
        <v>5</v>
      </c>
      <c r="C12" s="15" t="s">
        <v>63</v>
      </c>
      <c r="D12" s="2" t="s">
        <v>79</v>
      </c>
      <c r="E12" s="16"/>
      <c r="F12" s="2">
        <f t="shared" si="0"/>
        <v>4</v>
      </c>
      <c r="G12" s="2"/>
      <c r="H12" s="10"/>
      <c r="I12" s="2"/>
      <c r="J12" s="2"/>
      <c r="K12" s="2"/>
      <c r="L12" s="2"/>
    </row>
    <row r="13" spans="2:12" x14ac:dyDescent="0.2">
      <c r="B13" s="26"/>
      <c r="C13" s="15" t="s">
        <v>64</v>
      </c>
      <c r="D13" s="2" t="s">
        <v>80</v>
      </c>
      <c r="E13" s="16"/>
      <c r="F13" s="2">
        <f t="shared" si="0"/>
        <v>5</v>
      </c>
      <c r="G13" s="2"/>
      <c r="H13" s="10"/>
      <c r="I13" s="2"/>
      <c r="J13" s="2"/>
      <c r="K13" s="2"/>
      <c r="L13" s="2"/>
    </row>
    <row r="14" spans="2:12" x14ac:dyDescent="0.2">
      <c r="B14" s="26"/>
      <c r="C14" s="15" t="s">
        <v>65</v>
      </c>
      <c r="D14" s="2" t="s">
        <v>82</v>
      </c>
      <c r="E14" s="16"/>
      <c r="F14" s="2">
        <f t="shared" si="0"/>
        <v>6</v>
      </c>
      <c r="G14" s="2"/>
      <c r="H14" s="10"/>
      <c r="I14" s="2"/>
      <c r="J14" s="2"/>
      <c r="K14" s="2"/>
      <c r="L14" s="2"/>
    </row>
    <row r="15" spans="2:12" x14ac:dyDescent="0.2">
      <c r="B15" s="26"/>
      <c r="C15" s="15" t="s">
        <v>66</v>
      </c>
      <c r="D15" s="2" t="s">
        <v>81</v>
      </c>
      <c r="E15" s="16"/>
      <c r="F15" s="2">
        <f t="shared" si="0"/>
        <v>7</v>
      </c>
      <c r="G15" s="2"/>
      <c r="H15" s="10"/>
      <c r="I15" s="2"/>
      <c r="J15" s="2"/>
      <c r="K15" s="2"/>
      <c r="L15" s="2"/>
    </row>
    <row r="16" spans="2:12" x14ac:dyDescent="0.2">
      <c r="B16" s="26"/>
      <c r="C16" s="15" t="s">
        <v>67</v>
      </c>
      <c r="D16" s="20">
        <v>400</v>
      </c>
      <c r="E16" s="16"/>
      <c r="F16" s="2">
        <f t="shared" si="0"/>
        <v>8</v>
      </c>
      <c r="G16" s="2"/>
      <c r="H16" s="10"/>
      <c r="I16" s="2"/>
      <c r="J16" s="2"/>
      <c r="K16" s="2"/>
      <c r="L16" s="2"/>
    </row>
    <row r="17" spans="2:12" x14ac:dyDescent="0.2">
      <c r="B17" s="26"/>
      <c r="C17" s="15" t="s">
        <v>68</v>
      </c>
      <c r="D17" s="2" t="s">
        <v>83</v>
      </c>
      <c r="E17" s="16"/>
      <c r="F17" s="2">
        <f t="shared" si="0"/>
        <v>9</v>
      </c>
      <c r="G17" s="2"/>
      <c r="H17" s="10"/>
      <c r="I17" s="2"/>
      <c r="J17" s="2"/>
      <c r="K17" s="2"/>
      <c r="L17" s="2"/>
    </row>
    <row r="18" spans="2:12" x14ac:dyDescent="0.2">
      <c r="B18" s="26"/>
      <c r="C18" s="15" t="s">
        <v>69</v>
      </c>
      <c r="D18" s="2" t="s">
        <v>61</v>
      </c>
      <c r="E18" s="16"/>
      <c r="F18" s="2">
        <f t="shared" si="0"/>
        <v>10</v>
      </c>
      <c r="G18" s="2"/>
      <c r="H18" s="10"/>
      <c r="I18" s="2"/>
      <c r="J18" s="2"/>
      <c r="K18" s="2"/>
      <c r="L18" s="2"/>
    </row>
    <row r="19" spans="2:12" x14ac:dyDescent="0.2">
      <c r="B19" s="26"/>
      <c r="C19" s="15" t="s">
        <v>70</v>
      </c>
      <c r="D19" s="2" t="s">
        <v>84</v>
      </c>
      <c r="E19" s="16"/>
      <c r="F19" s="2">
        <f t="shared" si="0"/>
        <v>11</v>
      </c>
      <c r="G19" s="2"/>
      <c r="H19" s="10"/>
      <c r="I19" s="2"/>
      <c r="J19" s="2"/>
      <c r="K19" s="2"/>
      <c r="L19" s="2"/>
    </row>
    <row r="20" spans="2:12" x14ac:dyDescent="0.2">
      <c r="B20" s="26"/>
      <c r="C20" s="15" t="s">
        <v>71</v>
      </c>
      <c r="D20" s="2" t="s">
        <v>85</v>
      </c>
      <c r="E20" s="16"/>
      <c r="F20" s="2">
        <f t="shared" si="0"/>
        <v>12</v>
      </c>
      <c r="G20" s="2"/>
      <c r="H20" s="10"/>
      <c r="I20" s="2"/>
      <c r="J20" s="2"/>
      <c r="K20" s="2"/>
      <c r="L20" s="2"/>
    </row>
    <row r="21" spans="2:12" x14ac:dyDescent="0.2">
      <c r="B21" s="26"/>
      <c r="C21" s="15" t="s">
        <v>72</v>
      </c>
      <c r="D21" s="20">
        <v>2</v>
      </c>
      <c r="E21" s="16"/>
      <c r="F21" s="2">
        <f t="shared" si="0"/>
        <v>13</v>
      </c>
      <c r="G21" s="2"/>
      <c r="H21" s="10"/>
      <c r="I21" s="2"/>
      <c r="J21" s="2"/>
      <c r="K21" s="2"/>
      <c r="L21" s="2"/>
    </row>
    <row r="22" spans="2:12" x14ac:dyDescent="0.2">
      <c r="B22" s="26"/>
      <c r="C22" s="15" t="s">
        <v>73</v>
      </c>
      <c r="D22" s="20">
        <v>1</v>
      </c>
      <c r="E22" s="16"/>
      <c r="F22" s="2">
        <f t="shared" si="0"/>
        <v>14</v>
      </c>
      <c r="G22" s="2"/>
      <c r="H22" s="10"/>
      <c r="I22" s="2"/>
      <c r="J22" s="2"/>
      <c r="K22" s="2"/>
      <c r="L22" s="2"/>
    </row>
    <row r="23" spans="2:12" x14ac:dyDescent="0.2">
      <c r="B23" s="26"/>
      <c r="C23" s="15" t="s">
        <v>74</v>
      </c>
      <c r="D23" s="20">
        <v>1</v>
      </c>
      <c r="E23" s="16"/>
      <c r="F23" s="2">
        <f t="shared" si="0"/>
        <v>15</v>
      </c>
      <c r="G23" s="2"/>
      <c r="H23" s="10"/>
      <c r="I23" s="2"/>
      <c r="J23" s="2"/>
      <c r="K23" s="2"/>
      <c r="L23" s="2"/>
    </row>
    <row r="24" spans="2:12" x14ac:dyDescent="0.2">
      <c r="B24" s="26"/>
      <c r="C24" s="15" t="s">
        <v>75</v>
      </c>
      <c r="D24" s="38" t="s">
        <v>86</v>
      </c>
      <c r="E24" s="16"/>
      <c r="F24" s="2">
        <f t="shared" si="0"/>
        <v>16</v>
      </c>
      <c r="G24" s="2"/>
      <c r="H24" s="10"/>
      <c r="I24" s="2"/>
      <c r="J24" s="2"/>
      <c r="K24" s="2"/>
      <c r="L24" s="2"/>
    </row>
    <row r="25" spans="2:12" x14ac:dyDescent="0.2">
      <c r="B25" s="33"/>
      <c r="C25" s="34" t="s">
        <v>76</v>
      </c>
      <c r="D25" s="39" t="s">
        <v>88</v>
      </c>
      <c r="E25" s="16"/>
      <c r="F25" s="2">
        <f t="shared" si="0"/>
        <v>17</v>
      </c>
      <c r="G25" s="2"/>
      <c r="H25" s="10"/>
      <c r="I25" s="2"/>
      <c r="J25" s="2"/>
      <c r="K25" s="2"/>
      <c r="L25" s="2"/>
    </row>
    <row r="26" spans="2:12" x14ac:dyDescent="0.2">
      <c r="B26" s="33"/>
      <c r="C26" s="35"/>
      <c r="D26" s="39" t="s">
        <v>89</v>
      </c>
      <c r="E26" s="16"/>
      <c r="F26" s="2">
        <f t="shared" si="0"/>
        <v>18</v>
      </c>
      <c r="G26" s="2"/>
      <c r="H26" s="10"/>
      <c r="I26" s="2"/>
      <c r="J26" s="2"/>
      <c r="K26" s="2"/>
      <c r="L26" s="2"/>
    </row>
    <row r="27" spans="2:12" x14ac:dyDescent="0.2">
      <c r="B27" s="33"/>
      <c r="C27" s="34" t="s">
        <v>77</v>
      </c>
      <c r="D27" s="16" t="s">
        <v>90</v>
      </c>
      <c r="E27" s="16"/>
      <c r="F27" s="2">
        <f t="shared" si="0"/>
        <v>19</v>
      </c>
      <c r="G27" s="2"/>
      <c r="H27" s="10"/>
      <c r="I27" s="2"/>
      <c r="J27" s="2"/>
      <c r="K27" s="2"/>
      <c r="L27" s="2"/>
    </row>
    <row r="28" spans="2:12" x14ac:dyDescent="0.2">
      <c r="B28" s="33"/>
      <c r="C28" s="41"/>
      <c r="D28" s="16" t="s">
        <v>91</v>
      </c>
      <c r="E28" s="16"/>
      <c r="F28" s="2">
        <f t="shared" si="0"/>
        <v>20</v>
      </c>
      <c r="G28" s="2"/>
      <c r="H28" s="10"/>
      <c r="I28" s="2"/>
      <c r="J28" s="2"/>
      <c r="K28" s="2"/>
      <c r="L28" s="2"/>
    </row>
    <row r="29" spans="2:12" x14ac:dyDescent="0.2">
      <c r="B29" s="40"/>
      <c r="C29" s="37"/>
      <c r="D29" s="16" t="s">
        <v>92</v>
      </c>
      <c r="E29" s="16"/>
      <c r="F29" s="2">
        <f t="shared" si="0"/>
        <v>21</v>
      </c>
      <c r="G29" s="2"/>
      <c r="H29" s="10"/>
      <c r="I29" s="2"/>
      <c r="J29" s="2"/>
      <c r="K29" s="2"/>
      <c r="L29" s="2"/>
    </row>
    <row r="30" spans="2:12" x14ac:dyDescent="0.2">
      <c r="B30" s="36"/>
      <c r="C30" s="15" t="s">
        <v>62</v>
      </c>
      <c r="D30" s="2" t="s">
        <v>87</v>
      </c>
      <c r="E30" s="16"/>
      <c r="F30" s="2">
        <f t="shared" si="0"/>
        <v>22</v>
      </c>
      <c r="G30" s="2"/>
      <c r="H30" s="10"/>
      <c r="I30" s="2"/>
      <c r="J30" s="2"/>
      <c r="K30" s="2"/>
      <c r="L30" s="2"/>
    </row>
    <row r="31" spans="2:12" x14ac:dyDescent="0.2">
      <c r="B31" s="23" t="s">
        <v>78</v>
      </c>
      <c r="C31" s="2" t="s">
        <v>6</v>
      </c>
      <c r="D31" s="2" t="s">
        <v>11</v>
      </c>
      <c r="E31" s="2"/>
      <c r="F31" s="2">
        <f t="shared" si="0"/>
        <v>23</v>
      </c>
      <c r="G31" s="2"/>
      <c r="H31" s="10"/>
      <c r="I31" s="2"/>
      <c r="J31" s="2"/>
      <c r="K31" s="2"/>
      <c r="L31" s="2"/>
    </row>
    <row r="32" spans="2:12" x14ac:dyDescent="0.2">
      <c r="B32" s="23"/>
      <c r="C32" s="2" t="s">
        <v>0</v>
      </c>
      <c r="D32" s="3" t="s">
        <v>11</v>
      </c>
      <c r="E32" s="2"/>
      <c r="F32" s="2">
        <f t="shared" si="0"/>
        <v>24</v>
      </c>
      <c r="G32" s="2"/>
      <c r="H32" s="10"/>
      <c r="I32" s="2"/>
      <c r="J32" s="2"/>
      <c r="K32" s="2"/>
      <c r="L32" s="2"/>
    </row>
    <row r="33" spans="2:12" x14ac:dyDescent="0.2">
      <c r="B33" s="23" t="s">
        <v>8</v>
      </c>
      <c r="C33" s="2" t="s">
        <v>10</v>
      </c>
      <c r="D33" s="3" t="s">
        <v>9</v>
      </c>
      <c r="E33" s="2"/>
      <c r="F33" s="2">
        <f t="shared" si="0"/>
        <v>25</v>
      </c>
      <c r="G33" s="2"/>
      <c r="H33" s="10"/>
      <c r="I33" s="2"/>
      <c r="J33" s="2"/>
      <c r="K33" s="2"/>
      <c r="L33" s="2"/>
    </row>
    <row r="34" spans="2:12" x14ac:dyDescent="0.2">
      <c r="B34" s="23"/>
      <c r="C34" s="2" t="s">
        <v>25</v>
      </c>
      <c r="D34" s="3" t="s">
        <v>11</v>
      </c>
      <c r="E34" s="2"/>
      <c r="F34" s="2">
        <f t="shared" si="0"/>
        <v>26</v>
      </c>
      <c r="G34" s="2"/>
      <c r="H34" s="10"/>
      <c r="I34" s="2"/>
      <c r="J34" s="2"/>
      <c r="K34" s="2"/>
      <c r="L34" s="2"/>
    </row>
    <row r="35" spans="2:12" x14ac:dyDescent="0.2">
      <c r="B35" s="2" t="s">
        <v>12</v>
      </c>
      <c r="C35" s="2" t="s">
        <v>13</v>
      </c>
      <c r="D35" s="3" t="s">
        <v>33</v>
      </c>
      <c r="E35" s="2"/>
      <c r="F35" s="2">
        <f t="shared" si="0"/>
        <v>27</v>
      </c>
      <c r="G35" s="2"/>
      <c r="H35" s="10"/>
      <c r="I35" s="2"/>
      <c r="J35" s="2"/>
      <c r="K35" s="2"/>
      <c r="L35" s="2"/>
    </row>
    <row r="36" spans="2:12" x14ac:dyDescent="0.2">
      <c r="B36" s="23" t="s">
        <v>14</v>
      </c>
      <c r="C36" s="2" t="s">
        <v>15</v>
      </c>
      <c r="D36" s="3" t="s">
        <v>34</v>
      </c>
      <c r="E36" s="2"/>
      <c r="F36" s="2">
        <f t="shared" si="0"/>
        <v>28</v>
      </c>
      <c r="G36" s="2"/>
      <c r="H36" s="10"/>
      <c r="I36" s="2"/>
      <c r="J36" s="2"/>
      <c r="K36" s="2"/>
      <c r="L36" s="2"/>
    </row>
    <row r="37" spans="2:12" x14ac:dyDescent="0.2">
      <c r="B37" s="23"/>
      <c r="C37" s="2" t="s">
        <v>16</v>
      </c>
      <c r="D37" s="3" t="s">
        <v>17</v>
      </c>
      <c r="E37" s="2"/>
      <c r="F37" s="2">
        <f t="shared" si="0"/>
        <v>29</v>
      </c>
      <c r="G37" s="2"/>
      <c r="H37" s="10"/>
      <c r="I37" s="2"/>
      <c r="J37" s="2"/>
      <c r="K37" s="2"/>
      <c r="L37" s="2"/>
    </row>
    <row r="38" spans="2:12" ht="15" customHeight="1" x14ac:dyDescent="0.2">
      <c r="B38" s="23"/>
      <c r="C38" s="2" t="s">
        <v>18</v>
      </c>
      <c r="D38" s="3" t="s">
        <v>17</v>
      </c>
      <c r="E38" s="2"/>
      <c r="F38" s="2">
        <f t="shared" si="0"/>
        <v>30</v>
      </c>
      <c r="G38" s="2"/>
      <c r="H38" s="10"/>
      <c r="I38" s="2"/>
      <c r="J38" s="2"/>
      <c r="K38" s="2"/>
      <c r="L38" s="2"/>
    </row>
    <row r="39" spans="2:12" ht="15" customHeight="1" x14ac:dyDescent="0.2">
      <c r="B39" s="23"/>
      <c r="C39" s="29" t="s">
        <v>48</v>
      </c>
      <c r="D39" s="3"/>
      <c r="E39" s="2"/>
      <c r="F39" s="2">
        <f t="shared" si="0"/>
        <v>31</v>
      </c>
      <c r="G39" s="2"/>
      <c r="H39" s="10"/>
      <c r="I39" s="2"/>
      <c r="J39" s="2"/>
      <c r="K39" s="2"/>
      <c r="L39" s="2"/>
    </row>
    <row r="40" spans="2:12" x14ac:dyDescent="0.2">
      <c r="B40" s="23"/>
      <c r="C40" s="30"/>
      <c r="D40" s="3" t="s">
        <v>11</v>
      </c>
      <c r="E40" s="2"/>
      <c r="F40" s="2">
        <f t="shared" si="0"/>
        <v>32</v>
      </c>
      <c r="G40" s="2"/>
      <c r="H40" s="10"/>
      <c r="I40" s="2"/>
      <c r="J40" s="2"/>
      <c r="K40" s="2"/>
      <c r="L40" s="2"/>
    </row>
    <row r="41" spans="2:12" x14ac:dyDescent="0.2">
      <c r="B41" s="23"/>
      <c r="C41" s="31"/>
      <c r="D41" s="3" t="s">
        <v>19</v>
      </c>
      <c r="E41" s="2"/>
      <c r="F41" s="2">
        <f t="shared" si="0"/>
        <v>33</v>
      </c>
      <c r="G41" s="2"/>
      <c r="H41" s="10"/>
      <c r="I41" s="2"/>
      <c r="J41" s="2"/>
      <c r="K41" s="2"/>
      <c r="L41" s="2"/>
    </row>
    <row r="43" spans="2:12" x14ac:dyDescent="0.2">
      <c r="B43" s="32"/>
      <c r="C43" s="32"/>
    </row>
    <row r="44" spans="2:12" x14ac:dyDescent="0.2">
      <c r="F44" s="13" t="s">
        <v>49</v>
      </c>
      <c r="G44" s="13" t="s">
        <v>50</v>
      </c>
      <c r="H44" s="13" t="s">
        <v>51</v>
      </c>
      <c r="I44" s="13" t="s">
        <v>52</v>
      </c>
    </row>
    <row r="45" spans="2:12" x14ac:dyDescent="0.2">
      <c r="F45" s="7">
        <f>COUNT(F9:F41)</f>
        <v>33</v>
      </c>
      <c r="G45" s="7">
        <f>COUNTIF(I9:I41,"OK")</f>
        <v>0</v>
      </c>
      <c r="H45" s="7">
        <f>COUNTIF(I9:I41,"NG")</f>
        <v>0</v>
      </c>
      <c r="I45" s="19">
        <f>IF(H45=0,0,H45/F45*100)</f>
        <v>0</v>
      </c>
    </row>
  </sheetData>
  <mergeCells count="17">
    <mergeCell ref="B36:B41"/>
    <mergeCell ref="C39:C41"/>
    <mergeCell ref="C2:F2"/>
    <mergeCell ref="C3:F5"/>
    <mergeCell ref="B43:C43"/>
    <mergeCell ref="B9:B10"/>
    <mergeCell ref="B3:B5"/>
    <mergeCell ref="B24:B28"/>
    <mergeCell ref="C25:C26"/>
    <mergeCell ref="C27:C28"/>
    <mergeCell ref="B31:B32"/>
    <mergeCell ref="B33:B34"/>
    <mergeCell ref="G3:G5"/>
    <mergeCell ref="H3:H5"/>
    <mergeCell ref="B7:E7"/>
    <mergeCell ref="F7:L7"/>
    <mergeCell ref="B12:B23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D41" xr:uid="{00000000-0002-0000-0200-000000000000}">
      <formula1>"無効,有効"</formula1>
    </dataValidation>
    <dataValidation type="list" allowBlank="1" showInputMessage="1" showErrorMessage="1" sqref="D36" xr:uid="{00000000-0002-0000-0200-000001000000}">
      <formula1>"スタックポリシーなし,スタックポリシーを入力する,ファイルのアップロード"</formula1>
    </dataValidation>
    <dataValidation type="list" allowBlank="1" showInputMessage="1" showErrorMessage="1" sqref="D35" xr:uid="{00000000-0002-0000-0200-000002000000}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3" xr:uid="{00000000-0002-0000-0200-000003000000}">
      <formula1>"IAM ロール名,IAM ロール ARN"</formula1>
    </dataValidation>
    <dataValidation type="list" allowBlank="1" showInputMessage="1" showErrorMessage="1" sqref="D9" xr:uid="{00000000-0002-0000-0200-000004000000}">
      <formula1>"Amazon S3 URL,テンプレートファイルのアップロード"</formula1>
    </dataValidation>
    <dataValidation type="list" allowBlank="1" showInputMessage="1" showErrorMessage="1" sqref="G3" xr:uid="{00000000-0002-0000-0200-000006000000}">
      <formula1>"TKK,YZK,IRK,OQS"</formula1>
    </dataValidation>
    <dataValidation type="list" allowBlank="1" showInputMessage="1" showErrorMessage="1" sqref="H3:H5" xr:uid="{CB7BB72D-E6D4-4809-97DC-2C231C4154F5}">
      <formula1>"DEV,STG,MNT,PRO,MT1,MT2,ST1,ST2"</formula1>
    </dataValidation>
    <dataValidation type="list" allowBlank="1" showInputMessage="1" showErrorMessage="1" sqref="I9:I41" xr:uid="{00000000-0002-0000-0200-000007000000}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テスト結果サマリ</vt:lpstr>
      <vt:lpstr>WEBECS01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2023-02-24T07:09:13Z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2022-12-15T08:39:46Z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fc0e2fdb-cafc-45ba-951a-3abd2f5caada</vt:lpwstr>
  </property>
  <property fmtid="{D5CDD505-2E9C-101B-9397-08002B2CF9AE}" pid="8" name="MSIP_Label_a7295cc1-d279-42ac-ab4d-3b0f4fece050_ContentBits">
    <vt:lpwstr>0</vt:lpwstr>
  </property>
</Properties>
</file>